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drawings/drawing4.xml" ContentType="application/vnd.openxmlformats-officedocument.drawingml.chartshapes+xml"/>
  <Override PartName="/xl/charts/chart12.xml" ContentType="application/vnd.openxmlformats-officedocument.drawingml.chart+xml"/>
  <Override PartName="/xl/drawings/drawing5.xml" ContentType="application/vnd.openxmlformats-officedocument.drawingml.chartshapes+xml"/>
  <Override PartName="/xl/charts/chart13.xml" ContentType="application/vnd.openxmlformats-officedocument.drawingml.chart+xml"/>
  <Override PartName="/xl/drawings/drawing6.xml" ContentType="application/vnd.openxmlformats-officedocument.drawingml.chartshapes+xml"/>
  <Override PartName="/xl/charts/chart14.xml" ContentType="application/vnd.openxmlformats-officedocument.drawingml.chart+xml"/>
  <Override PartName="/xl/drawings/drawing7.xml" ContentType="application/vnd.openxmlformats-officedocument.drawingml.chartshapes+xml"/>
  <Override PartName="/xl/charts/chart15.xml" ContentType="application/vnd.openxmlformats-officedocument.drawingml.chart+xml"/>
  <Override PartName="/xl/drawings/drawing8.xml" ContentType="application/vnd.openxmlformats-officedocument.drawingml.chartshapes+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2.xml" ContentType="application/vnd.openxmlformats-officedocument.spreadsheetml.pivotTable+xml"/>
  <Override PartName="/xl/drawings/drawing10.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1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1.xml" ContentType="application/vnd.openxmlformats-officedocument.drawing+xml"/>
  <Override PartName="/xl/slicers/slicer3.xml" ContentType="application/vnd.ms-excel.slicer+xml"/>
  <Override PartName="/xl/charts/chart19.xml" ContentType="application/vnd.openxmlformats-officedocument.drawingml.chart+xml"/>
  <Override PartName="/xl/charts/style9.xml" ContentType="application/vnd.ms-office.chartstyle+xml"/>
  <Override PartName="/xl/charts/colors9.xml" ContentType="application/vnd.ms-office.chartcolorstyle+xml"/>
  <Override PartName="/xl/charts/chart20.xml" ContentType="application/vnd.openxmlformats-officedocument.drawingml.chart+xml"/>
  <Override PartName="/xl/charts/style10.xml" ContentType="application/vnd.ms-office.chartstyle+xml"/>
  <Override PartName="/xl/charts/colors10.xml" ContentType="application/vnd.ms-office.chartcolorstyle+xml"/>
  <Override PartName="/xl/charts/chart21.xml" ContentType="application/vnd.openxmlformats-officedocument.drawingml.chart+xml"/>
  <Override PartName="/xl/drawings/drawing12.xml" ContentType="application/vnd.openxmlformats-officedocument.drawingml.chartshapes+xml"/>
  <Override PartName="/xl/charts/chart22.xml" ContentType="application/vnd.openxmlformats-officedocument.drawingml.chart+xml"/>
  <Override PartName="/xl/drawings/drawing13.xml" ContentType="application/vnd.openxmlformats-officedocument.drawingml.chartshapes+xml"/>
  <Override PartName="/xl/charts/chart23.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4.xml" ContentType="application/vnd.openxmlformats-officedocument.drawingml.chartshapes+xml"/>
  <Override PartName="/xl/charts/chart24.xml" ContentType="application/vnd.openxmlformats-officedocument.drawingml.chart+xml"/>
  <Override PartName="/xl/drawings/drawing15.xml" ContentType="application/vnd.openxmlformats-officedocument.drawingml.chartshapes+xml"/>
  <Override PartName="/xl/charts/chart25.xml" ContentType="application/vnd.openxmlformats-officedocument.drawingml.chart+xml"/>
  <Override PartName="/xl/drawings/drawing16.xml" ContentType="application/vnd.openxmlformats-officedocument.drawingml.chartshapes+xml"/>
  <Override PartName="/xl/charts/chart26.xml" ContentType="application/vnd.openxmlformats-officedocument.drawingml.chart+xml"/>
  <Override PartName="/xl/drawings/drawing17.xml" ContentType="application/vnd.openxmlformats-officedocument.drawingml.chartshapes+xml"/>
  <Override PartName="/xl/charts/chart27.xml" ContentType="application/vnd.openxmlformats-officedocument.drawingml.chart+xml"/>
  <Override PartName="/xl/drawings/drawing18.xml" ContentType="application/vnd.openxmlformats-officedocument.drawingml.chartshapes+xml"/>
  <Override PartName="/xl/charts/chart28.xml" ContentType="application/vnd.openxmlformats-officedocument.drawingml.chart+xml"/>
  <Override PartName="/xl/charts/style12.xml" ContentType="application/vnd.ms-office.chartstyle+xml"/>
  <Override PartName="/xl/charts/colors12.xml" ContentType="application/vnd.ms-office.chartcolorstyle+xml"/>
  <Override PartName="/xl/charts/chart29.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ghadaelhusseini/Desktop/"/>
    </mc:Choice>
  </mc:AlternateContent>
  <xr:revisionPtr revIDLastSave="0" documentId="13_ncr:1_{9A3A8035-BA2A-0F41-8CAB-748A3B2930F6}" xr6:coauthVersionLast="47" xr6:coauthVersionMax="47" xr10:uidLastSave="{00000000-0000-0000-0000-000000000000}"/>
  <bookViews>
    <workbookView xWindow="0" yWindow="500" windowWidth="51200" windowHeight="26780" firstSheet="1" activeTab="4" xr2:uid="{DA770B10-D568-7A4B-AD2F-86841E064722}"/>
  </bookViews>
  <sheets>
    <sheet name="Worksheet" sheetId="1" r:id="rId1"/>
    <sheet name="Top 60 Universities" sheetId="2" r:id="rId2"/>
    <sheet name="Graphs &amp; Pivot Tables " sheetId="4" r:id="rId3"/>
    <sheet name="Top University Graduates Table " sheetId="5" r:id="rId4"/>
    <sheet name="Dashboard" sheetId="6" r:id="rId5"/>
  </sheets>
  <definedNames>
    <definedName name="Slicer_Graduated_from_Top_University">#N/A</definedName>
    <definedName name="Slicer_Graduated_from_Top_University1">#N/A</definedName>
    <definedName name="Slicer_Journal">#N/A</definedName>
    <definedName name="Slicer_Journal_Name">#N/A</definedName>
    <definedName name="Slicer_Journal_Name1">#N/A</definedName>
    <definedName name="Slicer_Type_of_Proffesorship1">#N/A</definedName>
  </definedNames>
  <calcPr calcId="191029"/>
  <pivotCaches>
    <pivotCache cacheId="7" r:id="rId6"/>
    <pivotCache cacheId="8"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0" i="4" l="1"/>
  <c r="E243" i="4"/>
  <c r="E238" i="4"/>
  <c r="E233" i="4"/>
  <c r="E228" i="4"/>
  <c r="E222" i="4"/>
  <c r="E216" i="4"/>
  <c r="F149" i="4"/>
  <c r="F148" i="4"/>
  <c r="F134" i="4"/>
  <c r="F133" i="4"/>
  <c r="F117" i="4"/>
  <c r="F116" i="4"/>
  <c r="F97" i="4"/>
  <c r="F96" i="4"/>
  <c r="F78" i="4"/>
  <c r="F77" i="4"/>
  <c r="F61" i="4"/>
  <c r="F60" i="4"/>
  <c r="F44" i="4"/>
  <c r="F43" i="4"/>
  <c r="G11" i="4" l="1"/>
  <c r="G10" i="4"/>
  <c r="G6" i="4"/>
  <c r="G5" i="4"/>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2"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<sst xmlns="http://schemas.openxmlformats.org/spreadsheetml/2006/main" count="5127" uniqueCount="1233">
  <si>
    <t>Editors</t>
  </si>
  <si>
    <t>Gender</t>
  </si>
  <si>
    <t>Country</t>
  </si>
  <si>
    <t>PhD University</t>
  </si>
  <si>
    <t>Type of Proffesorship</t>
  </si>
  <si>
    <t xml:space="preserve">Affiliated with another Journal </t>
  </si>
  <si>
    <t>Graduated from Top University</t>
  </si>
  <si>
    <t>R&amp;D Management</t>
  </si>
  <si>
    <t>Alberto Di Minin</t>
  </si>
  <si>
    <t>Co-Editors-in-Chief</t>
  </si>
  <si>
    <t>Male</t>
  </si>
  <si>
    <t>Italy</t>
  </si>
  <si>
    <t>University of California, Berkeley</t>
  </si>
  <si>
    <t>Assistant Prof.</t>
  </si>
  <si>
    <t>Paavo Ritala</t>
  </si>
  <si>
    <t>Finland</t>
  </si>
  <si>
    <t> Lappeenranta-Lahti University of Technology</t>
  </si>
  <si>
    <t>Paul Chiambaretto</t>
  </si>
  <si>
    <t>Associate Editors</t>
  </si>
  <si>
    <t>France</t>
  </si>
  <si>
    <t>Ecole Polytechnique Fédérale de Lausanne (EPFL)</t>
  </si>
  <si>
    <t xml:space="preserve">Lawrence Dooley </t>
  </si>
  <si>
    <t>Ireland</t>
  </si>
  <si>
    <t>NUI Galway</t>
  </si>
  <si>
    <t>Associate Prof.</t>
  </si>
  <si>
    <t>Xiaolan Fu</t>
  </si>
  <si>
    <t>Female</t>
  </si>
  <si>
    <t>UK</t>
  </si>
  <si>
    <t>Lancaster University</t>
  </si>
  <si>
    <t>Letizia Mortara</t>
  </si>
  <si>
    <t>Cranfield University</t>
  </si>
  <si>
    <t>Andrea Piccaluga</t>
  </si>
  <si>
    <t>Scuola Superiore Sant'Anna </t>
  </si>
  <si>
    <t>Ellen Enkel</t>
  </si>
  <si>
    <t>Chair of the Editorial Advisory Board</t>
  </si>
  <si>
    <t>Germany</t>
  </si>
  <si>
    <t>University of Bielefeld</t>
  </si>
  <si>
    <t>Prof. Y.-C. Chang</t>
  </si>
  <si>
    <t>Editorial Advisory Board</t>
  </si>
  <si>
    <t>Taiwan</t>
  </si>
  <si>
    <t>University of Manchester</t>
  </si>
  <si>
    <t>Vittorio Chiesa</t>
  </si>
  <si>
    <t>Koenraad Debackere</t>
  </si>
  <si>
    <t>Belgium</t>
  </si>
  <si>
    <t xml:space="preserve">University of Ghent </t>
  </si>
  <si>
    <t>Prof. Oliver Gassmann</t>
  </si>
  <si>
    <t>Switzerland</t>
  </si>
  <si>
    <t>Prof. Georges Haour</t>
  </si>
  <si>
    <t>University of Toronto</t>
  </si>
  <si>
    <t>Full Prof.</t>
  </si>
  <si>
    <t>Prof. Jeremy  Howells</t>
  </si>
  <si>
    <t>University of Cambridge</t>
  </si>
  <si>
    <t>Prof. O. Jones</t>
  </si>
  <si>
    <t>Prof T. Lager</t>
  </si>
  <si>
    <t>Lulea University</t>
  </si>
  <si>
    <t>Prof. Martin. G. Moehrle</t>
  </si>
  <si>
    <t>University of Kaiserslautern</t>
  </si>
  <si>
    <t>Max von Zedtwitz</t>
  </si>
  <si>
    <t>Denmark</t>
  </si>
  <si>
    <t>University of St. Gallen</t>
  </si>
  <si>
    <t>Alan WILFRED Pearson</t>
  </si>
  <si>
    <t>Founding Editor</t>
  </si>
  <si>
    <t>University of Kiel</t>
  </si>
  <si>
    <t>Technology Analysis and Strategic Management</t>
  </si>
  <si>
    <t>James Fleck</t>
  </si>
  <si>
    <t>Editor-In-Chief</t>
  </si>
  <si>
    <t>Harry Rothman </t>
  </si>
  <si>
    <t>Aston University</t>
  </si>
  <si>
    <t>Daniele Archibugi </t>
  </si>
  <si>
    <t>Editorial Board</t>
  </si>
  <si>
    <t>University of Sussex</t>
  </si>
  <si>
    <t>Remi Barre </t>
  </si>
  <si>
    <t>John Bessant</t>
  </si>
  <si>
    <t>Christian Clausen </t>
  </si>
  <si>
    <t>Tugrul Daim </t>
  </si>
  <si>
    <t>USA</t>
  </si>
  <si>
    <t>Portland State University</t>
  </si>
  <si>
    <t>Keith Dickson </t>
  </si>
  <si>
    <t>Mark Dodgson </t>
  </si>
  <si>
    <t>Australia</t>
  </si>
  <si>
    <t>Imperial College London</t>
  </si>
  <si>
    <t>Henry Etzkowitz </t>
  </si>
  <si>
    <t xml:space="preserve">The New School </t>
  </si>
  <si>
    <t>Jan Fagerberg </t>
  </si>
  <si>
    <t>Norway</t>
  </si>
  <si>
    <t>Brendan Galbraith</t>
  </si>
  <si>
    <t>UAE</t>
  </si>
  <si>
    <t>Ulster University</t>
  </si>
  <si>
    <r>
      <t>Frank Geels</t>
    </r>
    <r>
      <rPr>
        <sz val="12"/>
        <color rgb="FF333333"/>
        <rFont val="Arial"/>
        <family val="2"/>
      </rPr>
      <t/>
    </r>
  </si>
  <si>
    <t>Twente University of Technology </t>
  </si>
  <si>
    <t>Audley Genus</t>
  </si>
  <si>
    <t>Luke Georghiou</t>
  </si>
  <si>
    <t>Michel Godet </t>
  </si>
  <si>
    <t>William E. Halal </t>
  </si>
  <si>
    <t>Jeremy Howells </t>
  </si>
  <si>
    <t>Judith Jordan</t>
  </si>
  <si>
    <t>Julian Lowe </t>
  </si>
  <si>
    <t>Tony Marjoram </t>
  </si>
  <si>
    <t>Denamark</t>
  </si>
  <si>
    <t>University of Melbourne</t>
  </si>
  <si>
    <t>Krys Markowski </t>
  </si>
  <si>
    <t>University of Kent</t>
  </si>
  <si>
    <r>
      <t>Ben Martin</t>
    </r>
    <r>
      <rPr>
        <sz val="12"/>
        <color rgb="FF333333"/>
        <rFont val="Arial"/>
        <family val="2"/>
      </rPr>
      <t/>
    </r>
  </si>
  <si>
    <t>Gilda Massari Coelho </t>
  </si>
  <si>
    <t>Brazil</t>
  </si>
  <si>
    <t>Aix-Marseille University</t>
  </si>
  <si>
    <t>Deependra Moitra </t>
  </si>
  <si>
    <t>Erasmus University</t>
  </si>
  <si>
    <t>Rongping Mu</t>
  </si>
  <si>
    <t>China</t>
  </si>
  <si>
    <t>Technische Universität Berlin</t>
  </si>
  <si>
    <t>Alan L. Porter </t>
  </si>
  <si>
    <t>UCLA</t>
  </si>
  <si>
    <t>Michael E. Porter </t>
  </si>
  <si>
    <t>Harvard University</t>
  </si>
  <si>
    <t>Michael Radner </t>
  </si>
  <si>
    <t>Sally Randles </t>
  </si>
  <si>
    <r>
      <t>Johan W. Schot</t>
    </r>
    <r>
      <rPr>
        <sz val="12"/>
        <color rgb="FF333333"/>
        <rFont val="Arial"/>
        <family val="2"/>
      </rPr>
      <t/>
    </r>
  </si>
  <si>
    <t>Netherlands</t>
  </si>
  <si>
    <t>University of Twente</t>
  </si>
  <si>
    <t>Rikard Stankiewicz </t>
  </si>
  <si>
    <r>
      <t xml:space="preserve">Andy Stirling </t>
    </r>
    <r>
      <rPr>
        <sz val="12"/>
        <color rgb="FF333333"/>
        <rFont val="Arial"/>
        <family val="2"/>
      </rPr>
      <t/>
    </r>
  </si>
  <si>
    <r>
      <t>David Wield</t>
    </r>
    <r>
      <rPr>
        <sz val="12"/>
        <color rgb="FF333333"/>
        <rFont val="Arial"/>
        <family val="2"/>
      </rPr>
      <t/>
    </r>
  </si>
  <si>
    <t xml:space="preserve">University of London </t>
  </si>
  <si>
    <t>Robin Williams </t>
  </si>
  <si>
    <t>Scotland</t>
  </si>
  <si>
    <t>Max von Zedtwitz </t>
  </si>
  <si>
    <t>Technovation</t>
  </si>
  <si>
    <t>Stelvia Matos</t>
  </si>
  <si>
    <t>Editor in Chief</t>
  </si>
  <si>
    <t>University of Sao Paulo</t>
  </si>
  <si>
    <t>Wim Vanhaverbeke</t>
  </si>
  <si>
    <t>Instituto de Estudios Superiores de la Empresa (IESE)</t>
  </si>
  <si>
    <t>Max Von Zedtwitz</t>
  </si>
  <si>
    <t>Area editor</t>
  </si>
  <si>
    <t>Naronsak Tek Thangpapanl</t>
  </si>
  <si>
    <t>Canada</t>
  </si>
  <si>
    <t>Rensselaer Polytechnic Institute</t>
  </si>
  <si>
    <t>Magnus Klofsten</t>
  </si>
  <si>
    <t>Sweden</t>
  </si>
  <si>
    <t>Linköping University</t>
  </si>
  <si>
    <t>Chihiro  Watanabe</t>
  </si>
  <si>
    <t>University of Tokyo</t>
  </si>
  <si>
    <t>Jeffrey Butler</t>
  </si>
  <si>
    <t>M.H. Sherif</t>
  </si>
  <si>
    <t>University of California</t>
  </si>
  <si>
    <t>Georges Sjoerd Romme</t>
  </si>
  <si>
    <t> Maastricht University</t>
  </si>
  <si>
    <t>Weiwen Li</t>
  </si>
  <si>
    <t>Chinese University of Hong Kong (CUHK)</t>
  </si>
  <si>
    <t>Philipp Tuertscher</t>
  </si>
  <si>
    <t>Antonio Messeni Petruzzelli</t>
  </si>
  <si>
    <t>Politecnico di Bari</t>
  </si>
  <si>
    <t>Jin Chen</t>
  </si>
  <si>
    <t>Zhejiang University</t>
  </si>
  <si>
    <t>Marly  Monteiro de Carvalho</t>
  </si>
  <si>
    <t>Universidade Federal de Santa Catarina</t>
  </si>
  <si>
    <t>Steven Si</t>
  </si>
  <si>
    <t>Can Huang</t>
  </si>
  <si>
    <t>University of Aveiro</t>
  </si>
  <si>
    <t>Jie Wu</t>
  </si>
  <si>
    <t>National University of Singapore (NUS)</t>
  </si>
  <si>
    <t>Yuan Zhou</t>
  </si>
  <si>
    <t>Seppo Leminen</t>
  </si>
  <si>
    <t>Aalto University</t>
  </si>
  <si>
    <t>Mette Praest  Knudsen</t>
  </si>
  <si>
    <t>Aalborg University</t>
  </si>
  <si>
    <t>Xiaohong Quan</t>
  </si>
  <si>
    <t>Mehdi Bagherzadeh Niri</t>
  </si>
  <si>
    <t>ESADE Business School</t>
  </si>
  <si>
    <t>Carla Griffy-Brown</t>
  </si>
  <si>
    <t> Griffith University</t>
  </si>
  <si>
    <t>Daniele Archibugi</t>
  </si>
  <si>
    <t>Hans Berends</t>
  </si>
  <si>
    <t>Eindhoven University of Technology</t>
  </si>
  <si>
    <t>Sandor Boyson</t>
  </si>
  <si>
    <t>Steve Brown</t>
  </si>
  <si>
    <t xml:space="preserve">University of Sussex </t>
  </si>
  <si>
    <t>Marina Candi</t>
  </si>
  <si>
    <t>Iceland</t>
  </si>
  <si>
    <t>Copenhagen Business School</t>
  </si>
  <si>
    <t>Carmelo Cennamo</t>
  </si>
  <si>
    <t>IE Business School</t>
  </si>
  <si>
    <t>Dilek Cetindamar Kozanoglu</t>
  </si>
  <si>
    <t>Istanbul Technical University</t>
  </si>
  <si>
    <t>Yuan-Chieh Chang</t>
  </si>
  <si>
    <t>Henk  De Vries</t>
  </si>
  <si>
    <t>Erasmus University of Rotterdam</t>
  </si>
  <si>
    <t>Alain Fayolle</t>
  </si>
  <si>
    <t xml:space="preserve">Italy </t>
  </si>
  <si>
    <t>Universite Jean Moulin, Lyon</t>
  </si>
  <si>
    <t>Leonid  Gokhberg</t>
  </si>
  <si>
    <t>Russian Federation</t>
  </si>
  <si>
    <t>John Hagedoorn</t>
  </si>
  <si>
    <t>University of Maastricht</t>
  </si>
  <si>
    <t>Merja Halme</t>
  </si>
  <si>
    <t>Helsinki School of Economics</t>
  </si>
  <si>
    <t>Ari Pekka  Hameri</t>
  </si>
  <si>
    <t>The Helsinki University of Technology</t>
  </si>
  <si>
    <t>C.C. Hang</t>
  </si>
  <si>
    <t>Singapore</t>
  </si>
  <si>
    <t>University of Warwick</t>
  </si>
  <si>
    <t>Carlos Henrique de Brito Cruz</t>
  </si>
  <si>
    <t> Institute of Physics Gleb Wataghin, Unicamp</t>
  </si>
  <si>
    <t>Nola Hewitt-Dundas</t>
  </si>
  <si>
    <t xml:space="preserve">Queen's University Belfast </t>
  </si>
  <si>
    <t>Robert Hisrich</t>
  </si>
  <si>
    <t>University of Cincinnati</t>
  </si>
  <si>
    <t>Vaidy Jayaraman</t>
  </si>
  <si>
    <t>Dubai</t>
  </si>
  <si>
    <t>The Ohio State University Fisher College of Business</t>
  </si>
  <si>
    <t>Clive Kerr</t>
  </si>
  <si>
    <t>Khairul Anuar Mohd Ali</t>
  </si>
  <si>
    <t>Malaysia</t>
  </si>
  <si>
    <t>W. Kim</t>
  </si>
  <si>
    <t>South Korea</t>
  </si>
  <si>
    <t>Seoul National University</t>
  </si>
  <si>
    <t>Sameer Kumar</t>
  </si>
  <si>
    <t>University of Minessota</t>
  </si>
  <si>
    <t>Wadid Lamine</t>
  </si>
  <si>
    <t>University of Jean Moulin</t>
  </si>
  <si>
    <t>Jeong Dong  Lee</t>
  </si>
  <si>
    <t>Keun Lee</t>
  </si>
  <si>
    <t> University of California</t>
  </si>
  <si>
    <t>Soonil Lee</t>
  </si>
  <si>
    <t>Maja Levi Jaksic</t>
  </si>
  <si>
    <t>Serbia</t>
  </si>
  <si>
    <t>Bengt Ake Lundvall</t>
  </si>
  <si>
    <t>Kalle Lyytinen</t>
  </si>
  <si>
    <t>University of Jyväskylä</t>
  </si>
  <si>
    <t>Elicia Maine</t>
  </si>
  <si>
    <t>Nick Marshall</t>
  </si>
  <si>
    <t>King's College London</t>
  </si>
  <si>
    <t>Tim Minshall</t>
  </si>
  <si>
    <t>Philippe Mustar</t>
  </si>
  <si>
    <t>Rajneesh Narula</t>
  </si>
  <si>
    <t>Rutgers University</t>
  </si>
  <si>
    <t>Nichola O'Regan</t>
  </si>
  <si>
    <t>Middlesex University</t>
  </si>
  <si>
    <t>Enrico Pennings</t>
  </si>
  <si>
    <t>Eramus University of Rotterdam</t>
  </si>
  <si>
    <t>Anastassios  Pouris</t>
  </si>
  <si>
    <t>South Africa</t>
  </si>
  <si>
    <t>Kaisu Puumalainen</t>
  </si>
  <si>
    <t>Lappeenranta University of Technology</t>
  </si>
  <si>
    <t>Robin Roy</t>
  </si>
  <si>
    <t> University of Manchester Institute of Science and Technology</t>
  </si>
  <si>
    <t>Angel Martinez Sanchez</t>
  </si>
  <si>
    <t>Spain</t>
  </si>
  <si>
    <t>University of Zaragoza</t>
  </si>
  <si>
    <t>Aaron Shenhar</t>
  </si>
  <si>
    <t>Stanford University</t>
  </si>
  <si>
    <t>Amrik Sohal</t>
  </si>
  <si>
    <t>University of Bradford</t>
  </si>
  <si>
    <t>George Solomon</t>
  </si>
  <si>
    <t>George Washington University </t>
  </si>
  <si>
    <t>Hongyi Sun</t>
  </si>
  <si>
    <t>Hong Kong</t>
  </si>
  <si>
    <t>Christopher  Tucci</t>
  </si>
  <si>
    <t>Massachusetts Institute of Technology</t>
  </si>
  <si>
    <t>Eric Viardot</t>
  </si>
  <si>
    <t>Université de Nice-Sophia-Antipolis</t>
  </si>
  <si>
    <t>Todd Watkins</t>
  </si>
  <si>
    <t>Jarunee Wonglimpiyarat</t>
  </si>
  <si>
    <t>Manchester Business School</t>
  </si>
  <si>
    <t>Zhao Xiande</t>
  </si>
  <si>
    <t>University of Utah</t>
  </si>
  <si>
    <t>Editor in chief emeritus</t>
  </si>
  <si>
    <t>Jonathan  Linton</t>
  </si>
  <si>
    <t>New York University (NYU)</t>
  </si>
  <si>
    <t>Journal of Product Innovation Management</t>
  </si>
  <si>
    <t>Charles H. Noble</t>
  </si>
  <si>
    <t>Arizona state University</t>
  </si>
  <si>
    <t>Jelena Spanjol</t>
  </si>
  <si>
    <t>University of Illinois System</t>
  </si>
  <si>
    <t>Oliver Alexy</t>
  </si>
  <si>
    <t>Associate Editor</t>
  </si>
  <si>
    <t>Technical University of Munich</t>
  </si>
  <si>
    <t>Kwaku Atuahene-Gima</t>
  </si>
  <si>
    <t>Ghana</t>
  </si>
  <si>
    <t>University of Wollongong</t>
  </si>
  <si>
    <t>Barry Bayus</t>
  </si>
  <si>
    <t>University of Pennsylvania</t>
  </si>
  <si>
    <r>
      <t>Ludwig Bstieler</t>
    </r>
    <r>
      <rPr>
        <i/>
        <sz val="11"/>
        <color rgb="FF1C1D1E"/>
        <rFont val="Arial"/>
        <family val="2"/>
      </rPr>
      <t/>
    </r>
  </si>
  <si>
    <t>University of Insbruck</t>
  </si>
  <si>
    <t>Anna Shaojie Cui</t>
  </si>
  <si>
    <t>Michigan State University</t>
  </si>
  <si>
    <t>Gerda Gemser</t>
  </si>
  <si>
    <t>Erasmus University Rotterdam</t>
  </si>
  <si>
    <t>Namwoon Kim</t>
  </si>
  <si>
    <t>United Arab Emirates</t>
  </si>
  <si>
    <t>University of Texas at Austin</t>
  </si>
  <si>
    <t>Gina O’Connor</t>
  </si>
  <si>
    <t>Andrea Ordanini</t>
  </si>
  <si>
    <t>University of Pavia</t>
  </si>
  <si>
    <t>Aric Rindfleisch</t>
  </si>
  <si>
    <t>University of Wisconsin at Madison</t>
  </si>
  <si>
    <t>José Antonio Rosa</t>
  </si>
  <si>
    <t>University of Michigan</t>
  </si>
  <si>
    <t>Rebecca Slotegraaf</t>
  </si>
  <si>
    <t>University of Wisconsin</t>
  </si>
  <si>
    <t>Martin Spann</t>
  </si>
  <si>
    <t>Goethe-University </t>
  </si>
  <si>
    <t>Raji Srinivasan</t>
  </si>
  <si>
    <t>Pennsylvania State University.</t>
  </si>
  <si>
    <t>Gerard Tellis</t>
  </si>
  <si>
    <t>University of Michigan-Ann Arbor</t>
  </si>
  <si>
    <t>Roberto Verganti</t>
  </si>
  <si>
    <t>Martin Wetzels</t>
  </si>
  <si>
    <t>Maastricht University</t>
  </si>
  <si>
    <t>Thomas P. Hustad</t>
  </si>
  <si>
    <t>Founding and Advising Editor</t>
  </si>
  <si>
    <t>Purdue University</t>
  </si>
  <si>
    <t>Oguz A. Acar</t>
  </si>
  <si>
    <t>Editorial Review Board</t>
  </si>
  <si>
    <t>Erasmus University,</t>
  </si>
  <si>
    <t>Nuran Acur</t>
  </si>
  <si>
    <t>University of Strathclyde</t>
  </si>
  <si>
    <t>M. Billur Akdeniz</t>
  </si>
  <si>
    <t>B.J. Allen</t>
  </si>
  <si>
    <t>The University of Texas at San Antonio</t>
  </si>
  <si>
    <t>David Antons</t>
  </si>
  <si>
    <t>RWTH Aachen University</t>
  </si>
  <si>
    <t>Felix Arndt</t>
  </si>
  <si>
    <t>Technical University Ilmenau</t>
  </si>
  <si>
    <t>Todd Arnold</t>
  </si>
  <si>
    <t>University of Missouri</t>
  </si>
  <si>
    <t>Gerard Athaide</t>
  </si>
  <si>
    <t>Syracuse University</t>
  </si>
  <si>
    <t>Julia Backmann</t>
  </si>
  <si>
    <t>WHU – Otto Beisheim School of Management</t>
  </si>
  <si>
    <t>Markus Baer</t>
  </si>
  <si>
    <t>University of Illinois at Urbana-Champaign</t>
  </si>
  <si>
    <t>William Baker</t>
  </si>
  <si>
    <t>Gloria Barczak</t>
  </si>
  <si>
    <t>Judith Behrens</t>
  </si>
  <si>
    <t>WHU - Otto Beisheim School of Management</t>
  </si>
  <si>
    <t>Michael Beverland</t>
  </si>
  <si>
    <t>University of South Australia</t>
  </si>
  <si>
    <t>Neeraj Bharadwaj</t>
  </si>
  <si>
    <t>Wim Biemans</t>
  </si>
  <si>
    <t>Vera Blazevic</t>
  </si>
  <si>
    <t>Maastricht University </t>
  </si>
  <si>
    <t>Marcel Bogers</t>
  </si>
  <si>
    <t>Jonathan Bohlmann</t>
  </si>
  <si>
    <t>Ricarda B. Bouncken</t>
  </si>
  <si>
    <t>Alexander Brem</t>
  </si>
  <si>
    <t>Friedrich-Alexander-University Erlangen-Nürnberg</t>
  </si>
  <si>
    <t>Malte Brettel</t>
  </si>
  <si>
    <t>Otto Beisheim School of Management (WHU)</t>
  </si>
  <si>
    <t>Raluca Bunduchi</t>
  </si>
  <si>
    <t>Pilar Carbonell Foulquie</t>
  </si>
  <si>
    <t>University of Murcia</t>
  </si>
  <si>
    <t>Jiyao Chen</t>
  </si>
  <si>
    <t>Stevens Institute of Technology</t>
  </si>
  <si>
    <t>Ravi Chitturi</t>
  </si>
  <si>
    <t>Paola Cillo</t>
  </si>
  <si>
    <t>Università Bocconi</t>
  </si>
  <si>
    <t>Darren Dahl</t>
  </si>
  <si>
    <t>University of British Columbia</t>
  </si>
  <si>
    <t>Erwin Danneels</t>
  </si>
  <si>
    <t>Penn State University</t>
  </si>
  <si>
    <t>Claudio Dell’Era</t>
  </si>
  <si>
    <t>Politecnico di Milano</t>
  </si>
  <si>
    <t>Luigi De Luca</t>
  </si>
  <si>
    <t> Bocconi University</t>
  </si>
  <si>
    <t>C. Anthony Di Benedetto</t>
  </si>
  <si>
    <t>McGill University</t>
  </si>
  <si>
    <t>Katrin Eling</t>
  </si>
  <si>
    <t>ITEM Group at TU/e.</t>
  </si>
  <si>
    <t>Andreas Engelen</t>
  </si>
  <si>
    <t>Holger Ernst</t>
  </si>
  <si>
    <t>John E. Ettlie</t>
  </si>
  <si>
    <t>Northwestern University</t>
  </si>
  <si>
    <t>Nikolaus Franke</t>
  </si>
  <si>
    <t>Austria</t>
  </si>
  <si>
    <t>University of Munich</t>
  </si>
  <si>
    <t>Federico Frattini</t>
  </si>
  <si>
    <t>Johan Frishammar</t>
  </si>
  <si>
    <t>Luleå University of Technology</t>
  </si>
  <si>
    <t>Christoph Fuchs</t>
  </si>
  <si>
    <t>University of Vienna</t>
  </si>
  <si>
    <t>Rosanna Garcia</t>
  </si>
  <si>
    <t>Abbie Griffin</t>
  </si>
  <si>
    <t>Christoph Grimpe</t>
  </si>
  <si>
    <t>Otto Beisheim School of Management</t>
  </si>
  <si>
    <t>Keith Goffin</t>
  </si>
  <si>
    <t>Sebastian Gurtner</t>
  </si>
  <si>
    <t>TU Dresden</t>
  </si>
  <si>
    <t>Sven Heidenreich</t>
  </si>
  <si>
    <t>EBS Business School</t>
  </si>
  <si>
    <t>Christoph Hienerth</t>
  </si>
  <si>
    <t> WU Vienna</t>
  </si>
  <si>
    <t>Bas Hillebrand</t>
  </si>
  <si>
    <t>University of Groningen</t>
  </si>
  <si>
    <t>Martin Hoegl</t>
  </si>
  <si>
    <t>University of Karlsruhe</t>
  </si>
  <si>
    <t>Erik Jan Hultink</t>
  </si>
  <si>
    <t>Delft University of Technology</t>
  </si>
  <si>
    <t>Pia Hurmelinna-Laukkanen</t>
  </si>
  <si>
    <t>Lapperanta University of Technology</t>
  </si>
  <si>
    <t>Subin Im</t>
  </si>
  <si>
    <t>University of North Carolina</t>
  </si>
  <si>
    <t>Ashwin Joshi</t>
  </si>
  <si>
    <t>Queen's University</t>
  </si>
  <si>
    <t>Kenneth B. Kahn</t>
  </si>
  <si>
    <t>Virginia Polytechnic Institute and State University</t>
  </si>
  <si>
    <t>Nadine Kammerlander</t>
  </si>
  <si>
    <t>Otto-Friedrich University Bamberg</t>
  </si>
  <si>
    <t>Christer Karlsson</t>
  </si>
  <si>
    <t>Chalmers University of Technology</t>
  </si>
  <si>
    <t>Tomoko Kawakami</t>
  </si>
  <si>
    <t>Japan</t>
  </si>
  <si>
    <t>Graduate School of Business Administration KOBE</t>
  </si>
  <si>
    <t>Ursula Koners</t>
  </si>
  <si>
    <t>cranfield school of management</t>
  </si>
  <si>
    <t>Jan Kratzer</t>
  </si>
  <si>
    <t>Alexander Kock</t>
  </si>
  <si>
    <t>Sabine Kuester</t>
  </si>
  <si>
    <t>London Business School </t>
  </si>
  <si>
    <t>Minu Kumar</t>
  </si>
  <si>
    <t>University of Mississippi</t>
  </si>
  <si>
    <t>Fred Langerak</t>
  </si>
  <si>
    <t>Erasmus School of Economics </t>
  </si>
  <si>
    <t>Ruby Lee</t>
  </si>
  <si>
    <t>Washington State University</t>
  </si>
  <si>
    <t>Christopher Lettl</t>
  </si>
  <si>
    <t>Hamburg University of Technology</t>
  </si>
  <si>
    <t>Michael Luchs</t>
  </si>
  <si>
    <t>Dominik Mahr</t>
  </si>
  <si>
    <t>University of Antwerp</t>
  </si>
  <si>
    <t>Debasish Mallick</t>
  </si>
  <si>
    <t>University of Texas at Dallas</t>
  </si>
  <si>
    <t>Elliot Maltz</t>
  </si>
  <si>
    <t>Tucker Marion</t>
  </si>
  <si>
    <t>The Pennsylvania State University</t>
  </si>
  <si>
    <t>Miia Martinsuo</t>
  </si>
  <si>
    <t>Helsinki University of Technology</t>
  </si>
  <si>
    <t>Kurt Matzler</t>
  </si>
  <si>
    <t>University of Innsbruck,</t>
  </si>
  <si>
    <t>Regina McNally</t>
  </si>
  <si>
    <t>University of Illinois at Urbana-Champaign i</t>
  </si>
  <si>
    <t>Bulent Menguc</t>
  </si>
  <si>
    <t>Marmara University</t>
  </si>
  <si>
    <t>Ravi Mehta</t>
  </si>
  <si>
    <t>Pietro Micheli</t>
  </si>
  <si>
    <t>Cranfield School of Management</t>
  </si>
  <si>
    <t>Jakki Mohr</t>
  </si>
  <si>
    <t>University of Wisconsin-Madison</t>
  </si>
  <si>
    <t>Ruth Mugge</t>
  </si>
  <si>
    <t>Cheryl Nakata</t>
  </si>
  <si>
    <t>University of Illinois at Chicago</t>
  </si>
  <si>
    <t>Ed Nijssen</t>
  </si>
  <si>
    <t>Tilburg University</t>
  </si>
  <si>
    <t>Aron O‘Cass</t>
  </si>
  <si>
    <t>University of New England</t>
  </si>
  <si>
    <t>Angela Paladino</t>
  </si>
  <si>
    <t>Mark Parry</t>
  </si>
  <si>
    <t>Helen Perks</t>
  </si>
  <si>
    <t>Frank Piller</t>
  </si>
  <si>
    <t>Universität Würzburg</t>
  </si>
  <si>
    <t>Jaideep Prabhu</t>
  </si>
  <si>
    <t>University of Southern California</t>
  </si>
  <si>
    <t>Krithika Randhawa</t>
  </si>
  <si>
    <t>University of Technology Sydney</t>
  </si>
  <si>
    <t>Serge Rijsdijk</t>
  </si>
  <si>
    <t>Deborah Roberts</t>
  </si>
  <si>
    <t>Stephen Roper</t>
  </si>
  <si>
    <t>London School of Economics and Political Science (LSE)</t>
  </si>
  <si>
    <t>Gaia Rubera</t>
  </si>
  <si>
    <t xml:space="preserve"> Bocconi University</t>
  </si>
  <si>
    <t>Søren Salomo</t>
  </si>
  <si>
    <t>Kiel University</t>
  </si>
  <si>
    <t>Shikhar Sarin</t>
  </si>
  <si>
    <t>Martin Schreier</t>
  </si>
  <si>
    <t>Monika Schuhmacher</t>
  </si>
  <si>
    <t>University of Mannheim</t>
  </si>
  <si>
    <t>Carsten Schultz</t>
  </si>
  <si>
    <t>Victor Seidel</t>
  </si>
  <si>
    <t>K. Sivakumar</t>
  </si>
  <si>
    <t>Bernd Skiera</t>
  </si>
  <si>
    <t>Christian Stadler</t>
  </si>
  <si>
    <t>University of Innsbruck (Universität Innsbruck)</t>
  </si>
  <si>
    <t>Michael Stanko</t>
  </si>
  <si>
    <t xml:space="preserve">michigan state university - Eli Broad College Business </t>
  </si>
  <si>
    <t>Chris Storey</t>
  </si>
  <si>
    <t>Sunny Sun</t>
  </si>
  <si>
    <t>The University of Texas at Dallas</t>
  </si>
  <si>
    <t>K. Scott Swan</t>
  </si>
  <si>
    <t>M. Berk Talay</t>
  </si>
  <si>
    <t>Katrin Talke</t>
  </si>
  <si>
    <t>Leona Tam</t>
  </si>
  <si>
    <t>Texas A&amp;M International University,</t>
  </si>
  <si>
    <t>Shlomo Tarba</t>
  </si>
  <si>
    <t>Ben-Gurion University</t>
  </si>
  <si>
    <t>Janell Townsend</t>
  </si>
  <si>
    <t>Michigan state university</t>
  </si>
  <si>
    <t>Gabriele Troilo</t>
  </si>
  <si>
    <t>Bocconi University</t>
  </si>
  <si>
    <t>Christos-DiMassachusetts Institute of Technologyris Tsinopoulos</t>
  </si>
  <si>
    <t>University of Warwick </t>
  </si>
  <si>
    <t>Jan van den Ende</t>
  </si>
  <si>
    <t>Hans van der Bij</t>
  </si>
  <si>
    <t>Susan Wei</t>
  </si>
  <si>
    <t>University of North Carolina - Chapel Hill</t>
  </si>
  <si>
    <t>Matthias Weiss</t>
  </si>
  <si>
    <t>Deakin University</t>
  </si>
  <si>
    <t>Goksel Yalcinkaya</t>
  </si>
  <si>
    <t>michigan state university</t>
  </si>
  <si>
    <t>Sengun Yeniyurt</t>
  </si>
  <si>
    <t>Nicolas Zacharias</t>
  </si>
  <si>
    <t>Technische Universität Darmstadt</t>
  </si>
  <si>
    <t>Haisu Zhang</t>
  </si>
  <si>
    <t>Research Policy</t>
  </si>
  <si>
    <t>Ben Martin</t>
  </si>
  <si>
    <t>Maria Savona</t>
  </si>
  <si>
    <t>University of Sussex, SPRU</t>
  </si>
  <si>
    <t>Anna Bergek</t>
  </si>
  <si>
    <t>Alex Coad</t>
  </si>
  <si>
    <t>Sorbonne University</t>
  </si>
  <si>
    <t>Maryann Feldman</t>
  </si>
  <si>
    <t>Carnegie Mellon University</t>
  </si>
  <si>
    <t>Elisa Giuliani</t>
  </si>
  <si>
    <t>SPRU, University of Sussex</t>
  </si>
  <si>
    <t>Adam B. Jaffe</t>
  </si>
  <si>
    <t>New Zealand</t>
  </si>
  <si>
    <t>Martin Kenney</t>
  </si>
  <si>
    <t>Cornell University</t>
  </si>
  <si>
    <t>Korea</t>
  </si>
  <si>
    <t>Kazuyuki Motohashi</t>
  </si>
  <si>
    <t>Keio University</t>
  </si>
  <si>
    <t>Ammon Salter</t>
  </si>
  <si>
    <t>University of Sussex,</t>
  </si>
  <si>
    <t>Paul Nightingale</t>
  </si>
  <si>
    <t>John Walsh</t>
  </si>
  <si>
    <t>Paola Criscuolo</t>
  </si>
  <si>
    <t>UNU-MERIT</t>
  </si>
  <si>
    <t>Gabriela Dutrenit</t>
  </si>
  <si>
    <t>Mexico</t>
  </si>
  <si>
    <t>Aija Leiponen</t>
  </si>
  <si>
    <t>Daniele Rotolo</t>
  </si>
  <si>
    <t>Scuola Interpolitecnica</t>
  </si>
  <si>
    <t> Ohid Yaqub</t>
  </si>
  <si>
    <t>Advisory Editors</t>
  </si>
  <si>
    <t>SPRU, University of Sussex.</t>
  </si>
  <si>
    <t>Ashish Arora</t>
  </si>
  <si>
    <t>Kazuhiro Asakawa</t>
  </si>
  <si>
    <t>INSEAD Paris</t>
  </si>
  <si>
    <t>Thomas Astebro</t>
  </si>
  <si>
    <t>Suma Athreye</t>
  </si>
  <si>
    <t>University of Sussex.</t>
  </si>
  <si>
    <t>Martin Bell</t>
  </si>
  <si>
    <t>Janet Bercovitz</t>
  </si>
  <si>
    <t>Frans Berkhout</t>
  </si>
  <si>
    <t>Stefano Breschi</t>
  </si>
  <si>
    <t>Università di Pavia.</t>
  </si>
  <si>
    <t>Michel Callon</t>
  </si>
  <si>
    <t>Steven Casper</t>
  </si>
  <si>
    <t>Henry Chesborough</t>
  </si>
  <si>
    <t>Wesley Cohen</t>
  </si>
  <si>
    <t>Yale University</t>
  </si>
  <si>
    <t>Patrick Cohendet</t>
  </si>
  <si>
    <t>Université Louis-Pasteur</t>
  </si>
  <si>
    <t>Elizabeth Corley</t>
  </si>
  <si>
    <t> Georgia Institute of Technology.</t>
  </si>
  <si>
    <t>Gustavo Crespi</t>
  </si>
  <si>
    <t>Pablo D'Este</t>
  </si>
  <si>
    <t>switzerland</t>
  </si>
  <si>
    <t>Waverly Ding</t>
  </si>
  <si>
    <t>University of Chicago</t>
  </si>
  <si>
    <t> Mark Dodgson</t>
  </si>
  <si>
    <t>Kira Fabrizio</t>
  </si>
  <si>
    <t>Jan Fagerberg</t>
  </si>
  <si>
    <t>Lee Fleming</t>
  </si>
  <si>
    <t>Koen Frenken</t>
  </si>
  <si>
    <t>University of Amsterdam</t>
  </si>
  <si>
    <t> Erica Fuchs</t>
  </si>
  <si>
    <t> Jeffrey Funk</t>
  </si>
  <si>
    <t>Jeff Furman</t>
  </si>
  <si>
    <t>Faïz Gallouj</t>
  </si>
  <si>
    <t>Universite de Lille</t>
  </si>
  <si>
    <t> Alfonso Gambardella</t>
  </si>
  <si>
    <t>Standford University</t>
  </si>
  <si>
    <t>Aldo Geuna</t>
  </si>
  <si>
    <t> Michelle Gittelman</t>
  </si>
  <si>
    <t> Shane Greenstein</t>
  </si>
  <si>
    <t>Rosa Grimaldi</t>
  </si>
  <si>
    <t>Dietmar Harhoff</t>
  </si>
  <si>
    <t>Joachim Henkel</t>
  </si>
  <si>
    <t>Diana Hicks</t>
  </si>
  <si>
    <t>Eric A. von Hippel</t>
  </si>
  <si>
    <t>Carnegie-Mellon University</t>
  </si>
  <si>
    <t>Karin Hoisl</t>
  </si>
  <si>
    <t>Ludwig-Maximilians-Universität München</t>
  </si>
  <si>
    <t>Mei-Chih Hu</t>
  </si>
  <si>
    <t>Macquarie University</t>
  </si>
  <si>
    <t>Michael Kahn</t>
  </si>
  <si>
    <t>René Kemp</t>
  </si>
  <si>
    <t>Stefan Kuhlmann</t>
  </si>
  <si>
    <t>University of Kassel</t>
  </si>
  <si>
    <t> Julia Lane</t>
  </si>
  <si>
    <t>Keld Laursen</t>
  </si>
  <si>
    <t>Sungjoo Lee</t>
  </si>
  <si>
    <t>University of Sussex (SPRU) - 2nd PhD</t>
  </si>
  <si>
    <t>Kwanghui Lim</t>
  </si>
  <si>
    <t>Francesco Lissoni</t>
  </si>
  <si>
    <t>Xiaohui Liu</t>
  </si>
  <si>
    <t>University of Birmingham</t>
  </si>
  <si>
    <t>Xielin Liu</t>
  </si>
  <si>
    <t>Tsinghua University</t>
  </si>
  <si>
    <t>Bengt-Ake Lundvall</t>
  </si>
  <si>
    <t>Terttu Luukkonen</t>
  </si>
  <si>
    <t>University of Tampere</t>
  </si>
  <si>
    <t>Franco Malerba</t>
  </si>
  <si>
    <t>Vincent Mangematin</t>
  </si>
  <si>
    <t>Université Paris IX Dauphine</t>
  </si>
  <si>
    <t>Sunil Mani</t>
  </si>
  <si>
    <t>India</t>
  </si>
  <si>
    <t>Jawaharlal Nehru University</t>
  </si>
  <si>
    <t>Myriam Mariani</t>
  </si>
  <si>
    <t>Università Politecnica delle Marche.</t>
  </si>
  <si>
    <t>Matt Marx</t>
  </si>
  <si>
    <t>Anita McGahan</t>
  </si>
  <si>
    <t>David Mowery</t>
  </si>
  <si>
    <t>Ecole Nationale Supérieure des Mines de Paris</t>
  </si>
  <si>
    <t>Richard Nelson</t>
  </si>
  <si>
    <t>Gregory Nemet</t>
  </si>
  <si>
    <t>Walter Park</t>
  </si>
  <si>
    <t>Carlota Perez</t>
  </si>
  <si>
    <t>Honorary doctorate</t>
  </si>
  <si>
    <t>Bruno van Pottelsberghe</t>
  </si>
  <si>
    <t>Université Libre de Bruxelles</t>
  </si>
  <si>
    <t>Walter Woody Powell</t>
  </si>
  <si>
    <t>SUNY Stony Brook</t>
  </si>
  <si>
    <t>Andrea Prencipe</t>
  </si>
  <si>
    <t>Mariko Sakakibara</t>
  </si>
  <si>
    <t>Bhaven Sampat</t>
  </si>
  <si>
    <t>Columbia University</t>
  </si>
  <si>
    <t>Henry Sauermann</t>
  </si>
  <si>
    <t>Duke University</t>
  </si>
  <si>
    <t>Ulrich Schmoch</t>
  </si>
  <si>
    <t>Karlsruhe Institute of Technology KIT (Habilitation)</t>
  </si>
  <si>
    <t>Phil Shapira</t>
  </si>
  <si>
    <t>Brian Silverman</t>
  </si>
  <si>
    <t>Laurel SMassachusetts Institute of Technologyh-Doerr</t>
  </si>
  <si>
    <t>University of Arizona</t>
  </si>
  <si>
    <t>Olav Sorenson</t>
  </si>
  <si>
    <t>W. Edward Steinmueller</t>
  </si>
  <si>
    <t>Toby Stuart</t>
  </si>
  <si>
    <t>Judith Sutz</t>
  </si>
  <si>
    <t>Uruguay</t>
  </si>
  <si>
    <t>Bruce Tether</t>
  </si>
  <si>
    <t>Stefan Thomke</t>
  </si>
  <si>
    <t>Peter Thompson</t>
  </si>
  <si>
    <t>University of Florida</t>
  </si>
  <si>
    <t>Bernhard Truffer</t>
  </si>
  <si>
    <t>University of Fribourg</t>
  </si>
  <si>
    <t>James M. Utterback</t>
  </si>
  <si>
    <t> Reinhilde Veugelers</t>
  </si>
  <si>
    <t>KU Leuven</t>
  </si>
  <si>
    <t> Poh-Kam Wong</t>
  </si>
  <si>
    <t> Richard Yam</t>
  </si>
  <si>
    <t>Warwick</t>
  </si>
  <si>
    <t>Arvids A. Ziedonis</t>
  </si>
  <si>
    <t>IEEE Transactions on Engineering Management</t>
  </si>
  <si>
    <t>Tugrul U. Daim</t>
  </si>
  <si>
    <t>Editor-in-Chief</t>
  </si>
  <si>
    <t xml:space="preserve">Albert H. Rubenstein </t>
  </si>
  <si>
    <t>Past editors</t>
  </si>
  <si>
    <t xml:space="preserve">Dundar F. Kocaoglu </t>
  </si>
  <si>
    <t>University of Pittsburgh</t>
  </si>
  <si>
    <t>George F. Farris</t>
  </si>
  <si>
    <t>Rajiv Sabherwal</t>
  </si>
  <si>
    <t>Marina Dabic</t>
  </si>
  <si>
    <t>Department editors</t>
  </si>
  <si>
    <t>University of Zagreb</t>
  </si>
  <si>
    <t>Claudia Eckert</t>
  </si>
  <si>
    <t>Open University</t>
  </si>
  <si>
    <t>Nuno Gil</t>
  </si>
  <si>
    <t>Tao Hong</t>
  </si>
  <si>
    <t>North Carolina State University</t>
  </si>
  <si>
    <t>Young Hoon Kwak</t>
  </si>
  <si>
    <t>Bin Jiang</t>
  </si>
  <si>
    <t>University of Texas at Arlington</t>
  </si>
  <si>
    <t>Gulgun Kayakutlu</t>
  </si>
  <si>
    <t>Turkey</t>
  </si>
  <si>
    <t>Elif Kongar</t>
  </si>
  <si>
    <t>Northeastern University,</t>
  </si>
  <si>
    <t>Peter Love</t>
  </si>
  <si>
    <t xml:space="preserve">Australia </t>
  </si>
  <si>
    <t>Monash University</t>
  </si>
  <si>
    <t>Srinivas (Sri) Talluri</t>
  </si>
  <si>
    <t>Friedrich-Alexander-University</t>
  </si>
  <si>
    <t>Elias Carayannis</t>
  </si>
  <si>
    <t>Rensselaer Polytechnic Institute,</t>
  </si>
  <si>
    <t>T. Ravichandran</t>
  </si>
  <si>
    <t>Southern Illinois University</t>
  </si>
  <si>
    <t>Leonardo Santiago</t>
  </si>
  <si>
    <t>Boston University</t>
  </si>
  <si>
    <t>Bernard C. Y. Tan</t>
  </si>
  <si>
    <t>Frank Tietze</t>
  </si>
  <si>
    <t> Hamburg University of Technology (TUHH)</t>
  </si>
  <si>
    <t>Saku Makinen</t>
  </si>
  <si>
    <t>Tampere University of Technology</t>
  </si>
  <si>
    <t>Dirk Meissner</t>
  </si>
  <si>
    <t>Russia</t>
  </si>
  <si>
    <t>Steve Walsh</t>
  </si>
  <si>
    <t> Rensselaer Polytechnic Institute</t>
  </si>
  <si>
    <t>Kim-Kwang Raymond Choo</t>
  </si>
  <si>
    <t>Queensland University of Technology</t>
  </si>
  <si>
    <t>Rimal Abutaha</t>
  </si>
  <si>
    <t>Kingdom of Saudi Arabia</t>
  </si>
  <si>
    <t>Rob Ackrill</t>
  </si>
  <si>
    <t>Fahad Aldhaban</t>
  </si>
  <si>
    <t>Neslihan Alp</t>
  </si>
  <si>
    <t>John Angelis</t>
  </si>
  <si>
    <t> Case Western Reserve University</t>
  </si>
  <si>
    <t>Francesco Appio</t>
  </si>
  <si>
    <t>Scuola Superiore Sant'Anna</t>
  </si>
  <si>
    <t>Zvi Aronson</t>
  </si>
  <si>
    <t>Benoit Aubert</t>
  </si>
  <si>
    <t>HEC Montréal</t>
  </si>
  <si>
    <t>Vernon Bachor</t>
  </si>
  <si>
    <t>Alaska</t>
  </si>
  <si>
    <t>University of Calgary</t>
  </si>
  <si>
    <t>Helena Barnard</t>
  </si>
  <si>
    <t>Nuri Basoglu</t>
  </si>
  <si>
    <t>Istanbul University</t>
  </si>
  <si>
    <t>Ciarán Mac an Bhaird</t>
  </si>
  <si>
    <t> Ireland</t>
  </si>
  <si>
    <t>Trinity College Dublin</t>
  </si>
  <si>
    <t>Mattia Bianchi</t>
  </si>
  <si>
    <t>Delft Center for Systems and Control</t>
  </si>
  <si>
    <t>Jennifer Blackhurst</t>
  </si>
  <si>
    <t>University of Iowa</t>
  </si>
  <si>
    <t>Knut Blind</t>
  </si>
  <si>
    <t xml:space="preserve">Germany </t>
  </si>
  <si>
    <t>Freiburg University</t>
  </si>
  <si>
    <t>Tiago Botelho</t>
  </si>
  <si>
    <t>Ricarda Bouncken</t>
  </si>
  <si>
    <t>Geraldine Brennan</t>
  </si>
  <si>
    <t xml:space="preserve">Ireland </t>
  </si>
  <si>
    <t>Stefanie Bröring</t>
  </si>
  <si>
    <t>Charla Griffith Brown</t>
  </si>
  <si>
    <t>Griffith University</t>
  </si>
  <si>
    <t>Agostino Bruzzone</t>
  </si>
  <si>
    <t>University of Genoa</t>
  </si>
  <si>
    <t>Antonello Cammarano</t>
  </si>
  <si>
    <t>Università degli Studi di Salerno</t>
  </si>
  <si>
    <t>Fausto Cavallaro</t>
  </si>
  <si>
    <t>Università di Catania</t>
  </si>
  <si>
    <t>Leong Chan</t>
  </si>
  <si>
    <t>Raul Chao</t>
  </si>
  <si>
    <t>Georgia Institute of Technology</t>
  </si>
  <si>
    <t>Samir Chatterjee</t>
  </si>
  <si>
    <t>University of Central Florida</t>
  </si>
  <si>
    <t>Chialin Chen</t>
  </si>
  <si>
    <t xml:space="preserve">China </t>
  </si>
  <si>
    <t>University of Illinois</t>
  </si>
  <si>
    <t>Dar Zhen Chen</t>
  </si>
  <si>
    <t>University of Maryland</t>
  </si>
  <si>
    <t>Hongyi Chen</t>
  </si>
  <si>
    <t>Xin Chen</t>
  </si>
  <si>
    <t>Raymond Choo</t>
  </si>
  <si>
    <t> Queensland University of Technology</t>
  </si>
  <si>
    <t>Tsan-Ming Choi</t>
  </si>
  <si>
    <t>Izack Cohen</t>
  </si>
  <si>
    <t>Israel</t>
  </si>
  <si>
    <t>Technion - Israel Institute of Technology</t>
  </si>
  <si>
    <t>Scott Cunningham</t>
  </si>
  <si>
    <t>David L. Deeds</t>
  </si>
  <si>
    <t>University of Washington</t>
  </si>
  <si>
    <t>Ali Dehghantanha</t>
  </si>
  <si>
    <t>Universiti Putra Malaysia</t>
  </si>
  <si>
    <t>Haluk Demirkan</t>
  </si>
  <si>
    <t>Patrick Van der Duin</t>
  </si>
  <si>
    <t>Turkay Dereli</t>
  </si>
  <si>
    <t xml:space="preserve">Turkey </t>
  </si>
  <si>
    <t>Zeynep Dowd</t>
  </si>
  <si>
    <t>George Washington University</t>
  </si>
  <si>
    <t>Cheryl Druehl</t>
  </si>
  <si>
    <t>Zeynep Durmusoglu</t>
  </si>
  <si>
    <t>Gaziantep Üniversitesi</t>
  </si>
  <si>
    <t>Alptekin Durmusoglu</t>
  </si>
  <si>
    <t>Dev Dutta</t>
  </si>
  <si>
    <t>Kaushik Dutta</t>
  </si>
  <si>
    <t>David J. Edwards</t>
  </si>
  <si>
    <t>Daniel Ehls</t>
  </si>
  <si>
    <t>Gianluca Elia</t>
  </si>
  <si>
    <t>Sinan Erzurumlu</t>
  </si>
  <si>
    <t>Richard Evans</t>
  </si>
  <si>
    <t>Behnam Fahimnia</t>
  </si>
  <si>
    <t>Wenchang Fang</t>
  </si>
  <si>
    <t>Baichun Feng</t>
  </si>
  <si>
    <t>Fernando A. F. Ferreira</t>
  </si>
  <si>
    <t>Portugal &amp; USA</t>
  </si>
  <si>
    <t>University of Algarve</t>
  </si>
  <si>
    <t>João J. M. Ferreira</t>
  </si>
  <si>
    <t>Portugal</t>
  </si>
  <si>
    <t>Autonomous University of Barcelona</t>
  </si>
  <si>
    <t>Susan Ferreira</t>
  </si>
  <si>
    <t>Arizona State University</t>
  </si>
  <si>
    <t>Nuria Forcada</t>
  </si>
  <si>
    <t>Nathasit Gerdsri</t>
  </si>
  <si>
    <t>Thailand</t>
  </si>
  <si>
    <t> Portland State University</t>
  </si>
  <si>
    <t>Manlio Del Giudice</t>
  </si>
  <si>
    <t>Cristiano Goncalves</t>
  </si>
  <si>
    <t>Adam Gordon</t>
  </si>
  <si>
    <t>Michael Goul</t>
  </si>
  <si>
    <t>Oregon State University</t>
  </si>
  <si>
    <t>Kannan Govindan</t>
  </si>
  <si>
    <t>Indian Intitute of Technology, Bombay</t>
  </si>
  <si>
    <t>EvangelosGrigoroudis</t>
  </si>
  <si>
    <t>Greece</t>
  </si>
  <si>
    <t>Technical University of Crete</t>
  </si>
  <si>
    <t>Michelle Grimaldi</t>
  </si>
  <si>
    <t>Anaggapa “Guna” Gunaskeran</t>
  </si>
  <si>
    <t>Indian Institute of Technology</t>
  </si>
  <si>
    <t>Nick Hajli</t>
  </si>
  <si>
    <t>University of London</t>
  </si>
  <si>
    <t>Shu Han</t>
  </si>
  <si>
    <t>Jalil Heidary</t>
  </si>
  <si>
    <t>Iran</t>
  </si>
  <si>
    <t>Amirkabir University of Technology</t>
  </si>
  <si>
    <t>Cheng-Suang Heng</t>
  </si>
  <si>
    <t>Cornelius Herstatt</t>
  </si>
  <si>
    <t>University of Zurich</t>
  </si>
  <si>
    <t>Chai-Kah Hin</t>
  </si>
  <si>
    <t>Jonathan Ho</t>
  </si>
  <si>
    <t>William Ho</t>
  </si>
  <si>
    <t>Hong Kong Polytechnic University</t>
  </si>
  <si>
    <t>Carol Hsu</t>
  </si>
  <si>
    <t>I-Chieh Hsu</t>
  </si>
  <si>
    <t>Juliana Hsuan</t>
  </si>
  <si>
    <t>Mu-Hsuan Huang</t>
  </si>
  <si>
    <t>Patrick Hung</t>
  </si>
  <si>
    <t>Hong Kong University of Science and Technology (HKUST)</t>
  </si>
  <si>
    <t>Baofeng Huo</t>
  </si>
  <si>
    <t>Javed Ghulam Hussain</t>
  </si>
  <si>
    <t>Boonkiart Iewwongcharoen</t>
  </si>
  <si>
    <t>Zahir Irani</t>
  </si>
  <si>
    <t>Brunel University London</t>
  </si>
  <si>
    <t>Nazrul Islam</t>
  </si>
  <si>
    <t>Tokyo Institute of Technology</t>
  </si>
  <si>
    <t>Raed Jaradat</t>
  </si>
  <si>
    <t>Old Dominion University</t>
  </si>
  <si>
    <t>Jay Jayaram</t>
  </si>
  <si>
    <t>Anand Jeyaraj</t>
  </si>
  <si>
    <t>University of Missouri-Saint Louis</t>
  </si>
  <si>
    <t>Yuya Kajikawa</t>
  </si>
  <si>
    <t>Weiling Ke</t>
  </si>
  <si>
    <t>Robert T. Keller</t>
  </si>
  <si>
    <t>Pennsylvania State University</t>
  </si>
  <si>
    <t>Dilek Cetindamar</t>
  </si>
  <si>
    <t>Seung-Hyun Kim</t>
  </si>
  <si>
    <t>Jason Kuruzovich</t>
  </si>
  <si>
    <t>Kee-hung Lai</t>
  </si>
  <si>
    <t>Kuei Kuei Lai</t>
  </si>
  <si>
    <t>Sang-Yon Tom Lee</t>
  </si>
  <si>
    <t>Young Lee</t>
  </si>
  <si>
    <t>KAIST - Korea Advanced Institute of Science &amp; Technology</t>
  </si>
  <si>
    <t>Nancy Leveson</t>
  </si>
  <si>
    <t>Jun Lin</t>
  </si>
  <si>
    <t>Shuying Li</t>
  </si>
  <si>
    <t>Xin Li</t>
  </si>
  <si>
    <t>Xitong Li</t>
  </si>
  <si>
    <t xml:space="preserve"> Massachusetts Institute of Technology Sloan School of Management</t>
  </si>
  <si>
    <t>Qianqian (Ben) Liu</t>
  </si>
  <si>
    <t>University of Georgia</t>
  </si>
  <si>
    <t>Suzanna Long</t>
  </si>
  <si>
    <t>University of Missouri-Rolla</t>
  </si>
  <si>
    <t>Yingda Lu</t>
  </si>
  <si>
    <t>Jiangxi Luo</t>
  </si>
  <si>
    <t>Ashwin Mahalingam</t>
  </si>
  <si>
    <t>Franck Marle</t>
  </si>
  <si>
    <t>Ecole Centrale Paris</t>
  </si>
  <si>
    <t>Leorey Marquez</t>
  </si>
  <si>
    <t>University of Hawaii</t>
  </si>
  <si>
    <t>Likoebe Maruping</t>
  </si>
  <si>
    <t>Giacomo Marzi</t>
  </si>
  <si>
    <t>Università di Pisa</t>
  </si>
  <si>
    <t>Silvia Massini</t>
  </si>
  <si>
    <t>Sapienza Università di Roma</t>
  </si>
  <si>
    <t>Mary Matthew</t>
  </si>
  <si>
    <t>Indian Institute of Science</t>
  </si>
  <si>
    <t>Andrew Maxwell</t>
  </si>
  <si>
    <t>University of Southern Queensland</t>
  </si>
  <si>
    <t>Rodney McAdam</t>
  </si>
  <si>
    <t>Queens University Belfast</t>
  </si>
  <si>
    <t>Ian McCarthy</t>
  </si>
  <si>
    <t>University of Leeds</t>
  </si>
  <si>
    <t>Laura Meade</t>
  </si>
  <si>
    <t>Carlos Mena</t>
  </si>
  <si>
    <t>Anant Mishra</t>
  </si>
  <si>
    <t>University of Minnesota</t>
  </si>
  <si>
    <t>Riccardo Mogre</t>
  </si>
  <si>
    <t>Luca Mora</t>
  </si>
  <si>
    <t>Sriram Narayanan</t>
  </si>
  <si>
    <t>University of North Carolina at Chapel Hill</t>
  </si>
  <si>
    <t>Ean Ng</t>
  </si>
  <si>
    <t> Texas Tech University</t>
  </si>
  <si>
    <t>Richard Nyuur</t>
  </si>
  <si>
    <t>Swansea University</t>
  </si>
  <si>
    <t>Gul Okudan-Kremer</t>
  </si>
  <si>
    <t>Roland Ortt</t>
  </si>
  <si>
    <t>Robyn Owen</t>
  </si>
  <si>
    <t>London University</t>
  </si>
  <si>
    <t>Dilek Ozdemir</t>
  </si>
  <si>
    <t>Gulru Ozkan-Seely</t>
  </si>
  <si>
    <t>Eva Panetti</t>
  </si>
  <si>
    <t>University of Naples Federico II</t>
  </si>
  <si>
    <t>Reza M. Parizi</t>
  </si>
  <si>
    <t>Pankaj Patel</t>
  </si>
  <si>
    <t>University of Louisville</t>
  </si>
  <si>
    <t>Guillermo Pérez-Bustamante</t>
  </si>
  <si>
    <t>Universidad de Oviedo</t>
  </si>
  <si>
    <t>Chee Wei (David) Phang</t>
  </si>
  <si>
    <t>Fred Phillips</t>
  </si>
  <si>
    <t>Yannis Pierrakis</t>
  </si>
  <si>
    <t>Cardiff University</t>
  </si>
  <si>
    <t>Frederico Pigni</t>
  </si>
  <si>
    <t>Carlo Cattaneo Unversity</t>
  </si>
  <si>
    <t>Alan Pilkington</t>
  </si>
  <si>
    <t>Jeff Pinto</t>
  </si>
  <si>
    <t>Ed Pohl</t>
  </si>
  <si>
    <t>Leon Pretorius</t>
  </si>
  <si>
    <t xml:space="preserve">South Africa </t>
  </si>
  <si>
    <t>University of Pretoria</t>
  </si>
  <si>
    <t>Zhe Qu</t>
  </si>
  <si>
    <t>Ruy Quadros</t>
  </si>
  <si>
    <t>Institute of Development Studies</t>
  </si>
  <si>
    <t>Iris Quan</t>
  </si>
  <si>
    <t>Bharat Rao</t>
  </si>
  <si>
    <t>The University of Georgia</t>
  </si>
  <si>
    <t>M.N. Ravishankar</t>
  </si>
  <si>
    <t>Jafar Rezaei</t>
  </si>
  <si>
    <t>Young Ro</t>
  </si>
  <si>
    <t>Rene Rohrbeck</t>
  </si>
  <si>
    <t>Technical University Berlin</t>
  </si>
  <si>
    <t>Claudia Rosales</t>
  </si>
  <si>
    <t>Hani Safadi</t>
  </si>
  <si>
    <t>Ozcan Saritas</t>
  </si>
  <si>
    <t>Joseph Sarkis</t>
  </si>
  <si>
    <t>University of Buffalo</t>
  </si>
  <si>
    <t>David Sarpong</t>
  </si>
  <si>
    <t>University of the West of England</t>
  </si>
  <si>
    <t>Dirk Schaefer</t>
  </si>
  <si>
    <t>University of Stuttgart</t>
  </si>
  <si>
    <t>Scen Schimpf</t>
  </si>
  <si>
    <t>Tobias Schoenherr</t>
  </si>
  <si>
    <t>Indiana University - Kelley School of Business</t>
  </si>
  <si>
    <t>Wanying Shi</t>
  </si>
  <si>
    <t>Western New England University</t>
  </si>
  <si>
    <t>Kunio Shirahada</t>
  </si>
  <si>
    <t>Nathalie Sick</t>
  </si>
  <si>
    <t>University of Muenster</t>
  </si>
  <si>
    <t>Michael Sing</t>
  </si>
  <si>
    <t>Curtin University</t>
  </si>
  <si>
    <t>Yesim Sireli</t>
  </si>
  <si>
    <t>Adriano Solis</t>
  </si>
  <si>
    <t>The University of Alabama</t>
  </si>
  <si>
    <t>Pedro Soto-Acosta</t>
  </si>
  <si>
    <t>Gilvan Souza</t>
  </si>
  <si>
    <t>Mark Srite</t>
  </si>
  <si>
    <t>Florida State University</t>
  </si>
  <si>
    <t>Shirish Srivastava</t>
  </si>
  <si>
    <t>Zach Steelman</t>
  </si>
  <si>
    <t>University of Arkansas</t>
  </si>
  <si>
    <t>Harm Jan Steenhuis</t>
  </si>
  <si>
    <t>Yu Shan Su</t>
  </si>
  <si>
    <t>National Taiwan  University</t>
  </si>
  <si>
    <t>Annapoornima Subramanian</t>
  </si>
  <si>
    <t>R. P. Sundarraj</t>
  </si>
  <si>
    <t>University of Tennessee</t>
  </si>
  <si>
    <t>Juliana Sutanto</t>
  </si>
  <si>
    <t>Barney Tan</t>
  </si>
  <si>
    <t>Chee Wee Tan</t>
  </si>
  <si>
    <t>Chuan-Hoo Tan</t>
  </si>
  <si>
    <t>Xinlin Tang</t>
  </si>
  <si>
    <t>Georgia State University</t>
  </si>
  <si>
    <t>ShlomoTarba</t>
  </si>
  <si>
    <t>Thorsten Teichert</t>
  </si>
  <si>
    <t>Stephen Teo</t>
  </si>
  <si>
    <t>Rajnish Tiwari</t>
  </si>
  <si>
    <t>Matthew Tompkins</t>
  </si>
  <si>
    <t>The George Washington University</t>
  </si>
  <si>
    <t>Zuhal Tompkins</t>
  </si>
  <si>
    <t>Yu Tong</t>
  </si>
  <si>
    <t>Stephan Vachon</t>
  </si>
  <si>
    <t>Western University</t>
  </si>
  <si>
    <t>National University of Saint Augustine</t>
  </si>
  <si>
    <t>Calvin Weng</t>
  </si>
  <si>
    <t>National Yunlin University of Science and Technology</t>
  </si>
  <si>
    <t>Jennifer Whyte</t>
  </si>
  <si>
    <t> Loughborough University</t>
  </si>
  <si>
    <t>David Wynn</t>
  </si>
  <si>
    <t>Li Da Xu</t>
  </si>
  <si>
    <t>Ling Xue</t>
  </si>
  <si>
    <t>Harbin Engineering University</t>
  </si>
  <si>
    <t>Haydar Yalcin</t>
  </si>
  <si>
    <t>Hacettepe University</t>
  </si>
  <si>
    <t>Lucy Yan</t>
  </si>
  <si>
    <t>PhD student</t>
  </si>
  <si>
    <t>Qing Yang</t>
  </si>
  <si>
    <t>University of Louisiana, Lafayette</t>
  </si>
  <si>
    <t>Fatma Nur Yeasin</t>
  </si>
  <si>
    <t>Ali A. Yassine</t>
  </si>
  <si>
    <t>Lebanon</t>
  </si>
  <si>
    <t>Wayne State University</t>
  </si>
  <si>
    <t>Jonathan Ye</t>
  </si>
  <si>
    <t>Shun Ye</t>
  </si>
  <si>
    <t>Hakan Yildiz</t>
  </si>
  <si>
    <t>Jiho Yoon</t>
  </si>
  <si>
    <t>Fei Yuan</t>
  </si>
  <si>
    <t>University of Waterloo</t>
  </si>
  <si>
    <t>University of St.Gallen</t>
  </si>
  <si>
    <t>Rian Beise Zee</t>
  </si>
  <si>
    <t>Technical University of Berlin</t>
  </si>
  <si>
    <t>Michael Zhang</t>
  </si>
  <si>
    <t>Wenyao Zhang</t>
  </si>
  <si>
    <t>Yi Zhang</t>
  </si>
  <si>
    <t>Ofer Zwikael</t>
  </si>
  <si>
    <t xml:space="preserve">Technological Forecasting and Social Change </t>
  </si>
  <si>
    <t>Floor Alkemade</t>
  </si>
  <si>
    <t>Associated Editor</t>
  </si>
  <si>
    <t>TU/e</t>
  </si>
  <si>
    <t>Simplice Asongu</t>
  </si>
  <si>
    <t>Oxford Brookes University</t>
  </si>
  <si>
    <t>Stefano  Bresciani</t>
  </si>
  <si>
    <t>University of Turin</t>
  </si>
  <si>
    <t>Kelly Cowan</t>
  </si>
  <si>
    <t>Marina  Dabić</t>
  </si>
  <si>
    <t>Croatia</t>
  </si>
  <si>
    <t>Matthias Fink</t>
  </si>
  <si>
    <t>WU Vienna</t>
  </si>
  <si>
    <t>Abdullah  Gok</t>
  </si>
  <si>
    <t>Giray Gozgor</t>
  </si>
  <si>
    <t>Heiko von der Gracht</t>
  </si>
  <si>
    <t>EBS University of Economics and Law</t>
  </si>
  <si>
    <t>Hao Jiao</t>
  </si>
  <si>
    <t>Chongqing University School of Economics and Business Administration</t>
  </si>
  <si>
    <t>Jin Su Kang</t>
  </si>
  <si>
    <t>Raj Mahto</t>
  </si>
  <si>
    <t>University of Memphis</t>
  </si>
  <si>
    <t>Saku. J. Mäkinen</t>
  </si>
  <si>
    <t>Mines Paris Tech</t>
  </si>
  <si>
    <t>Yorgos Marinakis</t>
  </si>
  <si>
    <t>University of New Mexico</t>
  </si>
  <si>
    <t>Savvas Papagiannidis</t>
  </si>
  <si>
    <t>Newcastle University</t>
  </si>
  <si>
    <t>Domingo Ribeiro-Soriano</t>
  </si>
  <si>
    <t>Newcastle University Business School</t>
  </si>
  <si>
    <t>Karoline Rogge</t>
  </si>
  <si>
    <t>ETH Zurich (Swiss Federal Institute of Technology)</t>
  </si>
  <si>
    <t xml:space="preserve">National Taiwan University </t>
  </si>
  <si>
    <t>Arho Suominen</t>
  </si>
  <si>
    <t>University of Turku</t>
  </si>
  <si>
    <t>Hao Tan</t>
  </si>
  <si>
    <t>University of Technology Sydney, Beijing Institute of Technology</t>
  </si>
  <si>
    <t>Richard Albright</t>
  </si>
  <si>
    <t>New York University - Polytechnic School of Engineering</t>
  </si>
  <si>
    <t>Francesco Paolo Appio</t>
  </si>
  <si>
    <t>Tomasz Arciszewski</t>
  </si>
  <si>
    <t>Warsaw University of Technology</t>
  </si>
  <si>
    <t>William Ascher</t>
  </si>
  <si>
    <t>Brian Berry</t>
  </si>
  <si>
    <t>University of Washington -</t>
  </si>
  <si>
    <t xml:space="preserve">Clement Bezold </t>
  </si>
  <si>
    <t>University of Florida.</t>
  </si>
  <si>
    <t>Peter Bishop</t>
  </si>
  <si>
    <t>Luca Cacciolatti</t>
  </si>
  <si>
    <t>David Friedrich James Campbell</t>
  </si>
  <si>
    <t>Elias.G. Carayannis</t>
  </si>
  <si>
    <t>Monica de  Castro-Pardo</t>
  </si>
  <si>
    <t>Kerstin Cuhls</t>
  </si>
  <si>
    <t>University of Hamburg</t>
  </si>
  <si>
    <t>Jim Dator</t>
  </si>
  <si>
    <t xml:space="preserve">The American Univeristy </t>
  </si>
  <si>
    <t>X.Z. Deng</t>
  </si>
  <si>
    <t>Tessaleno Campos Devezas</t>
  </si>
  <si>
    <t>University Erlangen-Nürnberg</t>
  </si>
  <si>
    <t>Amandeep Dhir</t>
  </si>
  <si>
    <t>University of Helskinki/ Aalto University</t>
  </si>
  <si>
    <t>Simone Di Zio</t>
  </si>
  <si>
    <t>Università “G. D’Annunzio” di Chieti,</t>
  </si>
  <si>
    <t>Elsie Echeverri-Carroll</t>
  </si>
  <si>
    <t>University of Texas</t>
  </si>
  <si>
    <t>Michel L. Ehrenhard</t>
  </si>
  <si>
    <t>David Felsen</t>
  </si>
  <si>
    <t>Albania</t>
  </si>
  <si>
    <t>University of Oxford</t>
  </si>
  <si>
    <t>Marina  van Geenhuizen</t>
  </si>
  <si>
    <t>The Victoria University of Manchester</t>
  </si>
  <si>
    <t>Sepehr Ghazinoory</t>
  </si>
  <si>
    <t>Iran University of Science and Technology</t>
  </si>
  <si>
    <t>Antonio Ghezzi</t>
  </si>
  <si>
    <t>Polytechnic of Milan</t>
  </si>
  <si>
    <t>Manilo  Del Giudice</t>
  </si>
  <si>
    <t>Università degli Studi di Milano-Bicocca</t>
  </si>
  <si>
    <t>Michel Godet</t>
  </si>
  <si>
    <t>Theodore  Gordon</t>
  </si>
  <si>
    <t>Bert de Groot</t>
  </si>
  <si>
    <t>Maribel Guerrero</t>
  </si>
  <si>
    <t>Universitat Autònoma de Barcelona</t>
  </si>
  <si>
    <t>Ying Guo</t>
  </si>
  <si>
    <t>Beijing Institute of Technology</t>
  </si>
  <si>
    <t>Birkbeck, University of London</t>
  </si>
  <si>
    <t>Jiahui Hao</t>
  </si>
  <si>
    <t>Robert R. Harmon</t>
  </si>
  <si>
    <t xml:space="preserve">Arizona State University </t>
  </si>
  <si>
    <t>Rainer Harms</t>
  </si>
  <si>
    <t>University of Münster</t>
  </si>
  <si>
    <t>Manuel Heitor</t>
  </si>
  <si>
    <t>Marko P. Hekkert</t>
  </si>
  <si>
    <t>Utrecht University</t>
  </si>
  <si>
    <t>Michael Keenan</t>
  </si>
  <si>
    <t>Reza Kiani Mavi</t>
  </si>
  <si>
    <t>Islamic Azad University</t>
  </si>
  <si>
    <t>Ronald N. Kostoff</t>
  </si>
  <si>
    <t>Princeton University</t>
  </si>
  <si>
    <t>Sorin Krammer</t>
  </si>
  <si>
    <t>Satish Krishnan</t>
  </si>
  <si>
    <t>Subal C. Kumbhakar</t>
  </si>
  <si>
    <t>University of Southern California</t>
  </si>
  <si>
    <t>DiMassachusetts Institute of Technologyris Kyriakou</t>
  </si>
  <si>
    <t>Chung-Shing Lee</t>
  </si>
  <si>
    <t>Carlos Lima</t>
  </si>
  <si>
    <t>Jonathan D. Linton</t>
  </si>
  <si>
    <t>Schulich School of Business</t>
  </si>
  <si>
    <t>Saku J. Mäkinen</t>
  </si>
  <si>
    <t>Danae Manika</t>
  </si>
  <si>
    <t>Daniela Maresch</t>
  </si>
  <si>
    <t>Ben R Martin</t>
  </si>
  <si>
    <t>Polytechnic University of Bari </t>
  </si>
  <si>
    <t>Joseph Martino</t>
  </si>
  <si>
    <t>Ian Douglas Miles</t>
  </si>
  <si>
    <t>Ian I. Massachusetts Institute of Technologyroff</t>
  </si>
  <si>
    <t>Theodore Modis</t>
  </si>
  <si>
    <t>Graham Molitor</t>
  </si>
  <si>
    <t>Ellen Moors</t>
  </si>
  <si>
    <t>Nebojsa  Nakicenovic</t>
  </si>
  <si>
    <t>Ellis .L.C. Osabutey</t>
  </si>
  <si>
    <t xml:space="preserve">Swansea University </t>
  </si>
  <si>
    <t>Thanos Papadopoulos</t>
  </si>
  <si>
    <t>Han Woo Park</t>
  </si>
  <si>
    <t xml:space="preserve"> State University of New York at Buffalo</t>
  </si>
  <si>
    <t>Rafael Popper</t>
  </si>
  <si>
    <t>The University of Manchester</t>
  </si>
  <si>
    <t>Alan Porter</t>
  </si>
  <si>
    <t>University of California, Los Angeles (UCLA)</t>
  </si>
  <si>
    <t>Tinus Pretorius</t>
  </si>
  <si>
    <t>Rob Raven</t>
  </si>
  <si>
    <t>R. Rowberg</t>
  </si>
  <si>
    <t>Martha Russell</t>
  </si>
  <si>
    <t>Rathinasamy Maria Saleth</t>
  </si>
  <si>
    <t>University of Illinois Urbana-Champaign</t>
  </si>
  <si>
    <t>Fabiana Scapolo</t>
  </si>
  <si>
    <t>Francesco Schiavone</t>
  </si>
  <si>
    <t xml:space="preserve">Ca’ Foscari University of Venice </t>
  </si>
  <si>
    <t>Yongseok Seo</t>
  </si>
  <si>
    <t xml:space="preserve"> University of Hawaii at Manoa</t>
  </si>
  <si>
    <t>Nawaz Sharif</t>
  </si>
  <si>
    <t>Texas A&amp;M University</t>
  </si>
  <si>
    <t>Gerald Silverberg</t>
  </si>
  <si>
    <t>Jim Skea</t>
  </si>
  <si>
    <t>Mordechai Sokolov</t>
  </si>
  <si>
    <t>Brown University</t>
  </si>
  <si>
    <t>Stefania Testa</t>
  </si>
  <si>
    <t>W.A.H. Thissen</t>
  </si>
  <si>
    <t>Luigi Toma</t>
  </si>
  <si>
    <t>Fang-Mei Tseng</t>
  </si>
  <si>
    <t>National Chiao Tung University</t>
  </si>
  <si>
    <t>Murray Turoff</t>
  </si>
  <si>
    <t>Brandies University</t>
  </si>
  <si>
    <t>U.N. Umesh</t>
  </si>
  <si>
    <t>Khaled Wahba</t>
  </si>
  <si>
    <t>Wayne Wakeland</t>
  </si>
  <si>
    <t>Byungun Yoon</t>
  </si>
  <si>
    <t>Zhou Yuan</t>
  </si>
  <si>
    <t>Ning Zhang</t>
  </si>
  <si>
    <t>Inha University</t>
  </si>
  <si>
    <t>G. Zimmerman</t>
  </si>
  <si>
    <t>Top 60 Universities World Wide</t>
  </si>
  <si>
    <t>UCL (University College London) </t>
  </si>
  <si>
    <t>California Institute of Technology (Caltech)  </t>
  </si>
  <si>
    <t>Peking University </t>
  </si>
  <si>
    <t>University of New South Wales (UNSW Sydney) </t>
  </si>
  <si>
    <t>University of Sydney </t>
  </si>
  <si>
    <t>University of Edinburgh</t>
  </si>
  <si>
    <t>Universite PSL </t>
  </si>
  <si>
    <t>Nanyang Technological University, Singapore (NTU) </t>
  </si>
  <si>
    <t>University of Hong Kong (UKU) </t>
  </si>
  <si>
    <t>Johns Hopkins University </t>
  </si>
  <si>
    <t>Australian National University  </t>
  </si>
  <si>
    <t>Institut Polytechnique de Paris </t>
  </si>
  <si>
    <t>University of Queensland </t>
  </si>
  <si>
    <t>Kyoto University</t>
  </si>
  <si>
    <t>Fudan University </t>
  </si>
  <si>
    <t>Shanghai Jiao Tong University</t>
  </si>
  <si>
    <t>University of Bristol </t>
  </si>
  <si>
    <t>Journal Name</t>
  </si>
  <si>
    <t>Editor Name</t>
  </si>
  <si>
    <t>Editorial Position</t>
  </si>
  <si>
    <t>Count of Graduated from Top University</t>
  </si>
  <si>
    <t>Row Labels</t>
  </si>
  <si>
    <t>Grand Total</t>
  </si>
  <si>
    <t>Yes</t>
  </si>
  <si>
    <t>No</t>
  </si>
  <si>
    <t xml:space="preserve">Women </t>
  </si>
  <si>
    <t xml:space="preserve"># From Top </t>
  </si>
  <si>
    <t>Not from Top</t>
  </si>
  <si>
    <t xml:space="preserve">Men </t>
  </si>
  <si>
    <t>Count of Editor Name</t>
  </si>
  <si>
    <t>IEEE</t>
  </si>
  <si>
    <t xml:space="preserve">Non Top University Graduate </t>
  </si>
  <si>
    <t>Top University  Graduate</t>
  </si>
  <si>
    <t xml:space="preserve">Journal of Product Innovation Management </t>
  </si>
  <si>
    <t xml:space="preserve">R&amp;D Management </t>
  </si>
  <si>
    <t xml:space="preserve">Journal </t>
  </si>
  <si>
    <t xml:space="preserve">Top University </t>
  </si>
  <si>
    <t xml:space="preserve">Not Top University </t>
  </si>
  <si>
    <t xml:space="preserve">Percentage of Non Top University Graduates </t>
  </si>
  <si>
    <t xml:space="preserve">Research Policy </t>
  </si>
  <si>
    <t xml:space="preserve">Percentage of Top University Graduates </t>
  </si>
  <si>
    <t>Technological Forecasting and Social Change</t>
  </si>
  <si>
    <t xml:space="preserve">Anzahl von Affiliated with another Journal </t>
  </si>
  <si>
    <t>(blank)</t>
  </si>
  <si>
    <t>(All)</t>
  </si>
  <si>
    <t xml:space="preserve">Other Countries </t>
  </si>
  <si>
    <t>Count of Country</t>
  </si>
  <si>
    <t>s</t>
  </si>
  <si>
    <t>Count of Editorial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</si>
</sst>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2"/>
      <color theme="1"/>
      <name val="Calibri"/>
      <family val="2"/>
      <scheme val="minor"/>
    </font>
    <font>
      <u/>
      <sz val="12"/>
      <color theme="10"/>
      <name val="Calibri"/>
      <family val="2"/>
      <scheme val="minor"/>
    </font>
    <font>
      <b/>
      <sz val="12"/>
      <name val="Times New Roman"/>
      <family val="1"/>
    </font>
    <font>
      <b/>
      <sz val="12"/>
      <color theme="1"/>
      <name val="Times New Roman"/>
      <family val="1"/>
    </font>
    <font>
      <sz val="12"/>
      <name val="Times New Roman"/>
      <family val="1"/>
    </font>
    <font>
      <sz val="12"/>
      <color theme="1"/>
      <name val="Times New Roman"/>
      <family val="1"/>
    </font>
    <font>
      <sz val="12"/>
      <color rgb="FF333333"/>
      <name val="Times New Roman"/>
      <family val="1"/>
    </font>
    <font>
      <sz val="12"/>
      <color theme="0"/>
      <name val="Times New Roman"/>
      <family val="1"/>
    </font>
    <font>
      <sz val="12"/>
      <color rgb="FF333333"/>
      <name val="Arial"/>
      <family val="2"/>
    </font>
    <font>
      <sz val="12"/>
      <color rgb="FF000000"/>
      <name val="Times New Roman"/>
      <family val="1"/>
    </font>
    <font>
      <sz val="12"/>
      <color rgb="FF444444"/>
      <name val="Times New Roman"/>
      <family val="1"/>
    </font>
    <font>
      <sz val="12"/>
      <color rgb="FF202124"/>
      <name val="Times New Roman"/>
      <family val="1"/>
    </font>
    <font>
      <sz val="12"/>
      <color rgb="FF4D5156"/>
      <name val="Times New Roman"/>
      <family val="1"/>
    </font>
    <font>
      <sz val="12"/>
      <color rgb="FF373737"/>
      <name val="Times New Roman"/>
      <family val="1"/>
    </font>
    <font>
      <sz val="12"/>
      <color rgb="FF666666"/>
      <name val="Times New Roman"/>
      <family val="1"/>
    </font>
    <font>
      <sz val="12"/>
      <color rgb="FF555555"/>
      <name val="Times New Roman"/>
      <family val="1"/>
    </font>
    <font>
      <sz val="12"/>
      <color rgb="FF4D4D4D"/>
      <name val="Times New Roman"/>
      <family val="1"/>
    </font>
    <font>
      <sz val="12"/>
      <color rgb="FF444444"/>
      <name val="Arial"/>
      <family val="2"/>
    </font>
    <font>
      <sz val="12"/>
      <color rgb="FFFF0000"/>
      <name val="Times New Roman"/>
      <family val="1"/>
    </font>
    <font>
      <sz val="12"/>
      <color rgb="FF2E2E2E"/>
      <name val="Times New Roman"/>
      <family val="1"/>
    </font>
    <font>
      <i/>
      <sz val="11"/>
      <color rgb="FF1C1D1E"/>
      <name val="Arial"/>
      <family val="2"/>
    </font>
    <font>
      <sz val="12"/>
      <color rgb="FF000000"/>
      <name val="Arial"/>
      <family val="2"/>
    </font>
    <font>
      <sz val="12"/>
      <color rgb="FF1C1D1E"/>
      <name val="Times New Roman"/>
      <family val="1"/>
    </font>
    <font>
      <sz val="12"/>
      <color rgb="FF454545"/>
      <name val="Times New Roman"/>
      <family val="1"/>
    </font>
    <font>
      <sz val="12"/>
      <color rgb="FF141412"/>
      <name val="Times New Roman"/>
      <family val="1"/>
    </font>
    <font>
      <sz val="12"/>
      <color rgb="FF383735"/>
      <name val="Times New Roman"/>
      <family val="1"/>
    </font>
    <font>
      <sz val="12"/>
      <color rgb="FF212529"/>
      <name val="Times New Roman"/>
      <family val="1"/>
    </font>
    <font>
      <sz val="12"/>
      <color rgb="FF323232"/>
      <name val="Times New Roman"/>
      <family val="1"/>
    </font>
    <font>
      <sz val="12"/>
      <color rgb="FF222222"/>
      <name val="Times New Roman"/>
      <family val="1"/>
    </font>
    <font>
      <sz val="12"/>
      <color rgb="FF272727"/>
      <name val="Times New Roman"/>
      <family val="1"/>
    </font>
    <font>
      <i/>
      <sz val="12"/>
      <color rgb="FF222222"/>
      <name val="Times New Roman"/>
      <family val="1"/>
    </font>
    <font>
      <sz val="12"/>
      <color rgb="FF505050"/>
      <name val="Times New Roman"/>
      <family val="1"/>
    </font>
    <font>
      <sz val="12"/>
      <color rgb="FF231F20"/>
      <name val="Times New Roman"/>
      <family val="1"/>
    </font>
    <font>
      <sz val="12"/>
      <color rgb="FF33312D"/>
      <name val="Times New Roman"/>
      <family val="1"/>
    </font>
    <font>
      <b/>
      <sz val="11"/>
      <color theme="1"/>
      <name val="Calibri"/>
      <family val="2"/>
      <scheme val="minor"/>
    </font>
    <font>
      <sz val="12"/>
      <color theme="1"/>
      <name val="Calibri"/>
      <family val="2"/>
      <scheme val="minor"/>
    </font>
  </fonts>
  <fills count="13">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1" tint="4.9989318521683403E-2"/>
        <bgColor indexed="64"/>
      </patternFill>
    </fill>
    <fill>
      <patternFill patternType="solid">
        <fgColor rgb="FF0070C0"/>
        <bgColor indexed="64"/>
      </patternFill>
    </fill>
    <fill>
      <patternFill patternType="solid">
        <fgColor rgb="FF92D050"/>
        <bgColor indexed="64"/>
      </patternFill>
    </fill>
    <fill>
      <patternFill patternType="solid">
        <fgColor theme="0"/>
        <bgColor indexed="64"/>
      </patternFill>
    </fill>
    <fill>
      <patternFill patternType="solid">
        <fgColor theme="2"/>
        <bgColor indexed="64"/>
      </patternFill>
    </fill>
    <fill>
      <patternFill patternType="solid">
        <fgColor rgb="FFFFC000"/>
        <bgColor indexed="64"/>
      </patternFill>
    </fill>
    <fill>
      <patternFill patternType="solid">
        <fgColor rgb="FF1A345D"/>
        <bgColor indexed="64"/>
      </patternFill>
    </fill>
    <fill>
      <patternFill patternType="solid">
        <fgColor theme="8" tint="0.59999389629810485"/>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rgb="FFA2A9B1"/>
      </bottom>
      <diagonal/>
    </border>
  </borders>
  <cellStyleXfs count="3">
    <xf numFmtId="0" fontId="0" fillId="0" borderId="0"/>
    <xf numFmtId="0" fontId="1" fillId="0" borderId="0" applyNumberFormat="0" applyFill="0" applyBorder="0" applyAlignment="0" applyProtection="0"/>
    <xf numFmtId="9" fontId="35" fillId="0" borderId="0" applyFont="0" applyFill="0" applyBorder="0" applyAlignment="0" applyProtection="0"/>
  </cellStyleXfs>
  <cellXfs count="102">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horizontal="center"/>
    </xf>
    <xf numFmtId="0" fontId="4" fillId="0" borderId="0" xfId="0" applyFont="1"/>
    <xf numFmtId="0" fontId="4" fillId="0" borderId="0" xfId="0" applyFont="1" applyAlignment="1">
      <alignment horizontal="left"/>
    </xf>
    <xf numFmtId="0" fontId="5" fillId="0" borderId="0" xfId="0" applyFont="1" applyAlignment="1">
      <alignment horizontal="left"/>
    </xf>
    <xf numFmtId="0" fontId="4" fillId="2" borderId="0" xfId="0" applyFont="1" applyFill="1"/>
    <xf numFmtId="0" fontId="4" fillId="0" borderId="0" xfId="0" applyFont="1" applyAlignment="1">
      <alignment horizontal="left" wrapText="1"/>
    </xf>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xf numFmtId="0" fontId="5" fillId="2" borderId="0" xfId="0" applyFont="1" applyFill="1"/>
    <xf numFmtId="0" fontId="6" fillId="0" borderId="0" xfId="0" applyFont="1" applyAlignment="1">
      <alignment horizontal="left" vertical="center" wrapText="1"/>
    </xf>
    <xf numFmtId="0" fontId="6" fillId="3" borderId="0" xfId="0" applyFont="1" applyFill="1" applyAlignment="1">
      <alignment horizontal="left" vertical="center" wrapText="1"/>
    </xf>
    <xf numFmtId="0" fontId="4" fillId="0" borderId="0" xfId="0" applyFont="1" applyAlignment="1">
      <alignment horizontal="left" vertical="center" wrapText="1"/>
    </xf>
    <xf numFmtId="0" fontId="7" fillId="3" borderId="0" xfId="0" applyFont="1" applyFill="1"/>
    <xf numFmtId="0" fontId="7" fillId="4" borderId="0" xfId="0" applyFont="1" applyFill="1"/>
    <xf numFmtId="0" fontId="6" fillId="0" borderId="0" xfId="0" applyFont="1"/>
    <xf numFmtId="0" fontId="9" fillId="0" borderId="0" xfId="0" applyFont="1"/>
    <xf numFmtId="0" fontId="5" fillId="3" borderId="0" xfId="0" applyFont="1" applyFill="1"/>
    <xf numFmtId="0" fontId="10" fillId="0" borderId="0" xfId="0" applyFont="1"/>
    <xf numFmtId="0" fontId="4" fillId="3" borderId="0" xfId="0" applyFont="1" applyFill="1"/>
    <xf numFmtId="0" fontId="7" fillId="2" borderId="0" xfId="0" applyFont="1" applyFill="1"/>
    <xf numFmtId="0" fontId="11" fillId="0" borderId="0" xfId="0" applyFont="1"/>
    <xf numFmtId="0" fontId="9" fillId="0" borderId="0" xfId="0" applyFont="1" applyAlignment="1">
      <alignment vertical="center" wrapText="1"/>
    </xf>
    <xf numFmtId="0" fontId="4" fillId="4" borderId="0" xfId="0" applyFont="1" applyFill="1"/>
    <xf numFmtId="0" fontId="4" fillId="3" borderId="0" xfId="0" applyFont="1" applyFill="1" applyAlignment="1">
      <alignment horizontal="left"/>
    </xf>
    <xf numFmtId="0" fontId="4" fillId="0" borderId="0" xfId="0" applyFont="1" applyAlignment="1">
      <alignment vertical="center" wrapText="1"/>
    </xf>
    <xf numFmtId="0" fontId="12" fillId="0" borderId="0" xfId="0" applyFont="1"/>
    <xf numFmtId="0" fontId="5" fillId="0" borderId="0" xfId="0" applyFont="1" applyAlignment="1">
      <alignment vertical="center" wrapText="1"/>
    </xf>
    <xf numFmtId="0" fontId="13" fillId="0" borderId="0" xfId="0" applyFont="1"/>
    <xf numFmtId="0" fontId="14" fillId="0" borderId="0" xfId="0" applyFont="1"/>
    <xf numFmtId="0" fontId="15" fillId="0" borderId="0" xfId="0" applyFont="1"/>
    <xf numFmtId="0" fontId="16" fillId="0" borderId="0" xfId="0" applyFont="1"/>
    <xf numFmtId="0" fontId="4" fillId="5" borderId="0" xfId="0" applyFont="1" applyFill="1" applyAlignment="1">
      <alignment horizontal="left"/>
    </xf>
    <xf numFmtId="0" fontId="4" fillId="5" borderId="0" xfId="0" applyFont="1" applyFill="1"/>
    <xf numFmtId="0" fontId="17" fillId="3" borderId="0" xfId="0" applyFont="1" applyFill="1"/>
    <xf numFmtId="0" fontId="7" fillId="2" borderId="0" xfId="0" applyFont="1" applyFill="1" applyAlignment="1">
      <alignment horizontal="left"/>
    </xf>
    <xf numFmtId="0" fontId="18" fillId="0" borderId="0" xfId="0" applyFont="1" applyAlignment="1">
      <alignment horizontal="left"/>
    </xf>
    <xf numFmtId="0" fontId="19" fillId="0" borderId="0" xfId="0" applyFont="1" applyAlignment="1">
      <alignment horizontal="left"/>
    </xf>
    <xf numFmtId="0" fontId="21" fillId="3" borderId="0" xfId="0" applyFont="1" applyFill="1" applyAlignment="1">
      <alignment horizontal="left"/>
    </xf>
    <xf numFmtId="0" fontId="4" fillId="6" borderId="0" xfId="0" applyFont="1" applyFill="1" applyAlignment="1">
      <alignment horizontal="left"/>
    </xf>
    <xf numFmtId="0" fontId="4" fillId="2" borderId="0" xfId="0" applyFont="1" applyFill="1" applyAlignment="1">
      <alignment horizontal="left"/>
    </xf>
    <xf numFmtId="0" fontId="22" fillId="0" borderId="0" xfId="0" applyFont="1" applyAlignment="1">
      <alignment horizontal="left" vertical="center" wrapText="1"/>
    </xf>
    <xf numFmtId="0" fontId="5" fillId="2" borderId="0" xfId="0" applyFont="1" applyFill="1" applyAlignment="1">
      <alignment horizontal="left"/>
    </xf>
    <xf numFmtId="0" fontId="9" fillId="0" borderId="0" xfId="0" applyFont="1" applyAlignment="1">
      <alignment horizontal="left" vertical="center" wrapText="1"/>
    </xf>
    <xf numFmtId="0" fontId="23" fillId="0" borderId="0" xfId="0" applyFont="1" applyAlignment="1">
      <alignment horizontal="left"/>
    </xf>
    <xf numFmtId="0" fontId="24" fillId="0" borderId="0" xfId="0" applyFont="1" applyAlignment="1">
      <alignment horizontal="left"/>
    </xf>
    <xf numFmtId="0" fontId="25" fillId="0" borderId="0" xfId="0" applyFont="1" applyAlignment="1">
      <alignment horizontal="left"/>
    </xf>
    <xf numFmtId="0" fontId="11"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5" fillId="0" borderId="0" xfId="0" applyFont="1" applyAlignment="1">
      <alignment horizontal="left" vertical="center"/>
    </xf>
    <xf numFmtId="0" fontId="4" fillId="0" borderId="0" xfId="0" applyFont="1" applyAlignment="1">
      <alignment horizontal="left" vertical="top"/>
    </xf>
    <xf numFmtId="0" fontId="4" fillId="0" borderId="0" xfId="0" applyFont="1" applyAlignment="1">
      <alignment horizontal="left" vertical="top" wrapText="1"/>
    </xf>
    <xf numFmtId="0" fontId="9" fillId="0" borderId="0" xfId="0" applyFont="1" applyAlignment="1">
      <alignment horizontal="left"/>
    </xf>
    <xf numFmtId="0" fontId="4" fillId="4" borderId="0" xfId="0" applyFont="1" applyFill="1" applyAlignment="1">
      <alignment horizontal="left"/>
    </xf>
    <xf numFmtId="0" fontId="4" fillId="0" borderId="0" xfId="1" applyFont="1" applyAlignment="1">
      <alignment horizontal="left"/>
    </xf>
    <xf numFmtId="0" fontId="4" fillId="0" borderId="1" xfId="0" applyFont="1" applyBorder="1" applyAlignment="1">
      <alignment horizontal="left" vertical="center" wrapText="1"/>
    </xf>
    <xf numFmtId="0" fontId="28" fillId="0" borderId="0" xfId="0" applyFont="1"/>
    <xf numFmtId="0" fontId="4" fillId="0" borderId="0" xfId="0" applyFont="1" applyAlignment="1">
      <alignment horizontal="right"/>
    </xf>
    <xf numFmtId="0" fontId="5" fillId="0" borderId="0" xfId="0" applyFont="1" applyAlignment="1">
      <alignment horizontal="left" wrapText="1"/>
    </xf>
    <xf numFmtId="0" fontId="29" fillId="0" borderId="0" xfId="0" applyFont="1"/>
    <xf numFmtId="0" fontId="4" fillId="0" borderId="0" xfId="0" applyFont="1" applyAlignment="1">
      <alignment horizontal="center"/>
    </xf>
    <xf numFmtId="0" fontId="5" fillId="0" borderId="0" xfId="0" applyFont="1" applyAlignment="1">
      <alignment vertical="center"/>
    </xf>
    <xf numFmtId="0" fontId="4" fillId="0" borderId="0" xfId="0" applyFont="1" applyAlignment="1">
      <alignment vertical="center"/>
    </xf>
    <xf numFmtId="0" fontId="4" fillId="0" borderId="0" xfId="1" applyFont="1" applyFill="1" applyAlignment="1">
      <alignment horizontal="left"/>
    </xf>
    <xf numFmtId="0" fontId="4" fillId="0" borderId="0" xfId="0" applyFont="1" applyAlignment="1">
      <alignment horizontal="center" vertical="center"/>
    </xf>
    <xf numFmtId="0" fontId="4" fillId="2" borderId="0" xfId="0" applyFont="1" applyFill="1" applyAlignment="1">
      <alignment vertical="center" wrapText="1"/>
    </xf>
    <xf numFmtId="0" fontId="4" fillId="0" borderId="2" xfId="0" applyFont="1" applyBorder="1" applyAlignment="1">
      <alignment vertical="center" wrapText="1"/>
    </xf>
    <xf numFmtId="0" fontId="4" fillId="2" borderId="0" xfId="0" applyFont="1" applyFill="1" applyAlignment="1">
      <alignment horizontal="center"/>
    </xf>
    <xf numFmtId="0" fontId="3" fillId="0" borderId="0" xfId="0" applyFont="1"/>
    <xf numFmtId="0" fontId="19" fillId="0" borderId="0" xfId="0" applyFont="1"/>
    <xf numFmtId="0" fontId="30" fillId="0" borderId="0" xfId="0" applyFont="1"/>
    <xf numFmtId="0" fontId="31" fillId="0" borderId="0" xfId="0" applyFont="1"/>
    <xf numFmtId="0" fontId="32" fillId="0" borderId="0" xfId="0" applyFont="1"/>
    <xf numFmtId="0" fontId="26" fillId="0" borderId="0" xfId="0" applyFont="1"/>
    <xf numFmtId="0" fontId="4" fillId="0" borderId="0" xfId="1" applyFont="1"/>
    <xf numFmtId="0" fontId="19" fillId="7" borderId="0" xfId="0" applyFont="1" applyFill="1" applyAlignment="1">
      <alignment horizontal="left"/>
    </xf>
    <xf numFmtId="0" fontId="33" fillId="0" borderId="0" xfId="0" applyFont="1"/>
    <xf numFmtId="0" fontId="28" fillId="0" borderId="0" xfId="0" applyFont="1" applyAlignment="1">
      <alignment horizontal="left" vertical="center" wrapText="1"/>
    </xf>
    <xf numFmtId="0" fontId="19" fillId="0" borderId="0" xfId="0" applyFont="1" applyAlignment="1">
      <alignment horizontal="left" wrapText="1"/>
    </xf>
    <xf numFmtId="0" fontId="5" fillId="0" borderId="0" xfId="0" applyFont="1" applyAlignment="1">
      <alignment wrapText="1"/>
    </xf>
    <xf numFmtId="0" fontId="19" fillId="2" borderId="0" xfId="0" applyFont="1" applyFill="1"/>
    <xf numFmtId="0" fontId="0" fillId="0" borderId="0" xfId="0" pivotButton="1"/>
    <xf numFmtId="0" fontId="0" fillId="0" borderId="0" xfId="0" applyAlignment="1">
      <alignment horizontal="left"/>
    </xf>
    <xf numFmtId="9" fontId="0" fillId="0" borderId="0" xfId="2" applyFont="1"/>
    <xf numFmtId="0" fontId="0" fillId="8" borderId="0" xfId="0" applyFill="1"/>
    <xf numFmtId="9" fontId="0" fillId="8" borderId="0" xfId="2" applyFont="1" applyFill="1"/>
    <xf numFmtId="9" fontId="0" fillId="0" borderId="0" xfId="0" applyNumberFormat="1"/>
    <xf numFmtId="1" fontId="0" fillId="0" borderId="0" xfId="0" applyNumberFormat="1"/>
    <xf numFmtId="0" fontId="0" fillId="9" borderId="0" xfId="0" applyFill="1"/>
    <xf numFmtId="0" fontId="0" fillId="10" borderId="0" xfId="0" applyFill="1"/>
    <xf numFmtId="0" fontId="0" fillId="0" borderId="0" xfId="0" applyAlignment="1">
      <alignment horizontal="left" indent="1"/>
    </xf>
    <xf numFmtId="10" fontId="0" fillId="0" borderId="0" xfId="0" applyNumberFormat="1"/>
    <xf numFmtId="0" fontId="0" fillId="11" borderId="0" xfId="0" applyFill="1" applyAlignment="1">
      <alignment horizontal="center"/>
    </xf>
    <xf numFmtId="0" fontId="0" fillId="11" borderId="0" xfId="0" applyFill="1"/>
    <xf numFmtId="0" fontId="0" fillId="10" borderId="0" xfId="0" applyFill="1" applyAlignment="1">
      <alignment horizontal="center"/>
    </xf>
    <xf numFmtId="0" fontId="34" fillId="12" borderId="0" xfId="0" applyFont="1" applyFill="1"/>
    <xf numFmtId="0" fontId="0" fillId="0" borderId="0" xfId="0"/>
    <xf numFmtId="0" fontId="0" fillId="8" borderId="0" xfId="0" applyFill="1" applyAlignment="1">
      <alignment horizontal="center"/>
    </xf>
  </cellXfs>
  <cellStyles count="3">
    <cellStyle name="Hyperlink" xfId="1" builtinId="8"/>
    <cellStyle name="Normal" xfId="0" builtinId="0"/>
    <cellStyle name="Per cent" xfId="2" builtinId="5"/>
  </cellStyles>
  <dxfs count="19">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ill>
        <patternFill patternType="none">
          <fgColor indexed="64"/>
          <bgColor indexed="65"/>
        </patternFill>
      </fill>
    </dxf>
    <dxf>
      <numFmt numFmtId="13" formatCode="0%"/>
    </dxf>
    <dxf>
      <numFmt numFmtId="13" formatCode="0%"/>
    </dxf>
    <dxf>
      <numFmt numFmtId="1" formatCode="0"/>
    </dxf>
    <dxf>
      <numFmt numFmtId="35" formatCode="_-* #,##0.00_-;\-* #,##0.00_-;_-* &quot;-&quot;??_-;_-@_-"/>
    </dxf>
    <dxf>
      <numFmt numFmtId="13" formatCode="0%"/>
    </dxf>
    <dxf>
      <numFmt numFmtId="13" formatCode="0%"/>
    </dxf>
    <dxf>
      <numFmt numFmtId="13" formatCode="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rgb="FF2E2E2E"/>
        <name val="Times New Roman"/>
        <family val="1"/>
        <scheme val="none"/>
      </font>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rgb="FF2E2E2E"/>
        <name val="Times New Roman"/>
        <family val="1"/>
        <scheme val="none"/>
      </font>
      <alignment horizontal="left" vertical="bottom" textRotation="0" wrapText="0" indent="0" justifyLastLine="0" shrinkToFit="0" readingOrder="0"/>
    </dxf>
    <dxf>
      <font>
        <b/>
        <i val="0"/>
        <strike val="0"/>
        <condense val="0"/>
        <extend val="0"/>
        <outline val="0"/>
        <shadow val="0"/>
        <u val="none"/>
        <vertAlign val="baseline"/>
        <sz val="12"/>
        <color theme="1"/>
        <name val="Times New Roman"/>
        <family val="1"/>
        <scheme val="none"/>
      </font>
    </dxf>
    <dxf>
      <font>
        <b/>
        <i val="0"/>
        <strike val="0"/>
        <condense val="0"/>
        <extend val="0"/>
        <outline val="0"/>
        <shadow val="0"/>
        <u val="none"/>
        <vertAlign val="baseline"/>
        <sz val="12"/>
        <color auto="1"/>
        <name val="Times New Roman"/>
        <family val="1"/>
        <scheme val="none"/>
      </font>
    </dxf>
    <dxf>
      <font>
        <color rgb="FFFEE4EE"/>
      </font>
      <border>
        <bottom style="thin">
          <color theme="8"/>
        </bottom>
        <vertical/>
        <horizontal/>
      </border>
    </dxf>
    <dxf>
      <font>
        <color theme="1"/>
      </font>
      <fill>
        <patternFill patternType="solid">
          <bgColor rgb="FF1A345D"/>
        </patternFill>
      </fill>
      <border>
        <left style="thin">
          <color theme="8"/>
        </left>
        <right style="thin">
          <color theme="8"/>
        </right>
        <top style="thin">
          <color theme="8"/>
        </top>
        <bottom style="thin">
          <color theme="8"/>
        </bottom>
        <vertical/>
        <horizontal/>
      </border>
    </dxf>
  </dxfs>
  <tableStyles count="1" defaultTableStyle="TableStyleMedium2" defaultPivotStyle="PivotStyleLight16">
    <tableStyle name="SlicerStyleLight5 2" pivot="0" table="0" count="10" xr9:uid="{9F65980F-0977-5341-A0C3-57EB547B6E80}">
      <tableStyleElement type="wholeTable" dxfId="18"/>
      <tableStyleElement type="headerRow" dxfId="17"/>
    </tableStyle>
  </tableStyles>
  <colors>
    <mruColors>
      <color rgb="FFFEE4EE"/>
      <color rgb="FFFFCCCC"/>
      <color rgb="FFFA8DA1"/>
      <color rgb="FF1A345D"/>
      <color rgb="FF95CAFF"/>
      <color rgb="FF002060"/>
      <color rgb="FF713689"/>
      <color rgb="FF552966"/>
      <color rgb="FF51111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1.xml"/><Relationship Id="rId1" Type="http://schemas.microsoft.com/office/2011/relationships/chartStyle" Target="style11.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2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[Top 7 Journals .xlsx]Graphs &amp; Pivot Tables !PivotTable17</c:name>
    <c:fmtId val="0"/>
  </c:pivotSource>
  <c:chart>
    <c:autoTitleDeleted val="1"/>
    <c:pivotFmts>
      <c:pivotFmt>
        <c:idx val="0"/>
        <c:spPr>
          <a:solidFill>
            <a:srgbClr val="FFCCCC"/>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CCCC"/>
          </a:solidFill>
          <a:ln w="19050">
            <a:solidFill>
              <a:schemeClr val="lt1"/>
            </a:solidFill>
          </a:ln>
          <a:effectLst/>
        </c:spPr>
      </c:pivotFmt>
      <c:pivotFmt>
        <c:idx val="2"/>
        <c:spPr>
          <a:solidFill>
            <a:srgbClr val="002060"/>
          </a:solidFill>
          <a:ln w="19050">
            <a:solidFill>
              <a:schemeClr val="lt1"/>
            </a:solidFill>
          </a:ln>
          <a:effectLst/>
        </c:spPr>
      </c:pivotFmt>
    </c:pivotFmts>
    <c:plotArea>
      <c:layout>
        <c:manualLayout>
          <c:layoutTarget val="inner"/>
          <c:xMode val="edge"/>
          <c:yMode val="edge"/>
          <c:x val="9.1015780703760582E-2"/>
          <c:y val="0.22615871300392903"/>
          <c:w val="0.60202600712255372"/>
          <c:h val="0.71530790381768827"/>
        </c:manualLayout>
      </c:layout>
      <c:doughnutChart>
        <c:varyColors val="1"/>
        <c:ser>
          <c:idx val="0"/>
          <c:order val="0"/>
          <c:tx>
            <c:strRef>
              <c:f>'Graphs &amp; Pivot Tables '!$B$3</c:f>
              <c:strCache>
                <c:ptCount val="1"/>
                <c:pt idx="0">
                  <c:v>Total</c:v>
                </c:pt>
              </c:strCache>
            </c:strRef>
          </c:tx>
          <c:spPr>
            <a:solidFill>
              <a:srgbClr val="FFCCCC"/>
            </a:solidFill>
          </c:spPr>
          <c:dPt>
            <c:idx val="0"/>
            <c:bubble3D val="0"/>
            <c:spPr>
              <a:solidFill>
                <a:srgbClr val="FFCCCC"/>
              </a:solidFill>
              <a:ln w="19050">
                <a:solidFill>
                  <a:schemeClr val="lt1"/>
                </a:solidFill>
              </a:ln>
              <a:effectLst/>
            </c:spPr>
            <c:extLst>
              <c:ext xmlns:c16="http://schemas.microsoft.com/office/drawing/2014/chart" uri="{C3380CC4-5D6E-409C-BE32-E72D297353CC}">
                <c16:uniqueId val="{00000001-7F2F-8A4A-AF09-24FF20902D68}"/>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7F2F-8A4A-AF09-24FF20902D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'Graphs &amp; Pivot Tables '!$A$4:$A$6</c:f>
              <c:strCache>
                <c:ptCount val="2"/>
                <c:pt idx="0">
                  <c:v>Female</c:v>
                </c:pt>
                <c:pt idx="1">
                  <c:v>Male</c:v>
                </c:pt>
              </c:strCache>
            </c:strRef>
          </c:cat>
          <c:val>
            <c:numRef>
              <c:f>'Graphs &amp; Pivot Tables '!$B$4:$B$6</c:f>
              <c:numCache>
                <c:formatCode>General</c:formatCode>
                <c:ptCount val="2"/>
                <c:pt idx="0">
                  <c:v>26</c:v>
                </c:pt>
                <c:pt idx="1">
                  <c:v>132</c:v>
                </c:pt>
              </c:numCache>
            </c:numRef>
          </c:val>
          <c:extLst>
            <c:ext xmlns:c16="http://schemas.microsoft.com/office/drawing/2014/chart" uri="{C3380CC4-5D6E-409C-BE32-E72D297353CC}">
              <c16:uniqueId val="{00000004-AEA7-EB48-B090-D4DF2012802E}"/>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[Top 7 Journals .xlsx]Graphs &amp; Pivot Tables !PivotTable19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Editors graduated from Top Universities in all 7 Journals - as %</a:t>
            </a:r>
            <a:r>
              <a:rPr lang="en-US" baseline="0"/>
              <a:t> of Grand Total </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40000"/>
                      <a:lumOff val="60000"/>
                    </a:schemeClr>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s>
    <c:plotArea>
      <c:layout>
        <c:manualLayout>
          <c:layoutTarget val="inner"/>
          <c:xMode val="edge"/>
          <c:yMode val="edge"/>
          <c:x val="0.43917832329782308"/>
          <c:y val="0.22508307794587673"/>
          <c:w val="0.50981065308012974"/>
          <c:h val="0.69102496444424244"/>
        </c:manualLayout>
      </c:layout>
      <c:barChart>
        <c:barDir val="bar"/>
        <c:grouping val="clustered"/>
        <c:varyColors val="0"/>
        <c:ser>
          <c:idx val="0"/>
          <c:order val="0"/>
          <c:tx>
            <c:strRef>
              <c:f>'Graphs &amp; Pivot Tables '!$B$29</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40000"/>
                        <a:lumOff val="60000"/>
                      </a:schemeClr>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 &amp; Pivot Tables '!$A$30:$A$37</c:f>
              <c:strCache>
                <c:ptCount val="7"/>
                <c:pt idx="0">
                  <c:v>R&amp;D Management</c:v>
                </c:pt>
                <c:pt idx="1">
                  <c:v>Technology Analysis and Strategic Management</c:v>
                </c:pt>
                <c:pt idx="2">
                  <c:v>Technovation</c:v>
                </c:pt>
                <c:pt idx="3">
                  <c:v>Research Policy</c:v>
                </c:pt>
                <c:pt idx="4">
                  <c:v>Technological Forecasting and Social Change </c:v>
                </c:pt>
                <c:pt idx="5">
                  <c:v>Journal of Product Innovation Management</c:v>
                </c:pt>
                <c:pt idx="6">
                  <c:v>IEEE Transactions on Engineering Management</c:v>
                </c:pt>
              </c:strCache>
            </c:strRef>
          </c:cat>
          <c:val>
            <c:numRef>
              <c:f>'Graphs &amp; Pivot Tables '!$B$30:$B$37</c:f>
              <c:numCache>
                <c:formatCode>0%</c:formatCode>
                <c:ptCount val="7"/>
                <c:pt idx="0">
                  <c:v>2.5920873124147339E-2</c:v>
                </c:pt>
                <c:pt idx="1">
                  <c:v>4.9113233287858118E-2</c:v>
                </c:pt>
                <c:pt idx="2">
                  <c:v>0.10368349249658936</c:v>
                </c:pt>
                <c:pt idx="3">
                  <c:v>0.14051841746248295</c:v>
                </c:pt>
                <c:pt idx="4">
                  <c:v>0.16371077762619374</c:v>
                </c:pt>
                <c:pt idx="5">
                  <c:v>0.19236016371077763</c:v>
                </c:pt>
                <c:pt idx="6">
                  <c:v>0.3246930422919509</c:v>
                </c:pt>
              </c:numCache>
            </c:numRef>
          </c:val>
          <c:extLst>
            <c:ext xmlns:c16="http://schemas.microsoft.com/office/drawing/2014/chart" uri="{C3380CC4-5D6E-409C-BE32-E72D297353CC}">
              <c16:uniqueId val="{00000000-ACAD-5840-A6E5-FDDAAB996538}"/>
            </c:ext>
          </c:extLst>
        </c:ser>
        <c:dLbls>
          <c:showLegendKey val="0"/>
          <c:showVal val="0"/>
          <c:showCatName val="0"/>
          <c:showSerName val="0"/>
          <c:showPercent val="0"/>
          <c:showBubbleSize val="0"/>
        </c:dLbls>
        <c:gapWidth val="219"/>
        <c:axId val="213295056"/>
        <c:axId val="213296784"/>
      </c:barChart>
      <c:catAx>
        <c:axId val="21329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213296784"/>
        <c:crosses val="autoZero"/>
        <c:auto val="1"/>
        <c:lblAlgn val="ctr"/>
        <c:lblOffset val="100"/>
        <c:noMultiLvlLbl val="0"/>
      </c:catAx>
      <c:valAx>
        <c:axId val="213296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21329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Reserach Policy - % of Editors graduated from Top Ranked University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pieChart>
        <c:varyColors val="1"/>
        <c:ser>
          <c:idx val="0"/>
          <c:order val="0"/>
          <c:dPt>
            <c:idx val="0"/>
            <c:bubble3D val="0"/>
            <c:spPr>
              <a:solidFill>
                <a:srgbClr val="FEE4EE"/>
              </a:solidFill>
              <a:ln w="19050">
                <a:solidFill>
                  <a:schemeClr val="lt1"/>
                </a:solidFill>
              </a:ln>
              <a:effectLst/>
            </c:spPr>
            <c:extLst>
              <c:ext xmlns:c16="http://schemas.microsoft.com/office/drawing/2014/chart" uri="{C3380CC4-5D6E-409C-BE32-E72D297353CC}">
                <c16:uniqueId val="{00000001-B403-0D41-8B8C-978535AAADE0}"/>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2-B403-0D41-8B8C-978535AAADE0}"/>
              </c:ext>
            </c:extLst>
          </c:dPt>
          <c:cat>
            <c:strRef>
              <c:f>'Graphs &amp; Pivot Tables '!$D$43:$D$44</c:f>
              <c:strCache>
                <c:ptCount val="2"/>
                <c:pt idx="0">
                  <c:v>Top University  Graduate</c:v>
                </c:pt>
                <c:pt idx="1">
                  <c:v>Non Top University Graduate </c:v>
                </c:pt>
              </c:strCache>
            </c:strRef>
          </c:cat>
          <c:val>
            <c:numRef>
              <c:f>'Graphs &amp; Pivot Tables '!$F$43:$F$44</c:f>
              <c:numCache>
                <c:formatCode>0%</c:formatCode>
                <c:ptCount val="2"/>
                <c:pt idx="0">
                  <c:v>0.15966386554621848</c:v>
                </c:pt>
                <c:pt idx="1">
                  <c:v>0.84033613445378152</c:v>
                </c:pt>
              </c:numCache>
            </c:numRef>
          </c:val>
          <c:extLst>
            <c:ext xmlns:c16="http://schemas.microsoft.com/office/drawing/2014/chart" uri="{C3380CC4-5D6E-409C-BE32-E72D297353CC}">
              <c16:uniqueId val="{00000000-B403-0D41-8B8C-978535AAADE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Journal of Product Innovation Management - % of Editors graduated from Top Ranked University </a:t>
            </a:r>
          </a:p>
        </c:rich>
      </c:tx>
      <c:overlay val="0"/>
      <c:spPr>
        <a:noFill/>
        <a:ln>
          <a:noFill/>
        </a:ln>
        <a:effectLst/>
      </c:spPr>
    </c:title>
    <c:autoTitleDeleted val="0"/>
    <c:plotArea>
      <c:layout/>
      <c:pieChart>
        <c:varyColors val="1"/>
        <c:ser>
          <c:idx val="0"/>
          <c:order val="0"/>
          <c:dPt>
            <c:idx val="0"/>
            <c:bubble3D val="0"/>
            <c:spPr>
              <a:solidFill>
                <a:srgbClr val="FEE4EE"/>
              </a:solidFill>
              <a:ln w="19050">
                <a:solidFill>
                  <a:schemeClr val="lt1"/>
                </a:solidFill>
              </a:ln>
              <a:effectLst/>
            </c:spPr>
            <c:extLst>
              <c:ext xmlns:c16="http://schemas.microsoft.com/office/drawing/2014/chart" uri="{C3380CC4-5D6E-409C-BE32-E72D297353CC}">
                <c16:uniqueId val="{00000003-2E05-8342-8E7E-3DCB9098849B}"/>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2E05-8342-8E7E-3DCB9098849B}"/>
              </c:ext>
            </c:extLst>
          </c:dPt>
          <c:cat>
            <c:strRef>
              <c:f>'Graphs &amp; Pivot Tables '!$D$60:$D$61</c:f>
              <c:strCache>
                <c:ptCount val="2"/>
                <c:pt idx="0">
                  <c:v>Top University  Graduate</c:v>
                </c:pt>
                <c:pt idx="1">
                  <c:v>Non Top University Graduate </c:v>
                </c:pt>
              </c:strCache>
            </c:strRef>
          </c:cat>
          <c:val>
            <c:numRef>
              <c:f>'Graphs &amp; Pivot Tables '!$F$60:$F$61</c:f>
              <c:numCache>
                <c:formatCode>0%</c:formatCode>
                <c:ptCount val="2"/>
                <c:pt idx="0">
                  <c:v>0.1702127659574468</c:v>
                </c:pt>
                <c:pt idx="1">
                  <c:v>0.82978723404255317</c:v>
                </c:pt>
              </c:numCache>
            </c:numRef>
          </c:val>
          <c:extLst>
            <c:ext xmlns:c16="http://schemas.microsoft.com/office/drawing/2014/chart" uri="{C3380CC4-5D6E-409C-BE32-E72D297353CC}">
              <c16:uniqueId val="{00000006-2E05-8342-8E7E-3DCB9098849B}"/>
            </c:ext>
          </c:extLst>
        </c:ser>
        <c:dLbls>
          <c:showLegendKey val="0"/>
          <c:showVal val="0"/>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extLst/>
  </c:chart>
  <c:txPr>
    <a:bodyPr/>
    <a:lstStyle/>
    <a:p>
      <a:pPr>
        <a:defRPr/>
      </a:pPr>
      <a:endParaRPr lang="en-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R&amp;D Management - % of Editors graduated from Top Ranked University </a:t>
            </a:r>
          </a:p>
        </c:rich>
      </c:tx>
      <c:overlay val="0"/>
      <c:spPr>
        <a:noFill/>
        <a:ln>
          <a:noFill/>
        </a:ln>
        <a:effectLst/>
      </c:spPr>
    </c:title>
    <c:autoTitleDeleted val="0"/>
    <c:plotArea>
      <c:layout/>
      <c:pieChart>
        <c:varyColors val="1"/>
        <c:ser>
          <c:idx val="0"/>
          <c:order val="0"/>
          <c:dPt>
            <c:idx val="0"/>
            <c:bubble3D val="0"/>
            <c:spPr>
              <a:solidFill>
                <a:srgbClr val="FEE4EE"/>
              </a:solidFill>
              <a:ln w="19050">
                <a:solidFill>
                  <a:schemeClr val="lt1"/>
                </a:solidFill>
              </a:ln>
              <a:effectLst/>
            </c:spPr>
            <c:extLst>
              <c:ext xmlns:c16="http://schemas.microsoft.com/office/drawing/2014/chart" uri="{C3380CC4-5D6E-409C-BE32-E72D297353CC}">
                <c16:uniqueId val="{00000003-1FCE-5C42-888C-ABAE63257BD8}"/>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1FCE-5C42-888C-ABAE63257BD8}"/>
              </c:ext>
            </c:extLst>
          </c:dPt>
          <c:cat>
            <c:strRef>
              <c:f>'Graphs &amp; Pivot Tables '!$D$77:$D$78</c:f>
              <c:strCache>
                <c:ptCount val="2"/>
                <c:pt idx="0">
                  <c:v>Top University  Graduate</c:v>
                </c:pt>
                <c:pt idx="1">
                  <c:v>Non Top University Graduate </c:v>
                </c:pt>
              </c:strCache>
            </c:strRef>
          </c:cat>
          <c:val>
            <c:numRef>
              <c:f>'Graphs &amp; Pivot Tables '!$F$77:$F$78</c:f>
              <c:numCache>
                <c:formatCode>0%</c:formatCode>
                <c:ptCount val="2"/>
                <c:pt idx="0">
                  <c:v>0.31578947368421051</c:v>
                </c:pt>
                <c:pt idx="1">
                  <c:v>0.68421052631578949</c:v>
                </c:pt>
              </c:numCache>
            </c:numRef>
          </c:val>
          <c:extLst>
            <c:ext xmlns:c16="http://schemas.microsoft.com/office/drawing/2014/chart" uri="{C3380CC4-5D6E-409C-BE32-E72D297353CC}">
              <c16:uniqueId val="{00000006-1FCE-5C42-888C-ABAE63257BD8}"/>
            </c:ext>
          </c:extLst>
        </c:ser>
        <c:dLbls>
          <c:showLegendKey val="0"/>
          <c:showVal val="0"/>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extLst/>
  </c:chart>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Research Policy - % of Editors graduated from Top Ranked University </a:t>
            </a:r>
          </a:p>
        </c:rich>
      </c:tx>
      <c:overlay val="0"/>
      <c:spPr>
        <a:noFill/>
        <a:ln>
          <a:noFill/>
        </a:ln>
        <a:effectLst/>
      </c:spPr>
    </c:title>
    <c:autoTitleDeleted val="0"/>
    <c:plotArea>
      <c:layout/>
      <c:pieChart>
        <c:varyColors val="1"/>
        <c:ser>
          <c:idx val="0"/>
          <c:order val="0"/>
          <c:dPt>
            <c:idx val="0"/>
            <c:bubble3D val="0"/>
            <c:spPr>
              <a:solidFill>
                <a:srgbClr val="FEE4EE"/>
              </a:solidFill>
              <a:ln w="19050">
                <a:solidFill>
                  <a:schemeClr val="lt1"/>
                </a:solidFill>
              </a:ln>
              <a:effectLst/>
            </c:spPr>
            <c:extLst>
              <c:ext xmlns:c16="http://schemas.microsoft.com/office/drawing/2014/chart" uri="{C3380CC4-5D6E-409C-BE32-E72D297353CC}">
                <c16:uniqueId val="{00000003-A631-6144-B107-C0DBD58D884F}"/>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A631-6144-B107-C0DBD58D884F}"/>
              </c:ext>
            </c:extLst>
          </c:dPt>
          <c:cat>
            <c:strRef>
              <c:f>'Graphs &amp; Pivot Tables '!$D$96:$D$97</c:f>
              <c:strCache>
                <c:ptCount val="2"/>
                <c:pt idx="0">
                  <c:v>Top University  Graduate</c:v>
                </c:pt>
                <c:pt idx="1">
                  <c:v>Non Top University Graduate </c:v>
                </c:pt>
              </c:strCache>
            </c:strRef>
          </c:cat>
          <c:val>
            <c:numRef>
              <c:f>'Graphs &amp; Pivot Tables '!$F$96:$F$97</c:f>
              <c:numCache>
                <c:formatCode>General</c:formatCode>
                <c:ptCount val="2"/>
                <c:pt idx="0">
                  <c:v>0.41747572815533979</c:v>
                </c:pt>
                <c:pt idx="1">
                  <c:v>0.58252427184466016</c:v>
                </c:pt>
              </c:numCache>
            </c:numRef>
          </c:val>
          <c:extLst>
            <c:ext xmlns:c16="http://schemas.microsoft.com/office/drawing/2014/chart" uri="{C3380CC4-5D6E-409C-BE32-E72D297353CC}">
              <c16:uniqueId val="{00000006-A631-6144-B107-C0DBD58D884F}"/>
            </c:ext>
          </c:extLst>
        </c:ser>
        <c:dLbls>
          <c:showLegendKey val="0"/>
          <c:showVal val="0"/>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extLst/>
  </c:chart>
  <c:txPr>
    <a:bodyPr/>
    <a:lstStyle/>
    <a:p>
      <a:pPr>
        <a:defRPr/>
      </a:pPr>
      <a:endParaRPr lang="en-D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Technological Forecasting and Social Change - % of Editors graduated from Top Ranked University  </a:t>
            </a:r>
          </a:p>
        </c:rich>
      </c:tx>
      <c:overlay val="0"/>
      <c:spPr>
        <a:noFill/>
        <a:ln>
          <a:noFill/>
        </a:ln>
        <a:effectLst/>
      </c:spPr>
    </c:title>
    <c:autoTitleDeleted val="0"/>
    <c:plotArea>
      <c:layout/>
      <c:pieChart>
        <c:varyColors val="1"/>
        <c:ser>
          <c:idx val="0"/>
          <c:order val="0"/>
          <c:dPt>
            <c:idx val="0"/>
            <c:bubble3D val="0"/>
            <c:spPr>
              <a:solidFill>
                <a:srgbClr val="FEE4EE"/>
              </a:solidFill>
              <a:ln w="19050">
                <a:solidFill>
                  <a:schemeClr val="lt1"/>
                </a:solidFill>
              </a:ln>
              <a:effectLst/>
            </c:spPr>
            <c:extLst>
              <c:ext xmlns:c16="http://schemas.microsoft.com/office/drawing/2014/chart" uri="{C3380CC4-5D6E-409C-BE32-E72D297353CC}">
                <c16:uniqueId val="{00000003-DCDF-EE42-BE96-CF543DA825A3}"/>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DCDF-EE42-BE96-CF543DA825A3}"/>
              </c:ext>
            </c:extLst>
          </c:dPt>
          <c:cat>
            <c:strRef>
              <c:f>'Graphs &amp; Pivot Tables '!$D$116:$D$117</c:f>
              <c:strCache>
                <c:ptCount val="2"/>
                <c:pt idx="0">
                  <c:v>Top University  Graduate</c:v>
                </c:pt>
                <c:pt idx="1">
                  <c:v>Non Top University Graduate </c:v>
                </c:pt>
              </c:strCache>
            </c:strRef>
          </c:cat>
          <c:val>
            <c:numRef>
              <c:f>'Graphs &amp; Pivot Tables '!$F$116:$F$117</c:f>
              <c:numCache>
                <c:formatCode>0%</c:formatCode>
                <c:ptCount val="2"/>
                <c:pt idx="0">
                  <c:v>0.20833333333333334</c:v>
                </c:pt>
                <c:pt idx="1">
                  <c:v>0.79166666666666663</c:v>
                </c:pt>
              </c:numCache>
            </c:numRef>
          </c:val>
          <c:extLst>
            <c:ext xmlns:c16="http://schemas.microsoft.com/office/drawing/2014/chart" uri="{C3380CC4-5D6E-409C-BE32-E72D297353CC}">
              <c16:uniqueId val="{00000006-DCDF-EE42-BE96-CF543DA825A3}"/>
            </c:ext>
          </c:extLst>
        </c:ser>
        <c:dLbls>
          <c:showLegendKey val="0"/>
          <c:showVal val="0"/>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extLst/>
  </c:chart>
  <c:txPr>
    <a:bodyPr/>
    <a:lstStyle/>
    <a:p>
      <a:pPr>
        <a:defRPr/>
      </a:pPr>
      <a:endParaRPr lang="en-D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[Top 7 Journals .xlsx]Graphs &amp; Pivot Tables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Total Number of Editors who were afflited with another Top Management and Innovation Journal </a:t>
            </a:r>
          </a:p>
        </c:rich>
      </c:tx>
      <c:layout>
        <c:manualLayout>
          <c:xMode val="edge"/>
          <c:yMode val="edge"/>
          <c:x val="0.13848484848484849"/>
          <c:y val="2.84552845528455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'Graphs &amp; Pivot Tables '!$B$162</c:f>
              <c:strCache>
                <c:ptCount val="1"/>
                <c:pt idx="0">
                  <c:v>Total</c:v>
                </c:pt>
              </c:strCache>
            </c:strRef>
          </c:tx>
          <c:spPr>
            <a:solidFill>
              <a:schemeClr val="accent1"/>
            </a:solidFill>
            <a:ln>
              <a:noFill/>
            </a:ln>
            <a:effectLst/>
          </c:spPr>
          <c:invertIfNegative val="0"/>
          <c:cat>
            <c:strRef>
              <c:f>'Graphs &amp; Pivot Tables '!$A$163:$A$170</c:f>
              <c:strCache>
                <c:ptCount val="7"/>
                <c:pt idx="0">
                  <c:v>R&amp;D Management</c:v>
                </c:pt>
                <c:pt idx="1">
                  <c:v>Journal of Product Innovation Management</c:v>
                </c:pt>
                <c:pt idx="2">
                  <c:v>Technology Analysis and Strategic Management</c:v>
                </c:pt>
                <c:pt idx="3">
                  <c:v>Research Policy</c:v>
                </c:pt>
                <c:pt idx="4">
                  <c:v>Technovation</c:v>
                </c:pt>
                <c:pt idx="5">
                  <c:v>Technological Forecasting and Social Change </c:v>
                </c:pt>
                <c:pt idx="6">
                  <c:v>IEEE Transactions on Engineering Management</c:v>
                </c:pt>
              </c:strCache>
            </c:strRef>
          </c:cat>
          <c:val>
            <c:numRef>
              <c:f>'Graphs &amp; Pivot Tables '!$B$163:$B$170</c:f>
              <c:numCache>
                <c:formatCode>General</c:formatCode>
                <c:ptCount val="7"/>
                <c:pt idx="0">
                  <c:v>2</c:v>
                </c:pt>
                <c:pt idx="1">
                  <c:v>4</c:v>
                </c:pt>
                <c:pt idx="2">
                  <c:v>4</c:v>
                </c:pt>
                <c:pt idx="3">
                  <c:v>7</c:v>
                </c:pt>
                <c:pt idx="4">
                  <c:v>11</c:v>
                </c:pt>
                <c:pt idx="5">
                  <c:v>17</c:v>
                </c:pt>
                <c:pt idx="6">
                  <c:v>19</c:v>
                </c:pt>
              </c:numCache>
            </c:numRef>
          </c:val>
          <c:extLst>
            <c:ext xmlns:c16="http://schemas.microsoft.com/office/drawing/2014/chart" uri="{C3380CC4-5D6E-409C-BE32-E72D297353CC}">
              <c16:uniqueId val="{00000000-14BA-1A4B-B7CE-6BBC3700A0D1}"/>
            </c:ext>
          </c:extLst>
        </c:ser>
        <c:dLbls>
          <c:showLegendKey val="0"/>
          <c:showVal val="0"/>
          <c:showCatName val="0"/>
          <c:showSerName val="0"/>
          <c:showPercent val="0"/>
          <c:showBubbleSize val="0"/>
        </c:dLbls>
        <c:gapWidth val="219"/>
        <c:axId val="252966256"/>
        <c:axId val="252968528"/>
      </c:barChart>
      <c:catAx>
        <c:axId val="252966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252968528"/>
        <c:crosses val="autoZero"/>
        <c:auto val="1"/>
        <c:lblAlgn val="ctr"/>
        <c:lblOffset val="100"/>
        <c:noMultiLvlLbl val="0"/>
      </c:catAx>
      <c:valAx>
        <c:axId val="252968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252966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[Top 7 Journals .xlsx]Graphs &amp; Pivot Tables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lumMod val="20000"/>
                    <a:lumOff val="80000"/>
                  </a:schemeClr>
                </a:solidFill>
              </a:rPr>
              <a:t>Number of Editors graduated from a top university and other specifications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 &amp; Pivot Tables '!$B$182</c:f>
              <c:strCache>
                <c:ptCount val="1"/>
                <c:pt idx="0">
                  <c:v>Total</c:v>
                </c:pt>
              </c:strCache>
            </c:strRef>
          </c:tx>
          <c:spPr>
            <a:solidFill>
              <a:srgbClr val="002060"/>
            </a:solidFill>
            <a:ln>
              <a:noFill/>
            </a:ln>
            <a:effectLst/>
          </c:spPr>
          <c:invertIfNegative val="0"/>
          <c:cat>
            <c:strRef>
              <c:f>'Graphs &amp; Pivot Tables '!$A$183:$A$190</c:f>
              <c:strCache>
                <c:ptCount val="7"/>
                <c:pt idx="0">
                  <c:v>IEEE Transactions on Engineering Management</c:v>
                </c:pt>
                <c:pt idx="1">
                  <c:v>Journal of Product Innovation Management</c:v>
                </c:pt>
                <c:pt idx="2">
                  <c:v>R&amp;D Management</c:v>
                </c:pt>
                <c:pt idx="3">
                  <c:v>Research Policy</c:v>
                </c:pt>
                <c:pt idx="4">
                  <c:v>Technological Forecasting and Social Change </c:v>
                </c:pt>
                <c:pt idx="5">
                  <c:v>Technology Analysis and Strategic Management</c:v>
                </c:pt>
                <c:pt idx="6">
                  <c:v>Technovation</c:v>
                </c:pt>
              </c:strCache>
            </c:strRef>
          </c:cat>
          <c:val>
            <c:numRef>
              <c:f>'Graphs &amp; Pivot Tables '!$B$183:$B$190</c:f>
              <c:numCache>
                <c:formatCode>General</c:formatCode>
                <c:ptCount val="7"/>
                <c:pt idx="0">
                  <c:v>238</c:v>
                </c:pt>
                <c:pt idx="1">
                  <c:v>141</c:v>
                </c:pt>
                <c:pt idx="2">
                  <c:v>19</c:v>
                </c:pt>
                <c:pt idx="3">
                  <c:v>103</c:v>
                </c:pt>
                <c:pt idx="4">
                  <c:v>120</c:v>
                </c:pt>
                <c:pt idx="5">
                  <c:v>36</c:v>
                </c:pt>
                <c:pt idx="6">
                  <c:v>76</c:v>
                </c:pt>
              </c:numCache>
            </c:numRef>
          </c:val>
          <c:extLst>
            <c:ext xmlns:c16="http://schemas.microsoft.com/office/drawing/2014/chart" uri="{C3380CC4-5D6E-409C-BE32-E72D297353CC}">
              <c16:uniqueId val="{00000000-3BA5-414B-B430-927FEB4BB9C5}"/>
            </c:ext>
          </c:extLst>
        </c:ser>
        <c:dLbls>
          <c:showLegendKey val="0"/>
          <c:showVal val="0"/>
          <c:showCatName val="0"/>
          <c:showSerName val="0"/>
          <c:showPercent val="0"/>
          <c:showBubbleSize val="0"/>
        </c:dLbls>
        <c:gapWidth val="219"/>
        <c:overlap val="-27"/>
        <c:axId val="383962592"/>
        <c:axId val="383964320"/>
      </c:barChart>
      <c:catAx>
        <c:axId val="38396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83964320"/>
        <c:crosses val="autoZero"/>
        <c:auto val="1"/>
        <c:lblAlgn val="ctr"/>
        <c:lblOffset val="100"/>
        <c:noMultiLvlLbl val="0"/>
      </c:catAx>
      <c:valAx>
        <c:axId val="38396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8396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rgbClr val="002060"/>
                </a:solidFill>
              </a:rPr>
              <a:t>IEEE Editors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C3F7-AD48-A00B-3F49E8C240B6}"/>
              </c:ext>
            </c:extLst>
          </c:dPt>
          <c:dPt>
            <c:idx val="1"/>
            <c:bubble3D val="0"/>
            <c:spPr>
              <a:solidFill>
                <a:srgbClr val="FEE4EE"/>
              </a:solidFill>
              <a:ln w="19050">
                <a:solidFill>
                  <a:schemeClr val="lt1"/>
                </a:solidFill>
              </a:ln>
              <a:effectLst/>
            </c:spPr>
            <c:extLst>
              <c:ext xmlns:c16="http://schemas.microsoft.com/office/drawing/2014/chart" uri="{C3380CC4-5D6E-409C-BE32-E72D297353CC}">
                <c16:uniqueId val="{00000003-C3F7-AD48-A00B-3F49E8C240B6}"/>
              </c:ext>
            </c:extLst>
          </c:dPt>
          <c:dPt>
            <c:idx val="2"/>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C3F7-AD48-A00B-3F49E8C240B6}"/>
              </c:ext>
            </c:extLst>
          </c:dPt>
          <c:dLbls>
            <c:dLbl>
              <c:idx val="0"/>
              <c:tx>
                <c:rich>
                  <a:bodyPr/>
                  <a:lstStyle/>
                  <a:p>
                    <a:r>
                      <a:rPr lang="en-US">
                        <a:solidFill>
                          <a:schemeClr val="accent5">
                            <a:lumMod val="20000"/>
                            <a:lumOff val="80000"/>
                          </a:schemeClr>
                        </a:solidFill>
                      </a:rPr>
                      <a:t>USA </a:t>
                    </a:r>
                  </a:p>
                  <a:p>
                    <a:fld id="{DD0F31BB-CF92-0E4E-B03C-5E553D8548CC}" type="VALUE">
                      <a:rPr lang="en-US">
                        <a:solidFill>
                          <a:schemeClr val="accent5">
                            <a:lumMod val="20000"/>
                            <a:lumOff val="80000"/>
                          </a:schemeClr>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3F7-AD48-A00B-3F49E8C240B6}"/>
                </c:ext>
              </c:extLst>
            </c:dLbl>
            <c:dLbl>
              <c:idx val="1"/>
              <c:layout>
                <c:manualLayout>
                  <c:x val="-4.6846019247594054E-3"/>
                  <c:y val="-2.3256051326917639E-2"/>
                </c:manualLayout>
              </c:layout>
              <c:tx>
                <c:rich>
                  <a:bodyPr/>
                  <a:lstStyle/>
                  <a:p>
                    <a:r>
                      <a:rPr lang="en-US">
                        <a:solidFill>
                          <a:srgbClr val="002060"/>
                        </a:solidFill>
                      </a:rPr>
                      <a:t>Other </a:t>
                    </a:r>
                  </a:p>
                  <a:p>
                    <a:fld id="{E0F44D14-BEB8-9D4E-B529-7BB85849FBFF}" type="VALUE">
                      <a:rPr lang="en-US">
                        <a:solidFill>
                          <a:srgbClr val="002060"/>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3F7-AD48-A00B-3F49E8C240B6}"/>
                </c:ext>
              </c:extLst>
            </c:dLbl>
            <c:dLbl>
              <c:idx val="2"/>
              <c:layout>
                <c:manualLayout>
                  <c:x val="1.8382983377077815E-2"/>
                  <c:y val="6.76655001458151E-2"/>
                </c:manualLayout>
              </c:layout>
              <c:tx>
                <c:rich>
                  <a:bodyPr/>
                  <a:lstStyle/>
                  <a:p>
                    <a:r>
                      <a:rPr lang="en-US">
                        <a:solidFill>
                          <a:srgbClr val="002060"/>
                        </a:solidFill>
                      </a:rPr>
                      <a:t>UK</a:t>
                    </a:r>
                  </a:p>
                  <a:p>
                    <a:fld id="{1C461BD6-F81E-EC4B-BA33-307E83A4F383}" type="VALUE">
                      <a:rPr lang="en-US">
                        <a:solidFill>
                          <a:srgbClr val="002060"/>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C3F7-AD48-A00B-3F49E8C240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s>
          <c:cat>
            <c:strRef>
              <c:f>'Graphs &amp; Pivot Tables '!$D$214:$D$216</c:f>
              <c:strCache>
                <c:ptCount val="3"/>
                <c:pt idx="0">
                  <c:v>USA</c:v>
                </c:pt>
                <c:pt idx="1">
                  <c:v>UK</c:v>
                </c:pt>
                <c:pt idx="2">
                  <c:v>Other Countries </c:v>
                </c:pt>
              </c:strCache>
            </c:strRef>
          </c:cat>
          <c:val>
            <c:numRef>
              <c:f>'Graphs &amp; Pivot Tables '!$E$214:$E$216</c:f>
              <c:numCache>
                <c:formatCode>0.00%</c:formatCode>
                <c:ptCount val="3"/>
                <c:pt idx="0">
                  <c:v>0.36318407960199006</c:v>
                </c:pt>
                <c:pt idx="1">
                  <c:v>0.12437810945273632</c:v>
                </c:pt>
                <c:pt idx="2">
                  <c:v>0.51243781094527363</c:v>
                </c:pt>
              </c:numCache>
            </c:numRef>
          </c:val>
          <c:extLst>
            <c:ext xmlns:c16="http://schemas.microsoft.com/office/drawing/2014/chart" uri="{C3380CC4-5D6E-409C-BE32-E72D297353CC}">
              <c16:uniqueId val="{00000000-10DF-0F44-BA09-43131F1DA45F}"/>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rgbClr val="002060"/>
                </a:solidFill>
              </a:rPr>
              <a:t>Journal of Product Innovation Management Editors by Country </a:t>
            </a:r>
          </a:p>
        </c:rich>
      </c:tx>
      <c:overlay val="0"/>
      <c:spPr>
        <a:noFill/>
        <a:ln>
          <a:noFill/>
        </a:ln>
        <a:effectLst/>
      </c:spPr>
    </c:title>
    <c:autoTitleDeleted val="0"/>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3-6C01-0E46-BF8E-C86ADD864C84}"/>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6C01-0E46-BF8E-C86ADD864C84}"/>
              </c:ext>
            </c:extLst>
          </c:dPt>
          <c:dPt>
            <c:idx val="2"/>
            <c:bubble3D val="0"/>
            <c:spPr>
              <a:solidFill>
                <a:srgbClr val="FEE4EE"/>
              </a:solidFill>
              <a:ln w="19050">
                <a:solidFill>
                  <a:schemeClr val="lt1"/>
                </a:solidFill>
              </a:ln>
              <a:effectLst/>
            </c:spPr>
            <c:extLst>
              <c:ext xmlns:c16="http://schemas.microsoft.com/office/drawing/2014/chart" uri="{C3380CC4-5D6E-409C-BE32-E72D297353CC}">
                <c16:uniqueId val="{00000007-6C01-0E46-BF8E-C86ADD864C84}"/>
              </c:ext>
            </c:extLst>
          </c:dPt>
          <c:dLbls>
            <c:dLbl>
              <c:idx val="0"/>
              <c:tx>
                <c:rich>
                  <a:bodyPr/>
                  <a:lstStyle/>
                  <a:p>
                    <a:r>
                      <a:rPr lang="en-US">
                        <a:solidFill>
                          <a:schemeClr val="accent5">
                            <a:lumMod val="20000"/>
                            <a:lumOff val="80000"/>
                          </a:schemeClr>
                        </a:solidFill>
                      </a:rPr>
                      <a:t>USA </a:t>
                    </a:r>
                  </a:p>
                  <a:p>
                    <a:fld id="{DD0F31BB-CF92-0E4E-B03C-5E553D8548CC}" type="VALUE">
                      <a:rPr lang="en-US">
                        <a:solidFill>
                          <a:schemeClr val="accent5">
                            <a:lumMod val="20000"/>
                            <a:lumOff val="80000"/>
                          </a:schemeClr>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C01-0E46-BF8E-C86ADD864C84}"/>
                </c:ext>
              </c:extLst>
            </c:dLbl>
            <c:dLbl>
              <c:idx val="1"/>
              <c:layout>
                <c:manualLayout>
                  <c:x val="-1.0240157480314961E-2"/>
                  <c:y val="-2.7885680956547098E-2"/>
                </c:manualLayout>
              </c:layout>
              <c:tx>
                <c:rich>
                  <a:bodyPr/>
                  <a:lstStyle/>
                  <a:p>
                    <a:r>
                      <a:rPr lang="en-US">
                        <a:solidFill>
                          <a:srgbClr val="002060"/>
                        </a:solidFill>
                      </a:rPr>
                      <a:t>Germany</a:t>
                    </a:r>
                  </a:p>
                  <a:p>
                    <a:fld id="{E0F44D14-BEB8-9D4E-B529-7BB85849FBFF}" type="VALUE">
                      <a:rPr lang="en-US">
                        <a:solidFill>
                          <a:srgbClr val="002060"/>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6C01-0E46-BF8E-C86ADD864C84}"/>
                </c:ext>
              </c:extLst>
            </c:dLbl>
            <c:dLbl>
              <c:idx val="2"/>
              <c:layout>
                <c:manualLayout>
                  <c:x val="1.2827427821522309E-2"/>
                  <c:y val="-1.1038203557888598E-2"/>
                </c:manualLayout>
              </c:layout>
              <c:tx>
                <c:rich>
                  <a:bodyPr/>
                  <a:lstStyle/>
                  <a:p>
                    <a:r>
                      <a:rPr lang="en-US">
                        <a:solidFill>
                          <a:srgbClr val="002060"/>
                        </a:solidFill>
                      </a:rPr>
                      <a:t>Other</a:t>
                    </a:r>
                    <a:r>
                      <a:rPr lang="en-US" baseline="0">
                        <a:solidFill>
                          <a:srgbClr val="002060"/>
                        </a:solidFill>
                      </a:rPr>
                      <a:t> </a:t>
                    </a:r>
                  </a:p>
                  <a:p>
                    <a:fld id="{1C461BD6-F81E-EC4B-BA33-307E83A4F383}" type="VALUE">
                      <a:rPr lang="en-US">
                        <a:solidFill>
                          <a:srgbClr val="002060"/>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6C01-0E46-BF8E-C86ADD864C8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s>
          <c:cat>
            <c:strRef>
              <c:f>'Graphs &amp; Pivot Tables '!$D$220:$D$222</c:f>
              <c:strCache>
                <c:ptCount val="3"/>
                <c:pt idx="0">
                  <c:v>USA</c:v>
                </c:pt>
                <c:pt idx="1">
                  <c:v>Germany</c:v>
                </c:pt>
                <c:pt idx="2">
                  <c:v>Other Countries </c:v>
                </c:pt>
              </c:strCache>
            </c:strRef>
          </c:cat>
          <c:val>
            <c:numRef>
              <c:f>'Graphs &amp; Pivot Tables '!$E$220:$E$222</c:f>
              <c:numCache>
                <c:formatCode>0.00%</c:formatCode>
                <c:ptCount val="3"/>
                <c:pt idx="0">
                  <c:v>0.36879432624113473</c:v>
                </c:pt>
                <c:pt idx="1">
                  <c:v>0.18439716312056736</c:v>
                </c:pt>
                <c:pt idx="2">
                  <c:v>0.44680851063829796</c:v>
                </c:pt>
              </c:numCache>
            </c:numRef>
          </c:val>
          <c:extLst>
            <c:ext xmlns:c16="http://schemas.microsoft.com/office/drawing/2014/chart" uri="{C3380CC4-5D6E-409C-BE32-E72D297353CC}">
              <c16:uniqueId val="{00000008-6C01-0E46-BF8E-C86ADD864C84}"/>
            </c:ext>
          </c:extLst>
        </c:ser>
        <c:dLbls>
          <c:showLegendKey val="0"/>
          <c:showVal val="0"/>
          <c:showCatName val="0"/>
          <c:showSerName val="0"/>
          <c:showPercent val="0"/>
          <c:showBubbleSize val="0"/>
          <c:showLeaderLines val="1"/>
        </c:dLbls>
        <c:firstSliceAng val="0"/>
        <c:holeSize val="50"/>
      </c:doughnutChart>
    </c:plotArea>
    <c:plotVisOnly val="1"/>
    <c:dispBlanksAs val="gap"/>
    <c:showDLblsOverMax val="0"/>
    <c:extLst/>
  </c:chart>
  <c:txPr>
    <a:bodyPr/>
    <a:lstStyle/>
    <a:p>
      <a:pPr>
        <a:defRPr/>
      </a:pPr>
      <a:endParaRPr lang="en-DE"/>
    </a:p>
  </c:tx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solidFill>
                  <a:srgbClr val="002060"/>
                </a:solidFill>
              </a:rPr>
              <a:t>R&amp;D Management </a:t>
            </a:r>
            <a:r>
              <a:rPr lang="en-GB" sz="1400" b="0" i="0" u="none" strike="noStrike" kern="1200" spc="0" baseline="0">
                <a:solidFill>
                  <a:srgbClr val="002060"/>
                </a:solidFill>
              </a:rPr>
              <a:t>Editors by Country </a:t>
            </a:r>
            <a:endParaRPr lang="en-GB" sz="1400">
              <a:solidFill>
                <a:srgbClr val="002060"/>
              </a:solidFill>
            </a:endParaRPr>
          </a:p>
        </c:rich>
      </c:tx>
      <c:overlay val="0"/>
      <c:spPr>
        <a:noFill/>
        <a:ln>
          <a:noFill/>
        </a:ln>
        <a:effectLst/>
      </c:spPr>
    </c:title>
    <c:autoTitleDeleted val="0"/>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3-6700-E84E-BF91-0969DD36696D}"/>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6700-E84E-BF91-0969DD36696D}"/>
              </c:ext>
            </c:extLst>
          </c:dPt>
          <c:dPt>
            <c:idx val="2"/>
            <c:bubble3D val="0"/>
            <c:spPr>
              <a:solidFill>
                <a:srgbClr val="FEE4EE"/>
              </a:solidFill>
              <a:ln w="19050">
                <a:solidFill>
                  <a:schemeClr val="lt1"/>
                </a:solidFill>
              </a:ln>
              <a:effectLst/>
            </c:spPr>
            <c:extLst>
              <c:ext xmlns:c16="http://schemas.microsoft.com/office/drawing/2014/chart" uri="{C3380CC4-5D6E-409C-BE32-E72D297353CC}">
                <c16:uniqueId val="{00000007-6700-E84E-BF91-0969DD36696D}"/>
              </c:ext>
            </c:extLst>
          </c:dPt>
          <c:dLbls>
            <c:dLbl>
              <c:idx val="0"/>
              <c:tx>
                <c:rich>
                  <a:bodyPr wrap="square" lIns="38100" tIns="19050" rIns="38100" bIns="19050" anchor="ctr">
                    <a:spAutoFit/>
                  </a:bodyPr>
                  <a:lstStyle/>
                  <a:p>
                    <a:pPr>
                      <a:defRPr/>
                    </a:pPr>
                    <a:fld id="{8DAA20DC-4C9C-6241-A8B5-DEF6B53CEB3D}" type="CATEGORYNAME">
                      <a:rPr lang="en-US">
                        <a:solidFill>
                          <a:schemeClr val="accent5">
                            <a:lumMod val="20000"/>
                            <a:lumOff val="80000"/>
                          </a:schemeClr>
                        </a:solidFill>
                      </a:rPr>
                      <a:pPr>
                        <a:defRPr/>
                      </a:pPr>
                      <a:t>[CATEGORY NAME]</a:t>
                    </a:fld>
                    <a:r>
                      <a:rPr lang="en-US" baseline="0">
                        <a:solidFill>
                          <a:schemeClr val="accent5">
                            <a:lumMod val="20000"/>
                            <a:lumOff val="80000"/>
                          </a:schemeClr>
                        </a:solidFill>
                      </a:rPr>
                      <a:t>
</a:t>
                    </a:r>
                    <a:fld id="{310D9A07-1DF1-E34A-8B93-050828E4CA15}" type="PERCENTAGE">
                      <a:rPr lang="en-US" baseline="0">
                        <a:solidFill>
                          <a:schemeClr val="accent5">
                            <a:lumMod val="20000"/>
                            <a:lumOff val="80000"/>
                          </a:schemeClr>
                        </a:solidFill>
                      </a:rPr>
                      <a:pPr>
                        <a:defRPr/>
                      </a:pPr>
                      <a:t>[PERCENTAGE]</a:t>
                    </a:fld>
                    <a:endParaRPr lang="en-US"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9271"/>
                        <a:gd name="adj2" fmla="val -35277"/>
                      </a:avLst>
                    </a:prstGeom>
                  </c15:spPr>
                  <c15:dlblFieldTable/>
                  <c15:showDataLabelsRange val="0"/>
                </c:ext>
                <c:ext xmlns:c16="http://schemas.microsoft.com/office/drawing/2014/chart" uri="{C3380CC4-5D6E-409C-BE32-E72D297353CC}">
                  <c16:uniqueId val="{00000003-6700-E84E-BF91-0969DD36696D}"/>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4500"/>
                        <a:gd name="adj2" fmla="val -8577"/>
                      </a:avLst>
                    </a:prstGeom>
                  </c15:spPr>
                </c:ext>
                <c:ext xmlns:c16="http://schemas.microsoft.com/office/drawing/2014/chart" uri="{C3380CC4-5D6E-409C-BE32-E72D297353CC}">
                  <c16:uniqueId val="{00000005-6700-E84E-BF91-0969DD36696D}"/>
                </c:ext>
              </c:extLst>
            </c:dLbl>
            <c:dLbl>
              <c:idx val="2"/>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9051"/>
                        <a:gd name="adj2" fmla="val 30006"/>
                      </a:avLst>
                    </a:prstGeom>
                  </c15:spPr>
                </c:ext>
                <c:ext xmlns:c16="http://schemas.microsoft.com/office/drawing/2014/chart" uri="{C3380CC4-5D6E-409C-BE32-E72D297353CC}">
                  <c16:uniqueId val="{00000007-6700-E84E-BF91-0969DD36696D}"/>
                </c:ext>
              </c:extLst>
            </c:dLbl>
            <c:spPr>
              <a:noFill/>
              <a:ln>
                <a:noFill/>
              </a:ln>
              <a:effectLst/>
            </c:sp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'!$D$226:$D$228</c:f>
              <c:strCache>
                <c:ptCount val="3"/>
                <c:pt idx="0">
                  <c:v>UK</c:v>
                </c:pt>
                <c:pt idx="1">
                  <c:v>Italy</c:v>
                </c:pt>
                <c:pt idx="2">
                  <c:v>Other Countries </c:v>
                </c:pt>
              </c:strCache>
            </c:strRef>
          </c:cat>
          <c:val>
            <c:numRef>
              <c:f>'Graphs &amp; Pivot Tables '!$E$226:$E$228</c:f>
              <c:numCache>
                <c:formatCode>0.00%</c:formatCode>
                <c:ptCount val="3"/>
                <c:pt idx="0">
                  <c:v>0.26315789473684209</c:v>
                </c:pt>
                <c:pt idx="1">
                  <c:v>0.15789473684210525</c:v>
                </c:pt>
                <c:pt idx="2">
                  <c:v>0.57894736842105265</c:v>
                </c:pt>
              </c:numCache>
            </c:numRef>
          </c:val>
          <c:extLst>
            <c:ext xmlns:c16="http://schemas.microsoft.com/office/drawing/2014/chart" uri="{C3380CC4-5D6E-409C-BE32-E72D297353CC}">
              <c16:uniqueId val="{00000008-6700-E84E-BF91-0969DD36696D}"/>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txPr>
    <a:bodyPr/>
    <a:lstStyle/>
    <a:p>
      <a:pPr>
        <a:defRPr/>
      </a:pPr>
      <a:endParaRPr lang="en-DE"/>
    </a:p>
  </c:txPr>
  <c:printSettings>
    <c:headerFooter/>
    <c:pageMargins b="0.75" l="0.7" r="0.7" t="0.75" header="0.3" footer="0.3"/>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rgbClr val="002060"/>
                </a:solidFill>
              </a:rPr>
              <a:t>Research Policy Editors by country </a:t>
            </a:r>
          </a:p>
        </c:rich>
      </c:tx>
      <c:overlay val="0"/>
      <c:spPr>
        <a:noFill/>
        <a:ln>
          <a:noFill/>
        </a:ln>
        <a:effectLst/>
      </c:spPr>
    </c:title>
    <c:autoTitleDeleted val="0"/>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3-0859-3148-B136-4D16E45D437F}"/>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0859-3148-B136-4D16E45D437F}"/>
              </c:ext>
            </c:extLst>
          </c:dPt>
          <c:dPt>
            <c:idx val="2"/>
            <c:bubble3D val="0"/>
            <c:spPr>
              <a:solidFill>
                <a:srgbClr val="FEE4EE"/>
              </a:solidFill>
              <a:ln w="19050">
                <a:solidFill>
                  <a:schemeClr val="lt1"/>
                </a:solidFill>
              </a:ln>
              <a:effectLst/>
            </c:spPr>
            <c:extLst>
              <c:ext xmlns:c16="http://schemas.microsoft.com/office/drawing/2014/chart" uri="{C3380CC4-5D6E-409C-BE32-E72D297353CC}">
                <c16:uniqueId val="{00000007-0859-3148-B136-4D16E45D437F}"/>
              </c:ext>
            </c:extLst>
          </c:dPt>
          <c:dLbls>
            <c:dLbl>
              <c:idx val="0"/>
              <c:tx>
                <c:rich>
                  <a:bodyPr wrap="square" lIns="38100" tIns="19050" rIns="38100" bIns="19050" anchor="ctr">
                    <a:spAutoFit/>
                  </a:bodyPr>
                  <a:lstStyle/>
                  <a:p>
                    <a:pPr>
                      <a:defRPr/>
                    </a:pPr>
                    <a:fld id="{ED60CE24-AEAE-D040-A2FD-39AC9761BBD7}" type="CATEGORYNAME">
                      <a:rPr lang="en-US">
                        <a:solidFill>
                          <a:schemeClr val="accent5">
                            <a:lumMod val="20000"/>
                            <a:lumOff val="80000"/>
                          </a:schemeClr>
                        </a:solidFill>
                      </a:rPr>
                      <a:pPr>
                        <a:defRPr/>
                      </a:pPr>
                      <a:t>[CATEGORY NAME]</a:t>
                    </a:fld>
                    <a:r>
                      <a:rPr lang="en-US" baseline="0">
                        <a:solidFill>
                          <a:schemeClr val="accent5">
                            <a:lumMod val="20000"/>
                            <a:lumOff val="80000"/>
                          </a:schemeClr>
                        </a:solidFill>
                      </a:rPr>
                      <a:t>
</a:t>
                    </a:r>
                    <a:fld id="{DDCE9C65-D563-2A49-BCD1-09B488E065B3}" type="PERCENTAGE">
                      <a:rPr lang="en-US" baseline="0">
                        <a:solidFill>
                          <a:schemeClr val="accent5">
                            <a:lumMod val="20000"/>
                            <a:lumOff val="80000"/>
                          </a:schemeClr>
                        </a:solidFill>
                      </a:rPr>
                      <a:pPr>
                        <a:defRPr/>
                      </a:pPr>
                      <a:t>[PERCENTAGE]</a:t>
                    </a:fld>
                    <a:endParaRPr lang="en-US"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038"/>
                        <a:gd name="adj2" fmla="val -14807"/>
                      </a:avLst>
                    </a:prstGeom>
                  </c15:spPr>
                  <c15:dlblFieldTable/>
                  <c15:showDataLabelsRange val="0"/>
                </c:ext>
                <c:ext xmlns:c16="http://schemas.microsoft.com/office/drawing/2014/chart" uri="{C3380CC4-5D6E-409C-BE32-E72D297353CC}">
                  <c16:uniqueId val="{00000003-0859-3148-B136-4D16E45D437F}"/>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6229"/>
                        <a:gd name="adj2" fmla="val 49351"/>
                      </a:avLst>
                    </a:prstGeom>
                  </c15:spPr>
                </c:ext>
                <c:ext xmlns:c16="http://schemas.microsoft.com/office/drawing/2014/chart" uri="{C3380CC4-5D6E-409C-BE32-E72D297353CC}">
                  <c16:uniqueId val="{00000005-0859-3148-B136-4D16E45D437F}"/>
                </c:ext>
              </c:extLst>
            </c:dLbl>
            <c:dLbl>
              <c:idx val="2"/>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1524"/>
                        <a:gd name="adj2" fmla="val 21531"/>
                      </a:avLst>
                    </a:prstGeom>
                  </c15:spPr>
                </c:ext>
                <c:ext xmlns:c16="http://schemas.microsoft.com/office/drawing/2014/chart" uri="{C3380CC4-5D6E-409C-BE32-E72D297353CC}">
                  <c16:uniqueId val="{00000007-0859-3148-B136-4D16E45D437F}"/>
                </c:ext>
              </c:extLst>
            </c:dLbl>
            <c:spPr>
              <a:noFill/>
              <a:ln>
                <a:noFill/>
              </a:ln>
              <a:effectLst/>
            </c:sp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'!$D$231:$D$233</c:f>
              <c:strCache>
                <c:ptCount val="3"/>
                <c:pt idx="0">
                  <c:v>USA</c:v>
                </c:pt>
                <c:pt idx="1">
                  <c:v>UK</c:v>
                </c:pt>
                <c:pt idx="2">
                  <c:v>Other Countries </c:v>
                </c:pt>
              </c:strCache>
            </c:strRef>
          </c:cat>
          <c:val>
            <c:numRef>
              <c:f>'Graphs &amp; Pivot Tables '!$E$231:$E$233</c:f>
              <c:numCache>
                <c:formatCode>0.00%</c:formatCode>
                <c:ptCount val="3"/>
                <c:pt idx="0">
                  <c:v>0.3235294117647059</c:v>
                </c:pt>
                <c:pt idx="1">
                  <c:v>0.16666666666666666</c:v>
                </c:pt>
                <c:pt idx="2">
                  <c:v>0.50980392156862742</c:v>
                </c:pt>
              </c:numCache>
            </c:numRef>
          </c:val>
          <c:extLst>
            <c:ext xmlns:c16="http://schemas.microsoft.com/office/drawing/2014/chart" uri="{C3380CC4-5D6E-409C-BE32-E72D297353CC}">
              <c16:uniqueId val="{00000008-0859-3148-B136-4D16E45D437F}"/>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txPr>
    <a:bodyPr/>
    <a:lstStyle/>
    <a:p>
      <a:pPr>
        <a:defRPr/>
      </a:pPr>
      <a:endParaRPr lang="en-DE"/>
    </a:p>
  </c:txPr>
  <c:printSettings>
    <c:headerFooter/>
    <c:pageMargins b="0.75" l="0.7" r="0.7" t="0.75" header="0.3" footer="0.3"/>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rgbClr val="002060"/>
                </a:solidFill>
              </a:rPr>
              <a:t>Technological Forecasting and Social Change  Editors by Country</a:t>
            </a:r>
          </a:p>
        </c:rich>
      </c:tx>
      <c:overlay val="0"/>
      <c:spPr>
        <a:noFill/>
        <a:ln>
          <a:noFill/>
        </a:ln>
        <a:effectLst/>
      </c:spPr>
    </c:title>
    <c:autoTitleDeleted val="0"/>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3-FABF-A14D-A9FC-7EC9E25A9EED}"/>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FABF-A14D-A9FC-7EC9E25A9EED}"/>
              </c:ext>
            </c:extLst>
          </c:dPt>
          <c:dPt>
            <c:idx val="2"/>
            <c:bubble3D val="0"/>
            <c:spPr>
              <a:solidFill>
                <a:srgbClr val="FEE4EE"/>
              </a:solidFill>
              <a:ln w="19050">
                <a:solidFill>
                  <a:schemeClr val="lt1"/>
                </a:solidFill>
              </a:ln>
              <a:effectLst/>
            </c:spPr>
            <c:extLst>
              <c:ext xmlns:c16="http://schemas.microsoft.com/office/drawing/2014/chart" uri="{C3380CC4-5D6E-409C-BE32-E72D297353CC}">
                <c16:uniqueId val="{00000007-FABF-A14D-A9FC-7EC9E25A9EED}"/>
              </c:ext>
            </c:extLst>
          </c:dPt>
          <c:dLbls>
            <c:dLbl>
              <c:idx val="0"/>
              <c:tx>
                <c:rich>
                  <a:bodyPr wrap="square" lIns="38100" tIns="19050" rIns="38100" bIns="19050" anchor="ctr">
                    <a:spAutoFit/>
                  </a:bodyPr>
                  <a:lstStyle/>
                  <a:p>
                    <a:pPr>
                      <a:defRPr/>
                    </a:pPr>
                    <a:fld id="{525D012C-36D3-FD44-9865-8C54F7933C3E}" type="CATEGORYNAME">
                      <a:rPr lang="en-US">
                        <a:solidFill>
                          <a:schemeClr val="accent5">
                            <a:lumMod val="20000"/>
                            <a:lumOff val="80000"/>
                          </a:schemeClr>
                        </a:solidFill>
                      </a:rPr>
                      <a:pPr>
                        <a:defRPr/>
                      </a:pPr>
                      <a:t>[CATEGORY NAME]</a:t>
                    </a:fld>
                    <a:r>
                      <a:rPr lang="en-US" baseline="0">
                        <a:solidFill>
                          <a:schemeClr val="accent5">
                            <a:lumMod val="20000"/>
                            <a:lumOff val="80000"/>
                          </a:schemeClr>
                        </a:solidFill>
                      </a:rPr>
                      <a:t>
</a:t>
                    </a:r>
                    <a:fld id="{0D69371E-35E3-9641-B0A3-5AC373D242C3}" type="PERCENTAGE">
                      <a:rPr lang="en-US" baseline="0">
                        <a:solidFill>
                          <a:schemeClr val="accent5">
                            <a:lumMod val="20000"/>
                            <a:lumOff val="80000"/>
                          </a:schemeClr>
                        </a:solidFill>
                      </a:rPr>
                      <a:pPr>
                        <a:defRPr/>
                      </a:pPr>
                      <a:t>[PERCENTAGE]</a:t>
                    </a:fld>
                    <a:endParaRPr lang="en-US"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432"/>
                        <a:gd name="adj2" fmla="val -27322"/>
                      </a:avLst>
                    </a:prstGeom>
                  </c15:spPr>
                  <c15:dlblFieldTable/>
                  <c15:showDataLabelsRange val="0"/>
                </c:ext>
                <c:ext xmlns:c16="http://schemas.microsoft.com/office/drawing/2014/chart" uri="{C3380CC4-5D6E-409C-BE32-E72D297353CC}">
                  <c16:uniqueId val="{00000003-FABF-A14D-A9FC-7EC9E25A9EED}"/>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2686"/>
                        <a:gd name="adj2" fmla="val 18025"/>
                      </a:avLst>
                    </a:prstGeom>
                  </c15:spPr>
                </c:ext>
                <c:ext xmlns:c16="http://schemas.microsoft.com/office/drawing/2014/chart" uri="{C3380CC4-5D6E-409C-BE32-E72D297353CC}">
                  <c16:uniqueId val="{00000005-FABF-A14D-A9FC-7EC9E25A9EED}"/>
                </c:ext>
              </c:extLst>
            </c:dLbl>
            <c:dLbl>
              <c:idx val="2"/>
              <c:layout>
                <c:manualLayout>
                  <c:x val="1.6500003608924674E-2"/>
                  <c:y val="-4.1552201808107321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5180"/>
                        <a:gd name="adj2" fmla="val 40667"/>
                      </a:avLst>
                    </a:prstGeom>
                  </c15:spPr>
                </c:ext>
                <c:ext xmlns:c16="http://schemas.microsoft.com/office/drawing/2014/chart" uri="{C3380CC4-5D6E-409C-BE32-E72D297353CC}">
                  <c16:uniqueId val="{00000007-FABF-A14D-A9FC-7EC9E25A9EED}"/>
                </c:ext>
              </c:extLst>
            </c:dLbl>
            <c:spPr>
              <a:noFill/>
              <a:ln>
                <a:noFill/>
              </a:ln>
              <a:effectLst/>
            </c:sp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'!$D$236:$D$238</c:f>
              <c:strCache>
                <c:ptCount val="3"/>
                <c:pt idx="0">
                  <c:v>USA</c:v>
                </c:pt>
                <c:pt idx="1">
                  <c:v>UK</c:v>
                </c:pt>
                <c:pt idx="2">
                  <c:v>Other Countries </c:v>
                </c:pt>
              </c:strCache>
            </c:strRef>
          </c:cat>
          <c:val>
            <c:numRef>
              <c:f>'Graphs &amp; Pivot Tables '!$E$236:$E$238</c:f>
              <c:numCache>
                <c:formatCode>0.00%</c:formatCode>
                <c:ptCount val="3"/>
                <c:pt idx="0">
                  <c:v>0.25833333333333336</c:v>
                </c:pt>
                <c:pt idx="1">
                  <c:v>0.15</c:v>
                </c:pt>
                <c:pt idx="2">
                  <c:v>0.59166666666666667</c:v>
                </c:pt>
              </c:numCache>
            </c:numRef>
          </c:val>
          <c:extLst>
            <c:ext xmlns:c16="http://schemas.microsoft.com/office/drawing/2014/chart" uri="{C3380CC4-5D6E-409C-BE32-E72D297353CC}">
              <c16:uniqueId val="{00000008-FABF-A14D-A9FC-7EC9E25A9EED}"/>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txPr>
    <a:bodyPr/>
    <a:lstStyle/>
    <a:p>
      <a:pPr>
        <a:defRPr/>
      </a:pPr>
      <a:endParaRPr lang="en-DE"/>
    </a:p>
  </c:txPr>
  <c:printSettings>
    <c:headerFooter/>
    <c:pageMargins b="0.75" l="0.7" r="0.7" t="0.75" header="0.3" footer="0.3"/>
    <c:pageSetup/>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rgbClr val="002060"/>
                </a:solidFill>
              </a:rPr>
              <a:t>Technology Analysis and Strategic Management Editors by Country </a:t>
            </a:r>
          </a:p>
        </c:rich>
      </c:tx>
      <c:overlay val="0"/>
      <c:spPr>
        <a:noFill/>
        <a:ln>
          <a:noFill/>
        </a:ln>
        <a:effectLst/>
      </c:spPr>
    </c:title>
    <c:autoTitleDeleted val="0"/>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3-1780-1A47-A75C-E718B898F60D}"/>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1780-1A47-A75C-E718B898F60D}"/>
              </c:ext>
            </c:extLst>
          </c:dPt>
          <c:dPt>
            <c:idx val="2"/>
            <c:bubble3D val="0"/>
            <c:spPr>
              <a:solidFill>
                <a:srgbClr val="FEE4EE"/>
              </a:solidFill>
              <a:ln w="19050">
                <a:solidFill>
                  <a:schemeClr val="lt1"/>
                </a:solidFill>
              </a:ln>
              <a:effectLst/>
            </c:spPr>
            <c:extLst>
              <c:ext xmlns:c16="http://schemas.microsoft.com/office/drawing/2014/chart" uri="{C3380CC4-5D6E-409C-BE32-E72D297353CC}">
                <c16:uniqueId val="{00000007-1780-1A47-A75C-E718B898F60D}"/>
              </c:ext>
            </c:extLst>
          </c:dPt>
          <c:dLbls>
            <c:dLbl>
              <c:idx val="0"/>
              <c:tx>
                <c:rich>
                  <a:bodyPr wrap="square" lIns="38100" tIns="19050" rIns="38100" bIns="19050" anchor="ctr">
                    <a:spAutoFit/>
                  </a:bodyPr>
                  <a:lstStyle/>
                  <a:p>
                    <a:pPr>
                      <a:defRPr/>
                    </a:pPr>
                    <a:fld id="{525D012C-36D3-FD44-9865-8C54F7933C3E}" type="CATEGORYNAME">
                      <a:rPr lang="en-US">
                        <a:solidFill>
                          <a:schemeClr val="accent5">
                            <a:lumMod val="20000"/>
                            <a:lumOff val="80000"/>
                          </a:schemeClr>
                        </a:solidFill>
                      </a:rPr>
                      <a:pPr>
                        <a:defRPr/>
                      </a:pPr>
                      <a:t>[CATEGORY NAME]</a:t>
                    </a:fld>
                    <a:r>
                      <a:rPr lang="en-US" baseline="0">
                        <a:solidFill>
                          <a:schemeClr val="accent5">
                            <a:lumMod val="20000"/>
                            <a:lumOff val="80000"/>
                          </a:schemeClr>
                        </a:solidFill>
                      </a:rPr>
                      <a:t>
</a:t>
                    </a:r>
                    <a:fld id="{0D69371E-35E3-9641-B0A3-5AC373D242C3}" type="PERCENTAGE">
                      <a:rPr lang="en-US" baseline="0">
                        <a:solidFill>
                          <a:schemeClr val="accent5">
                            <a:lumMod val="20000"/>
                            <a:lumOff val="80000"/>
                          </a:schemeClr>
                        </a:solidFill>
                      </a:rPr>
                      <a:pPr>
                        <a:defRPr/>
                      </a:pPr>
                      <a:t>[PERCENTAGE]</a:t>
                    </a:fld>
                    <a:endParaRPr lang="en-US"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432"/>
                        <a:gd name="adj2" fmla="val -27322"/>
                      </a:avLst>
                    </a:prstGeom>
                  </c15:spPr>
                  <c15:dlblFieldTable/>
                  <c15:showDataLabelsRange val="0"/>
                </c:ext>
                <c:ext xmlns:c16="http://schemas.microsoft.com/office/drawing/2014/chart" uri="{C3380CC4-5D6E-409C-BE32-E72D297353CC}">
                  <c16:uniqueId val="{00000003-1780-1A47-A75C-E718B898F60D}"/>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2686"/>
                        <a:gd name="adj2" fmla="val 18025"/>
                      </a:avLst>
                    </a:prstGeom>
                  </c15:spPr>
                </c:ext>
                <c:ext xmlns:c16="http://schemas.microsoft.com/office/drawing/2014/chart" uri="{C3380CC4-5D6E-409C-BE32-E72D297353CC}">
                  <c16:uniqueId val="{00000005-1780-1A47-A75C-E718B898F60D}"/>
                </c:ext>
              </c:extLst>
            </c:dLbl>
            <c:dLbl>
              <c:idx val="2"/>
              <c:layout>
                <c:manualLayout>
                  <c:x val="8.1666684529021118E-3"/>
                  <c:y val="-9.144794400699997E-3"/>
                </c:manualLayout>
              </c:layout>
              <c:tx>
                <c:rich>
                  <a:bodyPr wrap="square" lIns="38100" tIns="19050" rIns="38100" bIns="19050" anchor="ctr">
                    <a:spAutoFit/>
                  </a:bodyPr>
                  <a:lstStyle/>
                  <a:p>
                    <a:pPr>
                      <a:defRPr/>
                    </a:pPr>
                    <a:r>
                      <a:rPr lang="en-US" baseline="0"/>
                      <a:t>Other </a:t>
                    </a:r>
                  </a:p>
                  <a:p>
                    <a:pPr>
                      <a:defRPr/>
                    </a:pPr>
                    <a:r>
                      <a:rPr lang="en-US" baseline="0"/>
                      <a:t>Countries 
</a:t>
                    </a:r>
                    <a:fld id="{BCDB3DB6-E5A2-294C-B796-389B4B081CFC}" type="PERCENTAGE">
                      <a:rPr lang="en-US" baseline="0"/>
                      <a:pPr>
                        <a:defRPr/>
                      </a:pPr>
                      <a:t>[PERCENTAGE]</a:t>
                    </a:fld>
                    <a:endParaRPr lang="en-US" baseline="0"/>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5180"/>
                        <a:gd name="adj2" fmla="val 40667"/>
                      </a:avLst>
                    </a:prstGeom>
                  </c15:spPr>
                  <c15:dlblFieldTable/>
                  <c15:showDataLabelsRange val="0"/>
                </c:ext>
                <c:ext xmlns:c16="http://schemas.microsoft.com/office/drawing/2014/chart" uri="{C3380CC4-5D6E-409C-BE32-E72D297353CC}">
                  <c16:uniqueId val="{00000007-1780-1A47-A75C-E718B898F60D}"/>
                </c:ext>
              </c:extLst>
            </c:dLbl>
            <c:spPr>
              <a:noFill/>
              <a:ln>
                <a:noFill/>
              </a:ln>
              <a:effectLst/>
            </c:sp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'!$D$241:$D$243</c:f>
              <c:strCache>
                <c:ptCount val="3"/>
                <c:pt idx="0">
                  <c:v>UK</c:v>
                </c:pt>
                <c:pt idx="1">
                  <c:v>USA</c:v>
                </c:pt>
                <c:pt idx="2">
                  <c:v>Other Countries </c:v>
                </c:pt>
              </c:strCache>
            </c:strRef>
          </c:cat>
          <c:val>
            <c:numRef>
              <c:f>'Graphs &amp; Pivot Tables '!$E$241:$E$243</c:f>
              <c:numCache>
                <c:formatCode>0.00%</c:formatCode>
                <c:ptCount val="3"/>
                <c:pt idx="0">
                  <c:v>0.34285714285714286</c:v>
                </c:pt>
                <c:pt idx="1">
                  <c:v>0.17142857142857143</c:v>
                </c:pt>
                <c:pt idx="2">
                  <c:v>0.48571428571428577</c:v>
                </c:pt>
              </c:numCache>
            </c:numRef>
          </c:val>
          <c:extLst>
            <c:ext xmlns:c16="http://schemas.microsoft.com/office/drawing/2014/chart" uri="{C3380CC4-5D6E-409C-BE32-E72D297353CC}">
              <c16:uniqueId val="{00000008-1780-1A47-A75C-E718B898F60D}"/>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txPr>
    <a:bodyPr/>
    <a:lstStyle/>
    <a:p>
      <a:pPr>
        <a:defRPr/>
      </a:pPr>
      <a:endParaRPr lang="en-DE"/>
    </a:p>
  </c:txPr>
  <c:printSettings>
    <c:headerFooter/>
    <c:pageMargins b="0.75" l="0.7" r="0.7" t="0.75" header="0.3" footer="0.3"/>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3-0854-6140-9387-EF22E241191F}"/>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0854-6140-9387-EF22E241191F}"/>
              </c:ext>
            </c:extLst>
          </c:dPt>
          <c:dPt>
            <c:idx val="2"/>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7-0854-6140-9387-EF22E241191F}"/>
              </c:ext>
            </c:extLst>
          </c:dPt>
          <c:dPt>
            <c:idx val="3"/>
            <c:bubble3D val="0"/>
            <c:spPr>
              <a:solidFill>
                <a:schemeClr val="accent3">
                  <a:lumMod val="60000"/>
                  <a:lumOff val="40000"/>
                </a:schemeClr>
              </a:solidFill>
            </c:spPr>
            <c:extLst>
              <c:ext xmlns:c16="http://schemas.microsoft.com/office/drawing/2014/chart" uri="{C3380CC4-5D6E-409C-BE32-E72D297353CC}">
                <c16:uniqueId val="{0000000A-0854-6140-9387-EF22E241191F}"/>
              </c:ext>
            </c:extLst>
          </c:dPt>
          <c:dPt>
            <c:idx val="4"/>
            <c:bubble3D val="0"/>
            <c:spPr>
              <a:solidFill>
                <a:srgbClr val="FEE4EE"/>
              </a:solidFill>
            </c:spPr>
            <c:extLst>
              <c:ext xmlns:c16="http://schemas.microsoft.com/office/drawing/2014/chart" uri="{C3380CC4-5D6E-409C-BE32-E72D297353CC}">
                <c16:uniqueId val="{00000009-0854-6140-9387-EF22E241191F}"/>
              </c:ext>
            </c:extLst>
          </c:dPt>
          <c:dLbls>
            <c:dLbl>
              <c:idx val="0"/>
              <c:tx>
                <c:rich>
                  <a:bodyPr wrap="square" lIns="38100" tIns="19050" rIns="38100" bIns="19050" anchor="ctr">
                    <a:spAutoFit/>
                  </a:bodyPr>
                  <a:lstStyle/>
                  <a:p>
                    <a:pPr>
                      <a:defRPr/>
                    </a:pPr>
                    <a:fld id="{525D012C-36D3-FD44-9865-8C54F7933C3E}" type="CATEGORYNAME">
                      <a:rPr lang="en-US">
                        <a:solidFill>
                          <a:schemeClr val="accent5">
                            <a:lumMod val="20000"/>
                            <a:lumOff val="80000"/>
                          </a:schemeClr>
                        </a:solidFill>
                      </a:rPr>
                      <a:pPr>
                        <a:defRPr/>
                      </a:pPr>
                      <a:t>[CATEGORY NAME]</a:t>
                    </a:fld>
                    <a:r>
                      <a:rPr lang="en-US" baseline="0">
                        <a:solidFill>
                          <a:schemeClr val="accent5">
                            <a:lumMod val="20000"/>
                            <a:lumOff val="80000"/>
                          </a:schemeClr>
                        </a:solidFill>
                      </a:rPr>
                      <a:t>
</a:t>
                    </a:r>
                    <a:fld id="{0D69371E-35E3-9641-B0A3-5AC373D242C3}" type="PERCENTAGE">
                      <a:rPr lang="en-US" baseline="0">
                        <a:solidFill>
                          <a:schemeClr val="accent5">
                            <a:lumMod val="20000"/>
                            <a:lumOff val="80000"/>
                          </a:schemeClr>
                        </a:solidFill>
                      </a:rPr>
                      <a:pPr>
                        <a:defRPr/>
                      </a:pPr>
                      <a:t>[PERCENTAGE]</a:t>
                    </a:fld>
                    <a:endParaRPr lang="en-US"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432"/>
                        <a:gd name="adj2" fmla="val -27322"/>
                      </a:avLst>
                    </a:prstGeom>
                  </c15:spPr>
                  <c15:dlblFieldTable/>
                  <c15:showDataLabelsRange val="0"/>
                </c:ext>
                <c:ext xmlns:c16="http://schemas.microsoft.com/office/drawing/2014/chart" uri="{C3380CC4-5D6E-409C-BE32-E72D297353CC}">
                  <c16:uniqueId val="{00000003-0854-6140-9387-EF22E241191F}"/>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2686"/>
                        <a:gd name="adj2" fmla="val 18025"/>
                      </a:avLst>
                    </a:prstGeom>
                  </c15:spPr>
                </c:ext>
                <c:ext xmlns:c16="http://schemas.microsoft.com/office/drawing/2014/chart" uri="{C3380CC4-5D6E-409C-BE32-E72D297353CC}">
                  <c16:uniqueId val="{00000005-0854-6140-9387-EF22E241191F}"/>
                </c:ext>
              </c:extLst>
            </c:dLbl>
            <c:dLbl>
              <c:idx val="2"/>
              <c:layout>
                <c:manualLayout>
                  <c:x val="2.61133040492791E-3"/>
                  <c:y val="-1.3774424030329626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5180"/>
                        <a:gd name="adj2" fmla="val 40667"/>
                      </a:avLst>
                    </a:prstGeom>
                  </c15:spPr>
                </c:ext>
                <c:ext xmlns:c16="http://schemas.microsoft.com/office/drawing/2014/chart" uri="{C3380CC4-5D6E-409C-BE32-E72D297353CC}">
                  <c16:uniqueId val="{00000007-0854-6140-9387-EF22E241191F}"/>
                </c:ext>
              </c:extLst>
            </c:dLbl>
            <c:dLbl>
              <c:idx val="3"/>
              <c:layout>
                <c:manualLayout>
                  <c:x val="-1.5241254427221003E-2"/>
                  <c:y val="-4.3073782443862037E-3"/>
                </c:manualLayout>
              </c:layout>
              <c:tx>
                <c:rich>
                  <a:bodyPr/>
                  <a:lstStyle/>
                  <a:p>
                    <a:fld id="{7846EEC6-C6E9-0542-A9BE-00D8752FA6A4}" type="CATEGORYNAME">
                      <a:rPr lang="en-US" sz="700"/>
                      <a:pPr/>
                      <a:t>[CATEGORY NAME]</a:t>
                    </a:fld>
                    <a:r>
                      <a:rPr lang="en-US" baseline="0"/>
                      <a:t>
</a:t>
                    </a:r>
                    <a:fld id="{7D3B2696-04B1-FC4C-B8B7-28862493C325}"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0854-6140-9387-EF22E241191F}"/>
                </c:ext>
              </c:extLst>
            </c:dLbl>
            <c:spPr>
              <a:noFill/>
              <a:ln>
                <a:noFill/>
              </a:ln>
              <a:effectLst/>
            </c:sp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'!$D$246:$D$250</c:f>
              <c:strCache>
                <c:ptCount val="5"/>
                <c:pt idx="0">
                  <c:v>UK</c:v>
                </c:pt>
                <c:pt idx="1">
                  <c:v>USA</c:v>
                </c:pt>
                <c:pt idx="2">
                  <c:v>China</c:v>
                </c:pt>
                <c:pt idx="3">
                  <c:v>Netherlands</c:v>
                </c:pt>
                <c:pt idx="4">
                  <c:v>Other Countries </c:v>
                </c:pt>
              </c:strCache>
            </c:strRef>
          </c:cat>
          <c:val>
            <c:numRef>
              <c:f>'Graphs &amp; Pivot Tables '!$E$246:$E$250</c:f>
              <c:numCache>
                <c:formatCode>0.00%</c:formatCode>
                <c:ptCount val="5"/>
                <c:pt idx="0">
                  <c:v>0.17333333333333334</c:v>
                </c:pt>
                <c:pt idx="1">
                  <c:v>0.14666666666666667</c:v>
                </c:pt>
                <c:pt idx="2">
                  <c:v>9.3333333333333338E-2</c:v>
                </c:pt>
                <c:pt idx="3">
                  <c:v>0.08</c:v>
                </c:pt>
                <c:pt idx="4">
                  <c:v>0.5066666666666666</c:v>
                </c:pt>
              </c:numCache>
            </c:numRef>
          </c:val>
          <c:extLst>
            <c:ext xmlns:c16="http://schemas.microsoft.com/office/drawing/2014/chart" uri="{C3380CC4-5D6E-409C-BE32-E72D297353CC}">
              <c16:uniqueId val="{00000008-0854-6140-9387-EF22E241191F}"/>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txPr>
    <a:bodyPr/>
    <a:lstStyle/>
    <a:p>
      <a:pPr>
        <a:defRPr/>
      </a:pPr>
      <a:endParaRPr lang="en-DE"/>
    </a:p>
  </c:tx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[Top 7 Journals .xlsx]Graphs &amp; Pivot Tables !PivotTable3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numbers</a:t>
            </a:r>
            <a:r>
              <a:rPr lang="en-US" baseline="0"/>
              <a:t> of Females Vs Males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EE4EE"/>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0206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D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 &amp; Pivot Tables '!$B$289</c:f>
              <c:strCache>
                <c:ptCount val="1"/>
                <c:pt idx="0">
                  <c:v>Total</c:v>
                </c:pt>
              </c:strCache>
            </c:strRef>
          </c:tx>
          <c:spPr>
            <a:solidFill>
              <a:schemeClr val="accent1"/>
            </a:solidFill>
            <a:ln>
              <a:noFill/>
            </a:ln>
            <a:effectLst/>
          </c:spPr>
          <c:invertIfNegative val="0"/>
          <c:cat>
            <c:strRef>
              <c:f>'Graphs &amp; Pivot Tables '!$A$290:$A$297</c:f>
              <c:strCache>
                <c:ptCount val="7"/>
                <c:pt idx="0">
                  <c:v>IEEE Transactions on Engineering Management</c:v>
                </c:pt>
                <c:pt idx="1">
                  <c:v>Journal of Product Innovation Management</c:v>
                </c:pt>
                <c:pt idx="2">
                  <c:v>R&amp;D Management</c:v>
                </c:pt>
                <c:pt idx="3">
                  <c:v>Research Policy</c:v>
                </c:pt>
                <c:pt idx="4">
                  <c:v>Technological Forecasting and Social Change </c:v>
                </c:pt>
                <c:pt idx="5">
                  <c:v>Technology Analysis and Strategic Management</c:v>
                </c:pt>
                <c:pt idx="6">
                  <c:v>Technovation</c:v>
                </c:pt>
              </c:strCache>
            </c:strRef>
          </c:cat>
          <c:val>
            <c:numRef>
              <c:f>'Graphs &amp; Pivot Tables '!$B$290:$B$297</c:f>
              <c:numCache>
                <c:formatCode>General</c:formatCode>
                <c:ptCount val="7"/>
                <c:pt idx="0">
                  <c:v>12</c:v>
                </c:pt>
                <c:pt idx="1">
                  <c:v>13</c:v>
                </c:pt>
                <c:pt idx="2">
                  <c:v>2</c:v>
                </c:pt>
                <c:pt idx="3">
                  <c:v>21</c:v>
                </c:pt>
                <c:pt idx="4">
                  <c:v>23</c:v>
                </c:pt>
                <c:pt idx="5">
                  <c:v>12</c:v>
                </c:pt>
                <c:pt idx="6">
                  <c:v>11</c:v>
                </c:pt>
              </c:numCache>
            </c:numRef>
          </c:val>
          <c:extLst>
            <c:ext xmlns:c16="http://schemas.microsoft.com/office/drawing/2014/chart" uri="{C3380CC4-5D6E-409C-BE32-E72D297353CC}">
              <c16:uniqueId val="{00000004-F88D-EE4E-85CC-348BD66A308A}"/>
            </c:ext>
          </c:extLst>
        </c:ser>
        <c:dLbls>
          <c:showLegendKey val="0"/>
          <c:showVal val="0"/>
          <c:showCatName val="0"/>
          <c:showSerName val="0"/>
          <c:showPercent val="0"/>
          <c:showBubbleSize val="0"/>
        </c:dLbls>
        <c:gapWidth val="219"/>
        <c:overlap val="-27"/>
        <c:axId val="374760832"/>
        <c:axId val="374762832"/>
      </c:barChart>
      <c:catAx>
        <c:axId val="37476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74762832"/>
        <c:crosses val="autoZero"/>
        <c:auto val="1"/>
        <c:lblAlgn val="ctr"/>
        <c:lblOffset val="100"/>
        <c:noMultiLvlLbl val="0"/>
      </c:catAx>
      <c:valAx>
        <c:axId val="37476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7476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[Top 7 Journals .xlsx]Top University Graduates Table !PivotTable28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Percentage</a:t>
            </a:r>
            <a:r>
              <a:rPr lang="en-GB" baseline="0"/>
              <a:t> of Top University Graduates in each Journal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University Graduates Table '!$B$32</c:f>
              <c:strCache>
                <c:ptCount val="1"/>
                <c:pt idx="0">
                  <c:v>Percentage of Non Top University Graduates </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University Graduates Table '!$A$33:$A$40</c:f>
              <c:strCache>
                <c:ptCount val="7"/>
                <c:pt idx="0">
                  <c:v>Research Policy </c:v>
                </c:pt>
                <c:pt idx="1">
                  <c:v>R&amp;D Management </c:v>
                </c:pt>
                <c:pt idx="2">
                  <c:v>Technovation</c:v>
                </c:pt>
                <c:pt idx="3">
                  <c:v>Technological Forecasting and Social Change</c:v>
                </c:pt>
                <c:pt idx="4">
                  <c:v>Journal of Product Innovation Management </c:v>
                </c:pt>
                <c:pt idx="5">
                  <c:v>IEEE</c:v>
                </c:pt>
                <c:pt idx="6">
                  <c:v>Technology Analysis and Strategic Management</c:v>
                </c:pt>
              </c:strCache>
            </c:strRef>
          </c:cat>
          <c:val>
            <c:numRef>
              <c:f>'Top University Graduates Table '!$B$33:$B$40</c:f>
              <c:numCache>
                <c:formatCode>0%</c:formatCode>
                <c:ptCount val="7"/>
                <c:pt idx="0">
                  <c:v>0.58252427184466016</c:v>
                </c:pt>
                <c:pt idx="1">
                  <c:v>0.68421052631578949</c:v>
                </c:pt>
                <c:pt idx="2">
                  <c:v>0.78947368421052633</c:v>
                </c:pt>
                <c:pt idx="3">
                  <c:v>0.79166666666666663</c:v>
                </c:pt>
                <c:pt idx="4">
                  <c:v>0.82978723404255317</c:v>
                </c:pt>
                <c:pt idx="5">
                  <c:v>0.84033613445378152</c:v>
                </c:pt>
                <c:pt idx="6">
                  <c:v>0.17901234567901234</c:v>
                </c:pt>
              </c:numCache>
            </c:numRef>
          </c:val>
          <c:extLst>
            <c:ext xmlns:c16="http://schemas.microsoft.com/office/drawing/2014/chart" uri="{C3380CC4-5D6E-409C-BE32-E72D297353CC}">
              <c16:uniqueId val="{00000000-DFC5-0244-BB40-9413D9A47852}"/>
            </c:ext>
          </c:extLst>
        </c:ser>
        <c:ser>
          <c:idx val="1"/>
          <c:order val="1"/>
          <c:tx>
            <c:strRef>
              <c:f>'Top University Graduates Table '!$C$32</c:f>
              <c:strCache>
                <c:ptCount val="1"/>
                <c:pt idx="0">
                  <c:v>Percentage of Top University Graduates </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University Graduates Table '!$A$33:$A$40</c:f>
              <c:strCache>
                <c:ptCount val="7"/>
                <c:pt idx="0">
                  <c:v>Research Policy </c:v>
                </c:pt>
                <c:pt idx="1">
                  <c:v>R&amp;D Management </c:v>
                </c:pt>
                <c:pt idx="2">
                  <c:v>Technovation</c:v>
                </c:pt>
                <c:pt idx="3">
                  <c:v>Technological Forecasting and Social Change</c:v>
                </c:pt>
                <c:pt idx="4">
                  <c:v>Journal of Product Innovation Management </c:v>
                </c:pt>
                <c:pt idx="5">
                  <c:v>IEEE</c:v>
                </c:pt>
                <c:pt idx="6">
                  <c:v>Technology Analysis and Strategic Management</c:v>
                </c:pt>
              </c:strCache>
            </c:strRef>
          </c:cat>
          <c:val>
            <c:numRef>
              <c:f>'Top University Graduates Table '!$C$33:$C$40</c:f>
              <c:numCache>
                <c:formatCode>0%</c:formatCode>
                <c:ptCount val="7"/>
                <c:pt idx="0">
                  <c:v>0.41747572815533979</c:v>
                </c:pt>
                <c:pt idx="1">
                  <c:v>0.31578947368421051</c:v>
                </c:pt>
                <c:pt idx="2">
                  <c:v>0.21052631578947367</c:v>
                </c:pt>
                <c:pt idx="3">
                  <c:v>0.20833333333333334</c:v>
                </c:pt>
                <c:pt idx="4">
                  <c:v>0.1702127659574468</c:v>
                </c:pt>
                <c:pt idx="5">
                  <c:v>0.15966386554621848</c:v>
                </c:pt>
                <c:pt idx="6">
                  <c:v>4.3209876543209874E-2</c:v>
                </c:pt>
              </c:numCache>
            </c:numRef>
          </c:val>
          <c:extLst>
            <c:ext xmlns:c16="http://schemas.microsoft.com/office/drawing/2014/chart" uri="{C3380CC4-5D6E-409C-BE32-E72D297353CC}">
              <c16:uniqueId val="{00000001-DFC5-0244-BB40-9413D9A47852}"/>
            </c:ext>
          </c:extLst>
        </c:ser>
        <c:dLbls>
          <c:showLegendKey val="0"/>
          <c:showVal val="0"/>
          <c:showCatName val="0"/>
          <c:showSerName val="0"/>
          <c:showPercent val="0"/>
          <c:showBubbleSize val="0"/>
        </c:dLbls>
        <c:gapWidth val="60"/>
        <c:axId val="228617760"/>
        <c:axId val="914799664"/>
      </c:barChart>
      <c:catAx>
        <c:axId val="228617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914799664"/>
        <c:crosses val="autoZero"/>
        <c:auto val="1"/>
        <c:lblAlgn val="ctr"/>
        <c:lblOffset val="100"/>
        <c:noMultiLvlLbl val="0"/>
      </c:catAx>
      <c:valAx>
        <c:axId val="9147996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228617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[Top 7 Journals .xlsx]Top University Graduates Table !PivotTable28</c:name>
    <c:fmtId val="9"/>
  </c:pivotSource>
  <c:chart>
    <c:title>
      <c:tx>
        <c:rich>
          <a:bodyPr rot="0" spcFirstLastPara="1" vertOverflow="ellipsis" vert="horz" wrap="square" anchor="ctr" anchorCtr="1"/>
          <a:lstStyle/>
          <a:p>
            <a:pPr>
              <a:defRPr sz="1400" b="0" i="0" u="none" strike="noStrike" kern="1200" spc="0" baseline="0">
                <a:solidFill>
                  <a:srgbClr val="FEE4EE"/>
                </a:solidFill>
                <a:latin typeface="+mn-lt"/>
                <a:ea typeface="+mn-ea"/>
                <a:cs typeface="+mn-cs"/>
              </a:defRPr>
            </a:pPr>
            <a:r>
              <a:rPr lang="en-GB">
                <a:solidFill>
                  <a:srgbClr val="FEE4EE"/>
                </a:solidFill>
              </a:rPr>
              <a:t>Percentage</a:t>
            </a:r>
            <a:r>
              <a:rPr lang="en-GB" baseline="0">
                <a:solidFill>
                  <a:srgbClr val="FEE4EE"/>
                </a:solidFill>
              </a:rPr>
              <a:t> of Top University Graduates </a:t>
            </a:r>
            <a:endParaRPr lang="en-GB">
              <a:solidFill>
                <a:srgbClr val="FEE4EE"/>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EE4EE"/>
              </a:solidFill>
              <a:latin typeface="+mn-lt"/>
              <a:ea typeface="+mn-ea"/>
              <a:cs typeface="+mn-cs"/>
            </a:defRPr>
          </a:pPr>
          <a:endParaRPr lang="en-DE"/>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97981659164612"/>
          <c:y val="0.15463653809469563"/>
          <c:w val="0.44490691260612314"/>
          <c:h val="0.63855509428535384"/>
        </c:manualLayout>
      </c:layout>
      <c:barChart>
        <c:barDir val="bar"/>
        <c:grouping val="clustered"/>
        <c:varyColors val="0"/>
        <c:ser>
          <c:idx val="0"/>
          <c:order val="0"/>
          <c:tx>
            <c:strRef>
              <c:f>'Top University Graduates Table '!$B$32</c:f>
              <c:strCache>
                <c:ptCount val="1"/>
                <c:pt idx="0">
                  <c:v>Percentage of Non Top University Graduates </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University Graduates Table '!$A$33:$A$40</c:f>
              <c:strCache>
                <c:ptCount val="7"/>
                <c:pt idx="0">
                  <c:v>Research Policy </c:v>
                </c:pt>
                <c:pt idx="1">
                  <c:v>R&amp;D Management </c:v>
                </c:pt>
                <c:pt idx="2">
                  <c:v>Technovation</c:v>
                </c:pt>
                <c:pt idx="3">
                  <c:v>Technological Forecasting and Social Change</c:v>
                </c:pt>
                <c:pt idx="4">
                  <c:v>Journal of Product Innovation Management </c:v>
                </c:pt>
                <c:pt idx="5">
                  <c:v>IEEE</c:v>
                </c:pt>
                <c:pt idx="6">
                  <c:v>Technology Analysis and Strategic Management</c:v>
                </c:pt>
              </c:strCache>
            </c:strRef>
          </c:cat>
          <c:val>
            <c:numRef>
              <c:f>'Top University Graduates Table '!$B$33:$B$40</c:f>
              <c:numCache>
                <c:formatCode>0%</c:formatCode>
                <c:ptCount val="7"/>
                <c:pt idx="0">
                  <c:v>0.58252427184466016</c:v>
                </c:pt>
                <c:pt idx="1">
                  <c:v>0.68421052631578949</c:v>
                </c:pt>
                <c:pt idx="2">
                  <c:v>0.78947368421052633</c:v>
                </c:pt>
                <c:pt idx="3">
                  <c:v>0.79166666666666663</c:v>
                </c:pt>
                <c:pt idx="4">
                  <c:v>0.82978723404255317</c:v>
                </c:pt>
                <c:pt idx="5">
                  <c:v>0.84033613445378152</c:v>
                </c:pt>
                <c:pt idx="6">
                  <c:v>0.17901234567901234</c:v>
                </c:pt>
              </c:numCache>
            </c:numRef>
          </c:val>
          <c:extLst>
            <c:ext xmlns:c16="http://schemas.microsoft.com/office/drawing/2014/chart" uri="{C3380CC4-5D6E-409C-BE32-E72D297353CC}">
              <c16:uniqueId val="{00000000-5071-2948-B453-6800905B7315}"/>
            </c:ext>
          </c:extLst>
        </c:ser>
        <c:ser>
          <c:idx val="1"/>
          <c:order val="1"/>
          <c:tx>
            <c:strRef>
              <c:f>'Top University Graduates Table '!$C$32</c:f>
              <c:strCache>
                <c:ptCount val="1"/>
                <c:pt idx="0">
                  <c:v>Percentage of Top University Graduates </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University Graduates Table '!$A$33:$A$40</c:f>
              <c:strCache>
                <c:ptCount val="7"/>
                <c:pt idx="0">
                  <c:v>Research Policy </c:v>
                </c:pt>
                <c:pt idx="1">
                  <c:v>R&amp;D Management </c:v>
                </c:pt>
                <c:pt idx="2">
                  <c:v>Technovation</c:v>
                </c:pt>
                <c:pt idx="3">
                  <c:v>Technological Forecasting and Social Change</c:v>
                </c:pt>
                <c:pt idx="4">
                  <c:v>Journal of Product Innovation Management </c:v>
                </c:pt>
                <c:pt idx="5">
                  <c:v>IEEE</c:v>
                </c:pt>
                <c:pt idx="6">
                  <c:v>Technology Analysis and Strategic Management</c:v>
                </c:pt>
              </c:strCache>
            </c:strRef>
          </c:cat>
          <c:val>
            <c:numRef>
              <c:f>'Top University Graduates Table '!$C$33:$C$40</c:f>
              <c:numCache>
                <c:formatCode>0%</c:formatCode>
                <c:ptCount val="7"/>
                <c:pt idx="0">
                  <c:v>0.41747572815533979</c:v>
                </c:pt>
                <c:pt idx="1">
                  <c:v>0.31578947368421051</c:v>
                </c:pt>
                <c:pt idx="2">
                  <c:v>0.21052631578947367</c:v>
                </c:pt>
                <c:pt idx="3">
                  <c:v>0.20833333333333334</c:v>
                </c:pt>
                <c:pt idx="4">
                  <c:v>0.1702127659574468</c:v>
                </c:pt>
                <c:pt idx="5">
                  <c:v>0.15966386554621848</c:v>
                </c:pt>
                <c:pt idx="6">
                  <c:v>4.3209876543209874E-2</c:v>
                </c:pt>
              </c:numCache>
            </c:numRef>
          </c:val>
          <c:extLst>
            <c:ext xmlns:c16="http://schemas.microsoft.com/office/drawing/2014/chart" uri="{C3380CC4-5D6E-409C-BE32-E72D297353CC}">
              <c16:uniqueId val="{00000001-5071-2948-B453-6800905B7315}"/>
            </c:ext>
          </c:extLst>
        </c:ser>
        <c:dLbls>
          <c:showLegendKey val="0"/>
          <c:showVal val="0"/>
          <c:showCatName val="0"/>
          <c:showSerName val="0"/>
          <c:showPercent val="0"/>
          <c:showBubbleSize val="0"/>
        </c:dLbls>
        <c:gapWidth val="60"/>
        <c:axId val="228617760"/>
        <c:axId val="914799664"/>
      </c:barChart>
      <c:catAx>
        <c:axId val="228617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DE"/>
          </a:p>
        </c:txPr>
        <c:crossAx val="914799664"/>
        <c:crosses val="autoZero"/>
        <c:auto val="1"/>
        <c:lblAlgn val="ctr"/>
        <c:lblOffset val="100"/>
        <c:noMultiLvlLbl val="0"/>
      </c:catAx>
      <c:valAx>
        <c:axId val="9147996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DE"/>
          </a:p>
        </c:txPr>
        <c:crossAx val="228617760"/>
        <c:crosses val="autoZero"/>
        <c:crossBetween val="between"/>
      </c:valAx>
      <c:spPr>
        <a:noFill/>
        <a:ln>
          <a:noFill/>
        </a:ln>
        <a:effectLst/>
      </c:spPr>
    </c:plotArea>
    <c:legend>
      <c:legendPos val="r"/>
      <c:layout>
        <c:manualLayout>
          <c:xMode val="edge"/>
          <c:yMode val="edge"/>
          <c:x val="0.75235913214384753"/>
          <c:y val="0.22895777906148282"/>
          <c:w val="0.24443652553688602"/>
          <c:h val="0.393545952455126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640404507918476E-2"/>
          <c:y val="2.9166654705276122E-2"/>
          <c:w val="0.85859501423032847"/>
          <c:h val="0.90386704826615694"/>
        </c:manualLayout>
      </c:layout>
      <c:pieChart>
        <c:varyColors val="1"/>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969905504841471E-2"/>
          <c:y val="4.0915025320561807E-3"/>
          <c:w val="0.92308951512639859"/>
          <c:h val="0.95541597299854952"/>
        </c:manualLayout>
      </c:layout>
      <c:doughnutChart>
        <c:varyColors val="1"/>
        <c:ser>
          <c:idx val="0"/>
          <c:order val="0"/>
          <c:spPr>
            <a:ln>
              <a:noFill/>
            </a:ln>
          </c:spPr>
          <c:dPt>
            <c:idx val="0"/>
            <c:bubble3D val="0"/>
            <c:spPr>
              <a:solidFill>
                <a:srgbClr val="002060"/>
              </a:solidFill>
              <a:ln w="19050">
                <a:noFill/>
              </a:ln>
              <a:effectLst/>
            </c:spPr>
            <c:extLst>
              <c:ext xmlns:c16="http://schemas.microsoft.com/office/drawing/2014/chart" uri="{C3380CC4-5D6E-409C-BE32-E72D297353CC}">
                <c16:uniqueId val="{00000001-6222-B947-82B3-045D880511D1}"/>
              </c:ext>
            </c:extLst>
          </c:dPt>
          <c:dPt>
            <c:idx val="1"/>
            <c:bubble3D val="0"/>
            <c:spPr>
              <a:solidFill>
                <a:schemeClr val="accent5">
                  <a:lumMod val="20000"/>
                  <a:lumOff val="80000"/>
                </a:schemeClr>
              </a:solidFill>
              <a:ln w="19050">
                <a:noFill/>
              </a:ln>
              <a:effectLst/>
            </c:spPr>
            <c:extLst>
              <c:ext xmlns:c16="http://schemas.microsoft.com/office/drawing/2014/chart" uri="{C3380CC4-5D6E-409C-BE32-E72D297353CC}">
                <c16:uniqueId val="{00000003-6222-B947-82B3-045D880511D1}"/>
              </c:ext>
            </c:extLst>
          </c:dPt>
          <c:dPt>
            <c:idx val="2"/>
            <c:bubble3D val="0"/>
            <c:spPr>
              <a:solidFill>
                <a:srgbClr val="FEE4EE"/>
              </a:solidFill>
              <a:ln w="19050">
                <a:noFill/>
              </a:ln>
              <a:effectLst/>
            </c:spPr>
            <c:extLst>
              <c:ext xmlns:c16="http://schemas.microsoft.com/office/drawing/2014/chart" uri="{C3380CC4-5D6E-409C-BE32-E72D297353CC}">
                <c16:uniqueId val="{00000005-6222-B947-82B3-045D880511D1}"/>
              </c:ext>
            </c:extLst>
          </c:dPt>
          <c:dLbls>
            <c:dLbl>
              <c:idx val="0"/>
              <c:tx>
                <c:rich>
                  <a:bodyPr wrap="square" lIns="38100" tIns="19050" rIns="38100" bIns="19050" anchor="ctr">
                    <a:spAutoFit/>
                  </a:bodyPr>
                  <a:lstStyle/>
                  <a:p>
                    <a:pPr>
                      <a:defRPr sz="800" b="1"/>
                    </a:pPr>
                    <a:fld id="{525D012C-36D3-FD44-9865-8C54F7933C3E}" type="CATEGORYNAME">
                      <a:rPr lang="en-US" sz="800" b="1">
                        <a:solidFill>
                          <a:schemeClr val="accent5">
                            <a:lumMod val="20000"/>
                            <a:lumOff val="80000"/>
                          </a:schemeClr>
                        </a:solidFill>
                      </a:rPr>
                      <a:pPr>
                        <a:defRPr sz="800" b="1"/>
                      </a:pPr>
                      <a:t>[CATEGORY NAME]</a:t>
                    </a:fld>
                    <a:r>
                      <a:rPr lang="en-US" sz="800" b="1" baseline="0">
                        <a:solidFill>
                          <a:schemeClr val="accent5">
                            <a:lumMod val="20000"/>
                            <a:lumOff val="80000"/>
                          </a:schemeClr>
                        </a:solidFill>
                      </a:rPr>
                      <a:t>
</a:t>
                    </a:r>
                    <a:fld id="{0D69371E-35E3-9641-B0A3-5AC373D242C3}" type="PERCENTAGE">
                      <a:rPr lang="en-US" sz="800" b="1" baseline="0">
                        <a:solidFill>
                          <a:schemeClr val="accent5">
                            <a:lumMod val="20000"/>
                            <a:lumOff val="80000"/>
                          </a:schemeClr>
                        </a:solidFill>
                      </a:rPr>
                      <a:pPr>
                        <a:defRPr sz="800" b="1"/>
                      </a:pPr>
                      <a:t>[PERCENTAGE]</a:t>
                    </a:fld>
                    <a:endParaRPr lang="en-US" sz="800" b="1"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432"/>
                        <a:gd name="adj2" fmla="val -27322"/>
                      </a:avLst>
                    </a:prstGeom>
                  </c15:spPr>
                  <c15:dlblFieldTable/>
                  <c15:showDataLabelsRange val="0"/>
                </c:ext>
                <c:ext xmlns:c16="http://schemas.microsoft.com/office/drawing/2014/chart" uri="{C3380CC4-5D6E-409C-BE32-E72D297353CC}">
                  <c16:uniqueId val="{00000001-6222-B947-82B3-045D880511D1}"/>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sz="800" b="1"/>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2686"/>
                        <a:gd name="adj2" fmla="val 18025"/>
                      </a:avLst>
                    </a:prstGeom>
                  </c15:spPr>
                </c:ext>
                <c:ext xmlns:c16="http://schemas.microsoft.com/office/drawing/2014/chart" uri="{C3380CC4-5D6E-409C-BE32-E72D297353CC}">
                  <c16:uniqueId val="{00000003-6222-B947-82B3-045D880511D1}"/>
                </c:ext>
              </c:extLst>
            </c:dLbl>
            <c:dLbl>
              <c:idx val="2"/>
              <c:layout>
                <c:manualLayout>
                  <c:x val="9.7434853466372862E-3"/>
                  <c:y val="4.8946991065811275E-2"/>
                </c:manualLayout>
              </c:layout>
              <c:tx>
                <c:rich>
                  <a:bodyPr wrap="square" lIns="38100" tIns="19050" rIns="38100" bIns="19050" anchor="ctr">
                    <a:noAutofit/>
                  </a:bodyPr>
                  <a:lstStyle/>
                  <a:p>
                    <a:pPr>
                      <a:defRPr b="1"/>
                    </a:pPr>
                    <a:r>
                      <a:rPr lang="en-US" sz="700" b="1" baseline="0">
                        <a:solidFill>
                          <a:srgbClr val="002060"/>
                        </a:solidFill>
                      </a:rPr>
                      <a:t>Other </a:t>
                    </a:r>
                  </a:p>
                  <a:p>
                    <a:pPr>
                      <a:defRPr b="1"/>
                    </a:pPr>
                    <a:r>
                      <a:rPr lang="en-US" sz="700" b="1" baseline="0">
                        <a:solidFill>
                          <a:srgbClr val="002060"/>
                        </a:solidFill>
                      </a:rPr>
                      <a:t>Countries
</a:t>
                    </a:r>
                    <a:fld id="{1B414AC5-91DF-664B-BC52-03CA644C42B2}" type="PERCENTAGE">
                      <a:rPr lang="en-US" sz="700" b="1" baseline="0">
                        <a:solidFill>
                          <a:srgbClr val="002060"/>
                        </a:solidFill>
                      </a:rPr>
                      <a:pPr>
                        <a:defRPr b="1"/>
                      </a:pPr>
                      <a:t>[PERCENTAGE]</a:t>
                    </a:fld>
                    <a:endParaRPr lang="en-US" sz="700" b="1" baseline="0">
                      <a:solidFill>
                        <a:srgbClr val="002060"/>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5180"/>
                        <a:gd name="adj2" fmla="val 40667"/>
                      </a:avLst>
                    </a:prstGeom>
                  </c15:spPr>
                  <c15:layout>
                    <c:manualLayout>
                      <c:w val="0.2751260854920311"/>
                      <c:h val="0.28743339434391307"/>
                    </c:manualLayout>
                  </c15:layout>
                  <c15:dlblFieldTable/>
                  <c15:showDataLabelsRange val="0"/>
                </c:ext>
                <c:ext xmlns:c16="http://schemas.microsoft.com/office/drawing/2014/chart" uri="{C3380CC4-5D6E-409C-BE32-E72D297353CC}">
                  <c16:uniqueId val="{00000005-6222-B947-82B3-045D880511D1}"/>
                </c:ext>
              </c:extLst>
            </c:dLbl>
            <c:spPr>
              <a:noFill/>
              <a:ln>
                <a:noFill/>
              </a:ln>
              <a:effectLst/>
            </c:spPr>
            <c:txPr>
              <a:bodyPr wrap="square" lIns="38100" tIns="19050" rIns="38100" bIns="19050" anchor="ctr">
                <a:spAutoFit/>
              </a:bodyPr>
              <a:lstStyle/>
              <a:p>
                <a:pPr>
                  <a:defRPr b="1"/>
                </a:pPr>
                <a:endParaRPr lang="en-DE"/>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'!$D$241:$D$243</c:f>
              <c:strCache>
                <c:ptCount val="3"/>
                <c:pt idx="0">
                  <c:v>UK</c:v>
                </c:pt>
                <c:pt idx="1">
                  <c:v>USA</c:v>
                </c:pt>
                <c:pt idx="2">
                  <c:v>Other Countries </c:v>
                </c:pt>
              </c:strCache>
            </c:strRef>
          </c:cat>
          <c:val>
            <c:numRef>
              <c:f>'Graphs &amp; Pivot Tables '!$E$241:$E$243</c:f>
              <c:numCache>
                <c:formatCode>0.00%</c:formatCode>
                <c:ptCount val="3"/>
                <c:pt idx="0">
                  <c:v>0.34285714285714286</c:v>
                </c:pt>
                <c:pt idx="1">
                  <c:v>0.17142857142857143</c:v>
                </c:pt>
                <c:pt idx="2">
                  <c:v>0.48571428571428577</c:v>
                </c:pt>
              </c:numCache>
            </c:numRef>
          </c:val>
          <c:extLst>
            <c:ext xmlns:c16="http://schemas.microsoft.com/office/drawing/2014/chart" uri="{C3380CC4-5D6E-409C-BE32-E72D297353CC}">
              <c16:uniqueId val="{00000006-6222-B947-82B3-045D880511D1}"/>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spPr>
    <a:noFill/>
    <a:ln>
      <a:noFill/>
    </a:ln>
  </c:spPr>
  <c:txPr>
    <a:bodyPr/>
    <a:lstStyle/>
    <a:p>
      <a:pPr>
        <a:defRPr/>
      </a:pPr>
      <a:endParaRPr lang="en-DE"/>
    </a:p>
  </c:txPr>
  <c:printSettings>
    <c:headerFooter/>
    <c:pageMargins b="0.75" l="0.7" r="0.7" t="0.75" header="0.3" footer="0.3"/>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27131058027507"/>
          <c:y val="5.2347462779508698E-2"/>
          <c:w val="0.83716961618864139"/>
          <c:h val="0.89788005713768804"/>
        </c:manualLayout>
      </c:layout>
      <c:doughnutChart>
        <c:varyColors val="1"/>
        <c:ser>
          <c:idx val="0"/>
          <c:order val="0"/>
          <c:spPr>
            <a:ln>
              <a:noFill/>
            </a:ln>
          </c:spPr>
          <c:dPt>
            <c:idx val="0"/>
            <c:bubble3D val="0"/>
            <c:spPr>
              <a:solidFill>
                <a:srgbClr val="002060"/>
              </a:solidFill>
              <a:ln w="19050">
                <a:noFill/>
              </a:ln>
              <a:effectLst/>
            </c:spPr>
            <c:extLst>
              <c:ext xmlns:c16="http://schemas.microsoft.com/office/drawing/2014/chart" uri="{C3380CC4-5D6E-409C-BE32-E72D297353CC}">
                <c16:uniqueId val="{00000001-63EB-7646-A4B7-E91EF2636155}"/>
              </c:ext>
            </c:extLst>
          </c:dPt>
          <c:dPt>
            <c:idx val="1"/>
            <c:bubble3D val="0"/>
            <c:spPr>
              <a:solidFill>
                <a:schemeClr val="accent5">
                  <a:lumMod val="20000"/>
                  <a:lumOff val="80000"/>
                </a:schemeClr>
              </a:solidFill>
              <a:ln w="19050">
                <a:noFill/>
              </a:ln>
              <a:effectLst/>
            </c:spPr>
            <c:extLst>
              <c:ext xmlns:c16="http://schemas.microsoft.com/office/drawing/2014/chart" uri="{C3380CC4-5D6E-409C-BE32-E72D297353CC}">
                <c16:uniqueId val="{00000003-63EB-7646-A4B7-E91EF2636155}"/>
              </c:ext>
            </c:extLst>
          </c:dPt>
          <c:dPt>
            <c:idx val="2"/>
            <c:bubble3D val="0"/>
            <c:spPr>
              <a:solidFill>
                <a:schemeClr val="accent1">
                  <a:lumMod val="40000"/>
                  <a:lumOff val="60000"/>
                </a:schemeClr>
              </a:solidFill>
              <a:ln w="19050">
                <a:noFill/>
              </a:ln>
              <a:effectLst/>
            </c:spPr>
            <c:extLst>
              <c:ext xmlns:c16="http://schemas.microsoft.com/office/drawing/2014/chart" uri="{C3380CC4-5D6E-409C-BE32-E72D297353CC}">
                <c16:uniqueId val="{00000005-63EB-7646-A4B7-E91EF2636155}"/>
              </c:ext>
            </c:extLst>
          </c:dPt>
          <c:dPt>
            <c:idx val="3"/>
            <c:bubble3D val="0"/>
            <c:spPr>
              <a:solidFill>
                <a:schemeClr val="accent3">
                  <a:lumMod val="60000"/>
                  <a:lumOff val="40000"/>
                </a:schemeClr>
              </a:solidFill>
              <a:ln>
                <a:noFill/>
              </a:ln>
            </c:spPr>
            <c:extLst>
              <c:ext xmlns:c16="http://schemas.microsoft.com/office/drawing/2014/chart" uri="{C3380CC4-5D6E-409C-BE32-E72D297353CC}">
                <c16:uniqueId val="{00000007-63EB-7646-A4B7-E91EF2636155}"/>
              </c:ext>
            </c:extLst>
          </c:dPt>
          <c:dPt>
            <c:idx val="4"/>
            <c:bubble3D val="0"/>
            <c:spPr>
              <a:solidFill>
                <a:srgbClr val="FEE4EE"/>
              </a:solidFill>
              <a:ln>
                <a:noFill/>
              </a:ln>
            </c:spPr>
            <c:extLst>
              <c:ext xmlns:c16="http://schemas.microsoft.com/office/drawing/2014/chart" uri="{C3380CC4-5D6E-409C-BE32-E72D297353CC}">
                <c16:uniqueId val="{00000009-63EB-7646-A4B7-E91EF2636155}"/>
              </c:ext>
            </c:extLst>
          </c:dPt>
          <c:dLbls>
            <c:dLbl>
              <c:idx val="0"/>
              <c:tx>
                <c:rich>
                  <a:bodyPr wrap="square" lIns="38100" tIns="19050" rIns="38100" bIns="19050" anchor="ctr">
                    <a:spAutoFit/>
                  </a:bodyPr>
                  <a:lstStyle/>
                  <a:p>
                    <a:pPr>
                      <a:defRPr sz="700" b="1"/>
                    </a:pPr>
                    <a:fld id="{525D012C-36D3-FD44-9865-8C54F7933C3E}" type="CATEGORYNAME">
                      <a:rPr lang="en-US" sz="700" b="1">
                        <a:solidFill>
                          <a:schemeClr val="accent5">
                            <a:lumMod val="20000"/>
                            <a:lumOff val="80000"/>
                          </a:schemeClr>
                        </a:solidFill>
                      </a:rPr>
                      <a:pPr>
                        <a:defRPr sz="700" b="1"/>
                      </a:pPr>
                      <a:t>[CATEGORY NAME]</a:t>
                    </a:fld>
                    <a:r>
                      <a:rPr lang="en-US" sz="700" b="1" baseline="0">
                        <a:solidFill>
                          <a:schemeClr val="accent5">
                            <a:lumMod val="20000"/>
                            <a:lumOff val="80000"/>
                          </a:schemeClr>
                        </a:solidFill>
                      </a:rPr>
                      <a:t>
</a:t>
                    </a:r>
                    <a:fld id="{0D69371E-35E3-9641-B0A3-5AC373D242C3}" type="PERCENTAGE">
                      <a:rPr lang="en-US" sz="700" b="1" baseline="0">
                        <a:solidFill>
                          <a:schemeClr val="accent5">
                            <a:lumMod val="20000"/>
                            <a:lumOff val="80000"/>
                          </a:schemeClr>
                        </a:solidFill>
                      </a:rPr>
                      <a:pPr>
                        <a:defRPr sz="700" b="1"/>
                      </a:pPr>
                      <a:t>[PERCENTAGE]</a:t>
                    </a:fld>
                    <a:endParaRPr lang="en-US" sz="700" b="1"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432"/>
                        <a:gd name="adj2" fmla="val -27322"/>
                      </a:avLst>
                    </a:prstGeom>
                  </c15:spPr>
                  <c15:dlblFieldTable/>
                  <c15:showDataLabelsRange val="0"/>
                </c:ext>
                <c:ext xmlns:c16="http://schemas.microsoft.com/office/drawing/2014/chart" uri="{C3380CC4-5D6E-409C-BE32-E72D297353CC}">
                  <c16:uniqueId val="{00000001-63EB-7646-A4B7-E91EF2636155}"/>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sz="700" b="1"/>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2686"/>
                        <a:gd name="adj2" fmla="val 18025"/>
                      </a:avLst>
                    </a:prstGeom>
                  </c15:spPr>
                </c:ext>
                <c:ext xmlns:c16="http://schemas.microsoft.com/office/drawing/2014/chart" uri="{C3380CC4-5D6E-409C-BE32-E72D297353CC}">
                  <c16:uniqueId val="{00000003-63EB-7646-A4B7-E91EF2636155}"/>
                </c:ext>
              </c:extLst>
            </c:dLbl>
            <c:dLbl>
              <c:idx val="2"/>
              <c:layout>
                <c:manualLayout>
                  <c:x val="2.61133040492791E-3"/>
                  <c:y val="-1.3774424030329626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sz="700" b="1"/>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5180"/>
                        <a:gd name="adj2" fmla="val 40667"/>
                      </a:avLst>
                    </a:prstGeom>
                  </c15:spPr>
                </c:ext>
                <c:ext xmlns:c16="http://schemas.microsoft.com/office/drawing/2014/chart" uri="{C3380CC4-5D6E-409C-BE32-E72D297353CC}">
                  <c16:uniqueId val="{00000005-63EB-7646-A4B7-E91EF2636155}"/>
                </c:ext>
              </c:extLst>
            </c:dLbl>
            <c:dLbl>
              <c:idx val="3"/>
              <c:layout>
                <c:manualLayout>
                  <c:x val="6.5555739173629828E-3"/>
                  <c:y val="2.3722343655002811E-3"/>
                </c:manualLayout>
              </c:layout>
              <c:tx>
                <c:rich>
                  <a:bodyPr/>
                  <a:lstStyle/>
                  <a:p>
                    <a:fld id="{7846EEC6-C6E9-0542-A9BE-00D8752FA6A4}" type="CATEGORYNAME">
                      <a:rPr lang="en-US" sz="700"/>
                      <a:pPr/>
                      <a:t>[CATEGORY NAME]</a:t>
                    </a:fld>
                    <a:r>
                      <a:rPr lang="en-US" baseline="0"/>
                      <a:t>
</a:t>
                    </a:r>
                    <a:fld id="{7D3B2696-04B1-FC4C-B8B7-28862493C325}"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layout>
                    <c:manualLayout>
                      <c:w val="0.29153755509972501"/>
                      <c:h val="0.18490384837896001"/>
                    </c:manualLayout>
                  </c15:layout>
                  <c15:dlblFieldTable/>
                  <c15:showDataLabelsRange val="0"/>
                </c:ext>
                <c:ext xmlns:c16="http://schemas.microsoft.com/office/drawing/2014/chart" uri="{C3380CC4-5D6E-409C-BE32-E72D297353CC}">
                  <c16:uniqueId val="{00000007-63EB-7646-A4B7-E91EF2636155}"/>
                </c:ext>
              </c:extLst>
            </c:dLbl>
            <c:dLbl>
              <c:idx val="4"/>
              <c:tx>
                <c:rich>
                  <a:bodyPr/>
                  <a:lstStyle/>
                  <a:p>
                    <a:fld id="{74A439FF-744F-B644-9C73-9177DE39A7B5}" type="CATEGORYNAME">
                      <a:rPr lang="en-US">
                        <a:solidFill>
                          <a:srgbClr val="002060"/>
                        </a:solidFill>
                      </a:rPr>
                      <a:pPr/>
                      <a:t>[CATEGORY NAME]</a:t>
                    </a:fld>
                    <a:r>
                      <a:rPr lang="en-US" baseline="0">
                        <a:solidFill>
                          <a:srgbClr val="002060"/>
                        </a:solidFill>
                      </a:rPr>
                      <a:t>
</a:t>
                    </a:r>
                    <a:fld id="{C25DC0F6-5AF9-A442-92FD-329FFDF4961A}" type="PERCENTAGE">
                      <a:rPr lang="en-US" baseline="0">
                        <a:solidFill>
                          <a:srgbClr val="002060"/>
                        </a:solidFill>
                      </a:rPr>
                      <a:pPr/>
                      <a:t>[PERCENTAGE]</a:t>
                    </a:fld>
                    <a:endParaRPr lang="en-US" baseline="0">
                      <a:solidFill>
                        <a:srgbClr val="002060"/>
                      </a:solidFill>
                    </a:endParaRPr>
                  </a:p>
                </c:rich>
              </c:tx>
              <c:showLegendKey val="0"/>
              <c:showVal val="0"/>
              <c:showCatName val="1"/>
              <c:showSerName val="0"/>
              <c:showPercent val="1"/>
              <c:showBubbleSize val="0"/>
              <c:extLst>
                <c:ext xmlns:c15="http://schemas.microsoft.com/office/drawing/2012/chart" uri="{CE6537A1-D6FC-4f65-9D91-7224C49458BB}">
                  <c15:layout>
                    <c:manualLayout>
                      <c:w val="0.22696501716066195"/>
                      <c:h val="0.2507647109560886"/>
                    </c:manualLayout>
                  </c15:layout>
                  <c15:dlblFieldTable/>
                  <c15:showDataLabelsRange val="0"/>
                </c:ext>
                <c:ext xmlns:c16="http://schemas.microsoft.com/office/drawing/2014/chart" uri="{C3380CC4-5D6E-409C-BE32-E72D297353CC}">
                  <c16:uniqueId val="{00000009-63EB-7646-A4B7-E91EF2636155}"/>
                </c:ext>
              </c:extLst>
            </c:dLbl>
            <c:spPr>
              <a:noFill/>
              <a:ln>
                <a:noFill/>
              </a:ln>
              <a:effectLst/>
            </c:spPr>
            <c:txPr>
              <a:bodyPr wrap="square" lIns="38100" tIns="19050" rIns="38100" bIns="19050" anchor="ctr">
                <a:spAutoFit/>
              </a:bodyPr>
              <a:lstStyle/>
              <a:p>
                <a:pPr>
                  <a:defRPr sz="700" b="1"/>
                </a:pPr>
                <a:endParaRPr lang="en-DE"/>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'!$D$246:$D$250</c:f>
              <c:strCache>
                <c:ptCount val="5"/>
                <c:pt idx="0">
                  <c:v>UK</c:v>
                </c:pt>
                <c:pt idx="1">
                  <c:v>USA</c:v>
                </c:pt>
                <c:pt idx="2">
                  <c:v>China</c:v>
                </c:pt>
                <c:pt idx="3">
                  <c:v>Netherlands</c:v>
                </c:pt>
                <c:pt idx="4">
                  <c:v>Other Countries </c:v>
                </c:pt>
              </c:strCache>
            </c:strRef>
          </c:cat>
          <c:val>
            <c:numRef>
              <c:f>'Graphs &amp; Pivot Tables '!$E$246:$E$250</c:f>
              <c:numCache>
                <c:formatCode>0.00%</c:formatCode>
                <c:ptCount val="5"/>
                <c:pt idx="0">
                  <c:v>0.17333333333333334</c:v>
                </c:pt>
                <c:pt idx="1">
                  <c:v>0.14666666666666667</c:v>
                </c:pt>
                <c:pt idx="2">
                  <c:v>9.3333333333333338E-2</c:v>
                </c:pt>
                <c:pt idx="3">
                  <c:v>0.08</c:v>
                </c:pt>
                <c:pt idx="4">
                  <c:v>0.5066666666666666</c:v>
                </c:pt>
              </c:numCache>
            </c:numRef>
          </c:val>
          <c:extLst>
            <c:ext xmlns:c16="http://schemas.microsoft.com/office/drawing/2014/chart" uri="{C3380CC4-5D6E-409C-BE32-E72D297353CC}">
              <c16:uniqueId val="{0000000A-63EB-7646-A4B7-E91EF2636155}"/>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spPr>
    <a:noFill/>
    <a:ln>
      <a:noFill/>
    </a:ln>
  </c:spPr>
  <c:txPr>
    <a:bodyPr/>
    <a:lstStyle/>
    <a:p>
      <a:pPr>
        <a:defRPr/>
      </a:pPr>
      <a:endParaRPr lang="en-DE"/>
    </a:p>
  </c:txPr>
  <c:printSettings>
    <c:headerFooter/>
    <c:pageMargins b="0.75" l="0.7" r="0.7" t="0.75" header="0.3" footer="0.3"/>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175718987709245E-2"/>
          <c:y val="1.5646790512609053E-2"/>
          <c:w val="0.85218089342387604"/>
          <c:h val="0.90363322105179944"/>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3244-A242-9BD2-9326B9E048C4}"/>
              </c:ext>
            </c:extLst>
          </c:dPt>
          <c:dPt>
            <c:idx val="1"/>
            <c:bubble3D val="0"/>
            <c:spPr>
              <a:solidFill>
                <a:srgbClr val="FEE4EE"/>
              </a:solidFill>
              <a:ln w="19050">
                <a:solidFill>
                  <a:schemeClr val="lt1"/>
                </a:solidFill>
              </a:ln>
              <a:effectLst/>
            </c:spPr>
            <c:extLst>
              <c:ext xmlns:c16="http://schemas.microsoft.com/office/drawing/2014/chart" uri="{C3380CC4-5D6E-409C-BE32-E72D297353CC}">
                <c16:uniqueId val="{00000003-3244-A242-9BD2-9326B9E048C4}"/>
              </c:ext>
            </c:extLst>
          </c:dPt>
          <c:dPt>
            <c:idx val="2"/>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3244-A242-9BD2-9326B9E048C4}"/>
              </c:ext>
            </c:extLst>
          </c:dPt>
          <c:dLbls>
            <c:dLbl>
              <c:idx val="0"/>
              <c:tx>
                <c:rich>
                  <a:bodyPr/>
                  <a:lstStyle/>
                  <a:p>
                    <a:r>
                      <a:rPr lang="en-US">
                        <a:solidFill>
                          <a:schemeClr val="accent5">
                            <a:lumMod val="20000"/>
                            <a:lumOff val="80000"/>
                          </a:schemeClr>
                        </a:solidFill>
                      </a:rPr>
                      <a:t>USA </a:t>
                    </a:r>
                  </a:p>
                  <a:p>
                    <a:fld id="{DD0F31BB-CF92-0E4E-B03C-5E553D8548CC}" type="VALUE">
                      <a:rPr lang="en-US">
                        <a:solidFill>
                          <a:schemeClr val="accent5">
                            <a:lumMod val="20000"/>
                            <a:lumOff val="80000"/>
                          </a:schemeClr>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244-A242-9BD2-9326B9E048C4}"/>
                </c:ext>
              </c:extLst>
            </c:dLbl>
            <c:dLbl>
              <c:idx val="1"/>
              <c:layout>
                <c:manualLayout>
                  <c:x val="-4.6845302198724736E-3"/>
                  <c:y val="1.9236822082939898E-3"/>
                </c:manualLayout>
              </c:layout>
              <c:tx>
                <c:rich>
                  <a:bodyPr/>
                  <a:lstStyle/>
                  <a:p>
                    <a:r>
                      <a:rPr lang="en-US">
                        <a:solidFill>
                          <a:srgbClr val="002060"/>
                        </a:solidFill>
                      </a:rPr>
                      <a:t>Other </a:t>
                    </a:r>
                  </a:p>
                  <a:p>
                    <a:fld id="{E0F44D14-BEB8-9D4E-B529-7BB85849FBFF}" type="VALUE">
                      <a:rPr lang="en-US">
                        <a:solidFill>
                          <a:srgbClr val="002060"/>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244-A242-9BD2-9326B9E048C4}"/>
                </c:ext>
              </c:extLst>
            </c:dLbl>
            <c:dLbl>
              <c:idx val="2"/>
              <c:layout>
                <c:manualLayout>
                  <c:x val="1.8382983377077815E-2"/>
                  <c:y val="6.76655001458151E-2"/>
                </c:manualLayout>
              </c:layout>
              <c:tx>
                <c:rich>
                  <a:bodyPr/>
                  <a:lstStyle/>
                  <a:p>
                    <a:r>
                      <a:rPr lang="en-US">
                        <a:solidFill>
                          <a:srgbClr val="002060"/>
                        </a:solidFill>
                      </a:rPr>
                      <a:t>UK</a:t>
                    </a:r>
                  </a:p>
                  <a:p>
                    <a:fld id="{1C461BD6-F81E-EC4B-BA33-307E83A4F383}" type="VALUE">
                      <a:rPr lang="en-US">
                        <a:solidFill>
                          <a:srgbClr val="002060"/>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244-A242-9BD2-9326B9E048C4}"/>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002060"/>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s>
          <c:cat>
            <c:strRef>
              <c:f>'Graphs &amp; Pivot Tables '!$D$214:$D$216</c:f>
              <c:strCache>
                <c:ptCount val="3"/>
                <c:pt idx="0">
                  <c:v>USA</c:v>
                </c:pt>
                <c:pt idx="1">
                  <c:v>UK</c:v>
                </c:pt>
                <c:pt idx="2">
                  <c:v>Other Countries </c:v>
                </c:pt>
              </c:strCache>
            </c:strRef>
          </c:cat>
          <c:val>
            <c:numRef>
              <c:f>'Graphs &amp; Pivot Tables '!$E$214:$E$216</c:f>
              <c:numCache>
                <c:formatCode>0.00%</c:formatCode>
                <c:ptCount val="3"/>
                <c:pt idx="0">
                  <c:v>0.36318407960199006</c:v>
                </c:pt>
                <c:pt idx="1">
                  <c:v>0.12437810945273632</c:v>
                </c:pt>
                <c:pt idx="2">
                  <c:v>0.51243781094527363</c:v>
                </c:pt>
              </c:numCache>
            </c:numRef>
          </c:val>
          <c:extLst>
            <c:ext xmlns:c16="http://schemas.microsoft.com/office/drawing/2014/chart" uri="{C3380CC4-5D6E-409C-BE32-E72D297353CC}">
              <c16:uniqueId val="{00000006-3244-A242-9BD2-9326B9E048C4}"/>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15387402003436"/>
          <c:y val="2.4865402537904847E-2"/>
          <c:w val="0.83171346756770836"/>
          <c:h val="0.84363827274698344"/>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14C4-3941-861D-B2838952BFC0}"/>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3-14C4-3941-861D-B2838952BFC0}"/>
              </c:ext>
            </c:extLst>
          </c:dPt>
          <c:dPt>
            <c:idx val="2"/>
            <c:bubble3D val="0"/>
            <c:spPr>
              <a:solidFill>
                <a:srgbClr val="FEE4EE"/>
              </a:solidFill>
              <a:ln w="19050">
                <a:solidFill>
                  <a:schemeClr val="lt1"/>
                </a:solidFill>
              </a:ln>
              <a:effectLst/>
            </c:spPr>
            <c:extLst>
              <c:ext xmlns:c16="http://schemas.microsoft.com/office/drawing/2014/chart" uri="{C3380CC4-5D6E-409C-BE32-E72D297353CC}">
                <c16:uniqueId val="{00000005-14C4-3941-861D-B2838952BFC0}"/>
              </c:ext>
            </c:extLst>
          </c:dPt>
          <c:dLbls>
            <c:dLbl>
              <c:idx val="0"/>
              <c:tx>
                <c:rich>
                  <a:bodyPr/>
                  <a:lstStyle/>
                  <a:p>
                    <a:r>
                      <a:rPr lang="en-US">
                        <a:solidFill>
                          <a:schemeClr val="accent5">
                            <a:lumMod val="20000"/>
                            <a:lumOff val="80000"/>
                          </a:schemeClr>
                        </a:solidFill>
                      </a:rPr>
                      <a:t>USA </a:t>
                    </a:r>
                  </a:p>
                  <a:p>
                    <a:fld id="{DD0F31BB-CF92-0E4E-B03C-5E553D8548CC}" type="VALUE">
                      <a:rPr lang="en-US">
                        <a:solidFill>
                          <a:schemeClr val="accent5">
                            <a:lumMod val="20000"/>
                            <a:lumOff val="80000"/>
                          </a:schemeClr>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4C4-3941-861D-B2838952BFC0}"/>
                </c:ext>
              </c:extLst>
            </c:dLbl>
            <c:dLbl>
              <c:idx val="1"/>
              <c:layout>
                <c:manualLayout>
                  <c:x val="4.8505437817310711E-2"/>
                  <c:y val="-2.7885680956547098E-2"/>
                </c:manualLayout>
              </c:layout>
              <c:tx>
                <c:rich>
                  <a:bodyPr/>
                  <a:lstStyle/>
                  <a:p>
                    <a:r>
                      <a:rPr lang="en-US">
                        <a:solidFill>
                          <a:srgbClr val="002060"/>
                        </a:solidFill>
                      </a:rPr>
                      <a:t>Germany</a:t>
                    </a:r>
                  </a:p>
                  <a:p>
                    <a:fld id="{E0F44D14-BEB8-9D4E-B529-7BB85849FBFF}" type="VALUE">
                      <a:rPr lang="en-US">
                        <a:solidFill>
                          <a:srgbClr val="002060"/>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layout>
                    <c:manualLayout>
                      <c:w val="0.30795059429702726"/>
                      <c:h val="0.29442679335282884"/>
                    </c:manualLayout>
                  </c15:layout>
                  <c15:dlblFieldTable/>
                  <c15:showDataLabelsRange val="0"/>
                </c:ext>
                <c:ext xmlns:c16="http://schemas.microsoft.com/office/drawing/2014/chart" uri="{C3380CC4-5D6E-409C-BE32-E72D297353CC}">
                  <c16:uniqueId val="{00000003-14C4-3941-861D-B2838952BFC0}"/>
                </c:ext>
              </c:extLst>
            </c:dLbl>
            <c:dLbl>
              <c:idx val="2"/>
              <c:layout>
                <c:manualLayout>
                  <c:x val="1.2827427821522309E-2"/>
                  <c:y val="-1.1038203557888598E-2"/>
                </c:manualLayout>
              </c:layout>
              <c:tx>
                <c:rich>
                  <a:bodyPr/>
                  <a:lstStyle/>
                  <a:p>
                    <a:r>
                      <a:rPr lang="en-US">
                        <a:solidFill>
                          <a:srgbClr val="002060"/>
                        </a:solidFill>
                      </a:rPr>
                      <a:t>Other</a:t>
                    </a:r>
                    <a:r>
                      <a:rPr lang="en-US" baseline="0">
                        <a:solidFill>
                          <a:srgbClr val="002060"/>
                        </a:solidFill>
                      </a:rPr>
                      <a:t> </a:t>
                    </a:r>
                  </a:p>
                  <a:p>
                    <a:fld id="{1C461BD6-F81E-EC4B-BA33-307E83A4F383}" type="VALUE">
                      <a:rPr lang="en-US">
                        <a:solidFill>
                          <a:srgbClr val="002060"/>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14C4-3941-861D-B2838952BFC0}"/>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s>
          <c:cat>
            <c:strRef>
              <c:f>'Graphs &amp; Pivot Tables '!$D$220:$D$222</c:f>
              <c:strCache>
                <c:ptCount val="3"/>
                <c:pt idx="0">
                  <c:v>USA</c:v>
                </c:pt>
                <c:pt idx="1">
                  <c:v>Germany</c:v>
                </c:pt>
                <c:pt idx="2">
                  <c:v>Other Countries </c:v>
                </c:pt>
              </c:strCache>
            </c:strRef>
          </c:cat>
          <c:val>
            <c:numRef>
              <c:f>'Graphs &amp; Pivot Tables '!$E$220:$E$222</c:f>
              <c:numCache>
                <c:formatCode>0.00%</c:formatCode>
                <c:ptCount val="3"/>
                <c:pt idx="0">
                  <c:v>0.36879432624113473</c:v>
                </c:pt>
                <c:pt idx="1">
                  <c:v>0.18439716312056736</c:v>
                </c:pt>
                <c:pt idx="2">
                  <c:v>0.44680851063829796</c:v>
                </c:pt>
              </c:numCache>
            </c:numRef>
          </c:val>
          <c:extLst>
            <c:ext xmlns:c16="http://schemas.microsoft.com/office/drawing/2014/chart" uri="{C3380CC4-5D6E-409C-BE32-E72D297353CC}">
              <c16:uniqueId val="{00000006-14C4-3941-861D-B2838952BFC0}"/>
            </c:ext>
          </c:extLst>
        </c:ser>
        <c:dLbls>
          <c:showLegendKey val="0"/>
          <c:showVal val="0"/>
          <c:showCatName val="0"/>
          <c:showSerName val="0"/>
          <c:showPercent val="0"/>
          <c:showBubbleSize val="0"/>
          <c:showLeaderLines val="1"/>
        </c:dLbls>
        <c:firstSliceAng val="0"/>
        <c:holeSize val="50"/>
      </c:doughnutChart>
    </c:plotArea>
    <c:plotVisOnly val="1"/>
    <c:dispBlanksAs val="gap"/>
    <c:showDLblsOverMax val="0"/>
    <c:extLst/>
  </c:chart>
  <c:spPr>
    <a:noFill/>
    <a:ln>
      <a:noFill/>
    </a:ln>
  </c:spPr>
  <c:txPr>
    <a:bodyPr/>
    <a:lstStyle/>
    <a:p>
      <a:pPr>
        <a:defRPr/>
      </a:pPr>
      <a:endParaRPr lang="en-DE"/>
    </a:p>
  </c:txPr>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130186880070736E-2"/>
          <c:y val="1.3204090385962743E-2"/>
          <c:w val="0.84056702759781188"/>
          <c:h val="0.92398222124982443"/>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1CED-F74D-AC39-8509C230315C}"/>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3-1CED-F74D-AC39-8509C230315C}"/>
              </c:ext>
            </c:extLst>
          </c:dPt>
          <c:dPt>
            <c:idx val="2"/>
            <c:bubble3D val="0"/>
            <c:spPr>
              <a:solidFill>
                <a:srgbClr val="FEE4EE"/>
              </a:solidFill>
              <a:ln w="19050">
                <a:solidFill>
                  <a:schemeClr val="lt1"/>
                </a:solidFill>
              </a:ln>
              <a:effectLst/>
            </c:spPr>
            <c:extLst>
              <c:ext xmlns:c16="http://schemas.microsoft.com/office/drawing/2014/chart" uri="{C3380CC4-5D6E-409C-BE32-E72D297353CC}">
                <c16:uniqueId val="{00000005-1CED-F74D-AC39-8509C230315C}"/>
              </c:ext>
            </c:extLst>
          </c:dPt>
          <c:dLbls>
            <c:dLbl>
              <c:idx val="0"/>
              <c:tx>
                <c:rich>
                  <a:bodyPr wrap="square" lIns="38100" tIns="19050" rIns="38100" bIns="19050" anchor="ctr">
                    <a:spAutoFit/>
                  </a:bodyPr>
                  <a:lstStyle/>
                  <a:p>
                    <a:pPr>
                      <a:defRPr sz="700" b="1"/>
                    </a:pPr>
                    <a:fld id="{ED60CE24-AEAE-D040-A2FD-39AC9761BBD7}" type="CATEGORYNAME">
                      <a:rPr lang="en-US" sz="700" b="1">
                        <a:solidFill>
                          <a:schemeClr val="accent5">
                            <a:lumMod val="20000"/>
                            <a:lumOff val="80000"/>
                          </a:schemeClr>
                        </a:solidFill>
                      </a:rPr>
                      <a:pPr>
                        <a:defRPr sz="700" b="1"/>
                      </a:pPr>
                      <a:t>[CATEGORY NAME]</a:t>
                    </a:fld>
                    <a:r>
                      <a:rPr lang="en-US" sz="700" b="1" baseline="0">
                        <a:solidFill>
                          <a:schemeClr val="accent5">
                            <a:lumMod val="20000"/>
                            <a:lumOff val="80000"/>
                          </a:schemeClr>
                        </a:solidFill>
                      </a:rPr>
                      <a:t>
</a:t>
                    </a:r>
                    <a:fld id="{DDCE9C65-D563-2A49-BCD1-09B488E065B3}" type="PERCENTAGE">
                      <a:rPr lang="en-US" sz="700" b="1" baseline="0">
                        <a:solidFill>
                          <a:schemeClr val="accent5">
                            <a:lumMod val="20000"/>
                            <a:lumOff val="80000"/>
                          </a:schemeClr>
                        </a:solidFill>
                      </a:rPr>
                      <a:pPr>
                        <a:defRPr sz="700" b="1"/>
                      </a:pPr>
                      <a:t>[PERCENTAGE]</a:t>
                    </a:fld>
                    <a:endParaRPr lang="en-US" sz="700" b="1"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038"/>
                        <a:gd name="adj2" fmla="val -14807"/>
                      </a:avLst>
                    </a:prstGeom>
                  </c15:spPr>
                  <c15:dlblFieldTable/>
                  <c15:showDataLabelsRange val="0"/>
                </c:ext>
                <c:ext xmlns:c16="http://schemas.microsoft.com/office/drawing/2014/chart" uri="{C3380CC4-5D6E-409C-BE32-E72D297353CC}">
                  <c16:uniqueId val="{00000001-1CED-F74D-AC39-8509C230315C}"/>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sz="700" b="1"/>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6229"/>
                        <a:gd name="adj2" fmla="val 49351"/>
                      </a:avLst>
                    </a:prstGeom>
                  </c15:spPr>
                </c:ext>
                <c:ext xmlns:c16="http://schemas.microsoft.com/office/drawing/2014/chart" uri="{C3380CC4-5D6E-409C-BE32-E72D297353CC}">
                  <c16:uniqueId val="{00000003-1CED-F74D-AC39-8509C230315C}"/>
                </c:ext>
              </c:extLst>
            </c:dLbl>
            <c:dLbl>
              <c:idx val="2"/>
              <c:tx>
                <c:rich>
                  <a:bodyPr wrap="square" lIns="38100" tIns="19050" rIns="38100" bIns="19050" anchor="ctr">
                    <a:spAutoFit/>
                  </a:bodyPr>
                  <a:lstStyle/>
                  <a:p>
                    <a:pPr>
                      <a:defRPr sz="700" b="1"/>
                    </a:pPr>
                    <a:fld id="{BC892481-156E-9A4C-A2FD-49CAC649F973}" type="CATEGORYNAME">
                      <a:rPr lang="en-US" sz="700" b="1">
                        <a:solidFill>
                          <a:srgbClr val="002060"/>
                        </a:solidFill>
                      </a:rPr>
                      <a:pPr>
                        <a:defRPr sz="700" b="1"/>
                      </a:pPr>
                      <a:t>[CATEGORY NAME]</a:t>
                    </a:fld>
                    <a:r>
                      <a:rPr lang="en-US" sz="700" b="1" baseline="0">
                        <a:solidFill>
                          <a:srgbClr val="002060"/>
                        </a:solidFill>
                      </a:rPr>
                      <a:t>
</a:t>
                    </a:r>
                    <a:fld id="{DF5EB7DB-1702-1048-9A2C-419BCDE5290B}" type="PERCENTAGE">
                      <a:rPr lang="en-US" sz="700" b="1" baseline="0">
                        <a:solidFill>
                          <a:srgbClr val="002060"/>
                        </a:solidFill>
                      </a:rPr>
                      <a:pPr>
                        <a:defRPr sz="700" b="1"/>
                      </a:pPr>
                      <a:t>[PERCENTAGE]</a:t>
                    </a:fld>
                    <a:endParaRPr lang="en-US" sz="700" b="1" baseline="0">
                      <a:solidFill>
                        <a:srgbClr val="002060"/>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1524"/>
                        <a:gd name="adj2" fmla="val 21531"/>
                      </a:avLst>
                    </a:prstGeom>
                  </c15:spPr>
                  <c15:layout>
                    <c:manualLayout>
                      <c:w val="0.2184729890141752"/>
                      <c:h val="0.25076484284234907"/>
                    </c:manualLayout>
                  </c15:layout>
                  <c15:dlblFieldTable/>
                  <c15:showDataLabelsRange val="0"/>
                </c:ext>
                <c:ext xmlns:c16="http://schemas.microsoft.com/office/drawing/2014/chart" uri="{C3380CC4-5D6E-409C-BE32-E72D297353CC}">
                  <c16:uniqueId val="{00000005-1CED-F74D-AC39-8509C230315C}"/>
                </c:ext>
              </c:extLst>
            </c:dLbl>
            <c:spPr>
              <a:noFill/>
              <a:ln>
                <a:noFill/>
              </a:ln>
              <a:effectLst/>
            </c:spPr>
            <c:txPr>
              <a:bodyPr wrap="square" lIns="38100" tIns="19050" rIns="38100" bIns="19050" anchor="ctr">
                <a:spAutoFit/>
              </a:bodyPr>
              <a:lstStyle/>
              <a:p>
                <a:pPr>
                  <a:defRPr sz="700" b="1"/>
                </a:pPr>
                <a:endParaRPr lang="en-DE"/>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'!$D$231:$D$233</c:f>
              <c:strCache>
                <c:ptCount val="3"/>
                <c:pt idx="0">
                  <c:v>USA</c:v>
                </c:pt>
                <c:pt idx="1">
                  <c:v>UK</c:v>
                </c:pt>
                <c:pt idx="2">
                  <c:v>Other Countries </c:v>
                </c:pt>
              </c:strCache>
            </c:strRef>
          </c:cat>
          <c:val>
            <c:numRef>
              <c:f>'Graphs &amp; Pivot Tables '!$E$231:$E$233</c:f>
              <c:numCache>
                <c:formatCode>0.00%</c:formatCode>
                <c:ptCount val="3"/>
                <c:pt idx="0">
                  <c:v>0.3235294117647059</c:v>
                </c:pt>
                <c:pt idx="1">
                  <c:v>0.16666666666666666</c:v>
                </c:pt>
                <c:pt idx="2">
                  <c:v>0.50980392156862742</c:v>
                </c:pt>
              </c:numCache>
            </c:numRef>
          </c:val>
          <c:extLst>
            <c:ext xmlns:c16="http://schemas.microsoft.com/office/drawing/2014/chart" uri="{C3380CC4-5D6E-409C-BE32-E72D297353CC}">
              <c16:uniqueId val="{00000006-1CED-F74D-AC39-8509C230315C}"/>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spPr>
    <a:noFill/>
    <a:ln>
      <a:noFill/>
    </a:ln>
  </c:spPr>
  <c:txPr>
    <a:bodyPr/>
    <a:lstStyle/>
    <a:p>
      <a:pPr>
        <a:defRPr/>
      </a:pPr>
      <a:endParaRPr lang="en-DE"/>
    </a:p>
  </c:txPr>
  <c:printSettings>
    <c:headerFooter/>
    <c:pageMargins b="0.75" l="0.7" r="0.7" t="0.75" header="0.3" footer="0.3"/>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325414451530591E-2"/>
          <c:y val="0"/>
          <c:w val="0.84325425831611289"/>
          <c:h val="0.97621574273344558"/>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2656-784A-980B-BB2C65F95C4C}"/>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3-2656-784A-980B-BB2C65F95C4C}"/>
              </c:ext>
            </c:extLst>
          </c:dPt>
          <c:dPt>
            <c:idx val="2"/>
            <c:bubble3D val="0"/>
            <c:spPr>
              <a:solidFill>
                <a:srgbClr val="FEE4EE"/>
              </a:solidFill>
              <a:ln w="19050">
                <a:solidFill>
                  <a:schemeClr val="lt1"/>
                </a:solidFill>
              </a:ln>
              <a:effectLst/>
            </c:spPr>
            <c:extLst>
              <c:ext xmlns:c16="http://schemas.microsoft.com/office/drawing/2014/chart" uri="{C3380CC4-5D6E-409C-BE32-E72D297353CC}">
                <c16:uniqueId val="{00000005-2656-784A-980B-BB2C65F95C4C}"/>
              </c:ext>
            </c:extLst>
          </c:dPt>
          <c:dLbls>
            <c:dLbl>
              <c:idx val="0"/>
              <c:tx>
                <c:rich>
                  <a:bodyPr wrap="square" lIns="38100" tIns="19050" rIns="38100" bIns="19050" anchor="ctr">
                    <a:spAutoFit/>
                  </a:bodyPr>
                  <a:lstStyle/>
                  <a:p>
                    <a:pPr>
                      <a:defRPr sz="800" b="1"/>
                    </a:pPr>
                    <a:fld id="{8DAA20DC-4C9C-6241-A8B5-DEF6B53CEB3D}" type="CATEGORYNAME">
                      <a:rPr lang="en-US" sz="800" b="1">
                        <a:solidFill>
                          <a:schemeClr val="accent5">
                            <a:lumMod val="20000"/>
                            <a:lumOff val="80000"/>
                          </a:schemeClr>
                        </a:solidFill>
                      </a:rPr>
                      <a:pPr>
                        <a:defRPr sz="800" b="1"/>
                      </a:pPr>
                      <a:t>[CATEGORY NAME]</a:t>
                    </a:fld>
                    <a:r>
                      <a:rPr lang="en-US" sz="800" b="1" baseline="0">
                        <a:solidFill>
                          <a:schemeClr val="accent5">
                            <a:lumMod val="20000"/>
                            <a:lumOff val="80000"/>
                          </a:schemeClr>
                        </a:solidFill>
                      </a:rPr>
                      <a:t>
</a:t>
                    </a:r>
                    <a:fld id="{310D9A07-1DF1-E34A-8B93-050828E4CA15}" type="PERCENTAGE">
                      <a:rPr lang="en-US" sz="800" b="1" baseline="0">
                        <a:solidFill>
                          <a:schemeClr val="accent5">
                            <a:lumMod val="20000"/>
                            <a:lumOff val="80000"/>
                          </a:schemeClr>
                        </a:solidFill>
                      </a:rPr>
                      <a:pPr>
                        <a:defRPr sz="800" b="1"/>
                      </a:pPr>
                      <a:t>[PERCENTAGE]</a:t>
                    </a:fld>
                    <a:endParaRPr lang="en-US" sz="800" b="1"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9271"/>
                        <a:gd name="adj2" fmla="val -35277"/>
                      </a:avLst>
                    </a:prstGeom>
                  </c15:spPr>
                  <c15:dlblFieldTable/>
                  <c15:showDataLabelsRange val="0"/>
                </c:ext>
                <c:ext xmlns:c16="http://schemas.microsoft.com/office/drawing/2014/chart" uri="{C3380CC4-5D6E-409C-BE32-E72D297353CC}">
                  <c16:uniqueId val="{00000001-2656-784A-980B-BB2C65F95C4C}"/>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sz="800" b="1"/>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4500"/>
                        <a:gd name="adj2" fmla="val -8577"/>
                      </a:avLst>
                    </a:prstGeom>
                  </c15:spPr>
                </c:ext>
                <c:ext xmlns:c16="http://schemas.microsoft.com/office/drawing/2014/chart" uri="{C3380CC4-5D6E-409C-BE32-E72D297353CC}">
                  <c16:uniqueId val="{00000003-2656-784A-980B-BB2C65F95C4C}"/>
                </c:ext>
              </c:extLst>
            </c:dLbl>
            <c:dLbl>
              <c:idx val="2"/>
              <c:tx>
                <c:rich>
                  <a:bodyPr wrap="square" lIns="38100" tIns="19050" rIns="38100" bIns="19050" anchor="ctr">
                    <a:spAutoFit/>
                  </a:bodyPr>
                  <a:lstStyle/>
                  <a:p>
                    <a:pPr>
                      <a:defRPr sz="800" b="1"/>
                    </a:pPr>
                    <a:fld id="{25A83C60-4558-444F-83FD-A4949C4D00DA}" type="CATEGORYNAME">
                      <a:rPr lang="en-US" sz="800" b="1">
                        <a:solidFill>
                          <a:srgbClr val="002060"/>
                        </a:solidFill>
                      </a:rPr>
                      <a:pPr>
                        <a:defRPr sz="800" b="1"/>
                      </a:pPr>
                      <a:t>[CATEGORY NAME]</a:t>
                    </a:fld>
                    <a:r>
                      <a:rPr lang="en-US" sz="800" b="1" baseline="0">
                        <a:solidFill>
                          <a:srgbClr val="002060"/>
                        </a:solidFill>
                      </a:rPr>
                      <a:t>
</a:t>
                    </a:r>
                    <a:fld id="{6B6F0DF0-440F-074C-BCFC-95D87FF51BEE}" type="PERCENTAGE">
                      <a:rPr lang="en-US" sz="800" b="1" baseline="0">
                        <a:solidFill>
                          <a:srgbClr val="002060"/>
                        </a:solidFill>
                      </a:rPr>
                      <a:pPr>
                        <a:defRPr sz="800" b="1"/>
                      </a:pPr>
                      <a:t>[PERCENTAGE]</a:t>
                    </a:fld>
                    <a:endParaRPr lang="en-US" sz="800" b="1" baseline="0">
                      <a:solidFill>
                        <a:srgbClr val="002060"/>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9051"/>
                        <a:gd name="adj2" fmla="val 30006"/>
                      </a:avLst>
                    </a:prstGeom>
                  </c15:spPr>
                  <c15:layout>
                    <c:manualLayout>
                      <c:w val="0.24861956773882718"/>
                      <c:h val="0.30336203410459273"/>
                    </c:manualLayout>
                  </c15:layout>
                  <c15:dlblFieldTable/>
                  <c15:showDataLabelsRange val="0"/>
                </c:ext>
                <c:ext xmlns:c16="http://schemas.microsoft.com/office/drawing/2014/chart" uri="{C3380CC4-5D6E-409C-BE32-E72D297353CC}">
                  <c16:uniqueId val="{00000005-2656-784A-980B-BB2C65F95C4C}"/>
                </c:ext>
              </c:extLst>
            </c:dLbl>
            <c:spPr>
              <a:noFill/>
              <a:ln>
                <a:noFill/>
              </a:ln>
              <a:effectLst/>
            </c:spPr>
            <c:txPr>
              <a:bodyPr wrap="square" lIns="38100" tIns="19050" rIns="38100" bIns="19050" anchor="ctr">
                <a:spAutoFit/>
              </a:bodyPr>
              <a:lstStyle/>
              <a:p>
                <a:pPr>
                  <a:defRPr sz="800" b="1"/>
                </a:pPr>
                <a:endParaRPr lang="en-DE"/>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'!$D$226:$D$228</c:f>
              <c:strCache>
                <c:ptCount val="3"/>
                <c:pt idx="0">
                  <c:v>UK</c:v>
                </c:pt>
                <c:pt idx="1">
                  <c:v>Italy</c:v>
                </c:pt>
                <c:pt idx="2">
                  <c:v>Other Countries </c:v>
                </c:pt>
              </c:strCache>
            </c:strRef>
          </c:cat>
          <c:val>
            <c:numRef>
              <c:f>'Graphs &amp; Pivot Tables '!$E$226:$E$228</c:f>
              <c:numCache>
                <c:formatCode>0.00%</c:formatCode>
                <c:ptCount val="3"/>
                <c:pt idx="0">
                  <c:v>0.26315789473684209</c:v>
                </c:pt>
                <c:pt idx="1">
                  <c:v>0.15789473684210525</c:v>
                </c:pt>
                <c:pt idx="2">
                  <c:v>0.57894736842105265</c:v>
                </c:pt>
              </c:numCache>
            </c:numRef>
          </c:val>
          <c:extLst>
            <c:ext xmlns:c16="http://schemas.microsoft.com/office/drawing/2014/chart" uri="{C3380CC4-5D6E-409C-BE32-E72D297353CC}">
              <c16:uniqueId val="{00000006-2656-784A-980B-BB2C65F95C4C}"/>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spPr>
    <a:noFill/>
    <a:ln>
      <a:noFill/>
    </a:ln>
  </c:spPr>
  <c:txPr>
    <a:bodyPr/>
    <a:lstStyle/>
    <a:p>
      <a:pPr>
        <a:defRPr/>
      </a:pPr>
      <a:endParaRPr lang="en-DE"/>
    </a:p>
  </c:txPr>
  <c:printSettings>
    <c:headerFooter/>
    <c:pageMargins b="0.75" l="0.7" r="0.7" t="0.75" header="0.3" footer="0.3"/>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5128555711035391E-2"/>
          <c:y val="4.8725442987042726E-2"/>
          <c:w val="0.93029310915752472"/>
          <c:h val="0.8922506748899941"/>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A56C-654D-95BE-87F2792B3E07}"/>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3-A56C-654D-95BE-87F2792B3E07}"/>
              </c:ext>
            </c:extLst>
          </c:dPt>
          <c:dPt>
            <c:idx val="2"/>
            <c:bubble3D val="0"/>
            <c:spPr>
              <a:solidFill>
                <a:srgbClr val="FEE4EE"/>
              </a:solidFill>
              <a:ln w="19050">
                <a:solidFill>
                  <a:schemeClr val="lt1"/>
                </a:solidFill>
              </a:ln>
              <a:effectLst/>
            </c:spPr>
            <c:extLst>
              <c:ext xmlns:c16="http://schemas.microsoft.com/office/drawing/2014/chart" uri="{C3380CC4-5D6E-409C-BE32-E72D297353CC}">
                <c16:uniqueId val="{00000005-A56C-654D-95BE-87F2792B3E07}"/>
              </c:ext>
            </c:extLst>
          </c:dPt>
          <c:dLbls>
            <c:dLbl>
              <c:idx val="0"/>
              <c:tx>
                <c:rich>
                  <a:bodyPr wrap="square" lIns="38100" tIns="19050" rIns="38100" bIns="19050" anchor="ctr">
                    <a:spAutoFit/>
                  </a:bodyPr>
                  <a:lstStyle/>
                  <a:p>
                    <a:pPr>
                      <a:defRPr sz="700" b="1"/>
                    </a:pPr>
                    <a:fld id="{525D012C-36D3-FD44-9865-8C54F7933C3E}" type="CATEGORYNAME">
                      <a:rPr lang="en-US" sz="700" b="1">
                        <a:solidFill>
                          <a:schemeClr val="accent5">
                            <a:lumMod val="20000"/>
                            <a:lumOff val="80000"/>
                          </a:schemeClr>
                        </a:solidFill>
                      </a:rPr>
                      <a:pPr>
                        <a:defRPr sz="700" b="1"/>
                      </a:pPr>
                      <a:t>[CATEGORY NAME]</a:t>
                    </a:fld>
                    <a:r>
                      <a:rPr lang="en-US" sz="700" b="1" baseline="0">
                        <a:solidFill>
                          <a:schemeClr val="accent5">
                            <a:lumMod val="20000"/>
                            <a:lumOff val="80000"/>
                          </a:schemeClr>
                        </a:solidFill>
                      </a:rPr>
                      <a:t>
</a:t>
                    </a:r>
                    <a:fld id="{0D69371E-35E3-9641-B0A3-5AC373D242C3}" type="PERCENTAGE">
                      <a:rPr lang="en-US" sz="700" b="1" baseline="0">
                        <a:solidFill>
                          <a:schemeClr val="accent5">
                            <a:lumMod val="20000"/>
                            <a:lumOff val="80000"/>
                          </a:schemeClr>
                        </a:solidFill>
                      </a:rPr>
                      <a:pPr>
                        <a:defRPr sz="700" b="1"/>
                      </a:pPr>
                      <a:t>[PERCENTAGE]</a:t>
                    </a:fld>
                    <a:endParaRPr lang="en-US" sz="700" b="1" baseline="0">
                      <a:solidFill>
                        <a:schemeClr val="accent5">
                          <a:lumMod val="20000"/>
                          <a:lumOff val="80000"/>
                        </a:schemeClr>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432"/>
                        <a:gd name="adj2" fmla="val -27322"/>
                      </a:avLst>
                    </a:prstGeom>
                  </c15:spPr>
                  <c15:dlblFieldTable/>
                  <c15:showDataLabelsRange val="0"/>
                </c:ext>
                <c:ext xmlns:c16="http://schemas.microsoft.com/office/drawing/2014/chart" uri="{C3380CC4-5D6E-409C-BE32-E72D297353CC}">
                  <c16:uniqueId val="{00000001-A56C-654D-95BE-87F2792B3E07}"/>
                </c:ext>
              </c:extLst>
            </c:dLbl>
            <c:dLbl>
              <c:idx val="1"/>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wrap="square" lIns="38100" tIns="19050" rIns="38100" bIns="19050" anchor="ctr">
                  <a:spAutoFit/>
                </a:bodyPr>
                <a:lstStyle/>
                <a:p>
                  <a:pPr>
                    <a:defRPr sz="700" b="1"/>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2686"/>
                        <a:gd name="adj2" fmla="val 18025"/>
                      </a:avLst>
                    </a:prstGeom>
                  </c15:spPr>
                </c:ext>
                <c:ext xmlns:c16="http://schemas.microsoft.com/office/drawing/2014/chart" uri="{C3380CC4-5D6E-409C-BE32-E72D297353CC}">
                  <c16:uniqueId val="{00000003-A56C-654D-95BE-87F2792B3E07}"/>
                </c:ext>
              </c:extLst>
            </c:dLbl>
            <c:dLbl>
              <c:idx val="2"/>
              <c:layout>
                <c:manualLayout>
                  <c:x val="-3.8486599656045377E-3"/>
                  <c:y val="-4.8057802343033709E-2"/>
                </c:manualLayout>
              </c:layout>
              <c:tx>
                <c:rich>
                  <a:bodyPr wrap="square" lIns="38100" tIns="19050" rIns="38100" bIns="19050" anchor="ctr">
                    <a:spAutoFit/>
                  </a:bodyPr>
                  <a:lstStyle/>
                  <a:p>
                    <a:pPr>
                      <a:defRPr sz="700" b="1"/>
                    </a:pPr>
                    <a:fld id="{06868857-D045-1E43-8595-A95C2028B833}" type="CATEGORYNAME">
                      <a:rPr lang="en-US" sz="700" b="1">
                        <a:solidFill>
                          <a:srgbClr val="002060"/>
                        </a:solidFill>
                      </a:rPr>
                      <a:pPr>
                        <a:defRPr sz="700" b="1"/>
                      </a:pPr>
                      <a:t>[CATEGORY NAME]</a:t>
                    </a:fld>
                    <a:r>
                      <a:rPr lang="en-US" sz="700" b="1" baseline="0">
                        <a:solidFill>
                          <a:srgbClr val="002060"/>
                        </a:solidFill>
                      </a:rPr>
                      <a:t>
</a:t>
                    </a:r>
                    <a:fld id="{61D7794A-3713-5E42-A3A8-C7D241112E81}" type="PERCENTAGE">
                      <a:rPr lang="en-US" sz="700" b="1" baseline="0">
                        <a:solidFill>
                          <a:srgbClr val="002060"/>
                        </a:solidFill>
                      </a:rPr>
                      <a:pPr>
                        <a:defRPr sz="700" b="1"/>
                      </a:pPr>
                      <a:t>[PERCENTAGE]</a:t>
                    </a:fld>
                    <a:endParaRPr lang="en-US" sz="700" b="1" baseline="0">
                      <a:solidFill>
                        <a:srgbClr val="002060"/>
                      </a:solidFill>
                    </a:endParaRPr>
                  </a:p>
                </c:rich>
              </c:tx>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5180"/>
                        <a:gd name="adj2" fmla="val 40667"/>
                      </a:avLst>
                    </a:prstGeom>
                  </c15:spPr>
                  <c15:layout>
                    <c:manualLayout>
                      <c:w val="0.26748827670188108"/>
                      <c:h val="0.24423948733972967"/>
                    </c:manualLayout>
                  </c15:layout>
                  <c15:dlblFieldTable/>
                  <c15:showDataLabelsRange val="0"/>
                </c:ext>
                <c:ext xmlns:c16="http://schemas.microsoft.com/office/drawing/2014/chart" uri="{C3380CC4-5D6E-409C-BE32-E72D297353CC}">
                  <c16:uniqueId val="{00000005-A56C-654D-95BE-87F2792B3E07}"/>
                </c:ext>
              </c:extLst>
            </c:dLbl>
            <c:spPr>
              <a:noFill/>
              <a:ln>
                <a:noFill/>
              </a:ln>
              <a:effectLst/>
            </c:spPr>
            <c:txPr>
              <a:bodyPr wrap="square" lIns="38100" tIns="19050" rIns="38100" bIns="19050" anchor="ctr">
                <a:spAutoFit/>
              </a:bodyPr>
              <a:lstStyle/>
              <a:p>
                <a:pPr>
                  <a:defRPr sz="700" b="1"/>
                </a:pPr>
                <a:endParaRPr lang="en-DE"/>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'Graphs &amp; Pivot Tables '!$D$236:$D$238</c:f>
              <c:strCache>
                <c:ptCount val="3"/>
                <c:pt idx="0">
                  <c:v>USA</c:v>
                </c:pt>
                <c:pt idx="1">
                  <c:v>UK</c:v>
                </c:pt>
                <c:pt idx="2">
                  <c:v>Other Countries </c:v>
                </c:pt>
              </c:strCache>
            </c:strRef>
          </c:cat>
          <c:val>
            <c:numRef>
              <c:f>'Graphs &amp; Pivot Tables '!$E$236:$E$238</c:f>
              <c:numCache>
                <c:formatCode>0.00%</c:formatCode>
                <c:ptCount val="3"/>
                <c:pt idx="0">
                  <c:v>0.25833333333333336</c:v>
                </c:pt>
                <c:pt idx="1">
                  <c:v>0.15</c:v>
                </c:pt>
                <c:pt idx="2">
                  <c:v>0.59166666666666667</c:v>
                </c:pt>
              </c:numCache>
            </c:numRef>
          </c:val>
          <c:extLst>
            <c:ext xmlns:c16="http://schemas.microsoft.com/office/drawing/2014/chart" uri="{C3380CC4-5D6E-409C-BE32-E72D297353CC}">
              <c16:uniqueId val="{00000006-A56C-654D-95BE-87F2792B3E07}"/>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spPr>
    <a:noFill/>
    <a:ln>
      <a:noFill/>
    </a:ln>
  </c:spPr>
  <c:txPr>
    <a:bodyPr/>
    <a:lstStyle/>
    <a:p>
      <a:pPr>
        <a:defRPr/>
      </a:pPr>
      <a:endParaRPr lang="en-DE"/>
    </a:p>
  </c:txPr>
  <c:printSettings>
    <c:headerFooter/>
    <c:pageMargins b="0.75" l="0.7" r="0.7" t="0.75" header="0.3" footer="0.3"/>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[Top 7 Journals .xlsx]Graphs &amp; Pivot Tables !PivotTable3</c:name>
    <c:fmtId val="5"/>
  </c:pivotSource>
  <c:chart>
    <c:title>
      <c:tx>
        <c:rich>
          <a:bodyPr rot="0" spcFirstLastPara="1" vertOverflow="ellipsis" vert="horz" wrap="square" anchor="ctr" anchorCtr="1"/>
          <a:lstStyle/>
          <a:p>
            <a:pPr>
              <a:defRPr sz="1400" b="0" i="0" u="none" strike="noStrike" kern="1200" spc="0" baseline="0">
                <a:solidFill>
                  <a:schemeClr val="accent5">
                    <a:lumMod val="20000"/>
                    <a:lumOff val="80000"/>
                  </a:schemeClr>
                </a:solidFill>
                <a:latin typeface="+mn-lt"/>
                <a:ea typeface="+mn-ea"/>
                <a:cs typeface="+mn-cs"/>
              </a:defRPr>
            </a:pPr>
            <a:r>
              <a:rPr lang="en-US">
                <a:solidFill>
                  <a:srgbClr val="FEE4EE"/>
                </a:solidFill>
              </a:rPr>
              <a:t>Total numbers</a:t>
            </a:r>
            <a:r>
              <a:rPr lang="en-US" baseline="0">
                <a:solidFill>
                  <a:srgbClr val="FEE4EE"/>
                </a:solidFill>
              </a:rPr>
              <a:t> of Females Vs Males </a:t>
            </a:r>
            <a:endParaRPr lang="en-US">
              <a:solidFill>
                <a:srgbClr val="FEE4EE"/>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20000"/>
                  <a:lumOff val="80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EE4EE"/>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0206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D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EE4EE"/>
          </a:solidFill>
          <a:ln>
            <a:noFill/>
          </a:ln>
          <a:effectLst/>
        </c:spPr>
      </c:pivotFmt>
      <c:pivotFmt>
        <c:idx val="5"/>
        <c:spPr>
          <a:solidFill>
            <a:srgbClr val="002060"/>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EE4EE"/>
          </a:solidFill>
          <a:ln>
            <a:noFill/>
          </a:ln>
          <a:effectLst/>
        </c:spPr>
      </c:pivotFmt>
      <c:pivotFmt>
        <c:idx val="8"/>
        <c:spPr>
          <a:solidFill>
            <a:schemeClr val="accent1">
              <a:lumMod val="20000"/>
              <a:lumOff val="8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DE"/>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rgbClr val="FEE4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 &amp; Pivot Tables '!$B$289</c:f>
              <c:strCache>
                <c:ptCount val="1"/>
                <c:pt idx="0">
                  <c:v>Total</c:v>
                </c:pt>
              </c:strCache>
            </c:strRef>
          </c:tx>
          <c:spPr>
            <a:solidFill>
              <a:srgbClr val="FEE4EE"/>
            </a:solidFill>
            <a:ln>
              <a:noFill/>
            </a:ln>
            <a:effectLst/>
          </c:spPr>
          <c:invertIfNegative val="0"/>
          <c:cat>
            <c:strRef>
              <c:f>'Graphs &amp; Pivot Tables '!$A$290:$A$297</c:f>
              <c:strCache>
                <c:ptCount val="7"/>
                <c:pt idx="0">
                  <c:v>IEEE Transactions on Engineering Management</c:v>
                </c:pt>
                <c:pt idx="1">
                  <c:v>Journal of Product Innovation Management</c:v>
                </c:pt>
                <c:pt idx="2">
                  <c:v>R&amp;D Management</c:v>
                </c:pt>
                <c:pt idx="3">
                  <c:v>Research Policy</c:v>
                </c:pt>
                <c:pt idx="4">
                  <c:v>Technological Forecasting and Social Change </c:v>
                </c:pt>
                <c:pt idx="5">
                  <c:v>Technology Analysis and Strategic Management</c:v>
                </c:pt>
                <c:pt idx="6">
                  <c:v>Technovation</c:v>
                </c:pt>
              </c:strCache>
            </c:strRef>
          </c:cat>
          <c:val>
            <c:numRef>
              <c:f>'Graphs &amp; Pivot Tables '!$B$290:$B$297</c:f>
              <c:numCache>
                <c:formatCode>General</c:formatCode>
                <c:ptCount val="7"/>
                <c:pt idx="0">
                  <c:v>12</c:v>
                </c:pt>
                <c:pt idx="1">
                  <c:v>13</c:v>
                </c:pt>
                <c:pt idx="2">
                  <c:v>2</c:v>
                </c:pt>
                <c:pt idx="3">
                  <c:v>21</c:v>
                </c:pt>
                <c:pt idx="4">
                  <c:v>23</c:v>
                </c:pt>
                <c:pt idx="5">
                  <c:v>12</c:v>
                </c:pt>
                <c:pt idx="6">
                  <c:v>11</c:v>
                </c:pt>
              </c:numCache>
            </c:numRef>
          </c:val>
          <c:extLst>
            <c:ext xmlns:c16="http://schemas.microsoft.com/office/drawing/2014/chart" uri="{C3380CC4-5D6E-409C-BE32-E72D297353CC}">
              <c16:uniqueId val="{0000001F-C113-154C-AAB7-11460E71FFCB}"/>
            </c:ext>
          </c:extLst>
        </c:ser>
        <c:dLbls>
          <c:showLegendKey val="0"/>
          <c:showVal val="0"/>
          <c:showCatName val="0"/>
          <c:showSerName val="0"/>
          <c:showPercent val="0"/>
          <c:showBubbleSize val="0"/>
        </c:dLbls>
        <c:gapWidth val="219"/>
        <c:overlap val="-27"/>
        <c:axId val="374760832"/>
        <c:axId val="374762832"/>
      </c:barChart>
      <c:catAx>
        <c:axId val="37476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DE"/>
          </a:p>
        </c:txPr>
        <c:crossAx val="374762832"/>
        <c:crosses val="autoZero"/>
        <c:auto val="1"/>
        <c:lblAlgn val="ctr"/>
        <c:lblOffset val="100"/>
        <c:noMultiLvlLbl val="0"/>
      </c:catAx>
      <c:valAx>
        <c:axId val="37476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DE"/>
          </a:p>
        </c:txPr>
        <c:crossAx val="37476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[Top 7 Journals .xlsx]Graphs &amp; Pivot Tables !PivotTable1</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sz="1400" b="0" i="0" u="none" strike="noStrike" kern="1200" spc="0" baseline="0">
                <a:solidFill>
                  <a:srgbClr val="FEE4EE"/>
                </a:solidFill>
              </a:rPr>
              <a:t>Total Number of Editors who were afflited with another Top Management and Innovation Journal </a:t>
            </a:r>
          </a:p>
        </c:rich>
      </c:tx>
      <c:layout>
        <c:manualLayout>
          <c:xMode val="edge"/>
          <c:yMode val="edge"/>
          <c:x val="0.13848484848484849"/>
          <c:y val="2.84552845528455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'Graphs &amp; Pivot Tables '!$B$162</c:f>
              <c:strCache>
                <c:ptCount val="1"/>
                <c:pt idx="0">
                  <c:v>Total</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 &amp; Pivot Tables '!$A$163:$A$170</c:f>
              <c:strCache>
                <c:ptCount val="7"/>
                <c:pt idx="0">
                  <c:v>R&amp;D Management</c:v>
                </c:pt>
                <c:pt idx="1">
                  <c:v>Journal of Product Innovation Management</c:v>
                </c:pt>
                <c:pt idx="2">
                  <c:v>Technology Analysis and Strategic Management</c:v>
                </c:pt>
                <c:pt idx="3">
                  <c:v>Research Policy</c:v>
                </c:pt>
                <c:pt idx="4">
                  <c:v>Technovation</c:v>
                </c:pt>
                <c:pt idx="5">
                  <c:v>Technological Forecasting and Social Change </c:v>
                </c:pt>
                <c:pt idx="6">
                  <c:v>IEEE Transactions on Engineering Management</c:v>
                </c:pt>
              </c:strCache>
            </c:strRef>
          </c:cat>
          <c:val>
            <c:numRef>
              <c:f>'Graphs &amp; Pivot Tables '!$B$163:$B$170</c:f>
              <c:numCache>
                <c:formatCode>General</c:formatCode>
                <c:ptCount val="7"/>
                <c:pt idx="0">
                  <c:v>2</c:v>
                </c:pt>
                <c:pt idx="1">
                  <c:v>4</c:v>
                </c:pt>
                <c:pt idx="2">
                  <c:v>4</c:v>
                </c:pt>
                <c:pt idx="3">
                  <c:v>7</c:v>
                </c:pt>
                <c:pt idx="4">
                  <c:v>11</c:v>
                </c:pt>
                <c:pt idx="5">
                  <c:v>17</c:v>
                </c:pt>
                <c:pt idx="6">
                  <c:v>19</c:v>
                </c:pt>
              </c:numCache>
            </c:numRef>
          </c:val>
          <c:extLst>
            <c:ext xmlns:c16="http://schemas.microsoft.com/office/drawing/2014/chart" uri="{C3380CC4-5D6E-409C-BE32-E72D297353CC}">
              <c16:uniqueId val="{00000000-B8DB-AE41-8AA9-F7CEFF2BB67E}"/>
            </c:ext>
          </c:extLst>
        </c:ser>
        <c:dLbls>
          <c:showLegendKey val="0"/>
          <c:showVal val="0"/>
          <c:showCatName val="0"/>
          <c:showSerName val="0"/>
          <c:showPercent val="0"/>
          <c:showBubbleSize val="0"/>
        </c:dLbls>
        <c:gapWidth val="219"/>
        <c:axId val="252966256"/>
        <c:axId val="252968528"/>
      </c:barChart>
      <c:catAx>
        <c:axId val="252966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DE"/>
          </a:p>
        </c:txPr>
        <c:crossAx val="252968528"/>
        <c:crosses val="autoZero"/>
        <c:auto val="1"/>
        <c:lblAlgn val="ctr"/>
        <c:lblOffset val="100"/>
        <c:noMultiLvlLbl val="0"/>
      </c:catAx>
      <c:valAx>
        <c:axId val="252968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DE"/>
          </a:p>
        </c:txPr>
        <c:crossAx val="252966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orcid.org/0000-0003-1432-8958" TargetMode="Externa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oneCellAnchor>
    <xdr:from>
      <xdr:col>1</xdr:col>
      <xdr:colOff>0</xdr:colOff>
      <xdr:row>375</xdr:row>
      <xdr:rowOff>0</xdr:rowOff>
    </xdr:from>
    <xdr:ext cx="304800" cy="345451"/>
    <xdr:sp macro="" textlink="">
      <xdr:nvSpPr>
        <xdr:cNvPr id="2" name="AutoShape 1" descr="https://ieeexplore.ieee.org/Xplorehelp/img/orcid_icon.png">
          <a:hlinkClick xmlns:r="http://schemas.openxmlformats.org/officeDocument/2006/relationships" r:id="rId1"/>
          <a:extLst>
            <a:ext uri="{FF2B5EF4-FFF2-40B4-BE49-F238E27FC236}">
              <a16:creationId xmlns:a16="http://schemas.microsoft.com/office/drawing/2014/main" id="{483551C3-8DDF-464A-8D0B-4D1336912840}"/>
            </a:ext>
          </a:extLst>
        </xdr:cNvPr>
        <xdr:cNvSpPr>
          <a:spLocks noChangeAspect="1" noChangeArrowheads="1"/>
        </xdr:cNvSpPr>
      </xdr:nvSpPr>
      <xdr:spPr bwMode="auto">
        <a:xfrm>
          <a:off x="825500" y="168173400"/>
          <a:ext cx="304800" cy="34545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376</xdr:row>
      <xdr:rowOff>0</xdr:rowOff>
    </xdr:from>
    <xdr:ext cx="304800" cy="341282"/>
    <xdr:sp macro="" textlink="">
      <xdr:nvSpPr>
        <xdr:cNvPr id="3" name="AutoShape 1" descr="https://ieeexplore.ieee.org/Xplorehelp/img/orcid_icon.png">
          <a:hlinkClick xmlns:r="http://schemas.openxmlformats.org/officeDocument/2006/relationships" r:id="rId1"/>
          <a:extLst>
            <a:ext uri="{FF2B5EF4-FFF2-40B4-BE49-F238E27FC236}">
              <a16:creationId xmlns:a16="http://schemas.microsoft.com/office/drawing/2014/main" id="{8E7F1A87-EE17-1F41-971B-075C76AE0428}"/>
            </a:ext>
          </a:extLst>
        </xdr:cNvPr>
        <xdr:cNvSpPr>
          <a:spLocks noChangeAspect="1" noChangeArrowheads="1"/>
        </xdr:cNvSpPr>
      </xdr:nvSpPr>
      <xdr:spPr bwMode="auto">
        <a:xfrm>
          <a:off x="1651000" y="168605200"/>
          <a:ext cx="304800" cy="34128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377</xdr:row>
      <xdr:rowOff>0</xdr:rowOff>
    </xdr:from>
    <xdr:ext cx="304800" cy="341282"/>
    <xdr:sp macro="" textlink="">
      <xdr:nvSpPr>
        <xdr:cNvPr id="4" name="AutoShape 1" descr="https://ieeexplore.ieee.org/Xplorehelp/img/orcid_icon.png">
          <a:hlinkClick xmlns:r="http://schemas.openxmlformats.org/officeDocument/2006/relationships" r:id="rId1"/>
          <a:extLst>
            <a:ext uri="{FF2B5EF4-FFF2-40B4-BE49-F238E27FC236}">
              <a16:creationId xmlns:a16="http://schemas.microsoft.com/office/drawing/2014/main" id="{D6AA194B-6EE1-2A47-B8C8-41465BC013C9}"/>
            </a:ext>
          </a:extLst>
        </xdr:cNvPr>
        <xdr:cNvSpPr>
          <a:spLocks noChangeAspect="1" noChangeArrowheads="1"/>
        </xdr:cNvSpPr>
      </xdr:nvSpPr>
      <xdr:spPr bwMode="auto">
        <a:xfrm>
          <a:off x="1651000" y="168808400"/>
          <a:ext cx="304800" cy="34128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378</xdr:row>
      <xdr:rowOff>0</xdr:rowOff>
    </xdr:from>
    <xdr:ext cx="304800" cy="341282"/>
    <xdr:sp macro="" textlink="">
      <xdr:nvSpPr>
        <xdr:cNvPr id="5" name="AutoShape 1" descr="https://ieeexplore.ieee.org/Xplorehelp/img/orcid_icon.png">
          <a:hlinkClick xmlns:r="http://schemas.openxmlformats.org/officeDocument/2006/relationships" r:id="rId1"/>
          <a:extLst>
            <a:ext uri="{FF2B5EF4-FFF2-40B4-BE49-F238E27FC236}">
              <a16:creationId xmlns:a16="http://schemas.microsoft.com/office/drawing/2014/main" id="{908B4F93-4898-7E41-A20C-348B1A658854}"/>
            </a:ext>
          </a:extLst>
        </xdr:cNvPr>
        <xdr:cNvSpPr>
          <a:spLocks noChangeAspect="1" noChangeArrowheads="1"/>
        </xdr:cNvSpPr>
      </xdr:nvSpPr>
      <xdr:spPr bwMode="auto">
        <a:xfrm>
          <a:off x="1651000" y="169011600"/>
          <a:ext cx="304800" cy="34128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379</xdr:row>
      <xdr:rowOff>0</xdr:rowOff>
    </xdr:from>
    <xdr:ext cx="304800" cy="341282"/>
    <xdr:sp macro="" textlink="">
      <xdr:nvSpPr>
        <xdr:cNvPr id="6" name="AutoShape 1" descr="https://ieeexplore.ieee.org/Xplorehelp/img/orcid_icon.png">
          <a:hlinkClick xmlns:r="http://schemas.openxmlformats.org/officeDocument/2006/relationships" r:id="rId1"/>
          <a:extLst>
            <a:ext uri="{FF2B5EF4-FFF2-40B4-BE49-F238E27FC236}">
              <a16:creationId xmlns:a16="http://schemas.microsoft.com/office/drawing/2014/main" id="{C3D63D89-F5AF-9D48-B270-2C786B2B9D7C}"/>
            </a:ext>
          </a:extLst>
        </xdr:cNvPr>
        <xdr:cNvSpPr>
          <a:spLocks noChangeAspect="1" noChangeArrowheads="1"/>
        </xdr:cNvSpPr>
      </xdr:nvSpPr>
      <xdr:spPr bwMode="auto">
        <a:xfrm>
          <a:off x="1651000" y="169214800"/>
          <a:ext cx="304800" cy="34128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956733</xdr:colOff>
      <xdr:row>0</xdr:row>
      <xdr:rowOff>192616</xdr:rowOff>
    </xdr:from>
    <xdr:to>
      <xdr:col>3</xdr:col>
      <xdr:colOff>2556934</xdr:colOff>
      <xdr:row>13</xdr:row>
      <xdr:rowOff>126999</xdr:rowOff>
    </xdr:to>
    <xdr:graphicFrame macro="">
      <xdr:nvGraphicFramePr>
        <xdr:cNvPr id="2" name="Chart 1">
          <a:extLst>
            <a:ext uri="{FF2B5EF4-FFF2-40B4-BE49-F238E27FC236}">
              <a16:creationId xmlns:a16="http://schemas.microsoft.com/office/drawing/2014/main" id="{FC7D0E15-1602-67E0-68CD-39BEA0B785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1024467</xdr:colOff>
      <xdr:row>17</xdr:row>
      <xdr:rowOff>93132</xdr:rowOff>
    </xdr:from>
    <xdr:to>
      <xdr:col>5</xdr:col>
      <xdr:colOff>626533</xdr:colOff>
      <xdr:row>32</xdr:row>
      <xdr:rowOff>101599</xdr:rowOff>
    </xdr:to>
    <xdr:graphicFrame macro="">
      <xdr:nvGraphicFramePr>
        <xdr:cNvPr id="3" name="Chart 2">
          <a:extLst>
            <a:ext uri="{FF2B5EF4-FFF2-40B4-BE49-F238E27FC236}">
              <a16:creationId xmlns:a16="http://schemas.microsoft.com/office/drawing/2014/main" id="{63119C19-1681-7426-B285-9277A53E2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33866</xdr:colOff>
      <xdr:row>38</xdr:row>
      <xdr:rowOff>25400</xdr:rowOff>
    </xdr:from>
    <xdr:to>
      <xdr:col>10</xdr:col>
      <xdr:colOff>2116666</xdr:colOff>
      <xdr:row>51</xdr:row>
      <xdr:rowOff>127000</xdr:rowOff>
    </xdr:to>
    <xdr:graphicFrame macro="">
      <xdr:nvGraphicFramePr>
        <xdr:cNvPr id="4" name="Chart 3">
          <a:extLst>
            <a:ext uri="{FF2B5EF4-FFF2-40B4-BE49-F238E27FC236}">
              <a16:creationId xmlns:a16="http://schemas.microsoft.com/office/drawing/2014/main" id="{8239AF7D-D28D-1315-24E7-90F4F4D4A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38099</xdr:colOff>
      <xdr:row>54</xdr:row>
      <xdr:rowOff>110066</xdr:rowOff>
    </xdr:from>
    <xdr:to>
      <xdr:col>10</xdr:col>
      <xdr:colOff>2120899</xdr:colOff>
      <xdr:row>68</xdr:row>
      <xdr:rowOff>8466</xdr:rowOff>
    </xdr:to>
    <xdr:graphicFrame macro="">
      <xdr:nvGraphicFramePr>
        <xdr:cNvPr id="6" name="Chart 5">
          <a:extLst>
            <a:ext uri="{FF2B5EF4-FFF2-40B4-BE49-F238E27FC236}">
              <a16:creationId xmlns:a16="http://schemas.microsoft.com/office/drawing/2014/main" id="{9149FD6B-1BB7-2C0F-7D71-A59D582B42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55033</xdr:colOff>
      <xdr:row>72</xdr:row>
      <xdr:rowOff>135467</xdr:rowOff>
    </xdr:from>
    <xdr:to>
      <xdr:col>10</xdr:col>
      <xdr:colOff>2137834</xdr:colOff>
      <xdr:row>86</xdr:row>
      <xdr:rowOff>33867</xdr:rowOff>
    </xdr:to>
    <xdr:graphicFrame macro="">
      <xdr:nvGraphicFramePr>
        <xdr:cNvPr id="7" name="Chart 6">
          <a:extLst>
            <a:ext uri="{FF2B5EF4-FFF2-40B4-BE49-F238E27FC236}">
              <a16:creationId xmlns:a16="http://schemas.microsoft.com/office/drawing/2014/main" id="{2772FDA8-732C-2B5E-D677-516F36F74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825500</xdr:colOff>
      <xdr:row>90</xdr:row>
      <xdr:rowOff>67733</xdr:rowOff>
    </xdr:from>
    <xdr:to>
      <xdr:col>10</xdr:col>
      <xdr:colOff>2078567</xdr:colOff>
      <xdr:row>103</xdr:row>
      <xdr:rowOff>169333</xdr:rowOff>
    </xdr:to>
    <xdr:graphicFrame macro="">
      <xdr:nvGraphicFramePr>
        <xdr:cNvPr id="8" name="Chart 7">
          <a:extLst>
            <a:ext uri="{FF2B5EF4-FFF2-40B4-BE49-F238E27FC236}">
              <a16:creationId xmlns:a16="http://schemas.microsoft.com/office/drawing/2014/main" id="{3FEDA7DC-2183-1E94-101B-389B8FA190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114300</xdr:colOff>
      <xdr:row>109</xdr:row>
      <xdr:rowOff>110067</xdr:rowOff>
    </xdr:from>
    <xdr:to>
      <xdr:col>10</xdr:col>
      <xdr:colOff>2197101</xdr:colOff>
      <xdr:row>123</xdr:row>
      <xdr:rowOff>8467</xdr:rowOff>
    </xdr:to>
    <xdr:graphicFrame macro="">
      <xdr:nvGraphicFramePr>
        <xdr:cNvPr id="9" name="Chart 8">
          <a:extLst>
            <a:ext uri="{FF2B5EF4-FFF2-40B4-BE49-F238E27FC236}">
              <a16:creationId xmlns:a16="http://schemas.microsoft.com/office/drawing/2014/main" id="{53CC17D2-85DF-7ECE-C0B4-9CE9DC36D7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1147234</xdr:colOff>
      <xdr:row>159</xdr:row>
      <xdr:rowOff>93133</xdr:rowOff>
    </xdr:from>
    <xdr:to>
      <xdr:col>4</xdr:col>
      <xdr:colOff>812800</xdr:colOff>
      <xdr:row>174</xdr:row>
      <xdr:rowOff>169333</xdr:rowOff>
    </xdr:to>
    <xdr:graphicFrame macro="">
      <xdr:nvGraphicFramePr>
        <xdr:cNvPr id="5" name="Diagramm 4">
          <a:extLst>
            <a:ext uri="{FF2B5EF4-FFF2-40B4-BE49-F238E27FC236}">
              <a16:creationId xmlns:a16="http://schemas.microsoft.com/office/drawing/2014/main" id="{7C34DC65-979C-91E1-B80C-007B7F039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821267</xdr:colOff>
      <xdr:row>179</xdr:row>
      <xdr:rowOff>71966</xdr:rowOff>
    </xdr:from>
    <xdr:to>
      <xdr:col>4</xdr:col>
      <xdr:colOff>275167</xdr:colOff>
      <xdr:row>198</xdr:row>
      <xdr:rowOff>25399</xdr:rowOff>
    </xdr:to>
    <xdr:graphicFrame macro="">
      <xdr:nvGraphicFramePr>
        <xdr:cNvPr id="10" name="Chart 9">
          <a:extLst>
            <a:ext uri="{FF2B5EF4-FFF2-40B4-BE49-F238E27FC236}">
              <a16:creationId xmlns:a16="http://schemas.microsoft.com/office/drawing/2014/main" id="{0A4A7A45-656E-4F7E-2B36-2270CAED5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80434</xdr:colOff>
      <xdr:row>181</xdr:row>
      <xdr:rowOff>198967</xdr:rowOff>
    </xdr:from>
    <xdr:to>
      <xdr:col>10</xdr:col>
      <xdr:colOff>249767</xdr:colOff>
      <xdr:row>194</xdr:row>
      <xdr:rowOff>176739</xdr:rowOff>
    </xdr:to>
    <mc:AlternateContent xmlns:mc="http://schemas.openxmlformats.org/markup-compatibility/2006" xmlns:a14="http://schemas.microsoft.com/office/drawing/2010/main">
      <mc:Choice Requires="a14">
        <xdr:graphicFrame macro="">
          <xdr:nvGraphicFramePr>
            <xdr:cNvPr id="11" name="Journal Name">
              <a:extLst>
                <a:ext uri="{FF2B5EF4-FFF2-40B4-BE49-F238E27FC236}">
                  <a16:creationId xmlns:a16="http://schemas.microsoft.com/office/drawing/2014/main" id="{BB2DB39B-EFE2-B4AF-3560-865B72A54A7D}"/>
                </a:ext>
              </a:extLst>
            </xdr:cNvPr>
            <xdr:cNvGraphicFramePr/>
          </xdr:nvGraphicFramePr>
          <xdr:xfrm>
            <a:off x="0" y="0"/>
            <a:ext cx="0" cy="0"/>
          </xdr:xfrm>
          <a:graphic>
            <a:graphicData uri="http://schemas.microsoft.com/office/drawing/2010/slicer">
              <sle:slicer xmlns:sle="http://schemas.microsoft.com/office/drawing/2010/slicer" name="Journal Name"/>
            </a:graphicData>
          </a:graphic>
        </xdr:graphicFrame>
      </mc:Choice>
      <mc:Fallback xmlns="">
        <xdr:sp macro="" textlink="">
          <xdr:nvSpPr>
            <xdr:cNvPr id="0" name=""/>
            <xdr:cNvSpPr>
              <a:spLocks noTextEdit="1"/>
            </xdr:cNvSpPr>
          </xdr:nvSpPr>
          <xdr:spPr>
            <a:xfrm>
              <a:off x="13466234" y="36978167"/>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791633</xdr:colOff>
      <xdr:row>179</xdr:row>
      <xdr:rowOff>186266</xdr:rowOff>
    </xdr:from>
    <xdr:to>
      <xdr:col>7</xdr:col>
      <xdr:colOff>29633</xdr:colOff>
      <xdr:row>192</xdr:row>
      <xdr:rowOff>164038</xdr:rowOff>
    </xdr:to>
    <mc:AlternateContent xmlns:mc="http://schemas.openxmlformats.org/markup-compatibility/2006" xmlns:a14="http://schemas.microsoft.com/office/drawing/2010/main">
      <mc:Choice Requires="a14">
        <xdr:graphicFrame macro="">
          <xdr:nvGraphicFramePr>
            <xdr:cNvPr id="15" name="Graduated from Top University">
              <a:extLst>
                <a:ext uri="{FF2B5EF4-FFF2-40B4-BE49-F238E27FC236}">
                  <a16:creationId xmlns:a16="http://schemas.microsoft.com/office/drawing/2014/main" id="{5E176388-4884-4212-289C-C6CED9479B02}"/>
                </a:ext>
              </a:extLst>
            </xdr:cNvPr>
            <xdr:cNvGraphicFramePr/>
          </xdr:nvGraphicFramePr>
          <xdr:xfrm>
            <a:off x="0" y="0"/>
            <a:ext cx="0" cy="0"/>
          </xdr:xfrm>
          <a:graphic>
            <a:graphicData uri="http://schemas.microsoft.com/office/drawing/2010/slicer">
              <sle:slicer xmlns:sle="http://schemas.microsoft.com/office/drawing/2010/slicer" name="Graduated from Top University"/>
            </a:graphicData>
          </a:graphic>
        </xdr:graphicFrame>
      </mc:Choice>
      <mc:Fallback xmlns="">
        <xdr:sp macro="" textlink="">
          <xdr:nvSpPr>
            <xdr:cNvPr id="0" name=""/>
            <xdr:cNvSpPr>
              <a:spLocks noTextEdit="1"/>
            </xdr:cNvSpPr>
          </xdr:nvSpPr>
          <xdr:spPr>
            <a:xfrm>
              <a:off x="10756900" y="36559066"/>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694267</xdr:colOff>
      <xdr:row>199</xdr:row>
      <xdr:rowOff>186267</xdr:rowOff>
    </xdr:from>
    <xdr:to>
      <xdr:col>10</xdr:col>
      <xdr:colOff>1117600</xdr:colOff>
      <xdr:row>213</xdr:row>
      <xdr:rowOff>84667</xdr:rowOff>
    </xdr:to>
    <xdr:graphicFrame macro="">
      <xdr:nvGraphicFramePr>
        <xdr:cNvPr id="16" name="Chart 15">
          <a:extLst>
            <a:ext uri="{FF2B5EF4-FFF2-40B4-BE49-F238E27FC236}">
              <a16:creationId xmlns:a16="http://schemas.microsoft.com/office/drawing/2014/main" id="{E93EF99E-F38C-CC43-CE5B-D9311120FA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706966</xdr:colOff>
      <xdr:row>214</xdr:row>
      <xdr:rowOff>126999</xdr:rowOff>
    </xdr:from>
    <xdr:to>
      <xdr:col>10</xdr:col>
      <xdr:colOff>1130300</xdr:colOff>
      <xdr:row>228</xdr:row>
      <xdr:rowOff>25399</xdr:rowOff>
    </xdr:to>
    <xdr:graphicFrame macro="">
      <xdr:nvGraphicFramePr>
        <xdr:cNvPr id="18" name="Chart 17">
          <a:extLst>
            <a:ext uri="{FF2B5EF4-FFF2-40B4-BE49-F238E27FC236}">
              <a16:creationId xmlns:a16="http://schemas.microsoft.com/office/drawing/2014/main" id="{71C9C8F7-383C-C122-84B1-52CFF6BF8B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152401</xdr:colOff>
      <xdr:row>205</xdr:row>
      <xdr:rowOff>59265</xdr:rowOff>
    </xdr:from>
    <xdr:to>
      <xdr:col>10</xdr:col>
      <xdr:colOff>838201</xdr:colOff>
      <xdr:row>207</xdr:row>
      <xdr:rowOff>16933</xdr:rowOff>
    </xdr:to>
    <xdr:sp macro="" textlink="">
      <xdr:nvSpPr>
        <xdr:cNvPr id="19" name="TextBox 18">
          <a:extLst>
            <a:ext uri="{FF2B5EF4-FFF2-40B4-BE49-F238E27FC236}">
              <a16:creationId xmlns:a16="http://schemas.microsoft.com/office/drawing/2014/main" id="{9AF8AEB8-03BA-6405-5614-D197F7B2AAED}"/>
            </a:ext>
          </a:extLst>
        </xdr:cNvPr>
        <xdr:cNvSpPr txBox="1"/>
      </xdr:nvSpPr>
      <xdr:spPr>
        <a:xfrm>
          <a:off x="12234334" y="41715265"/>
          <a:ext cx="685800" cy="364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800" b="1" baseline="0">
              <a:solidFill>
                <a:srgbClr val="002060"/>
              </a:solidFill>
            </a:rPr>
            <a:t>201  Countries </a:t>
          </a:r>
          <a:endParaRPr lang="en-GB" sz="800" b="1">
            <a:solidFill>
              <a:srgbClr val="002060"/>
            </a:solidFill>
          </a:endParaRPr>
        </a:p>
      </xdr:txBody>
    </xdr:sp>
    <xdr:clientData/>
  </xdr:twoCellAnchor>
  <xdr:twoCellAnchor>
    <xdr:from>
      <xdr:col>5</xdr:col>
      <xdr:colOff>783167</xdr:colOff>
      <xdr:row>229</xdr:row>
      <xdr:rowOff>25400</xdr:rowOff>
    </xdr:from>
    <xdr:to>
      <xdr:col>10</xdr:col>
      <xdr:colOff>1206500</xdr:colOff>
      <xdr:row>242</xdr:row>
      <xdr:rowOff>127000</xdr:rowOff>
    </xdr:to>
    <xdr:graphicFrame macro="">
      <xdr:nvGraphicFramePr>
        <xdr:cNvPr id="20" name="Chart 19">
          <a:extLst>
            <a:ext uri="{FF2B5EF4-FFF2-40B4-BE49-F238E27FC236}">
              <a16:creationId xmlns:a16="http://schemas.microsoft.com/office/drawing/2014/main" id="{5CA4D016-291C-1918-DA56-7E857E69C0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12702</xdr:colOff>
      <xdr:row>244</xdr:row>
      <xdr:rowOff>25400</xdr:rowOff>
    </xdr:from>
    <xdr:to>
      <xdr:col>10</xdr:col>
      <xdr:colOff>1265768</xdr:colOff>
      <xdr:row>257</xdr:row>
      <xdr:rowOff>127000</xdr:rowOff>
    </xdr:to>
    <xdr:graphicFrame macro="">
      <xdr:nvGraphicFramePr>
        <xdr:cNvPr id="21" name="Chart 20">
          <a:extLst>
            <a:ext uri="{FF2B5EF4-FFF2-40B4-BE49-F238E27FC236}">
              <a16:creationId xmlns:a16="http://schemas.microsoft.com/office/drawing/2014/main" id="{3B86AA10-2F37-F3C0-B02E-695C47F41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122767</xdr:colOff>
      <xdr:row>258</xdr:row>
      <xdr:rowOff>194733</xdr:rowOff>
    </xdr:from>
    <xdr:to>
      <xdr:col>10</xdr:col>
      <xdr:colOff>1375833</xdr:colOff>
      <xdr:row>272</xdr:row>
      <xdr:rowOff>93133</xdr:rowOff>
    </xdr:to>
    <xdr:graphicFrame macro="">
      <xdr:nvGraphicFramePr>
        <xdr:cNvPr id="22" name="Chart 21">
          <a:extLst>
            <a:ext uri="{FF2B5EF4-FFF2-40B4-BE49-F238E27FC236}">
              <a16:creationId xmlns:a16="http://schemas.microsoft.com/office/drawing/2014/main" id="{E52FAF24-70C9-EC5E-0D4B-3EEEB265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478367</xdr:colOff>
      <xdr:row>252</xdr:row>
      <xdr:rowOff>127000</xdr:rowOff>
    </xdr:from>
    <xdr:to>
      <xdr:col>4</xdr:col>
      <xdr:colOff>918633</xdr:colOff>
      <xdr:row>266</xdr:row>
      <xdr:rowOff>25400</xdr:rowOff>
    </xdr:to>
    <xdr:graphicFrame macro="">
      <xdr:nvGraphicFramePr>
        <xdr:cNvPr id="23" name="Chart 22">
          <a:extLst>
            <a:ext uri="{FF2B5EF4-FFF2-40B4-BE49-F238E27FC236}">
              <a16:creationId xmlns:a16="http://schemas.microsoft.com/office/drawing/2014/main" id="{F2CEAE12-E0FE-3F72-7C54-D47320AA6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461434</xdr:colOff>
      <xdr:row>267</xdr:row>
      <xdr:rowOff>67733</xdr:rowOff>
    </xdr:from>
    <xdr:to>
      <xdr:col>4</xdr:col>
      <xdr:colOff>901700</xdr:colOff>
      <xdr:row>280</xdr:row>
      <xdr:rowOff>169333</xdr:rowOff>
    </xdr:to>
    <xdr:graphicFrame macro="">
      <xdr:nvGraphicFramePr>
        <xdr:cNvPr id="24" name="Chart 23">
          <a:extLst>
            <a:ext uri="{FF2B5EF4-FFF2-40B4-BE49-F238E27FC236}">
              <a16:creationId xmlns:a16="http://schemas.microsoft.com/office/drawing/2014/main" id="{3F02D447-F301-FCA6-FABE-E9FD80027B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1621368</xdr:colOff>
      <xdr:row>291</xdr:row>
      <xdr:rowOff>16933</xdr:rowOff>
    </xdr:from>
    <xdr:to>
      <xdr:col>7</xdr:col>
      <xdr:colOff>664634</xdr:colOff>
      <xdr:row>304</xdr:row>
      <xdr:rowOff>118533</xdr:rowOff>
    </xdr:to>
    <xdr:graphicFrame macro="">
      <xdr:nvGraphicFramePr>
        <xdr:cNvPr id="17" name="Chart 16">
          <a:extLst>
            <a:ext uri="{FF2B5EF4-FFF2-40B4-BE49-F238E27FC236}">
              <a16:creationId xmlns:a16="http://schemas.microsoft.com/office/drawing/2014/main" id="{354A835C-ECCE-68DA-B0F3-5D5387009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5</xdr:col>
      <xdr:colOff>651933</xdr:colOff>
      <xdr:row>277</xdr:row>
      <xdr:rowOff>122767</xdr:rowOff>
    </xdr:from>
    <xdr:to>
      <xdr:col>7</xdr:col>
      <xdr:colOff>821266</xdr:colOff>
      <xdr:row>290</xdr:row>
      <xdr:rowOff>100539</xdr:rowOff>
    </xdr:to>
    <mc:AlternateContent xmlns:mc="http://schemas.openxmlformats.org/markup-compatibility/2006" xmlns:a14="http://schemas.microsoft.com/office/drawing/2010/main">
      <mc:Choice Requires="a14">
        <xdr:graphicFrame macro="">
          <xdr:nvGraphicFramePr>
            <xdr:cNvPr id="25" name="Journal Name 1">
              <a:extLst>
                <a:ext uri="{FF2B5EF4-FFF2-40B4-BE49-F238E27FC236}">
                  <a16:creationId xmlns:a16="http://schemas.microsoft.com/office/drawing/2014/main" id="{A997E8A8-3472-DF6F-1CEE-E3512DC55342}"/>
                </a:ext>
              </a:extLst>
            </xdr:cNvPr>
            <xdr:cNvGraphicFramePr/>
          </xdr:nvGraphicFramePr>
          <xdr:xfrm>
            <a:off x="0" y="0"/>
            <a:ext cx="0" cy="0"/>
          </xdr:xfrm>
          <a:graphic>
            <a:graphicData uri="http://schemas.microsoft.com/office/drawing/2010/slicer">
              <sle:slicer xmlns:sle="http://schemas.microsoft.com/office/drawing/2010/slicer" name="Journal Name 1"/>
            </a:graphicData>
          </a:graphic>
        </xdr:graphicFrame>
      </mc:Choice>
      <mc:Fallback xmlns="">
        <xdr:sp macro="" textlink="">
          <xdr:nvSpPr>
            <xdr:cNvPr id="0" name=""/>
            <xdr:cNvSpPr>
              <a:spLocks noTextEdit="1"/>
            </xdr:cNvSpPr>
          </xdr:nvSpPr>
          <xdr:spPr>
            <a:xfrm>
              <a:off x="11548533" y="56409167"/>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673100</xdr:colOff>
      <xdr:row>286</xdr:row>
      <xdr:rowOff>160866</xdr:rowOff>
    </xdr:from>
    <xdr:to>
      <xdr:col>3</xdr:col>
      <xdr:colOff>1308100</xdr:colOff>
      <xdr:row>299</xdr:row>
      <xdr:rowOff>138638</xdr:rowOff>
    </xdr:to>
    <mc:AlternateContent xmlns:mc="http://schemas.openxmlformats.org/markup-compatibility/2006" xmlns:a14="http://schemas.microsoft.com/office/drawing/2010/main">
      <mc:Choice Requires="a14">
        <xdr:graphicFrame macro="">
          <xdr:nvGraphicFramePr>
            <xdr:cNvPr id="27" name="Type of Proffesorship 1">
              <a:extLst>
                <a:ext uri="{FF2B5EF4-FFF2-40B4-BE49-F238E27FC236}">
                  <a16:creationId xmlns:a16="http://schemas.microsoft.com/office/drawing/2014/main" id="{958E3F0F-13C6-FB94-EB55-611537D02F64}"/>
                </a:ext>
              </a:extLst>
            </xdr:cNvPr>
            <xdr:cNvGraphicFramePr/>
          </xdr:nvGraphicFramePr>
          <xdr:xfrm>
            <a:off x="0" y="0"/>
            <a:ext cx="0" cy="0"/>
          </xdr:xfrm>
          <a:graphic>
            <a:graphicData uri="http://schemas.microsoft.com/office/drawing/2010/slicer">
              <sle:slicer xmlns:sle="http://schemas.microsoft.com/office/drawing/2010/slicer" name="Type of Proffesorship 1"/>
            </a:graphicData>
          </a:graphic>
        </xdr:graphicFrame>
      </mc:Choice>
      <mc:Fallback xmlns="">
        <xdr:sp macro="" textlink="">
          <xdr:nvSpPr>
            <xdr:cNvPr id="0" name=""/>
            <xdr:cNvSpPr>
              <a:spLocks noTextEdit="1"/>
            </xdr:cNvSpPr>
          </xdr:nvSpPr>
          <xdr:spPr>
            <a:xfrm>
              <a:off x="6506633" y="58276066"/>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1477433</xdr:colOff>
      <xdr:row>283</xdr:row>
      <xdr:rowOff>93133</xdr:rowOff>
    </xdr:from>
    <xdr:to>
      <xdr:col>4</xdr:col>
      <xdr:colOff>368299</xdr:colOff>
      <xdr:row>288</xdr:row>
      <xdr:rowOff>8466</xdr:rowOff>
    </xdr:to>
    <mc:AlternateContent xmlns:mc="http://schemas.openxmlformats.org/markup-compatibility/2006" xmlns:a14="http://schemas.microsoft.com/office/drawing/2010/main">
      <mc:Choice Requires="a14">
        <xdr:graphicFrame macro="">
          <xdr:nvGraphicFramePr>
            <xdr:cNvPr id="28" name="Graduated from Top University 1">
              <a:extLst>
                <a:ext uri="{FF2B5EF4-FFF2-40B4-BE49-F238E27FC236}">
                  <a16:creationId xmlns:a16="http://schemas.microsoft.com/office/drawing/2014/main" id="{783AC003-2ECB-FBDA-2CD8-47A45A17DCD5}"/>
                </a:ext>
              </a:extLst>
            </xdr:cNvPr>
            <xdr:cNvGraphicFramePr/>
          </xdr:nvGraphicFramePr>
          <xdr:xfrm>
            <a:off x="0" y="0"/>
            <a:ext cx="0" cy="0"/>
          </xdr:xfrm>
          <a:graphic>
            <a:graphicData uri="http://schemas.microsoft.com/office/drawing/2010/slicer">
              <sle:slicer xmlns:sle="http://schemas.microsoft.com/office/drawing/2010/slicer" name="Graduated from Top University 1"/>
            </a:graphicData>
          </a:graphic>
        </xdr:graphicFrame>
      </mc:Choice>
      <mc:Fallback xmlns="">
        <xdr:sp macro="" textlink="">
          <xdr:nvSpPr>
            <xdr:cNvPr id="0" name=""/>
            <xdr:cNvSpPr>
              <a:spLocks noTextEdit="1"/>
            </xdr:cNvSpPr>
          </xdr:nvSpPr>
          <xdr:spPr>
            <a:xfrm>
              <a:off x="8504766" y="57598733"/>
              <a:ext cx="1828800" cy="9313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cdr:x>
      <cdr:y>0.03369</cdr:y>
    </cdr:from>
    <cdr:to>
      <cdr:x>0.98485</cdr:x>
      <cdr:y>0.22104</cdr:y>
    </cdr:to>
    <cdr:sp macro="" textlink="">
      <cdr:nvSpPr>
        <cdr:cNvPr id="2" name="TextBox 1">
          <a:extLst xmlns:a="http://schemas.openxmlformats.org/drawingml/2006/main">
            <a:ext uri="{FF2B5EF4-FFF2-40B4-BE49-F238E27FC236}">
              <a16:creationId xmlns:a16="http://schemas.microsoft.com/office/drawing/2014/main" id="{ADCCB3EB-7F08-22D2-E130-D3F25014836A}"/>
            </a:ext>
          </a:extLst>
        </cdr:cNvPr>
        <cdr:cNvSpPr txBox="1"/>
      </cdr:nvSpPr>
      <cdr:spPr>
        <a:xfrm xmlns:a="http://schemas.openxmlformats.org/drawingml/2006/main">
          <a:off x="0" y="86783"/>
          <a:ext cx="2751666" cy="482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100">
              <a:solidFill>
                <a:srgbClr val="002060"/>
              </a:solidFill>
            </a:rPr>
            <a:t>Percentage of Women Vs Men</a:t>
          </a:r>
          <a:r>
            <a:rPr lang="en-GB" sz="1100" baseline="0">
              <a:solidFill>
                <a:srgbClr val="002060"/>
              </a:solidFill>
            </a:rPr>
            <a:t> graduated from Top Universities </a:t>
          </a:r>
          <a:endParaRPr lang="en-GB" sz="1100">
            <a:solidFill>
              <a:srgbClr val="002060"/>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0.42037</cdr:x>
      <cdr:y>0.53395</cdr:y>
    </cdr:from>
    <cdr:to>
      <cdr:x>0.59167</cdr:x>
      <cdr:y>0.61728</cdr:y>
    </cdr:to>
    <cdr:sp macro="" textlink="">
      <cdr:nvSpPr>
        <cdr:cNvPr id="2" name="TextBox 18">
          <a:extLst xmlns:a="http://schemas.openxmlformats.org/drawingml/2006/main">
            <a:ext uri="{FF2B5EF4-FFF2-40B4-BE49-F238E27FC236}">
              <a16:creationId xmlns:a16="http://schemas.microsoft.com/office/drawing/2014/main" id="{9AF8AEB8-03BA-6405-5614-D197F7B2AAED}"/>
            </a:ext>
          </a:extLst>
        </cdr:cNvPr>
        <cdr:cNvSpPr txBox="1"/>
      </cdr:nvSpPr>
      <cdr:spPr>
        <a:xfrm xmlns:a="http://schemas.openxmlformats.org/drawingml/2006/main">
          <a:off x="1921934" y="1464729"/>
          <a:ext cx="783166" cy="22859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rgbClr val="002060"/>
              </a:solidFill>
            </a:rPr>
            <a:t>141 </a:t>
          </a:r>
        </a:p>
        <a:p xmlns:a="http://schemas.openxmlformats.org/drawingml/2006/main">
          <a:pPr algn="ctr"/>
          <a:r>
            <a:rPr lang="en-GB" sz="800" b="1" baseline="0">
              <a:solidFill>
                <a:srgbClr val="002060"/>
              </a:solidFill>
            </a:rPr>
            <a:t>Countries </a:t>
          </a:r>
          <a:endParaRPr lang="en-GB" sz="800" b="1">
            <a:solidFill>
              <a:srgbClr val="002060"/>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0.41667</cdr:x>
      <cdr:y>0.50617</cdr:y>
    </cdr:from>
    <cdr:to>
      <cdr:x>0.57315</cdr:x>
      <cdr:y>0.6358</cdr:y>
    </cdr:to>
    <cdr:sp macro="" textlink="">
      <cdr:nvSpPr>
        <cdr:cNvPr id="2" name="TextBox 18">
          <a:extLst xmlns:a="http://schemas.openxmlformats.org/drawingml/2006/main">
            <a:ext uri="{FF2B5EF4-FFF2-40B4-BE49-F238E27FC236}">
              <a16:creationId xmlns:a16="http://schemas.microsoft.com/office/drawing/2014/main" id="{9AF8AEB8-03BA-6405-5614-D197F7B2AAED}"/>
            </a:ext>
          </a:extLst>
        </cdr:cNvPr>
        <cdr:cNvSpPr txBox="1"/>
      </cdr:nvSpPr>
      <cdr:spPr>
        <a:xfrm xmlns:a="http://schemas.openxmlformats.org/drawingml/2006/main">
          <a:off x="1905001" y="1388528"/>
          <a:ext cx="715432" cy="35560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rgbClr val="002060"/>
              </a:solidFill>
            </a:rPr>
            <a:t>19 </a:t>
          </a:r>
        </a:p>
        <a:p xmlns:a="http://schemas.openxmlformats.org/drawingml/2006/main">
          <a:pPr algn="ctr"/>
          <a:r>
            <a:rPr lang="en-GB" sz="800" b="1" baseline="0">
              <a:solidFill>
                <a:srgbClr val="002060"/>
              </a:solidFill>
            </a:rPr>
            <a:t>Countries</a:t>
          </a:r>
          <a:endParaRPr lang="en-GB" sz="800" b="1">
            <a:solidFill>
              <a:srgbClr val="002060"/>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0.43519</cdr:x>
      <cdr:y>0.48457</cdr:y>
    </cdr:from>
    <cdr:to>
      <cdr:x>0.60463</cdr:x>
      <cdr:y>0.62963</cdr:y>
    </cdr:to>
    <cdr:sp macro="" textlink="">
      <cdr:nvSpPr>
        <cdr:cNvPr id="2" name="TextBox 18">
          <a:extLst xmlns:a="http://schemas.openxmlformats.org/drawingml/2006/main">
            <a:ext uri="{FF2B5EF4-FFF2-40B4-BE49-F238E27FC236}">
              <a16:creationId xmlns:a16="http://schemas.microsoft.com/office/drawing/2014/main" id="{143911F0-2110-28C6-56DD-3AE68BE36B11}"/>
            </a:ext>
          </a:extLst>
        </cdr:cNvPr>
        <cdr:cNvSpPr txBox="1"/>
      </cdr:nvSpPr>
      <cdr:spPr>
        <a:xfrm xmlns:a="http://schemas.openxmlformats.org/drawingml/2006/main">
          <a:off x="1989667" y="1329262"/>
          <a:ext cx="774699" cy="39793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rgbClr val="002060"/>
              </a:solidFill>
            </a:rPr>
            <a:t>102 </a:t>
          </a:r>
        </a:p>
        <a:p xmlns:a="http://schemas.openxmlformats.org/drawingml/2006/main">
          <a:pPr algn="ctr"/>
          <a:r>
            <a:rPr lang="en-GB" sz="800" b="1" baseline="0">
              <a:solidFill>
                <a:srgbClr val="002060"/>
              </a:solidFill>
            </a:rPr>
            <a:t>Countries</a:t>
          </a:r>
          <a:endParaRPr lang="en-GB" sz="800" b="1">
            <a:solidFill>
              <a:srgbClr val="002060"/>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0.4037</cdr:x>
      <cdr:y>0.56173</cdr:y>
    </cdr:from>
    <cdr:to>
      <cdr:x>0.55093</cdr:x>
      <cdr:y>0.64506</cdr:y>
    </cdr:to>
    <cdr:sp macro="" textlink="">
      <cdr:nvSpPr>
        <cdr:cNvPr id="2" name="TextBox 18">
          <a:extLst xmlns:a="http://schemas.openxmlformats.org/drawingml/2006/main">
            <a:ext uri="{FF2B5EF4-FFF2-40B4-BE49-F238E27FC236}">
              <a16:creationId xmlns:a16="http://schemas.microsoft.com/office/drawing/2014/main" id="{143911F0-2110-28C6-56DD-3AE68BE36B11}"/>
            </a:ext>
          </a:extLst>
        </cdr:cNvPr>
        <cdr:cNvSpPr txBox="1"/>
      </cdr:nvSpPr>
      <cdr:spPr>
        <a:xfrm xmlns:a="http://schemas.openxmlformats.org/drawingml/2006/main">
          <a:off x="1845734" y="1540929"/>
          <a:ext cx="673100" cy="22859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chemeClr val="bg1"/>
              </a:solidFill>
            </a:rPr>
            <a:t>120 </a:t>
          </a:r>
        </a:p>
        <a:p xmlns:a="http://schemas.openxmlformats.org/drawingml/2006/main">
          <a:pPr algn="ctr"/>
          <a:r>
            <a:rPr lang="en-GB" sz="800" b="1" baseline="0">
              <a:solidFill>
                <a:schemeClr val="bg1"/>
              </a:solidFill>
            </a:rPr>
            <a:t>Countries </a:t>
          </a:r>
          <a:endParaRPr lang="en-GB" sz="800" b="1">
            <a:solidFill>
              <a:schemeClr val="bg1"/>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cdr:x>
      <cdr:y>0.89506</cdr:y>
    </cdr:from>
    <cdr:to>
      <cdr:x>0.62407</cdr:x>
      <cdr:y>0.97839</cdr:y>
    </cdr:to>
    <cdr:sp macro="" textlink="">
      <cdr:nvSpPr>
        <cdr:cNvPr id="2" name="TextBox 18">
          <a:extLst xmlns:a="http://schemas.openxmlformats.org/drawingml/2006/main">
            <a:ext uri="{FF2B5EF4-FFF2-40B4-BE49-F238E27FC236}">
              <a16:creationId xmlns:a16="http://schemas.microsoft.com/office/drawing/2014/main" id="{143911F0-2110-28C6-56DD-3AE68BE36B11}"/>
            </a:ext>
          </a:extLst>
        </cdr:cNvPr>
        <cdr:cNvSpPr txBox="1"/>
      </cdr:nvSpPr>
      <cdr:spPr>
        <a:xfrm xmlns:a="http://schemas.openxmlformats.org/drawingml/2006/main">
          <a:off x="0" y="2455333"/>
          <a:ext cx="2853248" cy="22859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800" b="1">
              <a:solidFill>
                <a:srgbClr val="002060"/>
              </a:solidFill>
            </a:rPr>
            <a:t>Total number</a:t>
          </a:r>
          <a:r>
            <a:rPr lang="en-GB" sz="800" b="1" baseline="0">
              <a:solidFill>
                <a:srgbClr val="002060"/>
              </a:solidFill>
            </a:rPr>
            <a:t> of Countries = 35</a:t>
          </a:r>
          <a:endParaRPr lang="en-GB" sz="800" b="1">
            <a:solidFill>
              <a:srgbClr val="002060"/>
            </a:solidFill>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0.39074</cdr:x>
      <cdr:y>0.42592</cdr:y>
    </cdr:from>
    <cdr:to>
      <cdr:x>0.59167</cdr:x>
      <cdr:y>0.58642</cdr:y>
    </cdr:to>
    <cdr:sp macro="" textlink="">
      <cdr:nvSpPr>
        <cdr:cNvPr id="2" name="TextBox 18">
          <a:extLst xmlns:a="http://schemas.openxmlformats.org/drawingml/2006/main">
            <a:ext uri="{FF2B5EF4-FFF2-40B4-BE49-F238E27FC236}">
              <a16:creationId xmlns:a16="http://schemas.microsoft.com/office/drawing/2014/main" id="{143911F0-2110-28C6-56DD-3AE68BE36B11}"/>
            </a:ext>
          </a:extLst>
        </cdr:cNvPr>
        <cdr:cNvSpPr txBox="1"/>
      </cdr:nvSpPr>
      <cdr:spPr>
        <a:xfrm xmlns:a="http://schemas.openxmlformats.org/drawingml/2006/main">
          <a:off x="1786467" y="1168395"/>
          <a:ext cx="918633" cy="44027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rgbClr val="002060"/>
              </a:solidFill>
            </a:rPr>
            <a:t>   75 </a:t>
          </a:r>
        </a:p>
        <a:p xmlns:a="http://schemas.openxmlformats.org/drawingml/2006/main">
          <a:pPr algn="ctr"/>
          <a:r>
            <a:rPr lang="en-GB" sz="800" b="1" baseline="0">
              <a:solidFill>
                <a:srgbClr val="002060"/>
              </a:solidFill>
            </a:rPr>
            <a:t>Countries </a:t>
          </a:r>
        </a:p>
        <a:p xmlns:a="http://schemas.openxmlformats.org/drawingml/2006/main">
          <a:endParaRPr lang="en-GB" sz="800" b="1">
            <a:solidFill>
              <a:srgbClr val="002060"/>
            </a:solidFill>
          </a:endParaRPr>
        </a:p>
      </cdr:txBody>
    </cdr:sp>
  </cdr:relSizeAnchor>
</c:userShapes>
</file>

<file path=xl/drawings/drawing10.xml><?xml version="1.0" encoding="utf-8"?>
<xdr:wsDr xmlns:xdr="http://schemas.openxmlformats.org/drawingml/2006/spreadsheetDrawing" xmlns:a="http://schemas.openxmlformats.org/drawingml/2006/main">
  <xdr:twoCellAnchor editAs="oneCell">
    <xdr:from>
      <xdr:col>3</xdr:col>
      <xdr:colOff>1643380</xdr:colOff>
      <xdr:row>16</xdr:row>
      <xdr:rowOff>137160</xdr:rowOff>
    </xdr:from>
    <xdr:to>
      <xdr:col>8</xdr:col>
      <xdr:colOff>152400</xdr:colOff>
      <xdr:row>28</xdr:row>
      <xdr:rowOff>71120</xdr:rowOff>
    </xdr:to>
    <mc:AlternateContent xmlns:mc="http://schemas.openxmlformats.org/markup-compatibility/2006" xmlns:a14="http://schemas.microsoft.com/office/drawing/2010/main">
      <mc:Choice Requires="a14">
        <xdr:graphicFrame macro="">
          <xdr:nvGraphicFramePr>
            <xdr:cNvPr id="5" name="Journal ">
              <a:extLst>
                <a:ext uri="{FF2B5EF4-FFF2-40B4-BE49-F238E27FC236}">
                  <a16:creationId xmlns:a16="http://schemas.microsoft.com/office/drawing/2014/main" id="{34A96EB0-CF8A-15D8-6C99-C49E1BD21BAC}"/>
                </a:ext>
              </a:extLst>
            </xdr:cNvPr>
            <xdr:cNvGraphicFramePr/>
          </xdr:nvGraphicFramePr>
          <xdr:xfrm>
            <a:off x="0" y="0"/>
            <a:ext cx="0" cy="0"/>
          </xdr:xfrm>
          <a:graphic>
            <a:graphicData uri="http://schemas.microsoft.com/office/drawing/2010/slicer">
              <sle:slicer xmlns:sle="http://schemas.microsoft.com/office/drawing/2010/slicer" name="Journal "/>
            </a:graphicData>
          </a:graphic>
        </xdr:graphicFrame>
      </mc:Choice>
      <mc:Fallback xmlns="">
        <xdr:sp macro="" textlink="">
          <xdr:nvSpPr>
            <xdr:cNvPr id="0" name=""/>
            <xdr:cNvSpPr>
              <a:spLocks noTextEdit="1"/>
            </xdr:cNvSpPr>
          </xdr:nvSpPr>
          <xdr:spPr>
            <a:xfrm>
              <a:off x="10452100" y="3388360"/>
              <a:ext cx="3660140" cy="23723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81280</xdr:colOff>
      <xdr:row>31</xdr:row>
      <xdr:rowOff>55880</xdr:rowOff>
    </xdr:from>
    <xdr:to>
      <xdr:col>12</xdr:col>
      <xdr:colOff>528320</xdr:colOff>
      <xdr:row>54</xdr:row>
      <xdr:rowOff>40640</xdr:rowOff>
    </xdr:to>
    <xdr:graphicFrame macro="">
      <xdr:nvGraphicFramePr>
        <xdr:cNvPr id="10" name="Chart 9">
          <a:extLst>
            <a:ext uri="{FF2B5EF4-FFF2-40B4-BE49-F238E27FC236}">
              <a16:creationId xmlns:a16="http://schemas.microsoft.com/office/drawing/2014/main" id="{4E278A5C-F284-3ACE-CF88-CCB06CC24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182131</xdr:colOff>
      <xdr:row>22</xdr:row>
      <xdr:rowOff>181431</xdr:rowOff>
    </xdr:from>
    <xdr:to>
      <xdr:col>11</xdr:col>
      <xdr:colOff>719161</xdr:colOff>
      <xdr:row>47</xdr:row>
      <xdr:rowOff>38198</xdr:rowOff>
    </xdr:to>
    <xdr:sp macro="" textlink="">
      <xdr:nvSpPr>
        <xdr:cNvPr id="35" name="Rounded Rectangle 34">
          <a:extLst>
            <a:ext uri="{FF2B5EF4-FFF2-40B4-BE49-F238E27FC236}">
              <a16:creationId xmlns:a16="http://schemas.microsoft.com/office/drawing/2014/main" id="{52EA5CB0-B348-154C-902D-E1E358C6505F}"/>
            </a:ext>
          </a:extLst>
        </xdr:cNvPr>
        <xdr:cNvSpPr/>
      </xdr:nvSpPr>
      <xdr:spPr>
        <a:xfrm rot="5400000">
          <a:off x="2942901" y="2653443"/>
          <a:ext cx="4869925" cy="8749060"/>
        </a:xfrm>
        <a:prstGeom prst="roundRect">
          <a:avLst/>
        </a:prstGeom>
        <a:solidFill>
          <a:srgbClr val="46648C"/>
        </a:solidFill>
        <a:ln>
          <a:solidFill>
            <a:schemeClr val="accent5">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253998</xdr:colOff>
      <xdr:row>4</xdr:row>
      <xdr:rowOff>139759</xdr:rowOff>
    </xdr:from>
    <xdr:to>
      <xdr:col>7</xdr:col>
      <xdr:colOff>706616</xdr:colOff>
      <xdr:row>22</xdr:row>
      <xdr:rowOff>66845</xdr:rowOff>
    </xdr:to>
    <xdr:sp macro="" textlink="">
      <xdr:nvSpPr>
        <xdr:cNvPr id="6" name="Rounded Rectangle 5">
          <a:extLst>
            <a:ext uri="{FF2B5EF4-FFF2-40B4-BE49-F238E27FC236}">
              <a16:creationId xmlns:a16="http://schemas.microsoft.com/office/drawing/2014/main" id="{4368CD83-F256-AA43-8166-33B6E965C267}"/>
            </a:ext>
          </a:extLst>
        </xdr:cNvPr>
        <xdr:cNvSpPr/>
      </xdr:nvSpPr>
      <xdr:spPr>
        <a:xfrm rot="5400000">
          <a:off x="1996839" y="20226"/>
          <a:ext cx="3536560" cy="5379836"/>
        </a:xfrm>
        <a:prstGeom prst="roundRect">
          <a:avLst/>
        </a:prstGeom>
        <a:solidFill>
          <a:srgbClr val="46648C"/>
        </a:solidFill>
        <a:ln>
          <a:solidFill>
            <a:schemeClr val="accent5">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233743</xdr:colOff>
      <xdr:row>0</xdr:row>
      <xdr:rowOff>179201</xdr:rowOff>
    </xdr:from>
    <xdr:to>
      <xdr:col>1</xdr:col>
      <xdr:colOff>1</xdr:colOff>
      <xdr:row>47</xdr:row>
      <xdr:rowOff>66841</xdr:rowOff>
    </xdr:to>
    <xdr:sp macro="" textlink="">
      <xdr:nvSpPr>
        <xdr:cNvPr id="2" name="Rounded Rectangle 1">
          <a:extLst>
            <a:ext uri="{FF2B5EF4-FFF2-40B4-BE49-F238E27FC236}">
              <a16:creationId xmlns:a16="http://schemas.microsoft.com/office/drawing/2014/main" id="{564DC176-A3AE-0C41-B592-D1CFF6665657}"/>
            </a:ext>
          </a:extLst>
        </xdr:cNvPr>
        <xdr:cNvSpPr/>
      </xdr:nvSpPr>
      <xdr:spPr>
        <a:xfrm>
          <a:off x="233743" y="179201"/>
          <a:ext cx="587461" cy="9312377"/>
        </a:xfrm>
        <a:prstGeom prst="roundRect">
          <a:avLst/>
        </a:prstGeom>
        <a:solidFill>
          <a:srgbClr val="4664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121338</xdr:colOff>
      <xdr:row>0</xdr:row>
      <xdr:rowOff>183472</xdr:rowOff>
    </xdr:from>
    <xdr:to>
      <xdr:col>7</xdr:col>
      <xdr:colOff>624117</xdr:colOff>
      <xdr:row>4</xdr:row>
      <xdr:rowOff>16181</xdr:rowOff>
    </xdr:to>
    <xdr:sp macro="" textlink="">
      <xdr:nvSpPr>
        <xdr:cNvPr id="3" name="Rounded Rectangle 2">
          <a:extLst>
            <a:ext uri="{FF2B5EF4-FFF2-40B4-BE49-F238E27FC236}">
              <a16:creationId xmlns:a16="http://schemas.microsoft.com/office/drawing/2014/main" id="{830024AB-D0FE-084B-BA88-B88205754744}"/>
            </a:ext>
          </a:extLst>
        </xdr:cNvPr>
        <xdr:cNvSpPr/>
      </xdr:nvSpPr>
      <xdr:spPr>
        <a:xfrm rot="5400000">
          <a:off x="3359230" y="-2227106"/>
          <a:ext cx="645509" cy="5466665"/>
        </a:xfrm>
        <a:prstGeom prst="roundRect">
          <a:avLst/>
        </a:prstGeom>
        <a:solidFill>
          <a:srgbClr val="46648C"/>
        </a:solidFill>
        <a:ln>
          <a:solidFill>
            <a:schemeClr val="accent5">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329259</xdr:colOff>
      <xdr:row>1</xdr:row>
      <xdr:rowOff>67196</xdr:rowOff>
    </xdr:from>
    <xdr:to>
      <xdr:col>7</xdr:col>
      <xdr:colOff>563384</xdr:colOff>
      <xdr:row>3</xdr:row>
      <xdr:rowOff>73915</xdr:rowOff>
    </xdr:to>
    <xdr:sp macro="" textlink="">
      <xdr:nvSpPr>
        <xdr:cNvPr id="4" name="TextBox 3">
          <a:extLst>
            <a:ext uri="{FF2B5EF4-FFF2-40B4-BE49-F238E27FC236}">
              <a16:creationId xmlns:a16="http://schemas.microsoft.com/office/drawing/2014/main" id="{A562390D-10F7-6E1C-710B-B62839D8E2DF}"/>
            </a:ext>
          </a:extLst>
        </xdr:cNvPr>
        <xdr:cNvSpPr txBox="1"/>
      </xdr:nvSpPr>
      <xdr:spPr>
        <a:xfrm>
          <a:off x="1150462" y="267722"/>
          <a:ext cx="5161343" cy="407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a:solidFill>
                <a:srgbClr val="FEE4EE"/>
              </a:solidFill>
            </a:rPr>
            <a:t>Analysis of Top 7</a:t>
          </a:r>
          <a:r>
            <a:rPr lang="en-GB" sz="1800" baseline="0">
              <a:solidFill>
                <a:srgbClr val="FEE4EE"/>
              </a:solidFill>
            </a:rPr>
            <a:t> Academic Journals - Dashboard </a:t>
          </a:r>
          <a:endParaRPr lang="en-GB" sz="1800">
            <a:solidFill>
              <a:srgbClr val="FEE4EE"/>
            </a:solidFill>
          </a:endParaRPr>
        </a:p>
      </xdr:txBody>
    </xdr:sp>
    <xdr:clientData/>
  </xdr:twoCellAnchor>
  <xdr:twoCellAnchor>
    <xdr:from>
      <xdr:col>1</xdr:col>
      <xdr:colOff>439248</xdr:colOff>
      <xdr:row>5</xdr:row>
      <xdr:rowOff>0</xdr:rowOff>
    </xdr:from>
    <xdr:to>
      <xdr:col>7</xdr:col>
      <xdr:colOff>668421</xdr:colOff>
      <xdr:row>19</xdr:row>
      <xdr:rowOff>159738</xdr:rowOff>
    </xdr:to>
    <xdr:graphicFrame macro="">
      <xdr:nvGraphicFramePr>
        <xdr:cNvPr id="5" name="Chart 4">
          <a:extLst>
            <a:ext uri="{FF2B5EF4-FFF2-40B4-BE49-F238E27FC236}">
              <a16:creationId xmlns:a16="http://schemas.microsoft.com/office/drawing/2014/main" id="{9FEA75AF-B85A-D345-9261-8D3ED314BE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465064</xdr:colOff>
      <xdr:row>22</xdr:row>
      <xdr:rowOff>152400</xdr:rowOff>
    </xdr:from>
    <xdr:to>
      <xdr:col>3</xdr:col>
      <xdr:colOff>537029</xdr:colOff>
      <xdr:row>30</xdr:row>
      <xdr:rowOff>166914</xdr:rowOff>
    </xdr:to>
    <xdr:graphicFrame macro="">
      <xdr:nvGraphicFramePr>
        <xdr:cNvPr id="10" name="Chart 9">
          <a:extLst>
            <a:ext uri="{FF2B5EF4-FFF2-40B4-BE49-F238E27FC236}">
              <a16:creationId xmlns:a16="http://schemas.microsoft.com/office/drawing/2014/main" id="{556EF428-DFC8-4A4D-BCDD-814E5EEBC4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666068</xdr:colOff>
      <xdr:row>26</xdr:row>
      <xdr:rowOff>17954</xdr:rowOff>
    </xdr:from>
    <xdr:to>
      <xdr:col>7</xdr:col>
      <xdr:colOff>107268</xdr:colOff>
      <xdr:row>27</xdr:row>
      <xdr:rowOff>97782</xdr:rowOff>
    </xdr:to>
    <xdr:sp macro="" textlink="">
      <xdr:nvSpPr>
        <xdr:cNvPr id="19" name="TextBox 1">
          <a:extLst>
            <a:ext uri="{FF2B5EF4-FFF2-40B4-BE49-F238E27FC236}">
              <a16:creationId xmlns:a16="http://schemas.microsoft.com/office/drawing/2014/main" id="{5880D6A3-6C2E-A250-A1D8-8CE45CADD3A5}"/>
            </a:ext>
          </a:extLst>
        </xdr:cNvPr>
        <xdr:cNvSpPr txBox="1"/>
      </xdr:nvSpPr>
      <xdr:spPr>
        <a:xfrm>
          <a:off x="3129677" y="5231638"/>
          <a:ext cx="2726012" cy="280355"/>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900" b="1">
              <a:solidFill>
                <a:schemeClr val="bg1"/>
              </a:solidFill>
            </a:rPr>
            <a:t>Journal of Product Innovation</a:t>
          </a:r>
          <a:r>
            <a:rPr lang="en-GB" sz="900" b="1" baseline="0">
              <a:solidFill>
                <a:schemeClr val="bg1"/>
              </a:solidFill>
            </a:rPr>
            <a:t> </a:t>
          </a:r>
          <a:r>
            <a:rPr lang="en-GB" sz="900" b="1">
              <a:solidFill>
                <a:schemeClr val="bg1"/>
              </a:solidFill>
            </a:rPr>
            <a:t>Management </a:t>
          </a:r>
        </a:p>
        <a:p>
          <a:endParaRPr lang="en-GB" sz="1100"/>
        </a:p>
      </xdr:txBody>
    </xdr:sp>
    <xdr:clientData/>
  </xdr:twoCellAnchor>
  <xdr:twoCellAnchor>
    <xdr:from>
      <xdr:col>1</xdr:col>
      <xdr:colOff>753152</xdr:colOff>
      <xdr:row>26</xdr:row>
      <xdr:rowOff>17955</xdr:rowOff>
    </xdr:from>
    <xdr:to>
      <xdr:col>3</xdr:col>
      <xdr:colOff>230638</xdr:colOff>
      <xdr:row>27</xdr:row>
      <xdr:rowOff>97783</xdr:rowOff>
    </xdr:to>
    <xdr:sp macro="" textlink="">
      <xdr:nvSpPr>
        <xdr:cNvPr id="20" name="TextBox 1">
          <a:extLst>
            <a:ext uri="{FF2B5EF4-FFF2-40B4-BE49-F238E27FC236}">
              <a16:creationId xmlns:a16="http://schemas.microsoft.com/office/drawing/2014/main" id="{6D473A2C-796F-B74D-A298-48BA1BFB3ACB}"/>
            </a:ext>
          </a:extLst>
        </xdr:cNvPr>
        <xdr:cNvSpPr txBox="1"/>
      </xdr:nvSpPr>
      <xdr:spPr>
        <a:xfrm>
          <a:off x="1574355" y="5231639"/>
          <a:ext cx="1119892" cy="280355"/>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GB" sz="900" b="1">
              <a:solidFill>
                <a:schemeClr val="bg1"/>
              </a:solidFill>
            </a:rPr>
            <a:t>IEEE</a:t>
          </a:r>
        </a:p>
        <a:p>
          <a:endParaRPr lang="en-GB" sz="1100"/>
        </a:p>
      </xdr:txBody>
    </xdr:sp>
    <xdr:clientData/>
  </xdr:twoCellAnchor>
  <xdr:twoCellAnchor>
    <xdr:from>
      <xdr:col>7</xdr:col>
      <xdr:colOff>201617</xdr:colOff>
      <xdr:row>25</xdr:row>
      <xdr:rowOff>182195</xdr:rowOff>
    </xdr:from>
    <xdr:to>
      <xdr:col>8</xdr:col>
      <xdr:colOff>506418</xdr:colOff>
      <xdr:row>27</xdr:row>
      <xdr:rowOff>61497</xdr:rowOff>
    </xdr:to>
    <xdr:sp macro="" textlink="">
      <xdr:nvSpPr>
        <xdr:cNvPr id="23" name="TextBox 1">
          <a:extLst>
            <a:ext uri="{FF2B5EF4-FFF2-40B4-BE49-F238E27FC236}">
              <a16:creationId xmlns:a16="http://schemas.microsoft.com/office/drawing/2014/main" id="{8F5C8D52-0A84-5C46-9047-3F7619330674}"/>
            </a:ext>
          </a:extLst>
        </xdr:cNvPr>
        <xdr:cNvSpPr txBox="1"/>
      </xdr:nvSpPr>
      <xdr:spPr>
        <a:xfrm>
          <a:off x="5950038" y="5195353"/>
          <a:ext cx="1126004" cy="280355"/>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900" b="1">
              <a:solidFill>
                <a:schemeClr val="bg1"/>
              </a:solidFill>
            </a:rPr>
            <a:t>Research Policy </a:t>
          </a:r>
        </a:p>
        <a:p>
          <a:endParaRPr lang="en-GB" sz="1100"/>
        </a:p>
      </xdr:txBody>
    </xdr:sp>
    <xdr:clientData/>
  </xdr:twoCellAnchor>
  <xdr:twoCellAnchor>
    <xdr:from>
      <xdr:col>1</xdr:col>
      <xdr:colOff>375782</xdr:colOff>
      <xdr:row>36</xdr:row>
      <xdr:rowOff>131395</xdr:rowOff>
    </xdr:from>
    <xdr:to>
      <xdr:col>3</xdr:col>
      <xdr:colOff>301761</xdr:colOff>
      <xdr:row>37</xdr:row>
      <xdr:rowOff>74191</xdr:rowOff>
    </xdr:to>
    <xdr:sp macro="" textlink="">
      <xdr:nvSpPr>
        <xdr:cNvPr id="24" name="TextBox 18">
          <a:extLst>
            <a:ext uri="{FF2B5EF4-FFF2-40B4-BE49-F238E27FC236}">
              <a16:creationId xmlns:a16="http://schemas.microsoft.com/office/drawing/2014/main" id="{5172AC53-4C1C-82F3-2D9A-F6ADED8032FF}"/>
            </a:ext>
          </a:extLst>
        </xdr:cNvPr>
        <xdr:cNvSpPr txBox="1"/>
      </xdr:nvSpPr>
      <xdr:spPr>
        <a:xfrm>
          <a:off x="1196985" y="7350342"/>
          <a:ext cx="1568385" cy="143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rtl="0">
            <a:defRPr sz="1100" b="0" i="0" u="none" strike="noStrike" kern="1200" spc="0" baseline="0">
              <a:solidFill>
                <a:sysClr val="windowText" lastClr="000000">
                  <a:lumMod val="65000"/>
                  <a:lumOff val="35000"/>
                </a:sysClr>
              </a:solidFill>
              <a:latin typeface="+mn-lt"/>
              <a:ea typeface="+mn-ea"/>
              <a:cs typeface="+mn-cs"/>
            </a:defRPr>
          </a:pPr>
          <a:r>
            <a:rPr lang="en-GB" sz="900" b="1">
              <a:solidFill>
                <a:schemeClr val="bg1"/>
              </a:solidFill>
            </a:rPr>
            <a:t>R&amp;D Management </a:t>
          </a:r>
        </a:p>
      </xdr:txBody>
    </xdr:sp>
    <xdr:clientData/>
  </xdr:twoCellAnchor>
  <xdr:twoCellAnchor>
    <xdr:from>
      <xdr:col>3</xdr:col>
      <xdr:colOff>637041</xdr:colOff>
      <xdr:row>36</xdr:row>
      <xdr:rowOff>17953</xdr:rowOff>
    </xdr:from>
    <xdr:to>
      <xdr:col>6</xdr:col>
      <xdr:colOff>114523</xdr:colOff>
      <xdr:row>37</xdr:row>
      <xdr:rowOff>167679</xdr:rowOff>
    </xdr:to>
    <xdr:sp macro="" textlink="">
      <xdr:nvSpPr>
        <xdr:cNvPr id="27" name="TextBox 1">
          <a:extLst>
            <a:ext uri="{FF2B5EF4-FFF2-40B4-BE49-F238E27FC236}">
              <a16:creationId xmlns:a16="http://schemas.microsoft.com/office/drawing/2014/main" id="{A8226BEC-DDF8-364E-A89A-37E7F7EC5F79}"/>
            </a:ext>
          </a:extLst>
        </xdr:cNvPr>
        <xdr:cNvSpPr txBox="1"/>
      </xdr:nvSpPr>
      <xdr:spPr>
        <a:xfrm>
          <a:off x="3100650" y="7236900"/>
          <a:ext cx="1941091" cy="35025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GB" sz="900" b="1">
              <a:solidFill>
                <a:schemeClr val="bg1"/>
              </a:solidFill>
            </a:rPr>
            <a:t>Technology Analysis</a:t>
          </a:r>
          <a:r>
            <a:rPr lang="en-GB" sz="900" b="1" baseline="0">
              <a:solidFill>
                <a:schemeClr val="bg1"/>
              </a:solidFill>
            </a:rPr>
            <a:t> and </a:t>
          </a:r>
        </a:p>
        <a:p>
          <a:pPr marL="0" marR="0" lvl="0" indent="0" algn="ctr" defTabSz="914400" rtl="0" eaLnBrk="1" fontAlgn="auto" latinLnBrk="0" hangingPunct="1">
            <a:lnSpc>
              <a:spcPct val="100000"/>
            </a:lnSpc>
            <a:spcBef>
              <a:spcPts val="0"/>
            </a:spcBef>
            <a:spcAft>
              <a:spcPts val="0"/>
            </a:spcAft>
            <a:buClrTx/>
            <a:buSzTx/>
            <a:buFontTx/>
            <a:buNone/>
            <a:tabLst/>
            <a:defRPr/>
          </a:pPr>
          <a:r>
            <a:rPr lang="en-GB" sz="900" b="1" baseline="0">
              <a:solidFill>
                <a:schemeClr val="bg1"/>
              </a:solidFill>
            </a:rPr>
            <a:t>Strategic Management </a:t>
          </a:r>
          <a:endParaRPr lang="en-GB" sz="900" b="1">
            <a:solidFill>
              <a:schemeClr val="bg1"/>
            </a:solidFill>
          </a:endParaRPr>
        </a:p>
        <a:p>
          <a:endParaRPr lang="en-GB" sz="1100" b="1">
            <a:solidFill>
              <a:schemeClr val="bg1"/>
            </a:solidFill>
          </a:endParaRPr>
        </a:p>
      </xdr:txBody>
    </xdr:sp>
    <xdr:clientData/>
  </xdr:twoCellAnchor>
  <xdr:twoCellAnchor>
    <xdr:from>
      <xdr:col>6</xdr:col>
      <xdr:colOff>150810</xdr:colOff>
      <xdr:row>36</xdr:row>
      <xdr:rowOff>105040</xdr:rowOff>
    </xdr:from>
    <xdr:to>
      <xdr:col>8</xdr:col>
      <xdr:colOff>767667</xdr:colOff>
      <xdr:row>38</xdr:row>
      <xdr:rowOff>46981</xdr:rowOff>
    </xdr:to>
    <xdr:sp macro="" textlink="">
      <xdr:nvSpPr>
        <xdr:cNvPr id="28" name="TextBox 1">
          <a:extLst>
            <a:ext uri="{FF2B5EF4-FFF2-40B4-BE49-F238E27FC236}">
              <a16:creationId xmlns:a16="http://schemas.microsoft.com/office/drawing/2014/main" id="{9CBC4E1E-7B61-BA4D-97CC-0F382D5B9A05}"/>
            </a:ext>
          </a:extLst>
        </xdr:cNvPr>
        <xdr:cNvSpPr txBox="1"/>
      </xdr:nvSpPr>
      <xdr:spPr>
        <a:xfrm>
          <a:off x="5078028" y="7323987"/>
          <a:ext cx="2259263" cy="342994"/>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GB" sz="900" b="1">
              <a:solidFill>
                <a:schemeClr val="bg1"/>
              </a:solidFill>
            </a:rPr>
            <a:t>Technological Forecasting and </a:t>
          </a:r>
        </a:p>
        <a:p>
          <a:pPr marL="0" marR="0" lvl="0" indent="0" algn="ctr" defTabSz="914400" rtl="0" eaLnBrk="1" fontAlgn="auto" latinLnBrk="0" hangingPunct="1">
            <a:lnSpc>
              <a:spcPct val="100000"/>
            </a:lnSpc>
            <a:spcBef>
              <a:spcPts val="0"/>
            </a:spcBef>
            <a:spcAft>
              <a:spcPts val="0"/>
            </a:spcAft>
            <a:buClrTx/>
            <a:buSzTx/>
            <a:buFontTx/>
            <a:buNone/>
            <a:tabLst/>
            <a:defRPr/>
          </a:pPr>
          <a:r>
            <a:rPr lang="en-GB" sz="900" b="1">
              <a:solidFill>
                <a:schemeClr val="bg1"/>
              </a:solidFill>
            </a:rPr>
            <a:t>Social Change  </a:t>
          </a:r>
        </a:p>
        <a:p>
          <a:endParaRPr lang="en-GB" sz="900" b="1">
            <a:solidFill>
              <a:schemeClr val="bg1"/>
            </a:solidFill>
          </a:endParaRPr>
        </a:p>
      </xdr:txBody>
    </xdr:sp>
    <xdr:clientData/>
  </xdr:twoCellAnchor>
  <xdr:twoCellAnchor>
    <xdr:from>
      <xdr:col>9</xdr:col>
      <xdr:colOff>499155</xdr:colOff>
      <xdr:row>25</xdr:row>
      <xdr:rowOff>174939</xdr:rowOff>
    </xdr:from>
    <xdr:to>
      <xdr:col>10</xdr:col>
      <xdr:colOff>658812</xdr:colOff>
      <xdr:row>27</xdr:row>
      <xdr:rowOff>54241</xdr:rowOff>
    </xdr:to>
    <xdr:sp macro="" textlink="">
      <xdr:nvSpPr>
        <xdr:cNvPr id="29" name="TextBox 1">
          <a:extLst>
            <a:ext uri="{FF2B5EF4-FFF2-40B4-BE49-F238E27FC236}">
              <a16:creationId xmlns:a16="http://schemas.microsoft.com/office/drawing/2014/main" id="{2F32E534-F9F7-D64D-8E86-EEE8B809FBCF}"/>
            </a:ext>
          </a:extLst>
        </xdr:cNvPr>
        <xdr:cNvSpPr txBox="1"/>
      </xdr:nvSpPr>
      <xdr:spPr>
        <a:xfrm>
          <a:off x="7889982" y="5188097"/>
          <a:ext cx="980860" cy="280355"/>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GB" sz="900" b="1">
              <a:solidFill>
                <a:schemeClr val="bg1"/>
              </a:solidFill>
            </a:rPr>
            <a:t>Technovation</a:t>
          </a:r>
          <a:r>
            <a:rPr lang="en-GB" sz="1050" baseline="0">
              <a:solidFill>
                <a:schemeClr val="bg1"/>
              </a:solidFill>
            </a:rPr>
            <a:t> </a:t>
          </a:r>
          <a:endParaRPr lang="en-GB" sz="1050">
            <a:solidFill>
              <a:schemeClr val="bg1"/>
            </a:solidFill>
          </a:endParaRPr>
        </a:p>
      </xdr:txBody>
    </xdr:sp>
    <xdr:clientData/>
  </xdr:twoCellAnchor>
  <xdr:twoCellAnchor>
    <xdr:from>
      <xdr:col>3</xdr:col>
      <xdr:colOff>666067</xdr:colOff>
      <xdr:row>37</xdr:row>
      <xdr:rowOff>189450</xdr:rowOff>
    </xdr:from>
    <xdr:to>
      <xdr:col>6</xdr:col>
      <xdr:colOff>114524</xdr:colOff>
      <xdr:row>47</xdr:row>
      <xdr:rowOff>25209</xdr:rowOff>
    </xdr:to>
    <xdr:graphicFrame macro="">
      <xdr:nvGraphicFramePr>
        <xdr:cNvPr id="30" name="Chart 29">
          <a:extLst>
            <a:ext uri="{FF2B5EF4-FFF2-40B4-BE49-F238E27FC236}">
              <a16:creationId xmlns:a16="http://schemas.microsoft.com/office/drawing/2014/main" id="{4A24218D-5FE9-6A4D-984C-23569254F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56470</xdr:colOff>
      <xdr:row>27</xdr:row>
      <xdr:rowOff>46980</xdr:rowOff>
    </xdr:from>
    <xdr:to>
      <xdr:col>11</xdr:col>
      <xdr:colOff>375782</xdr:colOff>
      <xdr:row>36</xdr:row>
      <xdr:rowOff>105040</xdr:rowOff>
    </xdr:to>
    <xdr:graphicFrame macro="">
      <xdr:nvGraphicFramePr>
        <xdr:cNvPr id="31" name="Chart 30">
          <a:extLst>
            <a:ext uri="{FF2B5EF4-FFF2-40B4-BE49-F238E27FC236}">
              <a16:creationId xmlns:a16="http://schemas.microsoft.com/office/drawing/2014/main" id="{09F769CC-B176-CB4F-930C-3D895A7E13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223380</xdr:colOff>
      <xdr:row>27</xdr:row>
      <xdr:rowOff>54239</xdr:rowOff>
    </xdr:from>
    <xdr:to>
      <xdr:col>3</xdr:col>
      <xdr:colOff>608007</xdr:colOff>
      <xdr:row>36</xdr:row>
      <xdr:rowOff>145908</xdr:rowOff>
    </xdr:to>
    <xdr:graphicFrame macro="">
      <xdr:nvGraphicFramePr>
        <xdr:cNvPr id="32" name="Chart 31">
          <a:extLst>
            <a:ext uri="{FF2B5EF4-FFF2-40B4-BE49-F238E27FC236}">
              <a16:creationId xmlns:a16="http://schemas.microsoft.com/office/drawing/2014/main" id="{99D6FF93-8469-B344-96A5-5932BF09A6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608013</xdr:colOff>
      <xdr:row>27</xdr:row>
      <xdr:rowOff>46983</xdr:rowOff>
    </xdr:from>
    <xdr:to>
      <xdr:col>6</xdr:col>
      <xdr:colOff>136296</xdr:colOff>
      <xdr:row>36</xdr:row>
      <xdr:rowOff>160424</xdr:rowOff>
    </xdr:to>
    <xdr:graphicFrame macro="">
      <xdr:nvGraphicFramePr>
        <xdr:cNvPr id="33" name="Chart 32">
          <a:extLst>
            <a:ext uri="{FF2B5EF4-FFF2-40B4-BE49-F238E27FC236}">
              <a16:creationId xmlns:a16="http://schemas.microsoft.com/office/drawing/2014/main" id="{07CB3646-63A3-1049-B647-B2D3E08E9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368526</xdr:colOff>
      <xdr:row>27</xdr:row>
      <xdr:rowOff>83268</xdr:rowOff>
    </xdr:from>
    <xdr:to>
      <xdr:col>8</xdr:col>
      <xdr:colOff>753153</xdr:colOff>
      <xdr:row>36</xdr:row>
      <xdr:rowOff>97783</xdr:rowOff>
    </xdr:to>
    <xdr:graphicFrame macro="">
      <xdr:nvGraphicFramePr>
        <xdr:cNvPr id="34" name="Chart 33">
          <a:extLst>
            <a:ext uri="{FF2B5EF4-FFF2-40B4-BE49-F238E27FC236}">
              <a16:creationId xmlns:a16="http://schemas.microsoft.com/office/drawing/2014/main" id="{B25EC5EA-E732-024A-8984-A806CA650E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223380</xdr:colOff>
      <xdr:row>37</xdr:row>
      <xdr:rowOff>174937</xdr:rowOff>
    </xdr:from>
    <xdr:to>
      <xdr:col>3</xdr:col>
      <xdr:colOff>593495</xdr:colOff>
      <xdr:row>46</xdr:row>
      <xdr:rowOff>97783</xdr:rowOff>
    </xdr:to>
    <xdr:graphicFrame macro="">
      <xdr:nvGraphicFramePr>
        <xdr:cNvPr id="36" name="Chart 35">
          <a:extLst>
            <a:ext uri="{FF2B5EF4-FFF2-40B4-BE49-F238E27FC236}">
              <a16:creationId xmlns:a16="http://schemas.microsoft.com/office/drawing/2014/main" id="{C993AC46-031E-4C49-BEF9-D546FC598F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322692</xdr:colOff>
      <xdr:row>37</xdr:row>
      <xdr:rowOff>189449</xdr:rowOff>
    </xdr:from>
    <xdr:to>
      <xdr:col>8</xdr:col>
      <xdr:colOff>554918</xdr:colOff>
      <xdr:row>47</xdr:row>
      <xdr:rowOff>54238</xdr:rowOff>
    </xdr:to>
    <xdr:graphicFrame macro="">
      <xdr:nvGraphicFramePr>
        <xdr:cNvPr id="37" name="Chart 36">
          <a:extLst>
            <a:ext uri="{FF2B5EF4-FFF2-40B4-BE49-F238E27FC236}">
              <a16:creationId xmlns:a16="http://schemas.microsoft.com/office/drawing/2014/main" id="{6DAAB2A8-0C43-2941-B055-B588E86D5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81865</xdr:colOff>
      <xdr:row>37</xdr:row>
      <xdr:rowOff>153166</xdr:rowOff>
    </xdr:from>
    <xdr:to>
      <xdr:col>11</xdr:col>
      <xdr:colOff>437466</xdr:colOff>
      <xdr:row>46</xdr:row>
      <xdr:rowOff>17957</xdr:rowOff>
    </xdr:to>
    <xdr:sp macro="" textlink="">
      <xdr:nvSpPr>
        <xdr:cNvPr id="40" name="Rounded Rectangle 39">
          <a:extLst>
            <a:ext uri="{FF2B5EF4-FFF2-40B4-BE49-F238E27FC236}">
              <a16:creationId xmlns:a16="http://schemas.microsoft.com/office/drawing/2014/main" id="{3AE679D5-A62B-874F-9A21-1D3176A4E268}"/>
            </a:ext>
          </a:extLst>
        </xdr:cNvPr>
        <xdr:cNvSpPr/>
      </xdr:nvSpPr>
      <xdr:spPr>
        <a:xfrm rot="5400000">
          <a:off x="7636932" y="7408400"/>
          <a:ext cx="1669528" cy="1998007"/>
        </a:xfrm>
        <a:prstGeom prst="roundRect">
          <a:avLst/>
        </a:prstGeom>
        <a:solidFill>
          <a:schemeClr val="accent5">
            <a:lumMod val="20000"/>
            <a:lumOff val="80000"/>
          </a:schemeClr>
        </a:solidFill>
        <a:ln w="19050">
          <a:solidFill>
            <a:srgbClr val="FFCCC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288695</xdr:colOff>
      <xdr:row>38</xdr:row>
      <xdr:rowOff>46981</xdr:rowOff>
    </xdr:from>
    <xdr:to>
      <xdr:col>11</xdr:col>
      <xdr:colOff>361267</xdr:colOff>
      <xdr:row>45</xdr:row>
      <xdr:rowOff>131393</xdr:rowOff>
    </xdr:to>
    <xdr:sp macro="" textlink="">
      <xdr:nvSpPr>
        <xdr:cNvPr id="38" name="TextBox 37">
          <a:extLst>
            <a:ext uri="{FF2B5EF4-FFF2-40B4-BE49-F238E27FC236}">
              <a16:creationId xmlns:a16="http://schemas.microsoft.com/office/drawing/2014/main" id="{AE947CF5-4C09-D94F-D601-A13C69258711}"/>
            </a:ext>
          </a:extLst>
        </xdr:cNvPr>
        <xdr:cNvSpPr txBox="1"/>
      </xdr:nvSpPr>
      <xdr:spPr>
        <a:xfrm>
          <a:off x="7679522" y="7666981"/>
          <a:ext cx="1714978" cy="1488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rgbClr val="002060"/>
              </a:solidFill>
              <a:latin typeface="Aptos Display" panose="020B0004020202020204" pitchFamily="34" charset="0"/>
              <a:cs typeface="Apple Chancery" panose="03020702040506060504" pitchFamily="66" charset="-79"/>
            </a:rPr>
            <a:t>In</a:t>
          </a:r>
          <a:r>
            <a:rPr lang="en-GB" sz="1100" baseline="0">
              <a:solidFill>
                <a:srgbClr val="002060"/>
              </a:solidFill>
              <a:latin typeface="Aptos Display" panose="020B0004020202020204" pitchFamily="34" charset="0"/>
              <a:cs typeface="Apple Chancery" panose="03020702040506060504" pitchFamily="66" charset="-79"/>
            </a:rPr>
            <a:t> ever Journal amost half of the editors are either from USA or UK. </a:t>
          </a:r>
        </a:p>
        <a:p>
          <a:pPr algn="ctr"/>
          <a:endParaRPr lang="en-GB" sz="1100" baseline="0">
            <a:solidFill>
              <a:srgbClr val="002060"/>
            </a:solidFill>
            <a:latin typeface="Aptos Display" panose="020B0004020202020204" pitchFamily="34" charset="0"/>
            <a:cs typeface="Apple Chancery" panose="03020702040506060504" pitchFamily="66" charset="-79"/>
          </a:endParaRPr>
        </a:p>
        <a:p>
          <a:pPr algn="ctr"/>
          <a:r>
            <a:rPr lang="en-GB" sz="1100" baseline="0">
              <a:solidFill>
                <a:srgbClr val="002060"/>
              </a:solidFill>
              <a:latin typeface="Aptos Display" panose="020B0004020202020204" pitchFamily="34" charset="0"/>
              <a:cs typeface="Apple Chancery" panose="03020702040506060504" pitchFamily="66" charset="-79"/>
            </a:rPr>
            <a:t>This Shows how the journals impose strict regulations on the nationality of a certain Editor </a:t>
          </a:r>
          <a:endParaRPr lang="en-GB" sz="1100">
            <a:solidFill>
              <a:srgbClr val="002060"/>
            </a:solidFill>
            <a:latin typeface="Aptos Display" panose="020B0004020202020204" pitchFamily="34" charset="0"/>
            <a:cs typeface="Apple Chancery" panose="03020702040506060504" pitchFamily="66" charset="-79"/>
          </a:endParaRPr>
        </a:p>
      </xdr:txBody>
    </xdr:sp>
    <xdr:clientData/>
  </xdr:twoCellAnchor>
  <xdr:twoCellAnchor>
    <xdr:from>
      <xdr:col>3</xdr:col>
      <xdr:colOff>384248</xdr:colOff>
      <xdr:row>23</xdr:row>
      <xdr:rowOff>46435</xdr:rowOff>
    </xdr:from>
    <xdr:to>
      <xdr:col>9</xdr:col>
      <xdr:colOff>739848</xdr:colOff>
      <xdr:row>25</xdr:row>
      <xdr:rowOff>76012</xdr:rowOff>
    </xdr:to>
    <xdr:sp macro="" textlink="">
      <xdr:nvSpPr>
        <xdr:cNvPr id="41" name="Rounded Rectangle 40">
          <a:extLst>
            <a:ext uri="{FF2B5EF4-FFF2-40B4-BE49-F238E27FC236}">
              <a16:creationId xmlns:a16="http://schemas.microsoft.com/office/drawing/2014/main" id="{5DB2A9C6-A5B3-354A-A2D7-0D135796DFDE}"/>
            </a:ext>
          </a:extLst>
        </xdr:cNvPr>
        <xdr:cNvSpPr/>
      </xdr:nvSpPr>
      <xdr:spPr>
        <a:xfrm rot="5400000">
          <a:off x="5273951" y="2232446"/>
          <a:ext cx="430630" cy="5282818"/>
        </a:xfrm>
        <a:prstGeom prst="roundRect">
          <a:avLst/>
        </a:prstGeom>
        <a:solidFill>
          <a:schemeClr val="accent5">
            <a:lumMod val="20000"/>
            <a:lumOff val="80000"/>
          </a:schemeClr>
        </a:solidFill>
        <a:ln>
          <a:solidFill>
            <a:srgbClr val="FFCCC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257245</xdr:colOff>
      <xdr:row>23</xdr:row>
      <xdr:rowOff>109877</xdr:rowOff>
    </xdr:from>
    <xdr:to>
      <xdr:col>10</xdr:col>
      <xdr:colOff>3310</xdr:colOff>
      <xdr:row>24</xdr:row>
      <xdr:rowOff>183402</xdr:rowOff>
    </xdr:to>
    <xdr:sp macro="" textlink="">
      <xdr:nvSpPr>
        <xdr:cNvPr id="42" name="TextBox 41">
          <a:extLst>
            <a:ext uri="{FF2B5EF4-FFF2-40B4-BE49-F238E27FC236}">
              <a16:creationId xmlns:a16="http://schemas.microsoft.com/office/drawing/2014/main" id="{A69B5F09-22F8-10F7-6C1F-B1D16D54FFCC}"/>
            </a:ext>
          </a:extLst>
        </xdr:cNvPr>
        <xdr:cNvSpPr txBox="1"/>
      </xdr:nvSpPr>
      <xdr:spPr>
        <a:xfrm>
          <a:off x="2720854" y="4721982"/>
          <a:ext cx="5494486" cy="274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solidFill>
                <a:srgbClr val="002060"/>
              </a:solidFill>
            </a:rPr>
            <a:t>Percentage</a:t>
          </a:r>
          <a:r>
            <a:rPr lang="en-GB" sz="1200" b="1" baseline="0">
              <a:solidFill>
                <a:srgbClr val="002060"/>
              </a:solidFill>
            </a:rPr>
            <a:t> of Editors by Nationality  - Total Numbers of Countries in each Journal</a:t>
          </a:r>
          <a:endParaRPr lang="en-GB" sz="1200" b="1">
            <a:solidFill>
              <a:srgbClr val="002060"/>
            </a:solidFill>
          </a:endParaRPr>
        </a:p>
      </xdr:txBody>
    </xdr:sp>
    <xdr:clientData/>
  </xdr:twoCellAnchor>
  <xdr:twoCellAnchor>
    <xdr:from>
      <xdr:col>8</xdr:col>
      <xdr:colOff>133687</xdr:colOff>
      <xdr:row>1</xdr:row>
      <xdr:rowOff>57299</xdr:rowOff>
    </xdr:from>
    <xdr:to>
      <xdr:col>18</xdr:col>
      <xdr:colOff>572937</xdr:colOff>
      <xdr:row>21</xdr:row>
      <xdr:rowOff>85942</xdr:rowOff>
    </xdr:to>
    <xdr:sp macro="" textlink="">
      <xdr:nvSpPr>
        <xdr:cNvPr id="13" name="Rounded Rectangle 12">
          <a:extLst>
            <a:ext uri="{FF2B5EF4-FFF2-40B4-BE49-F238E27FC236}">
              <a16:creationId xmlns:a16="http://schemas.microsoft.com/office/drawing/2014/main" id="{AE965B0C-B2FF-7C46-BF5B-0E326CA1AFFB}"/>
            </a:ext>
          </a:extLst>
        </xdr:cNvPr>
        <xdr:cNvSpPr/>
      </xdr:nvSpPr>
      <xdr:spPr>
        <a:xfrm rot="5400000">
          <a:off x="9009366" y="-2048230"/>
          <a:ext cx="4039170" cy="8651280"/>
        </a:xfrm>
        <a:prstGeom prst="roundRect">
          <a:avLst/>
        </a:prstGeom>
        <a:solidFill>
          <a:srgbClr val="46648C"/>
        </a:solidFill>
        <a:ln>
          <a:solidFill>
            <a:schemeClr val="accent5">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8</xdr:col>
      <xdr:colOff>403629</xdr:colOff>
      <xdr:row>2</xdr:row>
      <xdr:rowOff>105036</xdr:rowOff>
    </xdr:from>
    <xdr:to>
      <xdr:col>13</xdr:col>
      <xdr:colOff>124136</xdr:colOff>
      <xdr:row>14</xdr:row>
      <xdr:rowOff>19098</xdr:rowOff>
    </xdr:to>
    <mc:AlternateContent xmlns:mc="http://schemas.openxmlformats.org/markup-compatibility/2006" xmlns:a14="http://schemas.microsoft.com/office/drawing/2010/main">
      <mc:Choice Requires="a14">
        <xdr:graphicFrame macro="">
          <xdr:nvGraphicFramePr>
            <xdr:cNvPr id="12" name="Journal Name 2">
              <a:extLst>
                <a:ext uri="{FF2B5EF4-FFF2-40B4-BE49-F238E27FC236}">
                  <a16:creationId xmlns:a16="http://schemas.microsoft.com/office/drawing/2014/main" id="{903786EB-5472-B842-8099-48057AA8593F}"/>
                </a:ext>
              </a:extLst>
            </xdr:cNvPr>
            <xdr:cNvGraphicFramePr/>
          </xdr:nvGraphicFramePr>
          <xdr:xfrm>
            <a:off x="0" y="0"/>
            <a:ext cx="0" cy="0"/>
          </xdr:xfrm>
          <a:graphic>
            <a:graphicData uri="http://schemas.microsoft.com/office/drawing/2010/slicer">
              <sle:slicer xmlns:sle="http://schemas.microsoft.com/office/drawing/2010/slicer" name="Journal Name 2"/>
            </a:graphicData>
          </a:graphic>
        </xdr:graphicFrame>
      </mc:Choice>
      <mc:Fallback xmlns="">
        <xdr:sp macro="" textlink="">
          <xdr:nvSpPr>
            <xdr:cNvPr id="0" name=""/>
            <xdr:cNvSpPr>
              <a:spLocks noTextEdit="1"/>
            </xdr:cNvSpPr>
          </xdr:nvSpPr>
          <xdr:spPr>
            <a:xfrm>
              <a:off x="7011181" y="513567"/>
              <a:ext cx="3850228" cy="23652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190977</xdr:colOff>
      <xdr:row>2</xdr:row>
      <xdr:rowOff>6523</xdr:rowOff>
    </xdr:from>
    <xdr:to>
      <xdr:col>18</xdr:col>
      <xdr:colOff>656962</xdr:colOff>
      <xdr:row>15</xdr:row>
      <xdr:rowOff>142881</xdr:rowOff>
    </xdr:to>
    <xdr:graphicFrame macro="">
      <xdr:nvGraphicFramePr>
        <xdr:cNvPr id="11" name="Chart 10">
          <a:extLst>
            <a:ext uri="{FF2B5EF4-FFF2-40B4-BE49-F238E27FC236}">
              <a16:creationId xmlns:a16="http://schemas.microsoft.com/office/drawing/2014/main" id="{FB2B2A68-A563-E148-B036-1F186164C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106573</xdr:colOff>
      <xdr:row>21</xdr:row>
      <xdr:rowOff>199196</xdr:rowOff>
    </xdr:from>
    <xdr:to>
      <xdr:col>18</xdr:col>
      <xdr:colOff>666084</xdr:colOff>
      <xdr:row>40</xdr:row>
      <xdr:rowOff>17765</xdr:rowOff>
    </xdr:to>
    <xdr:sp macro="" textlink="">
      <xdr:nvSpPr>
        <xdr:cNvPr id="14" name="Rounded Rectangle 13">
          <a:extLst>
            <a:ext uri="{FF2B5EF4-FFF2-40B4-BE49-F238E27FC236}">
              <a16:creationId xmlns:a16="http://schemas.microsoft.com/office/drawing/2014/main" id="{53584091-E00A-9042-A3C8-423D0470C74F}"/>
            </a:ext>
          </a:extLst>
        </xdr:cNvPr>
        <xdr:cNvSpPr/>
      </xdr:nvSpPr>
      <xdr:spPr>
        <a:xfrm rot="5400000">
          <a:off x="10925681" y="3580997"/>
          <a:ext cx="3699618" cy="5515175"/>
        </a:xfrm>
        <a:prstGeom prst="roundRect">
          <a:avLst/>
        </a:prstGeom>
        <a:solidFill>
          <a:srgbClr val="46648C"/>
        </a:solidFill>
        <a:ln>
          <a:solidFill>
            <a:schemeClr val="accent5">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592032</xdr:colOff>
      <xdr:row>22</xdr:row>
      <xdr:rowOff>85940</xdr:rowOff>
    </xdr:from>
    <xdr:to>
      <xdr:col>18</xdr:col>
      <xdr:colOff>168922</xdr:colOff>
      <xdr:row>34</xdr:row>
      <xdr:rowOff>38195</xdr:rowOff>
    </xdr:to>
    <xdr:graphicFrame macro="">
      <xdr:nvGraphicFramePr>
        <xdr:cNvPr id="9" name="Diagramm 4">
          <a:extLst>
            <a:ext uri="{FF2B5EF4-FFF2-40B4-BE49-F238E27FC236}">
              <a16:creationId xmlns:a16="http://schemas.microsoft.com/office/drawing/2014/main" id="{E1F76607-DF4F-0946-AD26-9F0C80BCEB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8</xdr:col>
      <xdr:colOff>448801</xdr:colOff>
      <xdr:row>15</xdr:row>
      <xdr:rowOff>28652</xdr:rowOff>
    </xdr:from>
    <xdr:to>
      <xdr:col>11</xdr:col>
      <xdr:colOff>611128</xdr:colOff>
      <xdr:row>19</xdr:row>
      <xdr:rowOff>143232</xdr:rowOff>
    </xdr:to>
    <mc:AlternateContent xmlns:mc="http://schemas.openxmlformats.org/markup-compatibility/2006" xmlns:a14="http://schemas.microsoft.com/office/drawing/2010/main">
      <mc:Choice Requires="a14">
        <xdr:graphicFrame macro="">
          <xdr:nvGraphicFramePr>
            <xdr:cNvPr id="16" name="Graduated from Top University 2">
              <a:extLst>
                <a:ext uri="{FF2B5EF4-FFF2-40B4-BE49-F238E27FC236}">
                  <a16:creationId xmlns:a16="http://schemas.microsoft.com/office/drawing/2014/main" id="{CCAB694D-8040-F94F-9D4E-1F7113334E01}"/>
                </a:ext>
              </a:extLst>
            </xdr:cNvPr>
            <xdr:cNvGraphicFramePr/>
          </xdr:nvGraphicFramePr>
          <xdr:xfrm>
            <a:off x="0" y="0"/>
            <a:ext cx="0" cy="0"/>
          </xdr:xfrm>
          <a:graphic>
            <a:graphicData uri="http://schemas.microsoft.com/office/drawing/2010/slicer">
              <sle:slicer xmlns:sle="http://schemas.microsoft.com/office/drawing/2010/slicer" name="Graduated from Top University 2"/>
            </a:graphicData>
          </a:graphic>
        </xdr:graphicFrame>
      </mc:Choice>
      <mc:Fallback xmlns="">
        <xdr:sp macro="" textlink="">
          <xdr:nvSpPr>
            <xdr:cNvPr id="0" name=""/>
            <xdr:cNvSpPr>
              <a:spLocks noTextEdit="1"/>
            </xdr:cNvSpPr>
          </xdr:nvSpPr>
          <xdr:spPr>
            <a:xfrm>
              <a:off x="7056353" y="3092638"/>
              <a:ext cx="2640160" cy="9316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248270</xdr:colOff>
      <xdr:row>15</xdr:row>
      <xdr:rowOff>181431</xdr:rowOff>
    </xdr:from>
    <xdr:to>
      <xdr:col>17</xdr:col>
      <xdr:colOff>744811</xdr:colOff>
      <xdr:row>19</xdr:row>
      <xdr:rowOff>171884</xdr:rowOff>
    </xdr:to>
    <xdr:sp macro="" textlink="">
      <xdr:nvSpPr>
        <xdr:cNvPr id="17" name="Rounded Rectangle 16">
          <a:extLst>
            <a:ext uri="{FF2B5EF4-FFF2-40B4-BE49-F238E27FC236}">
              <a16:creationId xmlns:a16="http://schemas.microsoft.com/office/drawing/2014/main" id="{18DEECA3-9166-BC40-8D47-2B0869734921}"/>
            </a:ext>
          </a:extLst>
        </xdr:cNvPr>
        <xdr:cNvSpPr/>
      </xdr:nvSpPr>
      <xdr:spPr>
        <a:xfrm rot="5400000">
          <a:off x="12007705" y="1284327"/>
          <a:ext cx="792558" cy="4602556"/>
        </a:xfrm>
        <a:prstGeom prst="roundRect">
          <a:avLst/>
        </a:prstGeom>
        <a:solidFill>
          <a:schemeClr val="accent5">
            <a:lumMod val="20000"/>
            <a:lumOff val="80000"/>
          </a:schemeClr>
        </a:solidFill>
        <a:ln w="19050">
          <a:solidFill>
            <a:srgbClr val="FFCCC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315112</xdr:colOff>
      <xdr:row>16</xdr:row>
      <xdr:rowOff>143236</xdr:rowOff>
    </xdr:from>
    <xdr:to>
      <xdr:col>17</xdr:col>
      <xdr:colOff>706617</xdr:colOff>
      <xdr:row>19</xdr:row>
      <xdr:rowOff>19098</xdr:rowOff>
    </xdr:to>
    <xdr:sp macro="" textlink="">
      <xdr:nvSpPr>
        <xdr:cNvPr id="18" name="TextBox 17">
          <a:extLst>
            <a:ext uri="{FF2B5EF4-FFF2-40B4-BE49-F238E27FC236}">
              <a16:creationId xmlns:a16="http://schemas.microsoft.com/office/drawing/2014/main" id="{2266B226-7035-D44B-B398-341CE71F92A1}"/>
            </a:ext>
          </a:extLst>
        </xdr:cNvPr>
        <xdr:cNvSpPr txBox="1"/>
      </xdr:nvSpPr>
      <xdr:spPr>
        <a:xfrm>
          <a:off x="10169548" y="3351657"/>
          <a:ext cx="4497520" cy="477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aseline="0">
              <a:solidFill>
                <a:srgbClr val="002060"/>
              </a:solidFill>
              <a:latin typeface="Aptos Display" panose="020B0004020202020204" pitchFamily="34" charset="0"/>
              <a:cs typeface="Apple Chancery" panose="03020702040506060504" pitchFamily="66" charset="-79"/>
            </a:rPr>
            <a:t>There is a clear trend that all journals have a significantly higher percentage of Male Editors.  Male editors are almost 5X Female editors. </a:t>
          </a:r>
        </a:p>
      </xdr:txBody>
    </xdr:sp>
    <xdr:clientData/>
  </xdr:twoCellAnchor>
  <xdr:twoCellAnchor>
    <xdr:from>
      <xdr:col>1</xdr:col>
      <xdr:colOff>792556</xdr:colOff>
      <xdr:row>18</xdr:row>
      <xdr:rowOff>19098</xdr:rowOff>
    </xdr:from>
    <xdr:to>
      <xdr:col>7</xdr:col>
      <xdr:colOff>330388</xdr:colOff>
      <xdr:row>22</xdr:row>
      <xdr:rowOff>0</xdr:rowOff>
    </xdr:to>
    <xdr:sp macro="" textlink="">
      <xdr:nvSpPr>
        <xdr:cNvPr id="21" name="Rounded Rectangle 20">
          <a:extLst>
            <a:ext uri="{FF2B5EF4-FFF2-40B4-BE49-F238E27FC236}">
              <a16:creationId xmlns:a16="http://schemas.microsoft.com/office/drawing/2014/main" id="{B16AAEB8-4D05-5045-9F8F-9625B7A4E25C}"/>
            </a:ext>
          </a:extLst>
        </xdr:cNvPr>
        <xdr:cNvSpPr/>
      </xdr:nvSpPr>
      <xdr:spPr>
        <a:xfrm rot="5400000">
          <a:off x="3454780" y="1787551"/>
          <a:ext cx="783007" cy="4465050"/>
        </a:xfrm>
        <a:prstGeom prst="roundRect">
          <a:avLst/>
        </a:prstGeom>
        <a:solidFill>
          <a:schemeClr val="accent5">
            <a:lumMod val="20000"/>
            <a:lumOff val="80000"/>
          </a:schemeClr>
        </a:solidFill>
        <a:ln w="19050">
          <a:solidFill>
            <a:srgbClr val="FFCCC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105038</xdr:colOff>
      <xdr:row>18</xdr:row>
      <xdr:rowOff>47744</xdr:rowOff>
    </xdr:from>
    <xdr:to>
      <xdr:col>7</xdr:col>
      <xdr:colOff>282645</xdr:colOff>
      <xdr:row>21</xdr:row>
      <xdr:rowOff>124135</xdr:rowOff>
    </xdr:to>
    <xdr:sp macro="" textlink="">
      <xdr:nvSpPr>
        <xdr:cNvPr id="22" name="TextBox 21">
          <a:extLst>
            <a:ext uri="{FF2B5EF4-FFF2-40B4-BE49-F238E27FC236}">
              <a16:creationId xmlns:a16="http://schemas.microsoft.com/office/drawing/2014/main" id="{B852B3E1-0BCB-0442-83EE-630B8BDEDD1C}"/>
            </a:ext>
          </a:extLst>
        </xdr:cNvPr>
        <xdr:cNvSpPr txBox="1"/>
      </xdr:nvSpPr>
      <xdr:spPr>
        <a:xfrm>
          <a:off x="1747444" y="3657218"/>
          <a:ext cx="4283622" cy="67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aseline="0">
              <a:solidFill>
                <a:srgbClr val="002060"/>
              </a:solidFill>
              <a:latin typeface="Aptos Display" panose="020B0004020202020204" pitchFamily="34" charset="0"/>
              <a:cs typeface="Apple Chancery" panose="03020702040506060504" pitchFamily="66" charset="-79"/>
            </a:rPr>
            <a:t>Almost all Journals have Editors who Graduated from Top Ranked universities with Research Policy being the highest with almost half of the editors graduated from a top University followed by R&amp;D Management then Technovation. </a:t>
          </a:r>
        </a:p>
      </xdr:txBody>
    </xdr:sp>
    <xdr:clientData/>
  </xdr:twoCellAnchor>
  <xdr:twoCellAnchor>
    <xdr:from>
      <xdr:col>12</xdr:col>
      <xdr:colOff>353306</xdr:colOff>
      <xdr:row>34</xdr:row>
      <xdr:rowOff>66850</xdr:rowOff>
    </xdr:from>
    <xdr:to>
      <xdr:col>18</xdr:col>
      <xdr:colOff>267368</xdr:colOff>
      <xdr:row>39</xdr:row>
      <xdr:rowOff>28650</xdr:rowOff>
    </xdr:to>
    <xdr:sp macro="" textlink="">
      <xdr:nvSpPr>
        <xdr:cNvPr id="26" name="Rounded Rectangle 25">
          <a:extLst>
            <a:ext uri="{FF2B5EF4-FFF2-40B4-BE49-F238E27FC236}">
              <a16:creationId xmlns:a16="http://schemas.microsoft.com/office/drawing/2014/main" id="{C4B25037-8D76-DB4C-9EE5-7B49EE9C621C}"/>
            </a:ext>
          </a:extLst>
        </xdr:cNvPr>
        <xdr:cNvSpPr/>
      </xdr:nvSpPr>
      <xdr:spPr>
        <a:xfrm rot="5400000">
          <a:off x="12146166" y="4946321"/>
          <a:ext cx="964431" cy="4841280"/>
        </a:xfrm>
        <a:prstGeom prst="roundRect">
          <a:avLst/>
        </a:prstGeom>
        <a:solidFill>
          <a:schemeClr val="accent5">
            <a:lumMod val="20000"/>
            <a:lumOff val="80000"/>
          </a:schemeClr>
        </a:solidFill>
        <a:ln w="19050">
          <a:solidFill>
            <a:srgbClr val="FFCCC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267367</xdr:colOff>
      <xdr:row>34</xdr:row>
      <xdr:rowOff>162329</xdr:rowOff>
    </xdr:from>
    <xdr:to>
      <xdr:col>18</xdr:col>
      <xdr:colOff>238721</xdr:colOff>
      <xdr:row>39</xdr:row>
      <xdr:rowOff>85940</xdr:rowOff>
    </xdr:to>
    <xdr:sp macro="" textlink="">
      <xdr:nvSpPr>
        <xdr:cNvPr id="39" name="TextBox 38">
          <a:extLst>
            <a:ext uri="{FF2B5EF4-FFF2-40B4-BE49-F238E27FC236}">
              <a16:creationId xmlns:a16="http://schemas.microsoft.com/office/drawing/2014/main" id="{0637D0F6-68D9-184B-A6A3-DCEDD7A83883}"/>
            </a:ext>
          </a:extLst>
        </xdr:cNvPr>
        <xdr:cNvSpPr txBox="1"/>
      </xdr:nvSpPr>
      <xdr:spPr>
        <a:xfrm>
          <a:off x="10121803" y="6980224"/>
          <a:ext cx="4898572" cy="926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aseline="0">
              <a:solidFill>
                <a:srgbClr val="002060"/>
              </a:solidFill>
              <a:latin typeface="Aptos Display" panose="020B0004020202020204" pitchFamily="34" charset="0"/>
              <a:cs typeface="Apple Chancery" panose="03020702040506060504" pitchFamily="66" charset="-79"/>
            </a:rPr>
            <a:t>Biasness are also present across Journals. Data shows that in each journal at least 2 Editors work in another Top "Management and Innovation" Journal. </a:t>
          </a:r>
        </a:p>
        <a:p>
          <a:pPr algn="ctr"/>
          <a:r>
            <a:rPr lang="en-GB" sz="1100" baseline="0">
              <a:solidFill>
                <a:srgbClr val="002060"/>
              </a:solidFill>
              <a:latin typeface="Aptos Display" panose="020B0004020202020204" pitchFamily="34" charset="0"/>
              <a:cs typeface="Apple Chancery" panose="03020702040506060504" pitchFamily="66" charset="-79"/>
            </a:rPr>
            <a:t>With IEEE, Technological Forecasting and social change, and Technovation having the highest number of editors working as editors in another Top Journal </a:t>
          </a:r>
        </a:p>
      </xdr:txBody>
    </xdr:sp>
    <xdr:clientData/>
  </xdr:twoCellAnchor>
  <xdr:twoCellAnchor>
    <xdr:from>
      <xdr:col>0</xdr:col>
      <xdr:colOff>229176</xdr:colOff>
      <xdr:row>1</xdr:row>
      <xdr:rowOff>95489</xdr:rowOff>
    </xdr:from>
    <xdr:to>
      <xdr:col>0</xdr:col>
      <xdr:colOff>783008</xdr:colOff>
      <xdr:row>44</xdr:row>
      <xdr:rowOff>38198</xdr:rowOff>
    </xdr:to>
    <xdr:sp macro="" textlink="">
      <xdr:nvSpPr>
        <xdr:cNvPr id="43" name="TextBox 42">
          <a:extLst>
            <a:ext uri="{FF2B5EF4-FFF2-40B4-BE49-F238E27FC236}">
              <a16:creationId xmlns:a16="http://schemas.microsoft.com/office/drawing/2014/main" id="{F991C1BF-E5F5-33A2-EF26-7A22CB2C5E0B}"/>
            </a:ext>
          </a:extLst>
        </xdr:cNvPr>
        <xdr:cNvSpPr txBox="1"/>
      </xdr:nvSpPr>
      <xdr:spPr>
        <a:xfrm rot="16200000">
          <a:off x="-3776579" y="4301770"/>
          <a:ext cx="8565341" cy="553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a:solidFill>
                <a:srgbClr val="FEE4EE"/>
              </a:solidFill>
            </a:rPr>
            <a:t>Management and Innovation </a:t>
          </a:r>
        </a:p>
      </xdr:txBody>
    </xdr:sp>
    <xdr:clientData/>
  </xdr:twoCellAnchor>
  <xdr:twoCellAnchor>
    <xdr:from>
      <xdr:col>11</xdr:col>
      <xdr:colOff>817063</xdr:colOff>
      <xdr:row>40</xdr:row>
      <xdr:rowOff>186506</xdr:rowOff>
    </xdr:from>
    <xdr:to>
      <xdr:col>18</xdr:col>
      <xdr:colOff>719371</xdr:colOff>
      <xdr:row>49</xdr:row>
      <xdr:rowOff>53291</xdr:rowOff>
    </xdr:to>
    <xdr:sp macro="" textlink="">
      <xdr:nvSpPr>
        <xdr:cNvPr id="7" name="Rounded Rectangle 6">
          <a:extLst>
            <a:ext uri="{FF2B5EF4-FFF2-40B4-BE49-F238E27FC236}">
              <a16:creationId xmlns:a16="http://schemas.microsoft.com/office/drawing/2014/main" id="{83F6CB69-F0BB-3E49-8418-50EEA0A77D89}"/>
            </a:ext>
          </a:extLst>
        </xdr:cNvPr>
        <xdr:cNvSpPr/>
      </xdr:nvSpPr>
      <xdr:spPr>
        <a:xfrm rot="5400000">
          <a:off x="11891817" y="6367766"/>
          <a:ext cx="1705177" cy="5683916"/>
        </a:xfrm>
        <a:prstGeom prst="roundRect">
          <a:avLst/>
        </a:prstGeom>
        <a:solidFill>
          <a:srgbClr val="46648C"/>
        </a:solidFill>
        <a:ln>
          <a:solidFill>
            <a:schemeClr val="accent5">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85941</xdr:colOff>
      <xdr:row>40</xdr:row>
      <xdr:rowOff>200522</xdr:rowOff>
    </xdr:from>
    <xdr:to>
      <xdr:col>18</xdr:col>
      <xdr:colOff>737133</xdr:colOff>
      <xdr:row>49</xdr:row>
      <xdr:rowOff>114588</xdr:rowOff>
    </xdr:to>
    <xdr:sp macro="" textlink="">
      <xdr:nvSpPr>
        <xdr:cNvPr id="45" name="TextBox 44">
          <a:extLst>
            <a:ext uri="{FF2B5EF4-FFF2-40B4-BE49-F238E27FC236}">
              <a16:creationId xmlns:a16="http://schemas.microsoft.com/office/drawing/2014/main" id="{11AABB13-D8A4-9B4D-B30B-68D19CD0F0E4}"/>
            </a:ext>
          </a:extLst>
        </xdr:cNvPr>
        <xdr:cNvSpPr txBox="1"/>
      </xdr:nvSpPr>
      <xdr:spPr>
        <a:xfrm>
          <a:off x="9997270" y="8371151"/>
          <a:ext cx="5606856" cy="1752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aseline="0">
              <a:solidFill>
                <a:schemeClr val="accent5">
                  <a:lumMod val="20000"/>
                  <a:lumOff val="80000"/>
                </a:schemeClr>
              </a:solidFill>
              <a:latin typeface="Aptos Display" panose="020B0004020202020204" pitchFamily="34" charset="0"/>
              <a:cs typeface="Apple Chancery" panose="03020702040506060504" pitchFamily="66" charset="-79"/>
            </a:rPr>
            <a:t>General Comments </a:t>
          </a:r>
        </a:p>
        <a:p>
          <a:pPr algn="ctr"/>
          <a:endParaRPr lang="en-GB" sz="1100" baseline="0">
            <a:solidFill>
              <a:schemeClr val="accent5">
                <a:lumMod val="20000"/>
                <a:lumOff val="80000"/>
              </a:schemeClr>
            </a:solidFill>
            <a:latin typeface="Aptos Display" panose="020B0004020202020204" pitchFamily="34" charset="0"/>
            <a:cs typeface="Apple Chancery" panose="03020702040506060504" pitchFamily="66" charset="-79"/>
          </a:endParaRPr>
        </a:p>
        <a:p>
          <a:pPr algn="ctr"/>
          <a:r>
            <a:rPr lang="en-GB" sz="1100" baseline="0">
              <a:solidFill>
                <a:schemeClr val="accent5">
                  <a:lumMod val="20000"/>
                  <a:lumOff val="80000"/>
                </a:schemeClr>
              </a:solidFill>
              <a:latin typeface="Aptos Display" panose="020B0004020202020204" pitchFamily="34" charset="0"/>
              <a:cs typeface="Apple Chancery" panose="03020702040506060504" pitchFamily="66" charset="-79"/>
            </a:rPr>
            <a:t>Corruption and Biasness has unfoutnutley snuck its way to Academic Journals. I collected Data on 7 Top Management and Innovation Journals and Analysed them. The analysis reveals that journals has clearly favourism towards Men as opposed to Women editors. And a clear favourism towards editors who graduated from a Top Ranked University and posees either  an American or a British nationality. The analysis also demostrates how all these Journals are interlinked in which an editor in any specific Journal may posess additional one or more  editorial positions in another top journal.</a:t>
          </a:r>
        </a:p>
      </xdr:txBody>
    </xdr:sp>
    <xdr:clientData/>
  </xdr:twoCellAnchor>
</xdr:wsDr>
</file>

<file path=xl/drawings/drawing12.xml><?xml version="1.0" encoding="utf-8"?>
<c:userShapes xmlns:c="http://schemas.openxmlformats.org/drawingml/2006/chart">
  <cdr:relSizeAnchor xmlns:cdr="http://schemas.openxmlformats.org/drawingml/2006/chartDrawing">
    <cdr:from>
      <cdr:x>0.32099</cdr:x>
      <cdr:y>0.3538</cdr:y>
    </cdr:from>
    <cdr:to>
      <cdr:x>0.70782</cdr:x>
      <cdr:y>0.66534</cdr:y>
    </cdr:to>
    <cdr:sp macro="" textlink="">
      <cdr:nvSpPr>
        <cdr:cNvPr id="3" name="TextBox 2">
          <a:extLst xmlns:a="http://schemas.openxmlformats.org/drawingml/2006/main">
            <a:ext uri="{FF2B5EF4-FFF2-40B4-BE49-F238E27FC236}">
              <a16:creationId xmlns:a16="http://schemas.microsoft.com/office/drawing/2014/main" id="{1FC4AACC-5E5E-4E5C-9B6C-4A2175E6DD74}"/>
            </a:ext>
          </a:extLst>
        </cdr:cNvPr>
        <cdr:cNvSpPr txBox="1"/>
      </cdr:nvSpPr>
      <cdr:spPr>
        <a:xfrm xmlns:a="http://schemas.openxmlformats.org/drawingml/2006/main">
          <a:off x="566056" y="644463"/>
          <a:ext cx="682171" cy="5674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900" b="1">
              <a:solidFill>
                <a:schemeClr val="bg1"/>
              </a:solidFill>
            </a:rPr>
            <a:t>35 Countries </a:t>
          </a:r>
        </a:p>
      </cdr:txBody>
    </cdr:sp>
  </cdr:relSizeAnchor>
</c:userShapes>
</file>

<file path=xl/drawings/drawing13.xml><?xml version="1.0" encoding="utf-8"?>
<c:userShapes xmlns:c="http://schemas.openxmlformats.org/drawingml/2006/chart">
  <cdr:relSizeAnchor xmlns:cdr="http://schemas.openxmlformats.org/drawingml/2006/chartDrawing">
    <cdr:from>
      <cdr:x>0.37603</cdr:x>
      <cdr:y>0.41054</cdr:y>
    </cdr:from>
    <cdr:to>
      <cdr:x>0.67924</cdr:x>
      <cdr:y>0.57104</cdr:y>
    </cdr:to>
    <cdr:sp macro="" textlink="">
      <cdr:nvSpPr>
        <cdr:cNvPr id="2" name="TextBox 18">
          <a:extLst xmlns:a="http://schemas.openxmlformats.org/drawingml/2006/main">
            <a:ext uri="{FF2B5EF4-FFF2-40B4-BE49-F238E27FC236}">
              <a16:creationId xmlns:a16="http://schemas.microsoft.com/office/drawing/2014/main" id="{143911F0-2110-28C6-56DD-3AE68BE36B11}"/>
            </a:ext>
          </a:extLst>
        </cdr:cNvPr>
        <cdr:cNvSpPr txBox="1"/>
      </cdr:nvSpPr>
      <cdr:spPr>
        <a:xfrm xmlns:a="http://schemas.openxmlformats.org/drawingml/2006/main">
          <a:off x="742269" y="774623"/>
          <a:ext cx="598519" cy="30284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chemeClr val="bg1"/>
              </a:solidFill>
            </a:rPr>
            <a:t>75 </a:t>
          </a:r>
        </a:p>
        <a:p xmlns:a="http://schemas.openxmlformats.org/drawingml/2006/main">
          <a:pPr algn="ctr"/>
          <a:r>
            <a:rPr lang="en-GB" sz="800" b="1" baseline="0">
              <a:solidFill>
                <a:schemeClr val="bg1"/>
              </a:solidFill>
            </a:rPr>
            <a:t>Countries </a:t>
          </a:r>
        </a:p>
        <a:p xmlns:a="http://schemas.openxmlformats.org/drawingml/2006/main">
          <a:endParaRPr lang="en-GB" sz="800" b="1">
            <a:solidFill>
              <a:srgbClr val="002060"/>
            </a:solidFill>
          </a:endParaRPr>
        </a:p>
      </cdr:txBody>
    </cdr:sp>
  </cdr:relSizeAnchor>
</c:userShapes>
</file>

<file path=xl/drawings/drawing14.xml><?xml version="1.0" encoding="utf-8"?>
<c:userShapes xmlns:c="http://schemas.openxmlformats.org/drawingml/2006/chart">
  <cdr:relSizeAnchor xmlns:cdr="http://schemas.openxmlformats.org/drawingml/2006/chartDrawing">
    <cdr:from>
      <cdr:x>0.3263</cdr:x>
      <cdr:y>0.37214</cdr:y>
    </cdr:from>
    <cdr:to>
      <cdr:x>0.67501</cdr:x>
      <cdr:y>0.5526</cdr:y>
    </cdr:to>
    <cdr:sp macro="" textlink="">
      <cdr:nvSpPr>
        <cdr:cNvPr id="2" name="TextBox 18">
          <a:extLst xmlns:a="http://schemas.openxmlformats.org/drawingml/2006/main">
            <a:ext uri="{FF2B5EF4-FFF2-40B4-BE49-F238E27FC236}">
              <a16:creationId xmlns:a16="http://schemas.microsoft.com/office/drawing/2014/main" id="{9AF8AEB8-03BA-6405-5614-D197F7B2AAED}"/>
            </a:ext>
          </a:extLst>
        </cdr:cNvPr>
        <cdr:cNvSpPr txBox="1"/>
      </cdr:nvSpPr>
      <cdr:spPr>
        <a:xfrm xmlns:a="http://schemas.openxmlformats.org/drawingml/2006/main">
          <a:off x="665407" y="715677"/>
          <a:ext cx="711105" cy="34704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chemeClr val="bg1"/>
              </a:solidFill>
            </a:rPr>
            <a:t>201  Countries </a:t>
          </a:r>
          <a:endParaRPr lang="en-GB" sz="800" b="1">
            <a:solidFill>
              <a:schemeClr val="bg1"/>
            </a:solidFill>
          </a:endParaRPr>
        </a:p>
      </cdr:txBody>
    </cdr:sp>
  </cdr:relSizeAnchor>
</c:userShapes>
</file>

<file path=xl/drawings/drawing15.xml><?xml version="1.0" encoding="utf-8"?>
<c:userShapes xmlns:c="http://schemas.openxmlformats.org/drawingml/2006/chart">
  <cdr:relSizeAnchor xmlns:cdr="http://schemas.openxmlformats.org/drawingml/2006/chartDrawing">
    <cdr:from>
      <cdr:x>0.3633</cdr:x>
      <cdr:y>0.34998</cdr:y>
    </cdr:from>
    <cdr:to>
      <cdr:x>0.70971</cdr:x>
      <cdr:y>0.5042</cdr:y>
    </cdr:to>
    <cdr:sp macro="" textlink="">
      <cdr:nvSpPr>
        <cdr:cNvPr id="2" name="TextBox 18">
          <a:extLst xmlns:a="http://schemas.openxmlformats.org/drawingml/2006/main">
            <a:ext uri="{FF2B5EF4-FFF2-40B4-BE49-F238E27FC236}">
              <a16:creationId xmlns:a16="http://schemas.microsoft.com/office/drawing/2014/main" id="{9AF8AEB8-03BA-6405-5614-D197F7B2AAED}"/>
            </a:ext>
          </a:extLst>
        </cdr:cNvPr>
        <cdr:cNvSpPr txBox="1"/>
      </cdr:nvSpPr>
      <cdr:spPr>
        <a:xfrm xmlns:a="http://schemas.openxmlformats.org/drawingml/2006/main">
          <a:off x="730310" y="680675"/>
          <a:ext cx="696372" cy="29994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chemeClr val="bg1"/>
              </a:solidFill>
            </a:rPr>
            <a:t>141 </a:t>
          </a:r>
        </a:p>
        <a:p xmlns:a="http://schemas.openxmlformats.org/drawingml/2006/main">
          <a:pPr algn="ctr"/>
          <a:r>
            <a:rPr lang="en-GB" sz="800" b="1" baseline="0">
              <a:solidFill>
                <a:schemeClr val="bg1"/>
              </a:solidFill>
            </a:rPr>
            <a:t>Countries </a:t>
          </a:r>
          <a:endParaRPr lang="en-GB" sz="800" b="1">
            <a:solidFill>
              <a:schemeClr val="bg1"/>
            </a:solidFill>
          </a:endParaRPr>
        </a:p>
      </cdr:txBody>
    </cdr:sp>
  </cdr:relSizeAnchor>
</c:userShapes>
</file>

<file path=xl/drawings/drawing16.xml><?xml version="1.0" encoding="utf-8"?>
<c:userShapes xmlns:c="http://schemas.openxmlformats.org/drawingml/2006/chart">
  <cdr:relSizeAnchor xmlns:cdr="http://schemas.openxmlformats.org/drawingml/2006/chartDrawing">
    <cdr:from>
      <cdr:x>0.36299</cdr:x>
      <cdr:y>0.35862</cdr:y>
    </cdr:from>
    <cdr:to>
      <cdr:x>0.67708</cdr:x>
      <cdr:y>0.54962</cdr:y>
    </cdr:to>
    <cdr:sp macro="" textlink="">
      <cdr:nvSpPr>
        <cdr:cNvPr id="2" name="TextBox 18">
          <a:extLst xmlns:a="http://schemas.openxmlformats.org/drawingml/2006/main">
            <a:ext uri="{FF2B5EF4-FFF2-40B4-BE49-F238E27FC236}">
              <a16:creationId xmlns:a16="http://schemas.microsoft.com/office/drawing/2014/main" id="{143911F0-2110-28C6-56DD-3AE68BE36B11}"/>
            </a:ext>
          </a:extLst>
        </cdr:cNvPr>
        <cdr:cNvSpPr txBox="1"/>
      </cdr:nvSpPr>
      <cdr:spPr>
        <a:xfrm xmlns:a="http://schemas.openxmlformats.org/drawingml/2006/main">
          <a:off x="740226" y="661041"/>
          <a:ext cx="640522" cy="35207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chemeClr val="bg1"/>
              </a:solidFill>
            </a:rPr>
            <a:t>102 </a:t>
          </a:r>
        </a:p>
        <a:p xmlns:a="http://schemas.openxmlformats.org/drawingml/2006/main">
          <a:pPr algn="ctr"/>
          <a:r>
            <a:rPr lang="en-GB" sz="800" b="1" baseline="0">
              <a:solidFill>
                <a:schemeClr val="bg1"/>
              </a:solidFill>
            </a:rPr>
            <a:t>Countries</a:t>
          </a:r>
          <a:endParaRPr lang="en-GB" sz="800" b="1">
            <a:solidFill>
              <a:schemeClr val="bg1"/>
            </a:solidFill>
          </a:endParaRPr>
        </a:p>
      </cdr:txBody>
    </cdr:sp>
  </cdr:relSizeAnchor>
</c:userShapes>
</file>

<file path=xl/drawings/drawing17.xml><?xml version="1.0" encoding="utf-8"?>
<c:userShapes xmlns:c="http://schemas.openxmlformats.org/drawingml/2006/chart">
  <cdr:relSizeAnchor xmlns:cdr="http://schemas.openxmlformats.org/drawingml/2006/chartDrawing">
    <cdr:from>
      <cdr:x>0.30516</cdr:x>
      <cdr:y>0.36331</cdr:y>
    </cdr:from>
    <cdr:to>
      <cdr:x>0.70863</cdr:x>
      <cdr:y>0.49294</cdr:y>
    </cdr:to>
    <cdr:sp macro="" textlink="">
      <cdr:nvSpPr>
        <cdr:cNvPr id="2" name="TextBox 18">
          <a:extLst xmlns:a="http://schemas.openxmlformats.org/drawingml/2006/main">
            <a:ext uri="{FF2B5EF4-FFF2-40B4-BE49-F238E27FC236}">
              <a16:creationId xmlns:a16="http://schemas.microsoft.com/office/drawing/2014/main" id="{9AF8AEB8-03BA-6405-5614-D197F7B2AAED}"/>
            </a:ext>
          </a:extLst>
        </cdr:cNvPr>
        <cdr:cNvSpPr txBox="1"/>
      </cdr:nvSpPr>
      <cdr:spPr>
        <a:xfrm xmlns:a="http://schemas.openxmlformats.org/drawingml/2006/main">
          <a:off x="615653" y="645971"/>
          <a:ext cx="814001" cy="23048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chemeClr val="bg1"/>
              </a:solidFill>
            </a:rPr>
            <a:t>19 </a:t>
          </a:r>
        </a:p>
        <a:p xmlns:a="http://schemas.openxmlformats.org/drawingml/2006/main">
          <a:pPr algn="ctr"/>
          <a:r>
            <a:rPr lang="en-GB" sz="800" b="1" baseline="0">
              <a:solidFill>
                <a:schemeClr val="bg1"/>
              </a:solidFill>
            </a:rPr>
            <a:t>Countries</a:t>
          </a:r>
          <a:endParaRPr lang="en-GB" sz="800" b="1">
            <a:solidFill>
              <a:schemeClr val="bg1"/>
            </a:solidFill>
          </a:endParaRPr>
        </a:p>
      </cdr:txBody>
    </cdr:sp>
  </cdr:relSizeAnchor>
</c:userShapes>
</file>

<file path=xl/drawings/drawing18.xml><?xml version="1.0" encoding="utf-8"?>
<c:userShapes xmlns:c="http://schemas.openxmlformats.org/drawingml/2006/chart">
  <cdr:relSizeAnchor xmlns:cdr="http://schemas.openxmlformats.org/drawingml/2006/chartDrawing">
    <cdr:from>
      <cdr:x>0.31855</cdr:x>
      <cdr:y>0.38284</cdr:y>
    </cdr:from>
    <cdr:to>
      <cdr:x>0.7288</cdr:x>
      <cdr:y>0.56832</cdr:y>
    </cdr:to>
    <cdr:sp macro="" textlink="">
      <cdr:nvSpPr>
        <cdr:cNvPr id="2" name="TextBox 18">
          <a:extLst xmlns:a="http://schemas.openxmlformats.org/drawingml/2006/main">
            <a:ext uri="{FF2B5EF4-FFF2-40B4-BE49-F238E27FC236}">
              <a16:creationId xmlns:a16="http://schemas.microsoft.com/office/drawing/2014/main" id="{143911F0-2110-28C6-56DD-3AE68BE36B11}"/>
            </a:ext>
          </a:extLst>
        </cdr:cNvPr>
        <cdr:cNvSpPr txBox="1"/>
      </cdr:nvSpPr>
      <cdr:spPr>
        <a:xfrm xmlns:a="http://schemas.openxmlformats.org/drawingml/2006/main">
          <a:off x="601053" y="725134"/>
          <a:ext cx="774087" cy="35132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800" b="1" baseline="0">
              <a:solidFill>
                <a:schemeClr val="bg1"/>
              </a:solidFill>
            </a:rPr>
            <a:t>120 </a:t>
          </a:r>
        </a:p>
        <a:p xmlns:a="http://schemas.openxmlformats.org/drawingml/2006/main">
          <a:pPr algn="ctr"/>
          <a:r>
            <a:rPr lang="en-GB" sz="800" b="1" baseline="0">
              <a:solidFill>
                <a:schemeClr val="bg1"/>
              </a:solidFill>
            </a:rPr>
            <a:t>Countries </a:t>
          </a:r>
          <a:endParaRPr lang="en-GB" sz="800" b="1">
            <a:solidFill>
              <a:schemeClr val="bg1"/>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ada Elhusseini" refreshedDate="45147.53289490741" createdVersion="8" refreshedVersion="8" minRefreshableVersion="3" recordCount="7" xr:uid="{6A0610D4-CCEA-8746-A9B1-4B2C1341060E}">
  <cacheSource type="worksheet">
    <worksheetSource name="Table3"/>
  </cacheSource>
  <cacheFields count="3">
    <cacheField name="Journal " numFmtId="0">
      <sharedItems count="7">
        <s v="IEEE"/>
        <s v="Journal of Product Innovation Management "/>
        <s v="R&amp;D Management "/>
        <s v="Research Policy "/>
        <s v="Technological Forecasting and Social Change"/>
        <s v="Technology Analysis and Strategic Management"/>
        <s v="Technovation"/>
      </sharedItems>
    </cacheField>
    <cacheField name="Top University " numFmtId="9">
      <sharedItems containsSemiMixedTypes="0" containsString="0" containsNumber="1" minValue="4.3209876543209874E-2" maxValue="0.41747572815533979"/>
    </cacheField>
    <cacheField name="Not Top University " numFmtId="9">
      <sharedItems containsSemiMixedTypes="0" containsString="0" containsNumber="1" minValue="0.17901234567901234" maxValue="0.84033613445378152"/>
    </cacheField>
  </cacheFields>
  <extLst>
    <ext xmlns:x14="http://schemas.microsoft.com/office/spreadsheetml/2009/9/main" uri="{725AE2AE-9491-48be-B2B4-4EB974FC3084}">
      <x14:pivotCacheDefinition pivotCacheId="19174837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ada Elhusseini" refreshedDate="45148.52438703704" createdVersion="8" refreshedVersion="8" minRefreshableVersion="3" recordCount="733" xr:uid="{CCEF43BB-7884-C24E-83E3-04964C9FB5F7}">
  <cacheSource type="worksheet">
    <worksheetSource name="Data"/>
  </cacheSource>
  <cacheFields count="10">
    <cacheField name="Journal Name" numFmtId="0">
      <sharedItems count="7">
        <s v="R&amp;D Management"/>
        <s v="Technology Analysis and Strategic Management"/>
        <s v="Technovation"/>
        <s v="Journal of Product Innovation Management"/>
        <s v="Research Policy"/>
        <s v="IEEE Transactions on Engineering Management"/>
        <s v="Technological Forecasting and Social Change "/>
      </sharedItems>
    </cacheField>
    <cacheField name="Editor Name" numFmtId="0">
      <sharedItems count="699">
        <s v="Alberto Di Minin"/>
        <s v="Paavo Ritala"/>
        <s v="Paul Chiambaretto"/>
        <s v="Lawrence Dooley "/>
        <s v="Xiaolan Fu"/>
        <s v="Letizia Mortara"/>
        <s v="Andrea Piccaluga"/>
        <s v="Ellen Enkel"/>
        <s v="Prof. Y.-C. Chang"/>
        <s v="Vittorio Chiesa"/>
        <s v="Koenraad Debackere"/>
        <s v="Prof. Oliver Gassmann"/>
        <s v="Prof. Georges Haour"/>
        <s v="Prof. Jeremy  Howells"/>
        <s v="Prof. O. Jones"/>
        <s v="Prof T. Lager"/>
        <s v="Prof. Martin. G. Moehrle"/>
        <s v="Max von Zedtwitz"/>
        <s v="Alan WILFRED Pearson"/>
        <s v="James Fleck"/>
        <s v="Harry Rothman "/>
        <s v="Daniele Archibugi "/>
        <s v="Remi Barre "/>
        <s v="John Bessant"/>
        <s v="Christian Clausen "/>
        <s v="Tugrul Daim "/>
        <s v="Keith Dickson "/>
        <s v="Mark Dodgson "/>
        <s v="Henry Etzkowitz "/>
        <s v="Jan Fagerberg "/>
        <s v="Brendan Galbraith"/>
        <s v="Frank Geels"/>
        <s v="Audley Genus"/>
        <s v="Luke Georghiou"/>
        <s v="Michel Godet "/>
        <s v="William E. Halal "/>
        <s v="Jeremy Howells "/>
        <s v="Judith Jordan"/>
        <s v="Julian Lowe "/>
        <s v="Tony Marjoram "/>
        <s v="Krys Markowski "/>
        <s v="Ben Martin"/>
        <s v="Gilda Massari Coelho "/>
        <s v="Deependra Moitra "/>
        <s v="Rongping Mu"/>
        <s v="Alan L. Porter "/>
        <s v="Michael E. Porter "/>
        <s v="Michael Radner "/>
        <s v="Sally Randles "/>
        <s v="Johan W. Schot"/>
        <s v="Rikard Stankiewicz "/>
        <s v="Andy Stirling "/>
        <s v="David Wield"/>
        <s v="Robin Williams "/>
        <s v="Max von Zedtwitz "/>
        <s v="Stelvia Matos"/>
        <s v="Wim Vanhaverbeke"/>
        <s v="Naronsak Tek Thangpapanl"/>
        <s v="Magnus Klofsten"/>
        <s v="Chihiro  Watanabe"/>
        <s v="Jeffrey Butler"/>
        <s v="M.H. Sherif"/>
        <s v="Georges Sjoerd Romme"/>
        <s v="Weiwen Li"/>
        <s v="Philipp Tuertscher"/>
        <s v="Antonio Messeni Petruzzelli"/>
        <s v="Jin Chen"/>
        <s v="Marly  Monteiro de Carvalho"/>
        <s v="Steven Si"/>
        <s v="Can Huang"/>
        <s v="Jie Wu"/>
        <s v="Yuan Zhou"/>
        <s v="Seppo Leminen"/>
        <s v="Mette Praest  Knudsen"/>
        <s v="Xiaohong Quan"/>
        <s v="Mehdi Bagherzadeh Niri"/>
        <s v="Carla Griffy-Brown"/>
        <s v="Daniele Archibugi"/>
        <s v="Hans Berends"/>
        <s v="Sandor Boyson"/>
        <s v="Steve Brown"/>
        <s v="Marina Candi"/>
        <s v="Carmelo Cennamo"/>
        <s v="Dilek Cetindamar Kozanoglu"/>
        <s v="Yuan-Chieh Chang"/>
        <s v="Henk  De Vries"/>
        <s v="Alain Fayolle"/>
        <s v="Leonid  Gokhberg"/>
        <s v="John Hagedoorn"/>
        <s v="Merja Halme"/>
        <s v="Ari Pekka  Hameri"/>
        <s v="C.C. Hang"/>
        <s v="Carlos Henrique de Brito Cruz"/>
        <s v="Nola Hewitt-Dundas"/>
        <s v="Robert Hisrich"/>
        <s v="Vaidy Jayaraman"/>
        <s v="Clive Kerr"/>
        <s v="Khairul Anuar Mohd Ali"/>
        <s v="W. Kim"/>
        <s v="Sameer Kumar"/>
        <s v="Wadid Lamine"/>
        <s v="Jeong Dong  Lee"/>
        <s v="Keun Lee"/>
        <s v="Soonil Lee"/>
        <s v="Maja Levi Jaksic"/>
        <s v="Bengt Ake Lundvall"/>
        <s v="Kalle Lyytinen"/>
        <s v="Elicia Maine"/>
        <s v="Nick Marshall"/>
        <s v="Tim Minshall"/>
        <s v="Philippe Mustar"/>
        <s v="Rajneesh Narula"/>
        <s v="Nichola O'Regan"/>
        <s v="Enrico Pennings"/>
        <s v="Anastassios  Pouris"/>
        <s v="Kaisu Puumalainen"/>
        <s v="Robin Roy"/>
        <s v="Angel Martinez Sanchez"/>
        <s v="Aaron Shenhar"/>
        <s v="Amrik Sohal"/>
        <s v="George Solomon"/>
        <s v="Hongyi Sun"/>
        <s v="Christopher  Tucci"/>
        <s v="Eric Viardot"/>
        <s v="Todd Watkins"/>
        <s v="Jarunee Wonglimpiyarat"/>
        <s v="Zhao Xiande"/>
        <s v="Editor in chief emeritus"/>
        <s v="Jonathan  Linton"/>
        <s v="Charles H. Noble"/>
        <s v="Jelena Spanjol"/>
        <s v="Oliver Alexy"/>
        <s v="Kwaku Atuahene-Gima"/>
        <s v="Barry Bayus"/>
        <s v="Ludwig Bstieler"/>
        <s v="Anna Shaojie Cui"/>
        <s v="Gerda Gemser"/>
        <s v="Namwoon Kim"/>
        <s v="Gina O’Connor"/>
        <s v="Andrea Ordanini"/>
        <s v="Aric Rindfleisch"/>
        <s v="José Antonio Rosa"/>
        <s v="Rebecca Slotegraaf"/>
        <s v="Martin Spann"/>
        <s v="Raji Srinivasan"/>
        <s v="Gerard Tellis"/>
        <s v="Roberto Verganti"/>
        <s v="Martin Wetzels"/>
        <s v="Thomas P. Hustad"/>
        <s v="Oguz A. Acar"/>
        <s v="Nuran Acur"/>
        <s v="M. Billur Akdeniz"/>
        <s v="B.J. Allen"/>
        <s v="David Antons"/>
        <s v="Felix Arndt"/>
        <s v="Todd Arnold"/>
        <s v="Gerard Athaide"/>
        <s v="Julia Backmann"/>
        <s v="Markus Baer"/>
        <s v="William Baker"/>
        <s v="Gloria Barczak"/>
        <s v="Judith Behrens"/>
        <s v="Michael Beverland"/>
        <s v="Neeraj Bharadwaj"/>
        <s v="Wim Biemans"/>
        <s v="Vera Blazevic"/>
        <s v="Marcel Bogers"/>
        <s v="Jonathan Bohlmann"/>
        <s v="Ricarda B. Bouncken"/>
        <s v="Alexander Brem"/>
        <s v="Malte Brettel"/>
        <s v="Raluca Bunduchi"/>
        <s v="Pilar Carbonell Foulquie"/>
        <s v="Jiyao Chen"/>
        <s v="Ravi Chitturi"/>
        <s v="Paola Cillo"/>
        <s v="Darren Dahl"/>
        <s v="Erwin Danneels"/>
        <s v="Claudio Dell’Era"/>
        <s v="Luigi De Luca"/>
        <s v="C. Anthony Di Benedetto"/>
        <s v="Katrin Eling"/>
        <s v="Andreas Engelen"/>
        <s v="Holger Ernst"/>
        <s v="John E. Ettlie"/>
        <s v="Nikolaus Franke"/>
        <s v="Federico Frattini"/>
        <s v="Johan Frishammar"/>
        <s v="Christoph Fuchs"/>
        <s v="Rosanna Garcia"/>
        <s v="Abbie Griffin"/>
        <s v="Christoph Grimpe"/>
        <s v="Keith Goffin"/>
        <s v="Sebastian Gurtner"/>
        <s v="Sven Heidenreich"/>
        <s v="Christoph Hienerth"/>
        <s v="Bas Hillebrand"/>
        <s v="Martin Hoegl"/>
        <s v="Erik Jan Hultink"/>
        <s v="Pia Hurmelinna-Laukkanen"/>
        <s v="Subin Im"/>
        <s v="Ashwin Joshi"/>
        <s v="Kenneth B. Kahn"/>
        <s v="Nadine Kammerlander"/>
        <s v="Christer Karlsson"/>
        <s v="Tomoko Kawakami"/>
        <s v="Ursula Koners"/>
        <s v="Jan Kratzer"/>
        <s v="Alexander Kock"/>
        <s v="Sabine Kuester"/>
        <s v="Minu Kumar"/>
        <s v="Fred Langerak"/>
        <s v="Ruby Lee"/>
        <s v="Christopher Lettl"/>
        <s v="Michael Luchs"/>
        <s v="Dominik Mahr"/>
        <s v="Debasish Mallick"/>
        <s v="Elliot Maltz"/>
        <s v="Tucker Marion"/>
        <s v="Miia Martinsuo"/>
        <s v="Kurt Matzler"/>
        <s v="Regina McNally"/>
        <s v="Bulent Menguc"/>
        <s v="Ravi Mehta"/>
        <s v="Pietro Micheli"/>
        <s v="Jakki Mohr"/>
        <s v="Ruth Mugge"/>
        <s v="Cheryl Nakata"/>
        <s v="Ed Nijssen"/>
        <s v="Aron O‘Cass"/>
        <s v="Angela Paladino"/>
        <s v="Mark Parry"/>
        <s v="Helen Perks"/>
        <s v="Frank Piller"/>
        <s v="Jaideep Prabhu"/>
        <s v="Krithika Randhawa"/>
        <s v="Serge Rijsdijk"/>
        <s v="Deborah Roberts"/>
        <s v="Stephen Roper"/>
        <s v="Gaia Rubera"/>
        <s v="Søren Salomo"/>
        <s v="Shikhar Sarin"/>
        <s v="Martin Schreier"/>
        <s v="Monika Schuhmacher"/>
        <s v="Carsten Schultz"/>
        <s v="Victor Seidel"/>
        <s v="K. Sivakumar"/>
        <s v="Bernd Skiera"/>
        <s v="Christian Stadler"/>
        <s v="Michael Stanko"/>
        <s v="Chris Storey"/>
        <s v="Sunny Sun"/>
        <s v="K. Scott Swan"/>
        <s v="M. Berk Talay"/>
        <s v="Katrin Talke"/>
        <s v="Leona Tam"/>
        <s v="Shlomo Tarba"/>
        <s v="Janell Townsend"/>
        <s v="Gabriele Troilo"/>
        <s v="Christos-DiMassachusetts Institute of Technologyris Tsinopoulos"/>
        <s v="Jan van den Ende"/>
        <s v="Hans van der Bij"/>
        <s v="Susan Wei"/>
        <s v="Matthias Weiss"/>
        <s v="Goksel Yalcinkaya"/>
        <s v="Sengun Yeniyurt"/>
        <s v="Nicolas Zacharias"/>
        <s v="Haisu Zhang"/>
        <s v="Maria Savona"/>
        <s v="Anna Bergek"/>
        <s v="Alex Coad"/>
        <s v="Maryann Feldman"/>
        <s v="Elisa Giuliani"/>
        <s v="Adam B. Jaffe"/>
        <s v="Martin Kenney"/>
        <s v="Kazuyuki Motohashi"/>
        <s v="Ammon Salter"/>
        <s v="Paul Nightingale"/>
        <s v="John Walsh"/>
        <s v="Paola Criscuolo"/>
        <s v="Gabriela Dutrenit"/>
        <s v="Aija Leiponen"/>
        <s v="Daniele Rotolo"/>
        <s v=" Ohid Yaqub"/>
        <s v="Ashish Arora"/>
        <s v="Kazuhiro Asakawa"/>
        <s v="Thomas Astebro"/>
        <s v="Suma Athreye"/>
        <s v="Martin Bell"/>
        <s v="Janet Bercovitz"/>
        <s v="Frans Berkhout"/>
        <s v="Stefano Breschi"/>
        <s v="Michel Callon"/>
        <s v="Steven Casper"/>
        <s v="Henry Chesborough"/>
        <s v="Wesley Cohen"/>
        <s v="Patrick Cohendet"/>
        <s v="Elizabeth Corley"/>
        <s v="Gustavo Crespi"/>
        <s v="Pablo D'Este"/>
        <s v="Waverly Ding"/>
        <s v=" Mark Dodgson"/>
        <s v="Kira Fabrizio"/>
        <s v="Jan Fagerberg"/>
        <s v="Lee Fleming"/>
        <s v="Koen Frenken"/>
        <s v=" Erica Fuchs"/>
        <s v=" Jeffrey Funk"/>
        <s v="Jeff Furman"/>
        <s v="Faïz Gallouj"/>
        <s v=" Alfonso Gambardella"/>
        <s v="Aldo Geuna"/>
        <s v=" Michelle Gittelman"/>
        <s v=" Shane Greenstein"/>
        <s v="Rosa Grimaldi"/>
        <s v="Dietmar Harhoff"/>
        <s v="Joachim Henkel"/>
        <s v="Diana Hicks"/>
        <s v="Eric A. von Hippel"/>
        <s v="Karin Hoisl"/>
        <s v="Mei-Chih Hu"/>
        <s v="Michael Kahn"/>
        <s v="René Kemp"/>
        <s v="Stefan Kuhlmann"/>
        <s v=" Julia Lane"/>
        <s v="Keld Laursen"/>
        <s v="Sungjoo Lee"/>
        <s v="Kwanghui Lim"/>
        <s v="Francesco Lissoni"/>
        <s v="Xiaohui Liu"/>
        <s v="Xielin Liu"/>
        <s v="Bengt-Ake Lundvall"/>
        <s v="Terttu Luukkonen"/>
        <s v="Franco Malerba"/>
        <s v="Vincent Mangematin"/>
        <s v="Sunil Mani"/>
        <s v="Myriam Mariani"/>
        <s v="Matt Marx"/>
        <s v="Anita McGahan"/>
        <s v="David Mowery"/>
        <s v="Richard Nelson"/>
        <s v="Gregory Nemet"/>
        <s v="Walter Park"/>
        <s v="Carlota Perez"/>
        <s v="Bruno van Pottelsberghe"/>
        <s v="Walter Woody Powell"/>
        <s v="Andrea Prencipe"/>
        <s v="Mariko Sakakibara"/>
        <s v="Bhaven Sampat"/>
        <s v="Henry Sauermann"/>
        <s v="Ulrich Schmoch"/>
        <s v="Phil Shapira"/>
        <s v="Brian Silverman"/>
        <s v="Laurel SMassachusetts Institute of Technologyh-Doerr"/>
        <s v="Olav Sorenson"/>
        <s v="W. Edward Steinmueller"/>
        <s v="Toby Stuart"/>
        <s v="Judith Sutz"/>
        <s v="Bruce Tether"/>
        <s v="Stefan Thomke"/>
        <s v="Peter Thompson"/>
        <s v="Bernhard Truffer"/>
        <s v="James M. Utterback"/>
        <s v=" Reinhilde Veugelers"/>
        <s v=" Poh-Kam Wong"/>
        <s v=" Richard Yam"/>
        <s v="Arvids A. Ziedonis"/>
        <s v="Tugrul U. Daim"/>
        <s v="Albert H. Rubenstein "/>
        <s v="Dundar F. Kocaoglu "/>
        <s v="George F. Farris"/>
        <s v="Rajiv Sabherwal"/>
        <s v="Marina Dabic"/>
        <s v="Claudia Eckert"/>
        <s v="Nuno Gil"/>
        <s v="Tao Hong"/>
        <s v="Young Hoon Kwak"/>
        <s v="Bin Jiang"/>
        <s v="Gulgun Kayakutlu"/>
        <s v="Elif Kongar"/>
        <s v="Peter Love"/>
        <s v="Srinivas (Sri) Talluri"/>
        <s v="Elias Carayannis"/>
        <s v="T. Ravichandran"/>
        <s v="Leonardo Santiago"/>
        <s v="Bernard C. Y. Tan"/>
        <s v="Frank Tietze"/>
        <s v="Saku Makinen"/>
        <s v="Dirk Meissner"/>
        <s v="Steve Walsh"/>
        <s v="Kim-Kwang Raymond Choo"/>
        <s v="Rimal Abutaha"/>
        <s v="Rob Ackrill"/>
        <s v="Fahad Aldhaban"/>
        <s v="Neslihan Alp"/>
        <s v="John Angelis"/>
        <s v="Francesco Appio"/>
        <s v="Zvi Aronson"/>
        <s v="Benoit Aubert"/>
        <s v="Vernon Bachor"/>
        <s v="Helena Barnard"/>
        <s v="Nuri Basoglu"/>
        <s v="Ciarán Mac an Bhaird"/>
        <s v="Mattia Bianchi"/>
        <s v="Jennifer Blackhurst"/>
        <s v="Knut Blind"/>
        <s v="Tiago Botelho"/>
        <s v="Ricarda Bouncken"/>
        <s v="Geraldine Brennan"/>
        <s v="Stefanie Bröring"/>
        <s v="Charla Griffith Brown"/>
        <s v="Agostino Bruzzone"/>
        <s v="Antonello Cammarano"/>
        <s v="Fausto Cavallaro"/>
        <s v="Leong Chan"/>
        <s v="Raul Chao"/>
        <s v="Samir Chatterjee"/>
        <s v="Chialin Chen"/>
        <s v="Dar Zhen Chen"/>
        <s v="Hongyi Chen"/>
        <s v="Xin Chen"/>
        <s v="Raymond Choo"/>
        <s v="Tsan-Ming Choi"/>
        <s v="Izack Cohen"/>
        <s v="Scott Cunningham"/>
        <s v="David L. Deeds"/>
        <s v="Ali Dehghantanha"/>
        <s v="Haluk Demirkan"/>
        <s v="Patrick Van der Duin"/>
        <s v="Turkay Dereli"/>
        <s v="Zeynep Dowd"/>
        <s v="Cheryl Druehl"/>
        <s v="Zeynep Durmusoglu"/>
        <s v="Alptekin Durmusoglu"/>
        <s v="Dev Dutta"/>
        <s v="Kaushik Dutta"/>
        <s v="David J. Edwards"/>
        <s v="Daniel Ehls"/>
        <s v="Gianluca Elia"/>
        <s v="Sinan Erzurumlu"/>
        <s v="Richard Evans"/>
        <s v="Behnam Fahimnia"/>
        <s v="Wenchang Fang"/>
        <s v="Baichun Feng"/>
        <s v="Fernando A. F. Ferreira"/>
        <s v="João J. M. Ferreira"/>
        <s v="Susan Ferreira"/>
        <s v="Nuria Forcada"/>
        <s v="Nathasit Gerdsri"/>
        <s v="Manlio Del Giudice"/>
        <s v="Cristiano Goncalves"/>
        <s v="Adam Gordon"/>
        <s v="Michael Goul"/>
        <s v="Kannan Govindan"/>
        <s v="EvangelosGrigoroudis"/>
        <s v="Michelle Grimaldi"/>
        <s v="Anaggapa “Guna” Gunaskeran"/>
        <s v="Nick Hajli"/>
        <s v="Shu Han"/>
        <s v="Jalil Heidary"/>
        <s v="Cheng-Suang Heng"/>
        <s v="Cornelius Herstatt"/>
        <s v="Chai-Kah Hin"/>
        <s v="Jonathan Ho"/>
        <s v="William Ho"/>
        <s v="Carol Hsu"/>
        <s v="I-Chieh Hsu"/>
        <s v="Juliana Hsuan"/>
        <s v="Mu-Hsuan Huang"/>
        <s v="Patrick Hung"/>
        <s v="Baofeng Huo"/>
        <s v="Javed Ghulam Hussain"/>
        <s v="Boonkiart Iewwongcharoen"/>
        <s v="Zahir Irani"/>
        <s v="Nazrul Islam"/>
        <s v="Raed Jaradat"/>
        <s v="Jay Jayaram"/>
        <s v="Anand Jeyaraj"/>
        <s v="Yuya Kajikawa"/>
        <s v="Weiling Ke"/>
        <s v="Robert T. Keller"/>
        <s v="Dilek Cetindamar"/>
        <s v="Seung-Hyun Kim"/>
        <s v="Jason Kuruzovich"/>
        <s v="Kee-hung Lai"/>
        <s v="Kuei Kuei Lai"/>
        <s v="Sang-Yon Tom Lee"/>
        <s v="Young Lee"/>
        <s v="Nancy Leveson"/>
        <s v="Jun Lin"/>
        <s v="Shuying Li"/>
        <s v="Xin Li"/>
        <s v="Xitong Li"/>
        <s v="Qianqian (Ben) Liu"/>
        <s v="Suzanna Long"/>
        <s v="Yingda Lu"/>
        <s v="Jiangxi Luo"/>
        <s v="Ashwin Mahalingam"/>
        <s v="Franck Marle"/>
        <s v="Leorey Marquez"/>
        <s v="Likoebe Maruping"/>
        <s v="Giacomo Marzi"/>
        <s v="Silvia Massini"/>
        <s v="Mary Matthew"/>
        <s v="Andrew Maxwell"/>
        <s v="Rodney McAdam"/>
        <s v="Ian McCarthy"/>
        <s v="Laura Meade"/>
        <s v="Carlos Mena"/>
        <s v="Anant Mishra"/>
        <s v="Riccardo Mogre"/>
        <s v="Luca Mora"/>
        <s v="Sriram Narayanan"/>
        <s v="Ean Ng"/>
        <s v="Richard Nyuur"/>
        <s v="Gul Okudan-Kremer"/>
        <s v="Roland Ortt"/>
        <s v="Robyn Owen"/>
        <s v="Dilek Ozdemir"/>
        <s v="Gulru Ozkan-Seely"/>
        <s v="Eva Panetti"/>
        <s v="Reza M. Parizi"/>
        <s v="Pankaj Patel"/>
        <s v="Guillermo Pérez-Bustamante"/>
        <s v="Chee Wei (David) Phang"/>
        <s v="Fred Phillips"/>
        <s v="Yannis Pierrakis"/>
        <s v="Frederico Pigni"/>
        <s v="Alan Pilkington"/>
        <s v="Jeff Pinto"/>
        <s v="Ed Pohl"/>
        <s v="Leon Pretorius"/>
        <s v="Zhe Qu"/>
        <s v="Ruy Quadros"/>
        <s v="Iris Quan"/>
        <s v="Bharat Rao"/>
        <s v="M.N. Ravishankar"/>
        <s v="Jafar Rezaei"/>
        <s v="Young Ro"/>
        <s v="Rene Rohrbeck"/>
        <s v="Claudia Rosales"/>
        <s v="Hani Safadi"/>
        <s v="Ozcan Saritas"/>
        <s v="Joseph Sarkis"/>
        <s v="David Sarpong"/>
        <s v="Dirk Schaefer"/>
        <s v="Scen Schimpf"/>
        <s v="Tobias Schoenherr"/>
        <s v="Wanying Shi"/>
        <s v="Kunio Shirahada"/>
        <s v="Nathalie Sick"/>
        <s v="Michael Sing"/>
        <s v="Yesim Sireli"/>
        <s v="Adriano Solis"/>
        <s v="Pedro Soto-Acosta"/>
        <s v="Gilvan Souza"/>
        <s v="Mark Srite"/>
        <s v="Shirish Srivastava"/>
        <s v="Zach Steelman"/>
        <s v="Harm Jan Steenhuis"/>
        <s v="Yu Shan Su"/>
        <s v="Annapoornima Subramanian"/>
        <s v="R. P. Sundarraj"/>
        <s v="Juliana Sutanto"/>
        <s v="Barney Tan"/>
        <s v="Chee Wee Tan"/>
        <s v="Chuan-Hoo Tan"/>
        <s v="Xinlin Tang"/>
        <s v="ShlomoTarba"/>
        <s v="Thorsten Teichert"/>
        <s v="Stephen Teo"/>
        <s v="Rajnish Tiwari"/>
        <s v="Matthew Tompkins"/>
        <s v="Zuhal Tompkins"/>
        <s v="Yu Tong"/>
        <s v="Stephan Vachon"/>
        <s v="Calvin Weng"/>
        <s v="Jennifer Whyte"/>
        <s v="David Wynn"/>
        <s v="Li Da Xu"/>
        <s v="Ling Xue"/>
        <s v="Haydar Yalcin"/>
        <s v="Lucy Yan"/>
        <s v="Qing Yang"/>
        <s v="Fatma Nur Yeasin"/>
        <s v="Ali A. Yassine"/>
        <s v="Jonathan Ye"/>
        <s v="Shun Ye"/>
        <s v="Hakan Yildiz"/>
        <s v="Jiho Yoon"/>
        <s v="Fei Yuan"/>
        <s v="Rian Beise Zee"/>
        <s v="Michael Zhang"/>
        <s v="Wenyao Zhang"/>
        <s v="Yi Zhang"/>
        <s v="Ofer Zwikael"/>
        <s v="Floor Alkemade"/>
        <s v="Simplice Asongu"/>
        <s v="Stefano  Bresciani"/>
        <s v="Kelly Cowan"/>
        <s v="Marina  Dabić"/>
        <s v="Matthias Fink"/>
        <s v="Abdullah  Gok"/>
        <s v="Giray Gozgor"/>
        <s v="Heiko von der Gracht"/>
        <s v="Hao Jiao"/>
        <s v="Jin Su Kang"/>
        <s v="Raj Mahto"/>
        <s v="Saku. J. Mäkinen"/>
        <s v="Yorgos Marinakis"/>
        <s v="Savvas Papagiannidis"/>
        <s v="Domingo Ribeiro-Soriano"/>
        <s v="Karoline Rogge"/>
        <s v="Arho Suominen"/>
        <s v="Hao Tan"/>
        <s v="Richard Albright"/>
        <s v="Francesco Paolo Appio"/>
        <s v="Tomasz Arciszewski"/>
        <s v="William Ascher"/>
        <s v="Brian Berry"/>
        <s v="Clement Bezold "/>
        <s v="Peter Bishop"/>
        <s v="Luca Cacciolatti"/>
        <s v="David Friedrich James Campbell"/>
        <s v="Elias.G. Carayannis"/>
        <s v="Monica de  Castro-Pardo"/>
        <s v="Kerstin Cuhls"/>
        <s v="Jim Dator"/>
        <s v="X.Z. Deng"/>
        <s v="Tessaleno Campos Devezas"/>
        <s v="Amandeep Dhir"/>
        <s v="Simone Di Zio"/>
        <s v="Elsie Echeverri-Carroll"/>
        <s v="Michel L. Ehrenhard"/>
        <s v="David Felsen"/>
        <s v="Marina  van Geenhuizen"/>
        <s v="Sepehr Ghazinoory"/>
        <s v="Antonio Ghezzi"/>
        <s v="Manilo  Del Giudice"/>
        <s v="Michel Godet"/>
        <s v="Theodore  Gordon"/>
        <s v="Bert de Groot"/>
        <s v="Maribel Guerrero"/>
        <s v="Ying Guo"/>
        <s v="Jiahui Hao"/>
        <s v="Robert R. Harmon"/>
        <s v="Rainer Harms"/>
        <s v="Manuel Heitor"/>
        <s v="Marko P. Hekkert"/>
        <s v="Michael Keenan"/>
        <s v="Reza Kiani Mavi"/>
        <s v="Ronald N. Kostoff"/>
        <s v="Sorin Krammer"/>
        <s v="Satish Krishnan"/>
        <s v="Subal C. Kumbhakar"/>
        <s v="DiMassachusetts Institute of Technologyris Kyriakou"/>
        <s v="Chung-Shing Lee"/>
        <s v="Carlos Lima"/>
        <s v="Jonathan D. Linton"/>
        <s v="Saku J. Mäkinen"/>
        <s v="Danae Manika"/>
        <s v="Daniela Maresch"/>
        <s v="Ben R Martin"/>
        <s v="Joseph Martino"/>
        <s v="Ian Douglas Miles"/>
        <s v="Ian I. Massachusetts Institute of Technologyroff"/>
        <s v="Theodore Modis"/>
        <s v="Graham Molitor"/>
        <s v="Ellen Moors"/>
        <s v="Nebojsa  Nakicenovic"/>
        <s v="Ellis .L.C. Osabutey"/>
        <s v="Thanos Papadopoulos"/>
        <s v="Han Woo Park"/>
        <s v="Rafael Popper"/>
        <s v="Alan Porter"/>
        <s v="Tinus Pretorius"/>
        <s v="Rob Raven"/>
        <s v="R. Rowberg"/>
        <s v="Martha Russell"/>
        <s v="Rathinasamy Maria Saleth"/>
        <s v="Fabiana Scapolo"/>
        <s v="Francesco Schiavone"/>
        <s v="Yongseok Seo"/>
        <s v="Nawaz Sharif"/>
        <s v="Gerald Silverberg"/>
        <s v="Jim Skea"/>
        <s v="Mordechai Sokolov"/>
        <s v="Stefania Testa"/>
        <s v="W.A.H. Thissen"/>
        <s v="Luigi Toma"/>
        <s v="Fang-Mei Tseng"/>
        <s v="Murray Turoff"/>
        <s v="U.N. Umesh"/>
        <s v="Khaled Wahba"/>
        <s v="Wayne Wakeland"/>
        <s v="Byungun Yoon"/>
        <s v="Zhou Yuan"/>
        <s v="Ning Zhang"/>
        <s v="G. Zimmerman"/>
      </sharedItems>
    </cacheField>
    <cacheField name="Editorial Position" numFmtId="0">
      <sharedItems count="17">
        <s v="Co-Editors-in-Chief"/>
        <s v="Associate Editors"/>
        <s v="Chair of the Editorial Advisory Board"/>
        <s v="Editorial Advisory Board"/>
        <s v="Founding Editor"/>
        <s v="Editor-In-Chief"/>
        <s v="Editorial Board"/>
        <s v="Editor in Chief"/>
        <s v="Area editor"/>
        <s v="Associate Editor"/>
        <s v="Founding and Advising Editor"/>
        <s v="Editorial Review Board"/>
        <s v="Editors"/>
        <s v="Advisory Editors"/>
        <s v="Past editors"/>
        <s v="Department editors"/>
        <s v="Associated Editor"/>
      </sharedItems>
    </cacheField>
    <cacheField name="Gender" numFmtId="0">
      <sharedItems containsBlank="1" count="3">
        <s v="Male"/>
        <s v="Female"/>
        <m/>
      </sharedItems>
    </cacheField>
    <cacheField name="Country" numFmtId="0">
      <sharedItems containsBlank="1" count="62">
        <s v="Italy"/>
        <s v="Finland"/>
        <s v="France"/>
        <s v="Ireland"/>
        <s v="UK"/>
        <s v="Germany"/>
        <s v="Taiwan"/>
        <s v="Belgium"/>
        <s v="Switzerland"/>
        <s v="Denmark"/>
        <s v="USA"/>
        <s v="Australia"/>
        <s v="Norway"/>
        <s v="UAE"/>
        <s v="Denamark"/>
        <s v="Brazil"/>
        <m/>
        <s v="China"/>
        <s v="Netherlands"/>
        <s v="Scotland"/>
        <s v="Canada"/>
        <s v="Sweden"/>
        <s v="Iceland"/>
        <s v="Italy "/>
        <s v="Russian Federation"/>
        <s v="Singapore"/>
        <s v="Dubai"/>
        <s v="Malaysia"/>
        <s v="South Korea"/>
        <s v="Serbia"/>
        <s v="South Africa"/>
        <s v="Spain"/>
        <s v="Hong Kong"/>
        <s v="Ghana"/>
        <s v="United Arab Emirates"/>
        <s v="Austria"/>
        <s v="Japan"/>
        <s v="New Zealand"/>
        <s v="Korea"/>
        <s v="Mexico"/>
        <s v="India"/>
        <s v="Uruguay"/>
        <s v="Turkey"/>
        <s v="Australia "/>
        <s v="Russia"/>
        <s v="Kingdom of Saudi Arabia"/>
        <s v="Alaska"/>
        <s v=" Ireland"/>
        <s v="Germany "/>
        <s v="Ireland "/>
        <s v="China "/>
        <s v="Israel"/>
        <s v="Turkey "/>
        <s v="Portugal &amp; USA"/>
        <s v="Portugal"/>
        <s v="Thailand"/>
        <s v="Greece"/>
        <s v="Iran"/>
        <s v="South Africa "/>
        <s v="Lebanon"/>
        <s v="Croatia"/>
        <s v="Albania"/>
      </sharedItems>
      <fieldGroup par="9"/>
    </cacheField>
    <cacheField name="PhD University" numFmtId="0">
      <sharedItems containsBlank="1"/>
    </cacheField>
    <cacheField name="Type of Proffesorship" numFmtId="0">
      <sharedItems containsBlank="1" count="4">
        <s v="Assistant Prof."/>
        <s v="Associate Prof."/>
        <m/>
        <s v="Full Prof."/>
      </sharedItems>
    </cacheField>
    <cacheField name="Affiliated with another Journal " numFmtId="0">
      <sharedItems count="2">
        <s v="No"/>
        <s v="Yes"/>
      </sharedItems>
    </cacheField>
    <cacheField name="Graduated from Top University" numFmtId="0">
      <sharedItems count="2">
        <s v="Yes"/>
        <s v="No"/>
      </sharedItems>
    </cacheField>
    <cacheField name="Country2" numFmtId="0" databaseField="0">
      <fieldGroup base="4">
        <discretePr count="62">
          <x v="23"/>
          <x v="23"/>
          <x v="23"/>
          <x v="0"/>
          <x v="1"/>
          <x v="23"/>
          <x v="23"/>
          <x v="2"/>
          <x v="3"/>
          <x v="23"/>
          <x v="4"/>
          <x v="23"/>
          <x v="5"/>
          <x v="23"/>
          <x v="6"/>
          <x v="23"/>
          <x v="23"/>
          <x v="23"/>
          <x v="23"/>
          <x v="7"/>
          <x v="23"/>
          <x v="8"/>
          <x v="9"/>
          <x v="10"/>
          <x v="11"/>
          <x v="23"/>
          <x v="12"/>
          <x v="13"/>
          <x v="23"/>
          <x v="14"/>
          <x v="23"/>
          <x v="23"/>
          <x v="23"/>
          <x v="15"/>
          <x v="16"/>
          <x v="17"/>
          <x v="23"/>
          <x v="23"/>
          <x v="18"/>
          <x v="19"/>
          <x v="23"/>
          <x v="20"/>
          <x v="23"/>
          <x v="23"/>
          <x v="23"/>
          <x v="23"/>
          <x v="23"/>
          <x v="23"/>
          <x v="23"/>
          <x v="23"/>
          <x v="23"/>
          <x v="23"/>
          <x v="23"/>
          <x v="23"/>
          <x v="23"/>
          <x v="23"/>
          <x v="23"/>
          <x v="23"/>
          <x v="23"/>
          <x v="23"/>
          <x v="21"/>
          <x v="22"/>
        </discretePr>
        <groupItems count="24">
          <s v="Ireland"/>
          <s v="UK"/>
          <s v="Belgium"/>
          <s v="Switzerland"/>
          <s v="USA"/>
          <s v="Norway"/>
          <s v="Denamark"/>
          <s v="Scotland"/>
          <s v="Sweden"/>
          <s v="Iceland"/>
          <s v="Italy "/>
          <s v="Russian Federation"/>
          <s v="Dubai"/>
          <s v="Malaysia"/>
          <s v="Serbia"/>
          <s v="Ghana"/>
          <s v="United Arab Emirates"/>
          <s v="Austria"/>
          <s v="Korea"/>
          <s v="Mexico"/>
          <s v="Uruguay"/>
          <s v="Croatia"/>
          <s v="Albania"/>
          <s v="Group1"/>
        </groupItems>
      </fieldGroup>
    </cacheField>
  </cacheFields>
  <extLst>
    <ext xmlns:x14="http://schemas.microsoft.com/office/spreadsheetml/2009/9/main" uri="{725AE2AE-9491-48be-B2B4-4EB974FC3084}">
      <x14:pivotCacheDefinition pivotCacheId="47740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0.15966386554621848"/>
    <n v="0.84033613445378152"/>
  </r>
  <r>
    <x v="1"/>
    <n v="0.1702127659574468"/>
    <n v="0.82978723404255317"/>
  </r>
  <r>
    <x v="2"/>
    <n v="0.31578947368421051"/>
    <n v="0.68421052631578949"/>
  </r>
  <r>
    <x v="3"/>
    <n v="0.41747572815533979"/>
    <n v="0.58252427184466016"/>
  </r>
  <r>
    <x v="4"/>
    <n v="0.20833333333333334"/>
    <n v="0.79166666666666663"/>
  </r>
  <r>
    <x v="5"/>
    <n v="4.3209876543209874E-2"/>
    <n v="0.17901234567901234"/>
  </r>
  <r>
    <x v="6"/>
    <n v="0.21052631578947367"/>
    <n v="0.789473684210526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3">
  <r>
    <x v="0"/>
    <x v="0"/>
    <x v="0"/>
    <x v="0"/>
    <x v="0"/>
    <s v="University of California, Berkeley"/>
    <x v="0"/>
    <x v="0"/>
    <x v="0"/>
  </r>
  <r>
    <x v="0"/>
    <x v="1"/>
    <x v="0"/>
    <x v="0"/>
    <x v="1"/>
    <s v=" Lappeenranta-Lahti University of Technology"/>
    <x v="0"/>
    <x v="1"/>
    <x v="1"/>
  </r>
  <r>
    <x v="0"/>
    <x v="2"/>
    <x v="1"/>
    <x v="0"/>
    <x v="2"/>
    <s v="Ecole Polytechnique Fédérale de Lausanne (EPFL)"/>
    <x v="0"/>
    <x v="0"/>
    <x v="0"/>
  </r>
  <r>
    <x v="0"/>
    <x v="3"/>
    <x v="1"/>
    <x v="0"/>
    <x v="3"/>
    <s v="NUI Galway"/>
    <x v="1"/>
    <x v="0"/>
    <x v="1"/>
  </r>
  <r>
    <x v="0"/>
    <x v="4"/>
    <x v="1"/>
    <x v="1"/>
    <x v="4"/>
    <s v="Lancaster University"/>
    <x v="0"/>
    <x v="0"/>
    <x v="1"/>
  </r>
  <r>
    <x v="0"/>
    <x v="5"/>
    <x v="1"/>
    <x v="1"/>
    <x v="4"/>
    <s v="Cranfield University"/>
    <x v="0"/>
    <x v="0"/>
    <x v="1"/>
  </r>
  <r>
    <x v="0"/>
    <x v="6"/>
    <x v="1"/>
    <x v="1"/>
    <x v="0"/>
    <s v="Scuola Superiore Sant'Anna "/>
    <x v="1"/>
    <x v="0"/>
    <x v="1"/>
  </r>
  <r>
    <x v="0"/>
    <x v="7"/>
    <x v="2"/>
    <x v="1"/>
    <x v="5"/>
    <s v="University of Bielefeld"/>
    <x v="0"/>
    <x v="0"/>
    <x v="1"/>
  </r>
  <r>
    <x v="0"/>
    <x v="8"/>
    <x v="3"/>
    <x v="0"/>
    <x v="6"/>
    <s v="University of Manchester"/>
    <x v="0"/>
    <x v="0"/>
    <x v="0"/>
  </r>
  <r>
    <x v="0"/>
    <x v="9"/>
    <x v="3"/>
    <x v="0"/>
    <x v="0"/>
    <m/>
    <x v="2"/>
    <x v="0"/>
    <x v="1"/>
  </r>
  <r>
    <x v="0"/>
    <x v="10"/>
    <x v="3"/>
    <x v="0"/>
    <x v="7"/>
    <s v="University of Ghent "/>
    <x v="2"/>
    <x v="0"/>
    <x v="1"/>
  </r>
  <r>
    <x v="0"/>
    <x v="11"/>
    <x v="3"/>
    <x v="0"/>
    <x v="8"/>
    <m/>
    <x v="2"/>
    <x v="0"/>
    <x v="1"/>
  </r>
  <r>
    <x v="0"/>
    <x v="12"/>
    <x v="3"/>
    <x v="0"/>
    <x v="8"/>
    <s v="University of Toronto"/>
    <x v="3"/>
    <x v="0"/>
    <x v="0"/>
  </r>
  <r>
    <x v="0"/>
    <x v="13"/>
    <x v="3"/>
    <x v="0"/>
    <x v="4"/>
    <s v="University of Cambridge"/>
    <x v="3"/>
    <x v="0"/>
    <x v="0"/>
  </r>
  <r>
    <x v="0"/>
    <x v="14"/>
    <x v="3"/>
    <x v="0"/>
    <x v="4"/>
    <s v="University of Manchester"/>
    <x v="1"/>
    <x v="0"/>
    <x v="0"/>
  </r>
  <r>
    <x v="0"/>
    <x v="15"/>
    <x v="3"/>
    <x v="0"/>
    <x v="2"/>
    <s v="Lulea University"/>
    <x v="0"/>
    <x v="0"/>
    <x v="1"/>
  </r>
  <r>
    <x v="0"/>
    <x v="16"/>
    <x v="3"/>
    <x v="0"/>
    <x v="5"/>
    <s v="University of Kaiserslautern"/>
    <x v="1"/>
    <x v="0"/>
    <x v="1"/>
  </r>
  <r>
    <x v="0"/>
    <x v="17"/>
    <x v="3"/>
    <x v="0"/>
    <x v="9"/>
    <s v="University of St. Gallen"/>
    <x v="1"/>
    <x v="1"/>
    <x v="1"/>
  </r>
  <r>
    <x v="0"/>
    <x v="18"/>
    <x v="4"/>
    <x v="0"/>
    <x v="4"/>
    <s v="University of Kiel"/>
    <x v="1"/>
    <x v="0"/>
    <x v="1"/>
  </r>
  <r>
    <x v="1"/>
    <x v="19"/>
    <x v="5"/>
    <x v="0"/>
    <x v="4"/>
    <m/>
    <x v="2"/>
    <x v="0"/>
    <x v="1"/>
  </r>
  <r>
    <x v="1"/>
    <x v="20"/>
    <x v="4"/>
    <x v="0"/>
    <x v="4"/>
    <s v="Aston University"/>
    <x v="3"/>
    <x v="0"/>
    <x v="1"/>
  </r>
  <r>
    <x v="1"/>
    <x v="21"/>
    <x v="6"/>
    <x v="0"/>
    <x v="0"/>
    <s v="University of Sussex"/>
    <x v="3"/>
    <x v="0"/>
    <x v="1"/>
  </r>
  <r>
    <x v="1"/>
    <x v="22"/>
    <x v="6"/>
    <x v="0"/>
    <x v="2"/>
    <m/>
    <x v="2"/>
    <x v="0"/>
    <x v="1"/>
  </r>
  <r>
    <x v="1"/>
    <x v="23"/>
    <x v="6"/>
    <x v="0"/>
    <x v="4"/>
    <m/>
    <x v="2"/>
    <x v="0"/>
    <x v="1"/>
  </r>
  <r>
    <x v="1"/>
    <x v="24"/>
    <x v="6"/>
    <x v="0"/>
    <x v="9"/>
    <m/>
    <x v="2"/>
    <x v="0"/>
    <x v="1"/>
  </r>
  <r>
    <x v="1"/>
    <x v="25"/>
    <x v="6"/>
    <x v="0"/>
    <x v="10"/>
    <s v="Portland State University"/>
    <x v="1"/>
    <x v="0"/>
    <x v="1"/>
  </r>
  <r>
    <x v="1"/>
    <x v="26"/>
    <x v="6"/>
    <x v="0"/>
    <x v="4"/>
    <m/>
    <x v="2"/>
    <x v="0"/>
    <x v="1"/>
  </r>
  <r>
    <x v="1"/>
    <x v="27"/>
    <x v="6"/>
    <x v="0"/>
    <x v="11"/>
    <s v="Imperial College London"/>
    <x v="3"/>
    <x v="0"/>
    <x v="0"/>
  </r>
  <r>
    <x v="1"/>
    <x v="28"/>
    <x v="6"/>
    <x v="0"/>
    <x v="10"/>
    <s v="The New School "/>
    <x v="3"/>
    <x v="0"/>
    <x v="1"/>
  </r>
  <r>
    <x v="1"/>
    <x v="29"/>
    <x v="6"/>
    <x v="0"/>
    <x v="12"/>
    <s v="University of Sussex"/>
    <x v="3"/>
    <x v="0"/>
    <x v="1"/>
  </r>
  <r>
    <x v="1"/>
    <x v="30"/>
    <x v="6"/>
    <x v="0"/>
    <x v="13"/>
    <s v="Ulster University"/>
    <x v="0"/>
    <x v="1"/>
    <x v="1"/>
  </r>
  <r>
    <x v="1"/>
    <x v="31"/>
    <x v="6"/>
    <x v="0"/>
    <x v="4"/>
    <s v="Twente University of Technology "/>
    <x v="0"/>
    <x v="0"/>
    <x v="1"/>
  </r>
  <r>
    <x v="1"/>
    <x v="32"/>
    <x v="6"/>
    <x v="0"/>
    <x v="11"/>
    <s v="Aston University"/>
    <x v="1"/>
    <x v="0"/>
    <x v="1"/>
  </r>
  <r>
    <x v="1"/>
    <x v="33"/>
    <x v="6"/>
    <x v="0"/>
    <x v="4"/>
    <m/>
    <x v="2"/>
    <x v="1"/>
    <x v="1"/>
  </r>
  <r>
    <x v="1"/>
    <x v="34"/>
    <x v="6"/>
    <x v="0"/>
    <x v="2"/>
    <m/>
    <x v="2"/>
    <x v="0"/>
    <x v="1"/>
  </r>
  <r>
    <x v="1"/>
    <x v="35"/>
    <x v="6"/>
    <x v="0"/>
    <x v="10"/>
    <s v="University of California, Berkeley"/>
    <x v="3"/>
    <x v="0"/>
    <x v="0"/>
  </r>
  <r>
    <x v="1"/>
    <x v="36"/>
    <x v="6"/>
    <x v="0"/>
    <x v="4"/>
    <s v="University of Cambridge"/>
    <x v="3"/>
    <x v="0"/>
    <x v="0"/>
  </r>
  <r>
    <x v="1"/>
    <x v="37"/>
    <x v="6"/>
    <x v="1"/>
    <x v="4"/>
    <m/>
    <x v="2"/>
    <x v="0"/>
    <x v="1"/>
  </r>
  <r>
    <x v="1"/>
    <x v="38"/>
    <x v="6"/>
    <x v="0"/>
    <x v="11"/>
    <m/>
    <x v="2"/>
    <x v="0"/>
    <x v="1"/>
  </r>
  <r>
    <x v="1"/>
    <x v="39"/>
    <x v="6"/>
    <x v="0"/>
    <x v="14"/>
    <s v="University of Melbourne"/>
    <x v="3"/>
    <x v="0"/>
    <x v="0"/>
  </r>
  <r>
    <x v="1"/>
    <x v="40"/>
    <x v="6"/>
    <x v="0"/>
    <x v="2"/>
    <s v="University of Kent"/>
    <x v="3"/>
    <x v="0"/>
    <x v="1"/>
  </r>
  <r>
    <x v="1"/>
    <x v="41"/>
    <x v="6"/>
    <x v="0"/>
    <x v="4"/>
    <s v="University of Manchester"/>
    <x v="2"/>
    <x v="1"/>
    <x v="0"/>
  </r>
  <r>
    <x v="1"/>
    <x v="42"/>
    <x v="6"/>
    <x v="1"/>
    <x v="15"/>
    <s v="Aix-Marseille University"/>
    <x v="0"/>
    <x v="0"/>
    <x v="1"/>
  </r>
  <r>
    <x v="1"/>
    <x v="43"/>
    <x v="6"/>
    <x v="0"/>
    <x v="16"/>
    <s v="Erasmus University"/>
    <x v="2"/>
    <x v="0"/>
    <x v="1"/>
  </r>
  <r>
    <x v="1"/>
    <x v="44"/>
    <x v="6"/>
    <x v="0"/>
    <x v="17"/>
    <s v="Technische Universität Berlin"/>
    <x v="0"/>
    <x v="1"/>
    <x v="1"/>
  </r>
  <r>
    <x v="1"/>
    <x v="45"/>
    <x v="6"/>
    <x v="0"/>
    <x v="10"/>
    <s v="UCLA"/>
    <x v="3"/>
    <x v="0"/>
    <x v="1"/>
  </r>
  <r>
    <x v="1"/>
    <x v="46"/>
    <x v="6"/>
    <x v="0"/>
    <x v="10"/>
    <s v="Harvard University"/>
    <x v="3"/>
    <x v="0"/>
    <x v="0"/>
  </r>
  <r>
    <x v="1"/>
    <x v="47"/>
    <x v="6"/>
    <x v="0"/>
    <x v="10"/>
    <m/>
    <x v="2"/>
    <x v="0"/>
    <x v="1"/>
  </r>
  <r>
    <x v="1"/>
    <x v="48"/>
    <x v="6"/>
    <x v="1"/>
    <x v="4"/>
    <s v="University of Manchester"/>
    <x v="1"/>
    <x v="0"/>
    <x v="0"/>
  </r>
  <r>
    <x v="1"/>
    <x v="49"/>
    <x v="6"/>
    <x v="0"/>
    <x v="18"/>
    <s v="University of Twente"/>
    <x v="1"/>
    <x v="0"/>
    <x v="1"/>
  </r>
  <r>
    <x v="1"/>
    <x v="50"/>
    <x v="6"/>
    <x v="0"/>
    <x v="0"/>
    <m/>
    <x v="2"/>
    <x v="0"/>
    <x v="1"/>
  </r>
  <r>
    <x v="1"/>
    <x v="51"/>
    <x v="6"/>
    <x v="0"/>
    <x v="4"/>
    <s v="University of Sussex"/>
    <x v="1"/>
    <x v="0"/>
    <x v="1"/>
  </r>
  <r>
    <x v="1"/>
    <x v="52"/>
    <x v="6"/>
    <x v="0"/>
    <x v="4"/>
    <s v="University of London "/>
    <x v="3"/>
    <x v="0"/>
    <x v="1"/>
  </r>
  <r>
    <x v="1"/>
    <x v="53"/>
    <x v="6"/>
    <x v="0"/>
    <x v="19"/>
    <m/>
    <x v="2"/>
    <x v="0"/>
    <x v="1"/>
  </r>
  <r>
    <x v="1"/>
    <x v="54"/>
    <x v="6"/>
    <x v="0"/>
    <x v="8"/>
    <m/>
    <x v="2"/>
    <x v="0"/>
    <x v="1"/>
  </r>
  <r>
    <x v="2"/>
    <x v="55"/>
    <x v="7"/>
    <x v="1"/>
    <x v="4"/>
    <s v="University of Sao Paulo"/>
    <x v="2"/>
    <x v="0"/>
    <x v="1"/>
  </r>
  <r>
    <x v="2"/>
    <x v="56"/>
    <x v="7"/>
    <x v="0"/>
    <x v="7"/>
    <s v="Instituto de Estudios Superiores de la Empresa (IESE)"/>
    <x v="1"/>
    <x v="0"/>
    <x v="1"/>
  </r>
  <r>
    <x v="2"/>
    <x v="17"/>
    <x v="8"/>
    <x v="0"/>
    <x v="9"/>
    <s v="University of St. Gallen"/>
    <x v="1"/>
    <x v="1"/>
    <x v="1"/>
  </r>
  <r>
    <x v="2"/>
    <x v="57"/>
    <x v="8"/>
    <x v="0"/>
    <x v="20"/>
    <s v="Rensselaer Polytechnic Institute"/>
    <x v="2"/>
    <x v="0"/>
    <x v="1"/>
  </r>
  <r>
    <x v="2"/>
    <x v="58"/>
    <x v="8"/>
    <x v="0"/>
    <x v="21"/>
    <s v="Linköping University"/>
    <x v="1"/>
    <x v="0"/>
    <x v="1"/>
  </r>
  <r>
    <x v="2"/>
    <x v="59"/>
    <x v="8"/>
    <x v="0"/>
    <x v="1"/>
    <s v="University of Tokyo"/>
    <x v="1"/>
    <x v="0"/>
    <x v="0"/>
  </r>
  <r>
    <x v="2"/>
    <x v="60"/>
    <x v="8"/>
    <x v="0"/>
    <x v="4"/>
    <m/>
    <x v="2"/>
    <x v="0"/>
    <x v="1"/>
  </r>
  <r>
    <x v="2"/>
    <x v="61"/>
    <x v="8"/>
    <x v="0"/>
    <x v="10"/>
    <s v="University of California"/>
    <x v="2"/>
    <x v="0"/>
    <x v="1"/>
  </r>
  <r>
    <x v="2"/>
    <x v="62"/>
    <x v="8"/>
    <x v="0"/>
    <x v="18"/>
    <s v=" Maastricht University"/>
    <x v="1"/>
    <x v="0"/>
    <x v="1"/>
  </r>
  <r>
    <x v="2"/>
    <x v="63"/>
    <x v="8"/>
    <x v="0"/>
    <x v="17"/>
    <s v="Chinese University of Hong Kong (CUHK)"/>
    <x v="0"/>
    <x v="0"/>
    <x v="0"/>
  </r>
  <r>
    <x v="2"/>
    <x v="64"/>
    <x v="8"/>
    <x v="0"/>
    <x v="18"/>
    <s v="University of St. Gallen"/>
    <x v="0"/>
    <x v="0"/>
    <x v="1"/>
  </r>
  <r>
    <x v="2"/>
    <x v="65"/>
    <x v="8"/>
    <x v="0"/>
    <x v="0"/>
    <s v="Politecnico di Bari"/>
    <x v="0"/>
    <x v="1"/>
    <x v="1"/>
  </r>
  <r>
    <x v="2"/>
    <x v="66"/>
    <x v="8"/>
    <x v="0"/>
    <x v="17"/>
    <s v="Zhejiang University"/>
    <x v="1"/>
    <x v="1"/>
    <x v="0"/>
  </r>
  <r>
    <x v="2"/>
    <x v="67"/>
    <x v="8"/>
    <x v="1"/>
    <x v="15"/>
    <s v="Universidade Federal de Santa Catarina"/>
    <x v="1"/>
    <x v="0"/>
    <x v="1"/>
  </r>
  <r>
    <x v="2"/>
    <x v="68"/>
    <x v="8"/>
    <x v="0"/>
    <x v="17"/>
    <m/>
    <x v="2"/>
    <x v="0"/>
    <x v="1"/>
  </r>
  <r>
    <x v="2"/>
    <x v="69"/>
    <x v="8"/>
    <x v="0"/>
    <x v="17"/>
    <s v="University of Aveiro"/>
    <x v="2"/>
    <x v="0"/>
    <x v="1"/>
  </r>
  <r>
    <x v="2"/>
    <x v="70"/>
    <x v="8"/>
    <x v="0"/>
    <x v="4"/>
    <s v="National University of Singapore (NUS)"/>
    <x v="2"/>
    <x v="0"/>
    <x v="0"/>
  </r>
  <r>
    <x v="2"/>
    <x v="71"/>
    <x v="8"/>
    <x v="0"/>
    <x v="17"/>
    <s v="University of Cambridge"/>
    <x v="0"/>
    <x v="1"/>
    <x v="0"/>
  </r>
  <r>
    <x v="2"/>
    <x v="72"/>
    <x v="8"/>
    <x v="0"/>
    <x v="12"/>
    <s v="Aalto University"/>
    <x v="0"/>
    <x v="0"/>
    <x v="1"/>
  </r>
  <r>
    <x v="2"/>
    <x v="73"/>
    <x v="8"/>
    <x v="1"/>
    <x v="9"/>
    <s v="Aalborg University"/>
    <x v="1"/>
    <x v="0"/>
    <x v="1"/>
  </r>
  <r>
    <x v="2"/>
    <x v="74"/>
    <x v="8"/>
    <x v="1"/>
    <x v="10"/>
    <s v="University of California, Berkeley"/>
    <x v="0"/>
    <x v="0"/>
    <x v="0"/>
  </r>
  <r>
    <x v="2"/>
    <x v="75"/>
    <x v="8"/>
    <x v="0"/>
    <x v="2"/>
    <s v="ESADE Business School"/>
    <x v="0"/>
    <x v="0"/>
    <x v="1"/>
  </r>
  <r>
    <x v="2"/>
    <x v="76"/>
    <x v="6"/>
    <x v="1"/>
    <x v="10"/>
    <s v=" Griffith University"/>
    <x v="1"/>
    <x v="0"/>
    <x v="1"/>
  </r>
  <r>
    <x v="2"/>
    <x v="77"/>
    <x v="6"/>
    <x v="0"/>
    <x v="0"/>
    <s v="University of Sussex"/>
    <x v="3"/>
    <x v="1"/>
    <x v="1"/>
  </r>
  <r>
    <x v="2"/>
    <x v="78"/>
    <x v="6"/>
    <x v="0"/>
    <x v="18"/>
    <s v="Eindhoven University of Technology"/>
    <x v="0"/>
    <x v="0"/>
    <x v="1"/>
  </r>
  <r>
    <x v="2"/>
    <x v="79"/>
    <x v="6"/>
    <x v="0"/>
    <x v="10"/>
    <s v="University of Sussex"/>
    <x v="1"/>
    <x v="0"/>
    <x v="1"/>
  </r>
  <r>
    <x v="2"/>
    <x v="80"/>
    <x v="6"/>
    <x v="0"/>
    <x v="4"/>
    <s v="University of Sussex "/>
    <x v="1"/>
    <x v="0"/>
    <x v="1"/>
  </r>
  <r>
    <x v="2"/>
    <x v="81"/>
    <x v="6"/>
    <x v="1"/>
    <x v="22"/>
    <s v="Copenhagen Business School"/>
    <x v="0"/>
    <x v="1"/>
    <x v="1"/>
  </r>
  <r>
    <x v="2"/>
    <x v="82"/>
    <x v="6"/>
    <x v="0"/>
    <x v="9"/>
    <s v="IE Business School"/>
    <x v="0"/>
    <x v="0"/>
    <x v="1"/>
  </r>
  <r>
    <x v="2"/>
    <x v="83"/>
    <x v="6"/>
    <x v="1"/>
    <x v="11"/>
    <s v="Istanbul Technical University"/>
    <x v="1"/>
    <x v="0"/>
    <x v="1"/>
  </r>
  <r>
    <x v="2"/>
    <x v="84"/>
    <x v="6"/>
    <x v="0"/>
    <x v="6"/>
    <s v="University of Manchester"/>
    <x v="2"/>
    <x v="0"/>
    <x v="0"/>
  </r>
  <r>
    <x v="2"/>
    <x v="85"/>
    <x v="6"/>
    <x v="0"/>
    <x v="18"/>
    <s v="Erasmus University of Rotterdam"/>
    <x v="1"/>
    <x v="0"/>
    <x v="1"/>
  </r>
  <r>
    <x v="2"/>
    <x v="86"/>
    <x v="6"/>
    <x v="0"/>
    <x v="23"/>
    <s v="Universite Jean Moulin, Lyon"/>
    <x v="1"/>
    <x v="0"/>
    <x v="1"/>
  </r>
  <r>
    <x v="2"/>
    <x v="87"/>
    <x v="6"/>
    <x v="0"/>
    <x v="24"/>
    <m/>
    <x v="0"/>
    <x v="0"/>
    <x v="1"/>
  </r>
  <r>
    <x v="2"/>
    <x v="88"/>
    <x v="6"/>
    <x v="0"/>
    <x v="18"/>
    <s v="University of Maastricht"/>
    <x v="3"/>
    <x v="0"/>
    <x v="1"/>
  </r>
  <r>
    <x v="2"/>
    <x v="89"/>
    <x v="6"/>
    <x v="1"/>
    <x v="1"/>
    <s v="Helsinki School of Economics"/>
    <x v="1"/>
    <x v="0"/>
    <x v="1"/>
  </r>
  <r>
    <x v="2"/>
    <x v="90"/>
    <x v="6"/>
    <x v="0"/>
    <x v="8"/>
    <s v="The Helsinki University of Technology"/>
    <x v="1"/>
    <x v="0"/>
    <x v="1"/>
  </r>
  <r>
    <x v="2"/>
    <x v="91"/>
    <x v="6"/>
    <x v="0"/>
    <x v="25"/>
    <s v="University of Warwick"/>
    <x v="3"/>
    <x v="0"/>
    <x v="1"/>
  </r>
  <r>
    <x v="2"/>
    <x v="92"/>
    <x v="6"/>
    <x v="0"/>
    <x v="15"/>
    <s v=" Institute of Physics Gleb Wataghin, Unicamp"/>
    <x v="3"/>
    <x v="0"/>
    <x v="1"/>
  </r>
  <r>
    <x v="2"/>
    <x v="93"/>
    <x v="6"/>
    <x v="1"/>
    <x v="4"/>
    <s v="Queen's University Belfast "/>
    <x v="1"/>
    <x v="0"/>
    <x v="1"/>
  </r>
  <r>
    <x v="2"/>
    <x v="94"/>
    <x v="6"/>
    <x v="0"/>
    <x v="10"/>
    <s v="University of Cincinnati"/>
    <x v="3"/>
    <x v="0"/>
    <x v="1"/>
  </r>
  <r>
    <x v="2"/>
    <x v="95"/>
    <x v="6"/>
    <x v="0"/>
    <x v="26"/>
    <s v="The Ohio State University Fisher College of Business"/>
    <x v="1"/>
    <x v="0"/>
    <x v="1"/>
  </r>
  <r>
    <x v="2"/>
    <x v="96"/>
    <x v="6"/>
    <x v="0"/>
    <x v="4"/>
    <m/>
    <x v="2"/>
    <x v="1"/>
    <x v="1"/>
  </r>
  <r>
    <x v="2"/>
    <x v="97"/>
    <x v="6"/>
    <x v="0"/>
    <x v="27"/>
    <m/>
    <x v="2"/>
    <x v="0"/>
    <x v="1"/>
  </r>
  <r>
    <x v="2"/>
    <x v="98"/>
    <x v="6"/>
    <x v="0"/>
    <x v="28"/>
    <s v="Seoul National University"/>
    <x v="0"/>
    <x v="0"/>
    <x v="0"/>
  </r>
  <r>
    <x v="2"/>
    <x v="99"/>
    <x v="6"/>
    <x v="0"/>
    <x v="10"/>
    <s v="University of Minessota"/>
    <x v="1"/>
    <x v="0"/>
    <x v="1"/>
  </r>
  <r>
    <x v="2"/>
    <x v="100"/>
    <x v="6"/>
    <x v="0"/>
    <x v="20"/>
    <s v="University of Jean Moulin"/>
    <x v="0"/>
    <x v="0"/>
    <x v="1"/>
  </r>
  <r>
    <x v="2"/>
    <x v="101"/>
    <x v="6"/>
    <x v="0"/>
    <x v="28"/>
    <s v="Seoul National University"/>
    <x v="3"/>
    <x v="0"/>
    <x v="0"/>
  </r>
  <r>
    <x v="2"/>
    <x v="102"/>
    <x v="6"/>
    <x v="0"/>
    <x v="28"/>
    <s v=" University of California"/>
    <x v="3"/>
    <x v="1"/>
    <x v="1"/>
  </r>
  <r>
    <x v="2"/>
    <x v="103"/>
    <x v="6"/>
    <x v="0"/>
    <x v="28"/>
    <m/>
    <x v="2"/>
    <x v="0"/>
    <x v="1"/>
  </r>
  <r>
    <x v="2"/>
    <x v="104"/>
    <x v="6"/>
    <x v="1"/>
    <x v="29"/>
    <m/>
    <x v="2"/>
    <x v="0"/>
    <x v="1"/>
  </r>
  <r>
    <x v="2"/>
    <x v="105"/>
    <x v="6"/>
    <x v="0"/>
    <x v="9"/>
    <m/>
    <x v="2"/>
    <x v="0"/>
    <x v="1"/>
  </r>
  <r>
    <x v="2"/>
    <x v="106"/>
    <x v="6"/>
    <x v="0"/>
    <x v="10"/>
    <s v="University of Jyväskylä"/>
    <x v="3"/>
    <x v="0"/>
    <x v="1"/>
  </r>
  <r>
    <x v="2"/>
    <x v="107"/>
    <x v="6"/>
    <x v="1"/>
    <x v="20"/>
    <s v="University of Cambridge"/>
    <x v="1"/>
    <x v="0"/>
    <x v="0"/>
  </r>
  <r>
    <x v="2"/>
    <x v="108"/>
    <x v="6"/>
    <x v="0"/>
    <x v="4"/>
    <s v="King's College London"/>
    <x v="2"/>
    <x v="0"/>
    <x v="0"/>
  </r>
  <r>
    <x v="2"/>
    <x v="109"/>
    <x v="6"/>
    <x v="0"/>
    <x v="4"/>
    <s v="University of Cambridge"/>
    <x v="1"/>
    <x v="0"/>
    <x v="0"/>
  </r>
  <r>
    <x v="2"/>
    <x v="44"/>
    <x v="6"/>
    <x v="0"/>
    <x v="17"/>
    <s v="Technische Universität Berlin"/>
    <x v="0"/>
    <x v="1"/>
    <x v="1"/>
  </r>
  <r>
    <x v="2"/>
    <x v="110"/>
    <x v="6"/>
    <x v="0"/>
    <x v="2"/>
    <m/>
    <x v="2"/>
    <x v="1"/>
    <x v="1"/>
  </r>
  <r>
    <x v="2"/>
    <x v="111"/>
    <x v="6"/>
    <x v="0"/>
    <x v="4"/>
    <s v="Rutgers University"/>
    <x v="1"/>
    <x v="0"/>
    <x v="1"/>
  </r>
  <r>
    <x v="2"/>
    <x v="112"/>
    <x v="6"/>
    <x v="0"/>
    <x v="4"/>
    <s v="Middlesex University"/>
    <x v="1"/>
    <x v="0"/>
    <x v="1"/>
  </r>
  <r>
    <x v="2"/>
    <x v="113"/>
    <x v="6"/>
    <x v="0"/>
    <x v="18"/>
    <s v="Eramus University of Rotterdam"/>
    <x v="1"/>
    <x v="0"/>
    <x v="1"/>
  </r>
  <r>
    <x v="2"/>
    <x v="114"/>
    <x v="6"/>
    <x v="0"/>
    <x v="30"/>
    <m/>
    <x v="3"/>
    <x v="0"/>
    <x v="1"/>
  </r>
  <r>
    <x v="2"/>
    <x v="115"/>
    <x v="6"/>
    <x v="1"/>
    <x v="1"/>
    <s v="Lappeenranta University of Technology"/>
    <x v="0"/>
    <x v="0"/>
    <x v="1"/>
  </r>
  <r>
    <x v="2"/>
    <x v="116"/>
    <x v="6"/>
    <x v="0"/>
    <x v="4"/>
    <s v=" University of Manchester Institute of Science and Technology"/>
    <x v="2"/>
    <x v="0"/>
    <x v="1"/>
  </r>
  <r>
    <x v="2"/>
    <x v="117"/>
    <x v="6"/>
    <x v="0"/>
    <x v="31"/>
    <s v="University of Zaragoza"/>
    <x v="3"/>
    <x v="0"/>
    <x v="1"/>
  </r>
  <r>
    <x v="2"/>
    <x v="118"/>
    <x v="6"/>
    <x v="0"/>
    <x v="10"/>
    <s v="Stanford University"/>
    <x v="2"/>
    <x v="0"/>
    <x v="0"/>
  </r>
  <r>
    <x v="2"/>
    <x v="119"/>
    <x v="6"/>
    <x v="0"/>
    <x v="11"/>
    <s v="University of Bradford"/>
    <x v="2"/>
    <x v="0"/>
    <x v="1"/>
  </r>
  <r>
    <x v="2"/>
    <x v="120"/>
    <x v="6"/>
    <x v="0"/>
    <x v="10"/>
    <s v="George Washington University "/>
    <x v="3"/>
    <x v="0"/>
    <x v="1"/>
  </r>
  <r>
    <x v="2"/>
    <x v="121"/>
    <x v="6"/>
    <x v="0"/>
    <x v="32"/>
    <s v="Aalborg University"/>
    <x v="1"/>
    <x v="0"/>
    <x v="1"/>
  </r>
  <r>
    <x v="2"/>
    <x v="122"/>
    <x v="6"/>
    <x v="0"/>
    <x v="4"/>
    <s v="Massachusetts Institute of Technology"/>
    <x v="1"/>
    <x v="0"/>
    <x v="0"/>
  </r>
  <r>
    <x v="2"/>
    <x v="123"/>
    <x v="6"/>
    <x v="0"/>
    <x v="31"/>
    <s v="Université de Nice-Sophia-Antipolis"/>
    <x v="1"/>
    <x v="1"/>
    <x v="1"/>
  </r>
  <r>
    <x v="2"/>
    <x v="124"/>
    <x v="6"/>
    <x v="0"/>
    <x v="10"/>
    <s v="Harvard University"/>
    <x v="1"/>
    <x v="0"/>
    <x v="0"/>
  </r>
  <r>
    <x v="2"/>
    <x v="125"/>
    <x v="6"/>
    <x v="1"/>
    <x v="10"/>
    <s v="Manchester Business School"/>
    <x v="2"/>
    <x v="0"/>
    <x v="1"/>
  </r>
  <r>
    <x v="2"/>
    <x v="126"/>
    <x v="6"/>
    <x v="0"/>
    <x v="17"/>
    <s v="University of Utah"/>
    <x v="1"/>
    <x v="0"/>
    <x v="1"/>
  </r>
  <r>
    <x v="2"/>
    <x v="127"/>
    <x v="6"/>
    <x v="2"/>
    <x v="16"/>
    <m/>
    <x v="2"/>
    <x v="0"/>
    <x v="1"/>
  </r>
  <r>
    <x v="2"/>
    <x v="128"/>
    <x v="6"/>
    <x v="0"/>
    <x v="4"/>
    <s v="New York University (NYU)"/>
    <x v="2"/>
    <x v="0"/>
    <x v="0"/>
  </r>
  <r>
    <x v="3"/>
    <x v="129"/>
    <x v="7"/>
    <x v="0"/>
    <x v="10"/>
    <s v="Arizona state University"/>
    <x v="1"/>
    <x v="0"/>
    <x v="1"/>
  </r>
  <r>
    <x v="3"/>
    <x v="130"/>
    <x v="7"/>
    <x v="1"/>
    <x v="5"/>
    <s v="University of Illinois System"/>
    <x v="0"/>
    <x v="0"/>
    <x v="1"/>
  </r>
  <r>
    <x v="3"/>
    <x v="131"/>
    <x v="9"/>
    <x v="0"/>
    <x v="5"/>
    <s v="Technical University of Munich"/>
    <x v="0"/>
    <x v="0"/>
    <x v="0"/>
  </r>
  <r>
    <x v="3"/>
    <x v="132"/>
    <x v="9"/>
    <x v="0"/>
    <x v="33"/>
    <s v="University of Wollongong"/>
    <x v="1"/>
    <x v="0"/>
    <x v="1"/>
  </r>
  <r>
    <x v="3"/>
    <x v="133"/>
    <x v="9"/>
    <x v="0"/>
    <x v="10"/>
    <s v="University of Pennsylvania"/>
    <x v="1"/>
    <x v="0"/>
    <x v="0"/>
  </r>
  <r>
    <x v="3"/>
    <x v="134"/>
    <x v="9"/>
    <x v="0"/>
    <x v="10"/>
    <s v="University of Insbruck"/>
    <x v="1"/>
    <x v="0"/>
    <x v="1"/>
  </r>
  <r>
    <x v="3"/>
    <x v="135"/>
    <x v="9"/>
    <x v="1"/>
    <x v="10"/>
    <s v="Michigan State University"/>
    <x v="0"/>
    <x v="0"/>
    <x v="1"/>
  </r>
  <r>
    <x v="3"/>
    <x v="136"/>
    <x v="9"/>
    <x v="1"/>
    <x v="11"/>
    <s v="Erasmus University Rotterdam"/>
    <x v="1"/>
    <x v="0"/>
    <x v="1"/>
  </r>
  <r>
    <x v="3"/>
    <x v="137"/>
    <x v="9"/>
    <x v="0"/>
    <x v="34"/>
    <s v="University of Texas at Austin"/>
    <x v="3"/>
    <x v="0"/>
    <x v="0"/>
  </r>
  <r>
    <x v="3"/>
    <x v="138"/>
    <x v="9"/>
    <x v="1"/>
    <x v="10"/>
    <s v="New York University (NYU)"/>
    <x v="3"/>
    <x v="0"/>
    <x v="0"/>
  </r>
  <r>
    <x v="3"/>
    <x v="139"/>
    <x v="9"/>
    <x v="0"/>
    <x v="0"/>
    <s v="University of Pavia"/>
    <x v="1"/>
    <x v="0"/>
    <x v="1"/>
  </r>
  <r>
    <x v="3"/>
    <x v="140"/>
    <x v="9"/>
    <x v="0"/>
    <x v="10"/>
    <s v="University of Wisconsin at Madison"/>
    <x v="1"/>
    <x v="0"/>
    <x v="1"/>
  </r>
  <r>
    <x v="3"/>
    <x v="141"/>
    <x v="9"/>
    <x v="0"/>
    <x v="10"/>
    <s v="University of Michigan"/>
    <x v="1"/>
    <x v="0"/>
    <x v="1"/>
  </r>
  <r>
    <x v="3"/>
    <x v="142"/>
    <x v="9"/>
    <x v="1"/>
    <x v="10"/>
    <s v="University of Wisconsin"/>
    <x v="1"/>
    <x v="0"/>
    <x v="1"/>
  </r>
  <r>
    <x v="3"/>
    <x v="143"/>
    <x v="9"/>
    <x v="0"/>
    <x v="5"/>
    <s v="Goethe-University "/>
    <x v="0"/>
    <x v="0"/>
    <x v="1"/>
  </r>
  <r>
    <x v="3"/>
    <x v="144"/>
    <x v="9"/>
    <x v="1"/>
    <x v="10"/>
    <s v="Pennsylvania State University."/>
    <x v="1"/>
    <x v="0"/>
    <x v="1"/>
  </r>
  <r>
    <x v="3"/>
    <x v="145"/>
    <x v="9"/>
    <x v="0"/>
    <x v="10"/>
    <s v="University of Michigan-Ann Arbor"/>
    <x v="3"/>
    <x v="0"/>
    <x v="0"/>
  </r>
  <r>
    <x v="3"/>
    <x v="146"/>
    <x v="9"/>
    <x v="0"/>
    <x v="21"/>
    <m/>
    <x v="2"/>
    <x v="0"/>
    <x v="1"/>
  </r>
  <r>
    <x v="3"/>
    <x v="147"/>
    <x v="9"/>
    <x v="0"/>
    <x v="2"/>
    <s v="Maastricht University"/>
    <x v="1"/>
    <x v="0"/>
    <x v="1"/>
  </r>
  <r>
    <x v="3"/>
    <x v="148"/>
    <x v="10"/>
    <x v="0"/>
    <x v="10"/>
    <s v="Purdue University"/>
    <x v="3"/>
    <x v="0"/>
    <x v="1"/>
  </r>
  <r>
    <x v="3"/>
    <x v="149"/>
    <x v="11"/>
    <x v="0"/>
    <x v="4"/>
    <s v="Erasmus University,"/>
    <x v="0"/>
    <x v="0"/>
    <x v="1"/>
  </r>
  <r>
    <x v="3"/>
    <x v="150"/>
    <x v="11"/>
    <x v="1"/>
    <x v="4"/>
    <s v="University of Strathclyde"/>
    <x v="0"/>
    <x v="0"/>
    <x v="1"/>
  </r>
  <r>
    <x v="3"/>
    <x v="151"/>
    <x v="11"/>
    <x v="1"/>
    <x v="10"/>
    <s v="Michigan State University"/>
    <x v="0"/>
    <x v="0"/>
    <x v="1"/>
  </r>
  <r>
    <x v="3"/>
    <x v="152"/>
    <x v="11"/>
    <x v="0"/>
    <x v="10"/>
    <s v="The University of Texas at San Antonio"/>
    <x v="0"/>
    <x v="0"/>
    <x v="1"/>
  </r>
  <r>
    <x v="3"/>
    <x v="153"/>
    <x v="11"/>
    <x v="0"/>
    <x v="5"/>
    <s v="RWTH Aachen University"/>
    <x v="0"/>
    <x v="0"/>
    <x v="1"/>
  </r>
  <r>
    <x v="3"/>
    <x v="154"/>
    <x v="11"/>
    <x v="0"/>
    <x v="20"/>
    <s v="Technical University Ilmenau"/>
    <x v="0"/>
    <x v="0"/>
    <x v="1"/>
  </r>
  <r>
    <x v="3"/>
    <x v="155"/>
    <x v="11"/>
    <x v="0"/>
    <x v="10"/>
    <s v="University of Missouri"/>
    <x v="0"/>
    <x v="0"/>
    <x v="1"/>
  </r>
  <r>
    <x v="3"/>
    <x v="156"/>
    <x v="11"/>
    <x v="0"/>
    <x v="10"/>
    <s v="Syracuse University"/>
    <x v="1"/>
    <x v="0"/>
    <x v="1"/>
  </r>
  <r>
    <x v="3"/>
    <x v="157"/>
    <x v="11"/>
    <x v="1"/>
    <x v="3"/>
    <s v="WHU – Otto Beisheim School of Management"/>
    <x v="0"/>
    <x v="0"/>
    <x v="1"/>
  </r>
  <r>
    <x v="3"/>
    <x v="158"/>
    <x v="11"/>
    <x v="0"/>
    <x v="10"/>
    <s v="University of Illinois at Urbana-Champaign"/>
    <x v="0"/>
    <x v="0"/>
    <x v="1"/>
  </r>
  <r>
    <x v="3"/>
    <x v="159"/>
    <x v="11"/>
    <x v="0"/>
    <x v="10"/>
    <m/>
    <x v="2"/>
    <x v="0"/>
    <x v="1"/>
  </r>
  <r>
    <x v="3"/>
    <x v="160"/>
    <x v="11"/>
    <x v="1"/>
    <x v="10"/>
    <s v="Syracuse University"/>
    <x v="2"/>
    <x v="0"/>
    <x v="1"/>
  </r>
  <r>
    <x v="3"/>
    <x v="161"/>
    <x v="11"/>
    <x v="1"/>
    <x v="7"/>
    <s v="WHU - Otto Beisheim School of Management"/>
    <x v="2"/>
    <x v="0"/>
    <x v="1"/>
  </r>
  <r>
    <x v="3"/>
    <x v="162"/>
    <x v="11"/>
    <x v="0"/>
    <x v="9"/>
    <s v="University of South Australia"/>
    <x v="0"/>
    <x v="0"/>
    <x v="1"/>
  </r>
  <r>
    <x v="3"/>
    <x v="163"/>
    <x v="11"/>
    <x v="0"/>
    <x v="10"/>
    <s v="University of Wisconsin at Madison"/>
    <x v="1"/>
    <x v="0"/>
    <x v="1"/>
  </r>
  <r>
    <x v="3"/>
    <x v="164"/>
    <x v="11"/>
    <x v="0"/>
    <x v="18"/>
    <s v="Eindhoven University of Technology"/>
    <x v="3"/>
    <x v="0"/>
    <x v="1"/>
  </r>
  <r>
    <x v="3"/>
    <x v="165"/>
    <x v="11"/>
    <x v="1"/>
    <x v="18"/>
    <s v="Maastricht University "/>
    <x v="0"/>
    <x v="0"/>
    <x v="1"/>
  </r>
  <r>
    <x v="3"/>
    <x v="166"/>
    <x v="11"/>
    <x v="0"/>
    <x v="9"/>
    <s v="Ecole Polytechnique Fédérale de Lausanne (EPFL)"/>
    <x v="0"/>
    <x v="0"/>
    <x v="0"/>
  </r>
  <r>
    <x v="3"/>
    <x v="167"/>
    <x v="11"/>
    <x v="0"/>
    <x v="10"/>
    <s v="Massachusetts Institute of Technology"/>
    <x v="1"/>
    <x v="0"/>
    <x v="0"/>
  </r>
  <r>
    <x v="3"/>
    <x v="168"/>
    <x v="11"/>
    <x v="1"/>
    <x v="5"/>
    <s v="University of St. Gallen"/>
    <x v="1"/>
    <x v="0"/>
    <x v="1"/>
  </r>
  <r>
    <x v="3"/>
    <x v="169"/>
    <x v="11"/>
    <x v="0"/>
    <x v="5"/>
    <s v="Friedrich-Alexander-University Erlangen-Nürnberg"/>
    <x v="0"/>
    <x v="1"/>
    <x v="1"/>
  </r>
  <r>
    <x v="3"/>
    <x v="170"/>
    <x v="11"/>
    <x v="0"/>
    <x v="5"/>
    <s v="Otto Beisheim School of Management (WHU)"/>
    <x v="1"/>
    <x v="0"/>
    <x v="1"/>
  </r>
  <r>
    <x v="3"/>
    <x v="171"/>
    <x v="11"/>
    <x v="1"/>
    <x v="4"/>
    <s v="University of Strathclyde"/>
    <x v="0"/>
    <x v="0"/>
    <x v="1"/>
  </r>
  <r>
    <x v="3"/>
    <x v="81"/>
    <x v="11"/>
    <x v="1"/>
    <x v="22"/>
    <s v="Copenhagen Business School"/>
    <x v="0"/>
    <x v="1"/>
    <x v="1"/>
  </r>
  <r>
    <x v="3"/>
    <x v="172"/>
    <x v="11"/>
    <x v="1"/>
    <x v="20"/>
    <s v="University of Murcia"/>
    <x v="1"/>
    <x v="0"/>
    <x v="1"/>
  </r>
  <r>
    <x v="3"/>
    <x v="173"/>
    <x v="11"/>
    <x v="0"/>
    <x v="10"/>
    <s v="Stevens Institute of Technology"/>
    <x v="0"/>
    <x v="0"/>
    <x v="1"/>
  </r>
  <r>
    <x v="3"/>
    <x v="174"/>
    <x v="11"/>
    <x v="0"/>
    <x v="10"/>
    <s v="University of Texas at Austin"/>
    <x v="2"/>
    <x v="0"/>
    <x v="0"/>
  </r>
  <r>
    <x v="3"/>
    <x v="175"/>
    <x v="11"/>
    <x v="1"/>
    <x v="0"/>
    <s v="Università Bocconi"/>
    <x v="0"/>
    <x v="0"/>
    <x v="1"/>
  </r>
  <r>
    <x v="3"/>
    <x v="176"/>
    <x v="11"/>
    <x v="0"/>
    <x v="20"/>
    <s v="University of British Columbia"/>
    <x v="1"/>
    <x v="0"/>
    <x v="0"/>
  </r>
  <r>
    <x v="3"/>
    <x v="177"/>
    <x v="11"/>
    <x v="0"/>
    <x v="10"/>
    <s v="Penn State University"/>
    <x v="1"/>
    <x v="0"/>
    <x v="1"/>
  </r>
  <r>
    <x v="3"/>
    <x v="178"/>
    <x v="11"/>
    <x v="0"/>
    <x v="0"/>
    <s v="Politecnico di Milano"/>
    <x v="0"/>
    <x v="0"/>
    <x v="1"/>
  </r>
  <r>
    <x v="3"/>
    <x v="179"/>
    <x v="11"/>
    <x v="0"/>
    <x v="4"/>
    <s v=" Bocconi University"/>
    <x v="0"/>
    <x v="0"/>
    <x v="1"/>
  </r>
  <r>
    <x v="3"/>
    <x v="180"/>
    <x v="11"/>
    <x v="0"/>
    <x v="10"/>
    <s v="McGill University"/>
    <x v="3"/>
    <x v="0"/>
    <x v="0"/>
  </r>
  <r>
    <x v="3"/>
    <x v="181"/>
    <x v="11"/>
    <x v="1"/>
    <x v="18"/>
    <s v="ITEM Group at TU/e."/>
    <x v="0"/>
    <x v="0"/>
    <x v="1"/>
  </r>
  <r>
    <x v="3"/>
    <x v="182"/>
    <x v="11"/>
    <x v="0"/>
    <x v="5"/>
    <s v="RWTH Aachen University"/>
    <x v="0"/>
    <x v="0"/>
    <x v="1"/>
  </r>
  <r>
    <x v="3"/>
    <x v="183"/>
    <x v="11"/>
    <x v="0"/>
    <x v="5"/>
    <s v="University of Kiel"/>
    <x v="1"/>
    <x v="0"/>
    <x v="1"/>
  </r>
  <r>
    <x v="3"/>
    <x v="184"/>
    <x v="11"/>
    <x v="0"/>
    <x v="10"/>
    <s v="Northwestern University"/>
    <x v="3"/>
    <x v="0"/>
    <x v="0"/>
  </r>
  <r>
    <x v="3"/>
    <x v="185"/>
    <x v="11"/>
    <x v="0"/>
    <x v="35"/>
    <s v="University of Munich"/>
    <x v="1"/>
    <x v="0"/>
    <x v="1"/>
  </r>
  <r>
    <x v="3"/>
    <x v="186"/>
    <x v="11"/>
    <x v="0"/>
    <x v="0"/>
    <s v="Politecnico di Milano"/>
    <x v="0"/>
    <x v="0"/>
    <x v="1"/>
  </r>
  <r>
    <x v="3"/>
    <x v="187"/>
    <x v="11"/>
    <x v="0"/>
    <x v="21"/>
    <s v="Luleå University of Technology"/>
    <x v="0"/>
    <x v="0"/>
    <x v="1"/>
  </r>
  <r>
    <x v="3"/>
    <x v="188"/>
    <x v="11"/>
    <x v="0"/>
    <x v="18"/>
    <s v="University of Vienna"/>
    <x v="0"/>
    <x v="0"/>
    <x v="1"/>
  </r>
  <r>
    <x v="3"/>
    <x v="189"/>
    <x v="11"/>
    <x v="1"/>
    <x v="10"/>
    <s v="Michigan State University"/>
    <x v="0"/>
    <x v="0"/>
    <x v="1"/>
  </r>
  <r>
    <x v="3"/>
    <x v="190"/>
    <x v="11"/>
    <x v="1"/>
    <x v="10"/>
    <s v="Massachusetts Institute of Technology"/>
    <x v="3"/>
    <x v="0"/>
    <x v="0"/>
  </r>
  <r>
    <x v="3"/>
    <x v="191"/>
    <x v="11"/>
    <x v="0"/>
    <x v="9"/>
    <s v="Otto Beisheim School of Management"/>
    <x v="0"/>
    <x v="0"/>
    <x v="1"/>
  </r>
  <r>
    <x v="3"/>
    <x v="192"/>
    <x v="11"/>
    <x v="0"/>
    <x v="4"/>
    <s v="Cranfield University"/>
    <x v="1"/>
    <x v="0"/>
    <x v="1"/>
  </r>
  <r>
    <x v="3"/>
    <x v="193"/>
    <x v="11"/>
    <x v="0"/>
    <x v="5"/>
    <s v="TU Dresden"/>
    <x v="0"/>
    <x v="0"/>
    <x v="1"/>
  </r>
  <r>
    <x v="3"/>
    <x v="194"/>
    <x v="11"/>
    <x v="0"/>
    <x v="5"/>
    <s v="EBS Business School"/>
    <x v="0"/>
    <x v="0"/>
    <x v="1"/>
  </r>
  <r>
    <x v="3"/>
    <x v="195"/>
    <x v="11"/>
    <x v="0"/>
    <x v="5"/>
    <s v=" WU Vienna"/>
    <x v="0"/>
    <x v="0"/>
    <x v="1"/>
  </r>
  <r>
    <x v="3"/>
    <x v="196"/>
    <x v="11"/>
    <x v="0"/>
    <x v="18"/>
    <s v="University of Groningen"/>
    <x v="0"/>
    <x v="0"/>
    <x v="1"/>
  </r>
  <r>
    <x v="3"/>
    <x v="197"/>
    <x v="11"/>
    <x v="0"/>
    <x v="5"/>
    <s v="University of Karlsruhe"/>
    <x v="2"/>
    <x v="1"/>
    <x v="1"/>
  </r>
  <r>
    <x v="3"/>
    <x v="198"/>
    <x v="11"/>
    <x v="0"/>
    <x v="18"/>
    <s v="Delft University of Technology"/>
    <x v="1"/>
    <x v="0"/>
    <x v="0"/>
  </r>
  <r>
    <x v="3"/>
    <x v="199"/>
    <x v="11"/>
    <x v="1"/>
    <x v="1"/>
    <s v="Lapperanta University of Technology"/>
    <x v="0"/>
    <x v="0"/>
    <x v="1"/>
  </r>
  <r>
    <x v="3"/>
    <x v="200"/>
    <x v="11"/>
    <x v="0"/>
    <x v="28"/>
    <s v="University of North Carolina"/>
    <x v="1"/>
    <x v="0"/>
    <x v="1"/>
  </r>
  <r>
    <x v="3"/>
    <x v="201"/>
    <x v="11"/>
    <x v="0"/>
    <x v="20"/>
    <s v="Queen's University"/>
    <x v="1"/>
    <x v="0"/>
    <x v="1"/>
  </r>
  <r>
    <x v="3"/>
    <x v="202"/>
    <x v="11"/>
    <x v="0"/>
    <x v="10"/>
    <s v="Virginia Polytechnic Institute and State University"/>
    <x v="1"/>
    <x v="0"/>
    <x v="1"/>
  </r>
  <r>
    <x v="3"/>
    <x v="203"/>
    <x v="11"/>
    <x v="1"/>
    <x v="5"/>
    <s v="Otto-Friedrich University Bamberg"/>
    <x v="0"/>
    <x v="0"/>
    <x v="1"/>
  </r>
  <r>
    <x v="3"/>
    <x v="204"/>
    <x v="11"/>
    <x v="0"/>
    <x v="9"/>
    <s v="Chalmers University of Technology"/>
    <x v="3"/>
    <x v="0"/>
    <x v="1"/>
  </r>
  <r>
    <x v="3"/>
    <x v="205"/>
    <x v="11"/>
    <x v="1"/>
    <x v="36"/>
    <s v="Graduate School of Business Administration KOBE"/>
    <x v="1"/>
    <x v="0"/>
    <x v="1"/>
  </r>
  <r>
    <x v="3"/>
    <x v="206"/>
    <x v="11"/>
    <x v="1"/>
    <x v="5"/>
    <s v="cranfield school of management"/>
    <x v="0"/>
    <x v="0"/>
    <x v="1"/>
  </r>
  <r>
    <x v="3"/>
    <x v="207"/>
    <x v="11"/>
    <x v="0"/>
    <x v="5"/>
    <s v="University of Groningen"/>
    <x v="2"/>
    <x v="0"/>
    <x v="1"/>
  </r>
  <r>
    <x v="3"/>
    <x v="208"/>
    <x v="11"/>
    <x v="0"/>
    <x v="5"/>
    <s v="Technische Universität Berlin"/>
    <x v="0"/>
    <x v="0"/>
    <x v="1"/>
  </r>
  <r>
    <x v="3"/>
    <x v="209"/>
    <x v="11"/>
    <x v="1"/>
    <x v="5"/>
    <s v="London Business School "/>
    <x v="1"/>
    <x v="0"/>
    <x v="1"/>
  </r>
  <r>
    <x v="3"/>
    <x v="210"/>
    <x v="11"/>
    <x v="0"/>
    <x v="10"/>
    <s v="University of Mississippi"/>
    <x v="0"/>
    <x v="0"/>
    <x v="1"/>
  </r>
  <r>
    <x v="3"/>
    <x v="211"/>
    <x v="11"/>
    <x v="0"/>
    <x v="18"/>
    <s v="Erasmus School of Economics "/>
    <x v="1"/>
    <x v="0"/>
    <x v="1"/>
  </r>
  <r>
    <x v="3"/>
    <x v="212"/>
    <x v="11"/>
    <x v="1"/>
    <x v="10"/>
    <s v="Washington State University"/>
    <x v="0"/>
    <x v="0"/>
    <x v="1"/>
  </r>
  <r>
    <x v="3"/>
    <x v="213"/>
    <x v="11"/>
    <x v="0"/>
    <x v="35"/>
    <s v="Hamburg University of Technology"/>
    <x v="0"/>
    <x v="0"/>
    <x v="1"/>
  </r>
  <r>
    <x v="3"/>
    <x v="214"/>
    <x v="11"/>
    <x v="0"/>
    <x v="10"/>
    <s v="University of Texas at Austin"/>
    <x v="0"/>
    <x v="0"/>
    <x v="0"/>
  </r>
  <r>
    <x v="3"/>
    <x v="215"/>
    <x v="11"/>
    <x v="0"/>
    <x v="18"/>
    <s v="University of Antwerp"/>
    <x v="0"/>
    <x v="0"/>
    <x v="1"/>
  </r>
  <r>
    <x v="3"/>
    <x v="216"/>
    <x v="11"/>
    <x v="0"/>
    <x v="10"/>
    <s v="University of Texas at Dallas"/>
    <x v="1"/>
    <x v="0"/>
    <x v="1"/>
  </r>
  <r>
    <x v="3"/>
    <x v="217"/>
    <x v="11"/>
    <x v="0"/>
    <x v="10"/>
    <s v="University of Texas at Austin"/>
    <x v="1"/>
    <x v="0"/>
    <x v="0"/>
  </r>
  <r>
    <x v="3"/>
    <x v="218"/>
    <x v="11"/>
    <x v="0"/>
    <x v="10"/>
    <s v="The Pennsylvania State University"/>
    <x v="0"/>
    <x v="0"/>
    <x v="1"/>
  </r>
  <r>
    <x v="3"/>
    <x v="219"/>
    <x v="11"/>
    <x v="1"/>
    <x v="1"/>
    <s v="Helsinki University of Technology"/>
    <x v="1"/>
    <x v="0"/>
    <x v="1"/>
  </r>
  <r>
    <x v="3"/>
    <x v="220"/>
    <x v="11"/>
    <x v="0"/>
    <x v="35"/>
    <s v="University of Innsbruck,"/>
    <x v="1"/>
    <x v="0"/>
    <x v="1"/>
  </r>
  <r>
    <x v="3"/>
    <x v="221"/>
    <x v="11"/>
    <x v="1"/>
    <x v="10"/>
    <s v="University of Illinois at Urbana-Champaign i"/>
    <x v="0"/>
    <x v="0"/>
    <x v="1"/>
  </r>
  <r>
    <x v="3"/>
    <x v="222"/>
    <x v="11"/>
    <x v="0"/>
    <x v="4"/>
    <s v="Marmara University"/>
    <x v="1"/>
    <x v="0"/>
    <x v="1"/>
  </r>
  <r>
    <x v="3"/>
    <x v="223"/>
    <x v="11"/>
    <x v="0"/>
    <x v="10"/>
    <s v="University of British Columbia"/>
    <x v="0"/>
    <x v="0"/>
    <x v="0"/>
  </r>
  <r>
    <x v="3"/>
    <x v="224"/>
    <x v="11"/>
    <x v="0"/>
    <x v="4"/>
    <s v="Cranfield School of Management"/>
    <x v="0"/>
    <x v="0"/>
    <x v="1"/>
  </r>
  <r>
    <x v="3"/>
    <x v="225"/>
    <x v="11"/>
    <x v="1"/>
    <x v="10"/>
    <s v="University of Wisconsin-Madison"/>
    <x v="3"/>
    <x v="0"/>
    <x v="1"/>
  </r>
  <r>
    <x v="3"/>
    <x v="226"/>
    <x v="11"/>
    <x v="1"/>
    <x v="18"/>
    <s v="Delft University of Technology"/>
    <x v="0"/>
    <x v="0"/>
    <x v="0"/>
  </r>
  <r>
    <x v="3"/>
    <x v="227"/>
    <x v="11"/>
    <x v="1"/>
    <x v="10"/>
    <s v="University of Illinois at Chicago"/>
    <x v="1"/>
    <x v="0"/>
    <x v="1"/>
  </r>
  <r>
    <x v="3"/>
    <x v="228"/>
    <x v="11"/>
    <x v="0"/>
    <x v="18"/>
    <s v="Tilburg University"/>
    <x v="2"/>
    <x v="0"/>
    <x v="1"/>
  </r>
  <r>
    <x v="3"/>
    <x v="229"/>
    <x v="11"/>
    <x v="0"/>
    <x v="11"/>
    <s v="University of New England"/>
    <x v="1"/>
    <x v="0"/>
    <x v="1"/>
  </r>
  <r>
    <x v="3"/>
    <x v="230"/>
    <x v="11"/>
    <x v="1"/>
    <x v="11"/>
    <s v="University of Melbourne"/>
    <x v="2"/>
    <x v="0"/>
    <x v="0"/>
  </r>
  <r>
    <x v="3"/>
    <x v="231"/>
    <x v="11"/>
    <x v="0"/>
    <x v="10"/>
    <s v="University of Texas at Dallas"/>
    <x v="3"/>
    <x v="0"/>
    <x v="1"/>
  </r>
  <r>
    <x v="3"/>
    <x v="232"/>
    <x v="11"/>
    <x v="1"/>
    <x v="21"/>
    <s v="Lancaster University"/>
    <x v="0"/>
    <x v="0"/>
    <x v="1"/>
  </r>
  <r>
    <x v="3"/>
    <x v="233"/>
    <x v="11"/>
    <x v="0"/>
    <x v="5"/>
    <s v="Universität Würzburg"/>
    <x v="1"/>
    <x v="0"/>
    <x v="1"/>
  </r>
  <r>
    <x v="3"/>
    <x v="234"/>
    <x v="11"/>
    <x v="0"/>
    <x v="4"/>
    <s v="University of Southern California"/>
    <x v="1"/>
    <x v="0"/>
    <x v="1"/>
  </r>
  <r>
    <x v="3"/>
    <x v="235"/>
    <x v="11"/>
    <x v="1"/>
    <x v="11"/>
    <s v="University of Technology Sydney"/>
    <x v="0"/>
    <x v="0"/>
    <x v="1"/>
  </r>
  <r>
    <x v="3"/>
    <x v="236"/>
    <x v="11"/>
    <x v="0"/>
    <x v="18"/>
    <m/>
    <x v="2"/>
    <x v="0"/>
    <x v="1"/>
  </r>
  <r>
    <x v="3"/>
    <x v="1"/>
    <x v="11"/>
    <x v="0"/>
    <x v="1"/>
    <s v=" Lappeenranta-Lahti University of Technology"/>
    <x v="0"/>
    <x v="1"/>
    <x v="1"/>
  </r>
  <r>
    <x v="3"/>
    <x v="237"/>
    <x v="11"/>
    <x v="1"/>
    <x v="4"/>
    <s v="Cranfield School of Management"/>
    <x v="2"/>
    <x v="0"/>
    <x v="1"/>
  </r>
  <r>
    <x v="3"/>
    <x v="238"/>
    <x v="11"/>
    <x v="0"/>
    <x v="4"/>
    <s v="London School of Economics and Political Science (LSE)"/>
    <x v="3"/>
    <x v="0"/>
    <x v="0"/>
  </r>
  <r>
    <x v="3"/>
    <x v="239"/>
    <x v="11"/>
    <x v="1"/>
    <x v="0"/>
    <s v=" Bocconi University"/>
    <x v="0"/>
    <x v="0"/>
    <x v="1"/>
  </r>
  <r>
    <x v="3"/>
    <x v="240"/>
    <x v="11"/>
    <x v="0"/>
    <x v="5"/>
    <s v="Kiel University"/>
    <x v="1"/>
    <x v="0"/>
    <x v="1"/>
  </r>
  <r>
    <x v="3"/>
    <x v="241"/>
    <x v="11"/>
    <x v="0"/>
    <x v="10"/>
    <s v="University of Texas at Austin"/>
    <x v="1"/>
    <x v="0"/>
    <x v="0"/>
  </r>
  <r>
    <x v="3"/>
    <x v="242"/>
    <x v="11"/>
    <x v="0"/>
    <x v="35"/>
    <m/>
    <x v="2"/>
    <x v="0"/>
    <x v="1"/>
  </r>
  <r>
    <x v="3"/>
    <x v="243"/>
    <x v="11"/>
    <x v="1"/>
    <x v="5"/>
    <s v="University of Mannheim"/>
    <x v="2"/>
    <x v="0"/>
    <x v="1"/>
  </r>
  <r>
    <x v="3"/>
    <x v="244"/>
    <x v="11"/>
    <x v="0"/>
    <x v="5"/>
    <m/>
    <x v="2"/>
    <x v="0"/>
    <x v="1"/>
  </r>
  <r>
    <x v="3"/>
    <x v="245"/>
    <x v="11"/>
    <x v="0"/>
    <x v="10"/>
    <s v="Stanford University"/>
    <x v="0"/>
    <x v="0"/>
    <x v="0"/>
  </r>
  <r>
    <x v="3"/>
    <x v="246"/>
    <x v="11"/>
    <x v="0"/>
    <x v="10"/>
    <s v="Syracuse University"/>
    <x v="1"/>
    <x v="0"/>
    <x v="1"/>
  </r>
  <r>
    <x v="3"/>
    <x v="247"/>
    <x v="11"/>
    <x v="0"/>
    <x v="5"/>
    <s v="Kiel University"/>
    <x v="1"/>
    <x v="0"/>
    <x v="1"/>
  </r>
  <r>
    <x v="3"/>
    <x v="248"/>
    <x v="11"/>
    <x v="0"/>
    <x v="4"/>
    <s v="University of Innsbruck (Universität Innsbruck)"/>
    <x v="0"/>
    <x v="0"/>
    <x v="1"/>
  </r>
  <r>
    <x v="3"/>
    <x v="249"/>
    <x v="11"/>
    <x v="0"/>
    <x v="10"/>
    <s v="michigan state university - Eli Broad College Business "/>
    <x v="0"/>
    <x v="0"/>
    <x v="1"/>
  </r>
  <r>
    <x v="3"/>
    <x v="250"/>
    <x v="11"/>
    <x v="0"/>
    <x v="4"/>
    <s v="University of Manchester"/>
    <x v="1"/>
    <x v="0"/>
    <x v="0"/>
  </r>
  <r>
    <x v="3"/>
    <x v="251"/>
    <x v="11"/>
    <x v="0"/>
    <x v="10"/>
    <s v="The University of Texas at Dallas"/>
    <x v="0"/>
    <x v="0"/>
    <x v="1"/>
  </r>
  <r>
    <x v="3"/>
    <x v="252"/>
    <x v="11"/>
    <x v="0"/>
    <x v="10"/>
    <s v="University of Texas at Austin"/>
    <x v="1"/>
    <x v="0"/>
    <x v="0"/>
  </r>
  <r>
    <x v="3"/>
    <x v="253"/>
    <x v="11"/>
    <x v="0"/>
    <x v="10"/>
    <s v="Michigan State University"/>
    <x v="0"/>
    <x v="0"/>
    <x v="1"/>
  </r>
  <r>
    <x v="3"/>
    <x v="254"/>
    <x v="11"/>
    <x v="1"/>
    <x v="5"/>
    <s v="Technische Universität Berlin"/>
    <x v="0"/>
    <x v="0"/>
    <x v="1"/>
  </r>
  <r>
    <x v="3"/>
    <x v="255"/>
    <x v="11"/>
    <x v="1"/>
    <x v="11"/>
    <s v="Texas A&amp;M International University,"/>
    <x v="0"/>
    <x v="0"/>
    <x v="1"/>
  </r>
  <r>
    <x v="3"/>
    <x v="256"/>
    <x v="11"/>
    <x v="0"/>
    <x v="4"/>
    <s v="Ben-Gurion University"/>
    <x v="2"/>
    <x v="0"/>
    <x v="1"/>
  </r>
  <r>
    <x v="3"/>
    <x v="257"/>
    <x v="11"/>
    <x v="1"/>
    <x v="10"/>
    <s v="Michigan state university"/>
    <x v="0"/>
    <x v="0"/>
    <x v="1"/>
  </r>
  <r>
    <x v="3"/>
    <x v="258"/>
    <x v="11"/>
    <x v="0"/>
    <x v="0"/>
    <s v="Bocconi University"/>
    <x v="1"/>
    <x v="0"/>
    <x v="1"/>
  </r>
  <r>
    <x v="3"/>
    <x v="259"/>
    <x v="11"/>
    <x v="0"/>
    <x v="10"/>
    <s v="University of Warwick "/>
    <x v="0"/>
    <x v="0"/>
    <x v="1"/>
  </r>
  <r>
    <x v="3"/>
    <x v="260"/>
    <x v="11"/>
    <x v="0"/>
    <x v="18"/>
    <s v="Delft University of Technology"/>
    <x v="2"/>
    <x v="0"/>
    <x v="0"/>
  </r>
  <r>
    <x v="3"/>
    <x v="261"/>
    <x v="11"/>
    <x v="0"/>
    <x v="18"/>
    <s v="Eindhoven University of Technology"/>
    <x v="3"/>
    <x v="0"/>
    <x v="1"/>
  </r>
  <r>
    <x v="3"/>
    <x v="262"/>
    <x v="11"/>
    <x v="1"/>
    <x v="10"/>
    <s v="University of North Carolina - Chapel Hill"/>
    <x v="0"/>
    <x v="0"/>
    <x v="1"/>
  </r>
  <r>
    <x v="3"/>
    <x v="263"/>
    <x v="11"/>
    <x v="0"/>
    <x v="5"/>
    <s v="Deakin University"/>
    <x v="0"/>
    <x v="0"/>
    <x v="1"/>
  </r>
  <r>
    <x v="3"/>
    <x v="264"/>
    <x v="11"/>
    <x v="0"/>
    <x v="10"/>
    <s v="michigan state university"/>
    <x v="0"/>
    <x v="0"/>
    <x v="1"/>
  </r>
  <r>
    <x v="3"/>
    <x v="265"/>
    <x v="11"/>
    <x v="0"/>
    <x v="10"/>
    <s v="michigan state university"/>
    <x v="0"/>
    <x v="0"/>
    <x v="1"/>
  </r>
  <r>
    <x v="3"/>
    <x v="266"/>
    <x v="11"/>
    <x v="0"/>
    <x v="5"/>
    <s v="Technische Universität Darmstadt"/>
    <x v="2"/>
    <x v="0"/>
    <x v="1"/>
  </r>
  <r>
    <x v="3"/>
    <x v="267"/>
    <x v="11"/>
    <x v="0"/>
    <x v="10"/>
    <m/>
    <x v="2"/>
    <x v="0"/>
    <x v="1"/>
  </r>
  <r>
    <x v="4"/>
    <x v="41"/>
    <x v="12"/>
    <x v="0"/>
    <x v="4"/>
    <s v="University of Manchester"/>
    <x v="2"/>
    <x v="1"/>
    <x v="0"/>
  </r>
  <r>
    <x v="4"/>
    <x v="268"/>
    <x v="12"/>
    <x v="1"/>
    <x v="4"/>
    <s v="University of Sussex, SPRU"/>
    <x v="2"/>
    <x v="0"/>
    <x v="1"/>
  </r>
  <r>
    <x v="4"/>
    <x v="269"/>
    <x v="12"/>
    <x v="1"/>
    <x v="21"/>
    <s v="Chalmers University of Technology"/>
    <x v="0"/>
    <x v="0"/>
    <x v="1"/>
  </r>
  <r>
    <x v="4"/>
    <x v="270"/>
    <x v="12"/>
    <x v="0"/>
    <x v="36"/>
    <s v="Sorbonne University"/>
    <x v="0"/>
    <x v="0"/>
    <x v="0"/>
  </r>
  <r>
    <x v="4"/>
    <x v="271"/>
    <x v="12"/>
    <x v="1"/>
    <x v="16"/>
    <s v="Carnegie Mellon University"/>
    <x v="1"/>
    <x v="0"/>
    <x v="0"/>
  </r>
  <r>
    <x v="4"/>
    <x v="272"/>
    <x v="12"/>
    <x v="1"/>
    <x v="0"/>
    <s v="SPRU, University of Sussex"/>
    <x v="0"/>
    <x v="0"/>
    <x v="1"/>
  </r>
  <r>
    <x v="4"/>
    <x v="273"/>
    <x v="12"/>
    <x v="0"/>
    <x v="37"/>
    <s v="Harvard University"/>
    <x v="2"/>
    <x v="0"/>
    <x v="0"/>
  </r>
  <r>
    <x v="4"/>
    <x v="274"/>
    <x v="12"/>
    <x v="0"/>
    <x v="10"/>
    <s v="Cornell University"/>
    <x v="3"/>
    <x v="0"/>
    <x v="0"/>
  </r>
  <r>
    <x v="4"/>
    <x v="102"/>
    <x v="12"/>
    <x v="0"/>
    <x v="38"/>
    <s v="University of California"/>
    <x v="3"/>
    <x v="1"/>
    <x v="1"/>
  </r>
  <r>
    <x v="4"/>
    <x v="275"/>
    <x v="12"/>
    <x v="0"/>
    <x v="36"/>
    <s v="Keio University"/>
    <x v="1"/>
    <x v="0"/>
    <x v="1"/>
  </r>
  <r>
    <x v="4"/>
    <x v="276"/>
    <x v="12"/>
    <x v="0"/>
    <x v="4"/>
    <s v="University of Sussex,"/>
    <x v="1"/>
    <x v="0"/>
    <x v="1"/>
  </r>
  <r>
    <x v="4"/>
    <x v="277"/>
    <x v="12"/>
    <x v="0"/>
    <x v="4"/>
    <s v="University of Sussex,"/>
    <x v="1"/>
    <x v="0"/>
    <x v="1"/>
  </r>
  <r>
    <x v="4"/>
    <x v="278"/>
    <x v="12"/>
    <x v="0"/>
    <x v="10"/>
    <s v="Northwestern University"/>
    <x v="2"/>
    <x v="0"/>
    <x v="0"/>
  </r>
  <r>
    <x v="4"/>
    <x v="279"/>
    <x v="1"/>
    <x v="1"/>
    <x v="4"/>
    <s v="UNU-MERIT"/>
    <x v="0"/>
    <x v="0"/>
    <x v="1"/>
  </r>
  <r>
    <x v="4"/>
    <x v="280"/>
    <x v="1"/>
    <x v="1"/>
    <x v="39"/>
    <s v="University of Sussex, SPRU"/>
    <x v="1"/>
    <x v="0"/>
    <x v="1"/>
  </r>
  <r>
    <x v="4"/>
    <x v="281"/>
    <x v="1"/>
    <x v="1"/>
    <x v="10"/>
    <s v="Helsinki School of Economics"/>
    <x v="1"/>
    <x v="0"/>
    <x v="1"/>
  </r>
  <r>
    <x v="4"/>
    <x v="282"/>
    <x v="1"/>
    <x v="0"/>
    <x v="4"/>
    <s v="Scuola Interpolitecnica"/>
    <x v="0"/>
    <x v="0"/>
    <x v="1"/>
  </r>
  <r>
    <x v="4"/>
    <x v="283"/>
    <x v="1"/>
    <x v="0"/>
    <x v="4"/>
    <s v="University of Sussex"/>
    <x v="0"/>
    <x v="0"/>
    <x v="1"/>
  </r>
  <r>
    <x v="4"/>
    <x v="77"/>
    <x v="13"/>
    <x v="0"/>
    <x v="0"/>
    <s v="SPRU, University of Sussex."/>
    <x v="3"/>
    <x v="1"/>
    <x v="1"/>
  </r>
  <r>
    <x v="4"/>
    <x v="284"/>
    <x v="13"/>
    <x v="0"/>
    <x v="10"/>
    <s v="Stanford University"/>
    <x v="1"/>
    <x v="0"/>
    <x v="0"/>
  </r>
  <r>
    <x v="4"/>
    <x v="285"/>
    <x v="13"/>
    <x v="0"/>
    <x v="36"/>
    <s v="INSEAD Paris"/>
    <x v="1"/>
    <x v="0"/>
    <x v="1"/>
  </r>
  <r>
    <x v="4"/>
    <x v="286"/>
    <x v="13"/>
    <x v="0"/>
    <x v="2"/>
    <s v="Carnegie Mellon University"/>
    <x v="1"/>
    <x v="0"/>
    <x v="0"/>
  </r>
  <r>
    <x v="4"/>
    <x v="287"/>
    <x v="13"/>
    <x v="1"/>
    <x v="4"/>
    <s v="University of Sussex."/>
    <x v="1"/>
    <x v="0"/>
    <x v="1"/>
  </r>
  <r>
    <x v="4"/>
    <x v="288"/>
    <x v="13"/>
    <x v="0"/>
    <x v="4"/>
    <m/>
    <x v="2"/>
    <x v="0"/>
    <x v="1"/>
  </r>
  <r>
    <x v="4"/>
    <x v="289"/>
    <x v="13"/>
    <x v="1"/>
    <x v="10"/>
    <s v="University of California, Berkeley"/>
    <x v="1"/>
    <x v="0"/>
    <x v="0"/>
  </r>
  <r>
    <x v="4"/>
    <x v="290"/>
    <x v="13"/>
    <x v="0"/>
    <x v="4"/>
    <s v="University of Sussex"/>
    <x v="3"/>
    <x v="0"/>
    <x v="1"/>
  </r>
  <r>
    <x v="4"/>
    <x v="291"/>
    <x v="13"/>
    <x v="0"/>
    <x v="0"/>
    <s v="Università di Pavia."/>
    <x v="1"/>
    <x v="0"/>
    <x v="1"/>
  </r>
  <r>
    <x v="4"/>
    <x v="292"/>
    <x v="13"/>
    <x v="0"/>
    <x v="2"/>
    <m/>
    <x v="2"/>
    <x v="0"/>
    <x v="1"/>
  </r>
  <r>
    <x v="4"/>
    <x v="293"/>
    <x v="13"/>
    <x v="0"/>
    <x v="10"/>
    <s v="Cornell University"/>
    <x v="1"/>
    <x v="0"/>
    <x v="0"/>
  </r>
  <r>
    <x v="4"/>
    <x v="294"/>
    <x v="13"/>
    <x v="0"/>
    <x v="10"/>
    <s v="University of California, Berkeley"/>
    <x v="1"/>
    <x v="0"/>
    <x v="0"/>
  </r>
  <r>
    <x v="4"/>
    <x v="295"/>
    <x v="13"/>
    <x v="0"/>
    <x v="10"/>
    <s v="Yale University"/>
    <x v="3"/>
    <x v="0"/>
    <x v="0"/>
  </r>
  <r>
    <x v="4"/>
    <x v="296"/>
    <x v="13"/>
    <x v="0"/>
    <x v="20"/>
    <s v="Université Louis-Pasteur"/>
    <x v="3"/>
    <x v="0"/>
    <x v="1"/>
  </r>
  <r>
    <x v="4"/>
    <x v="297"/>
    <x v="13"/>
    <x v="1"/>
    <x v="10"/>
    <s v=" Georgia Institute of Technology."/>
    <x v="2"/>
    <x v="0"/>
    <x v="1"/>
  </r>
  <r>
    <x v="4"/>
    <x v="298"/>
    <x v="13"/>
    <x v="0"/>
    <x v="10"/>
    <s v="University of Sussex"/>
    <x v="0"/>
    <x v="0"/>
    <x v="1"/>
  </r>
  <r>
    <x v="4"/>
    <x v="299"/>
    <x v="13"/>
    <x v="0"/>
    <x v="8"/>
    <s v="University of Sussex"/>
    <x v="0"/>
    <x v="0"/>
    <x v="1"/>
  </r>
  <r>
    <x v="4"/>
    <x v="300"/>
    <x v="13"/>
    <x v="1"/>
    <x v="10"/>
    <s v="University of Chicago"/>
    <x v="0"/>
    <x v="0"/>
    <x v="0"/>
  </r>
  <r>
    <x v="4"/>
    <x v="301"/>
    <x v="13"/>
    <x v="0"/>
    <x v="11"/>
    <s v="Imperial College London"/>
    <x v="3"/>
    <x v="0"/>
    <x v="0"/>
  </r>
  <r>
    <x v="4"/>
    <x v="302"/>
    <x v="13"/>
    <x v="1"/>
    <x v="10"/>
    <s v="University of California"/>
    <x v="0"/>
    <x v="0"/>
    <x v="1"/>
  </r>
  <r>
    <x v="4"/>
    <x v="303"/>
    <x v="13"/>
    <x v="0"/>
    <x v="12"/>
    <s v="University of Sussex"/>
    <x v="3"/>
    <x v="0"/>
    <x v="1"/>
  </r>
  <r>
    <x v="4"/>
    <x v="304"/>
    <x v="13"/>
    <x v="0"/>
    <x v="10"/>
    <s v="University of Sussex"/>
    <x v="1"/>
    <x v="0"/>
    <x v="1"/>
  </r>
  <r>
    <x v="4"/>
    <x v="305"/>
    <x v="13"/>
    <x v="0"/>
    <x v="18"/>
    <s v="University of Amsterdam"/>
    <x v="0"/>
    <x v="0"/>
    <x v="0"/>
  </r>
  <r>
    <x v="4"/>
    <x v="306"/>
    <x v="13"/>
    <x v="1"/>
    <x v="10"/>
    <s v="Massachusetts Institute of Technology"/>
    <x v="0"/>
    <x v="0"/>
    <x v="0"/>
  </r>
  <r>
    <x v="4"/>
    <x v="307"/>
    <x v="13"/>
    <x v="0"/>
    <x v="25"/>
    <s v="Carnegie Mellon University"/>
    <x v="3"/>
    <x v="0"/>
    <x v="0"/>
  </r>
  <r>
    <x v="4"/>
    <x v="308"/>
    <x v="13"/>
    <x v="0"/>
    <x v="10"/>
    <s v="Massachusetts Institute of Technology"/>
    <x v="0"/>
    <x v="0"/>
    <x v="0"/>
  </r>
  <r>
    <x v="4"/>
    <x v="309"/>
    <x v="13"/>
    <x v="0"/>
    <x v="2"/>
    <s v="Universite de Lille"/>
    <x v="1"/>
    <x v="0"/>
    <x v="1"/>
  </r>
  <r>
    <x v="4"/>
    <x v="310"/>
    <x v="13"/>
    <x v="0"/>
    <x v="0"/>
    <s v="Standford University"/>
    <x v="1"/>
    <x v="0"/>
    <x v="1"/>
  </r>
  <r>
    <x v="4"/>
    <x v="311"/>
    <x v="13"/>
    <x v="0"/>
    <x v="0"/>
    <s v="Maastricht University"/>
    <x v="3"/>
    <x v="0"/>
    <x v="1"/>
  </r>
  <r>
    <x v="4"/>
    <x v="312"/>
    <x v="13"/>
    <x v="0"/>
    <x v="10"/>
    <s v="University of Pennsylvania"/>
    <x v="1"/>
    <x v="0"/>
    <x v="0"/>
  </r>
  <r>
    <x v="4"/>
    <x v="313"/>
    <x v="13"/>
    <x v="0"/>
    <x v="10"/>
    <s v="Standford University"/>
    <x v="3"/>
    <x v="0"/>
    <x v="1"/>
  </r>
  <r>
    <x v="4"/>
    <x v="314"/>
    <x v="13"/>
    <x v="1"/>
    <x v="0"/>
    <s v="University of Sussex"/>
    <x v="0"/>
    <x v="0"/>
    <x v="1"/>
  </r>
  <r>
    <x v="4"/>
    <x v="315"/>
    <x v="13"/>
    <x v="0"/>
    <x v="5"/>
    <s v="Massachusetts Institute of Technology"/>
    <x v="1"/>
    <x v="0"/>
    <x v="0"/>
  </r>
  <r>
    <x v="4"/>
    <x v="316"/>
    <x v="13"/>
    <x v="0"/>
    <x v="5"/>
    <s v="University of Mannheim"/>
    <x v="1"/>
    <x v="0"/>
    <x v="1"/>
  </r>
  <r>
    <x v="4"/>
    <x v="317"/>
    <x v="13"/>
    <x v="1"/>
    <x v="10"/>
    <s v="University of Sussex"/>
    <x v="2"/>
    <x v="0"/>
    <x v="1"/>
  </r>
  <r>
    <x v="4"/>
    <x v="318"/>
    <x v="13"/>
    <x v="0"/>
    <x v="10"/>
    <s v="Carnegie-Mellon University"/>
    <x v="3"/>
    <x v="0"/>
    <x v="1"/>
  </r>
  <r>
    <x v="4"/>
    <x v="319"/>
    <x v="13"/>
    <x v="1"/>
    <x v="5"/>
    <s v="Ludwig-Maximilians-Universität München"/>
    <x v="0"/>
    <x v="0"/>
    <x v="0"/>
  </r>
  <r>
    <x v="4"/>
    <x v="320"/>
    <x v="13"/>
    <x v="1"/>
    <x v="6"/>
    <s v="Macquarie University"/>
    <x v="0"/>
    <x v="1"/>
    <x v="1"/>
  </r>
  <r>
    <x v="4"/>
    <x v="321"/>
    <x v="13"/>
    <x v="0"/>
    <x v="30"/>
    <s v="Imperial College London"/>
    <x v="3"/>
    <x v="0"/>
    <x v="0"/>
  </r>
  <r>
    <x v="4"/>
    <x v="322"/>
    <x v="13"/>
    <x v="0"/>
    <x v="18"/>
    <s v="Maastricht University"/>
    <x v="1"/>
    <x v="0"/>
    <x v="1"/>
  </r>
  <r>
    <x v="4"/>
    <x v="323"/>
    <x v="13"/>
    <x v="0"/>
    <x v="18"/>
    <s v="University of Kassel"/>
    <x v="3"/>
    <x v="0"/>
    <x v="1"/>
  </r>
  <r>
    <x v="4"/>
    <x v="324"/>
    <x v="13"/>
    <x v="1"/>
    <x v="10"/>
    <s v="University of Missouri"/>
    <x v="2"/>
    <x v="0"/>
    <x v="1"/>
  </r>
  <r>
    <x v="4"/>
    <x v="325"/>
    <x v="13"/>
    <x v="0"/>
    <x v="9"/>
    <s v="Aalborg University"/>
    <x v="1"/>
    <x v="0"/>
    <x v="1"/>
  </r>
  <r>
    <x v="4"/>
    <x v="326"/>
    <x v="13"/>
    <x v="1"/>
    <x v="28"/>
    <s v="University of Sussex (SPRU) - 2nd PhD"/>
    <x v="0"/>
    <x v="1"/>
    <x v="1"/>
  </r>
  <r>
    <x v="4"/>
    <x v="327"/>
    <x v="13"/>
    <x v="0"/>
    <x v="11"/>
    <s v="Massachusetts Institute of Technology"/>
    <x v="1"/>
    <x v="0"/>
    <x v="0"/>
  </r>
  <r>
    <x v="4"/>
    <x v="328"/>
    <x v="13"/>
    <x v="0"/>
    <x v="2"/>
    <s v="University of Manchester"/>
    <x v="1"/>
    <x v="0"/>
    <x v="0"/>
  </r>
  <r>
    <x v="4"/>
    <x v="329"/>
    <x v="13"/>
    <x v="1"/>
    <x v="4"/>
    <s v="University of Birmingham"/>
    <x v="1"/>
    <x v="0"/>
    <x v="1"/>
  </r>
  <r>
    <x v="4"/>
    <x v="330"/>
    <x v="13"/>
    <x v="0"/>
    <x v="17"/>
    <s v="Tsinghua University"/>
    <x v="1"/>
    <x v="0"/>
    <x v="0"/>
  </r>
  <r>
    <x v="4"/>
    <x v="331"/>
    <x v="13"/>
    <x v="0"/>
    <x v="9"/>
    <m/>
    <x v="2"/>
    <x v="0"/>
    <x v="1"/>
  </r>
  <r>
    <x v="4"/>
    <x v="332"/>
    <x v="13"/>
    <x v="1"/>
    <x v="4"/>
    <s v="University of Tampere"/>
    <x v="1"/>
    <x v="0"/>
    <x v="1"/>
  </r>
  <r>
    <x v="4"/>
    <x v="333"/>
    <x v="13"/>
    <x v="0"/>
    <x v="0"/>
    <s v="Yale University"/>
    <x v="3"/>
    <x v="0"/>
    <x v="0"/>
  </r>
  <r>
    <x v="4"/>
    <x v="334"/>
    <x v="13"/>
    <x v="0"/>
    <x v="2"/>
    <s v="Université Paris IX Dauphine"/>
    <x v="1"/>
    <x v="1"/>
    <x v="1"/>
  </r>
  <r>
    <x v="4"/>
    <x v="335"/>
    <x v="13"/>
    <x v="0"/>
    <x v="40"/>
    <s v="Jawaharlal Nehru University"/>
    <x v="1"/>
    <x v="0"/>
    <x v="1"/>
  </r>
  <r>
    <x v="4"/>
    <x v="336"/>
    <x v="13"/>
    <x v="1"/>
    <x v="0"/>
    <s v="Università Politecnica delle Marche."/>
    <x v="1"/>
    <x v="0"/>
    <x v="1"/>
  </r>
  <r>
    <x v="4"/>
    <x v="337"/>
    <x v="13"/>
    <x v="0"/>
    <x v="10"/>
    <s v="Harvard University"/>
    <x v="0"/>
    <x v="0"/>
    <x v="0"/>
  </r>
  <r>
    <x v="4"/>
    <x v="338"/>
    <x v="13"/>
    <x v="1"/>
    <x v="20"/>
    <s v="Harvard University"/>
    <x v="1"/>
    <x v="0"/>
    <x v="0"/>
  </r>
  <r>
    <x v="4"/>
    <x v="339"/>
    <x v="13"/>
    <x v="0"/>
    <x v="10"/>
    <s v="Standford University"/>
    <x v="2"/>
    <x v="0"/>
    <x v="1"/>
  </r>
  <r>
    <x v="4"/>
    <x v="110"/>
    <x v="13"/>
    <x v="0"/>
    <x v="2"/>
    <s v="Ecole Nationale Supérieure des Mines de Paris"/>
    <x v="2"/>
    <x v="1"/>
    <x v="1"/>
  </r>
  <r>
    <x v="4"/>
    <x v="340"/>
    <x v="13"/>
    <x v="0"/>
    <x v="10"/>
    <s v="Yale University"/>
    <x v="3"/>
    <x v="0"/>
    <x v="0"/>
  </r>
  <r>
    <x v="4"/>
    <x v="341"/>
    <x v="13"/>
    <x v="0"/>
    <x v="10"/>
    <s v="University of California, Berkeley"/>
    <x v="0"/>
    <x v="0"/>
    <x v="0"/>
  </r>
  <r>
    <x v="4"/>
    <x v="342"/>
    <x v="13"/>
    <x v="0"/>
    <x v="10"/>
    <s v="Yale University"/>
    <x v="1"/>
    <x v="0"/>
    <x v="0"/>
  </r>
  <r>
    <x v="4"/>
    <x v="343"/>
    <x v="13"/>
    <x v="1"/>
    <x v="4"/>
    <s v="Honorary doctorate"/>
    <x v="2"/>
    <x v="0"/>
    <x v="1"/>
  </r>
  <r>
    <x v="4"/>
    <x v="344"/>
    <x v="13"/>
    <x v="0"/>
    <x v="7"/>
    <s v="Université Libre de Bruxelles"/>
    <x v="1"/>
    <x v="0"/>
    <x v="1"/>
  </r>
  <r>
    <x v="4"/>
    <x v="345"/>
    <x v="13"/>
    <x v="0"/>
    <x v="10"/>
    <s v="SUNY Stony Brook"/>
    <x v="3"/>
    <x v="0"/>
    <x v="1"/>
  </r>
  <r>
    <x v="4"/>
    <x v="346"/>
    <x v="13"/>
    <x v="1"/>
    <x v="0"/>
    <s v="University of Sussex"/>
    <x v="1"/>
    <x v="0"/>
    <x v="1"/>
  </r>
  <r>
    <x v="4"/>
    <x v="347"/>
    <x v="13"/>
    <x v="1"/>
    <x v="10"/>
    <s v="Harvard University"/>
    <x v="1"/>
    <x v="0"/>
    <x v="0"/>
  </r>
  <r>
    <x v="4"/>
    <x v="348"/>
    <x v="13"/>
    <x v="0"/>
    <x v="10"/>
    <s v="Columbia University"/>
    <x v="0"/>
    <x v="0"/>
    <x v="0"/>
  </r>
  <r>
    <x v="4"/>
    <x v="349"/>
    <x v="13"/>
    <x v="0"/>
    <x v="5"/>
    <s v="Duke University"/>
    <x v="0"/>
    <x v="0"/>
    <x v="0"/>
  </r>
  <r>
    <x v="4"/>
    <x v="350"/>
    <x v="13"/>
    <x v="0"/>
    <x v="5"/>
    <s v="Karlsruhe Institute of Technology KIT (Habilitation)"/>
    <x v="0"/>
    <x v="0"/>
    <x v="1"/>
  </r>
  <r>
    <x v="4"/>
    <x v="351"/>
    <x v="13"/>
    <x v="0"/>
    <x v="4"/>
    <s v="University of California, Berkeley"/>
    <x v="2"/>
    <x v="0"/>
    <x v="0"/>
  </r>
  <r>
    <x v="4"/>
    <x v="352"/>
    <x v="13"/>
    <x v="0"/>
    <x v="20"/>
    <s v="University of California, Berkeley"/>
    <x v="1"/>
    <x v="0"/>
    <x v="0"/>
  </r>
  <r>
    <x v="4"/>
    <x v="353"/>
    <x v="13"/>
    <x v="1"/>
    <x v="10"/>
    <s v="University of Arizona"/>
    <x v="1"/>
    <x v="0"/>
    <x v="1"/>
  </r>
  <r>
    <x v="4"/>
    <x v="354"/>
    <x v="13"/>
    <x v="0"/>
    <x v="4"/>
    <s v="Standford University"/>
    <x v="1"/>
    <x v="0"/>
    <x v="1"/>
  </r>
  <r>
    <x v="4"/>
    <x v="355"/>
    <x v="13"/>
    <x v="0"/>
    <x v="4"/>
    <s v="Stanford University"/>
    <x v="3"/>
    <x v="0"/>
    <x v="0"/>
  </r>
  <r>
    <x v="4"/>
    <x v="356"/>
    <x v="13"/>
    <x v="0"/>
    <x v="10"/>
    <s v="Stanford University"/>
    <x v="1"/>
    <x v="0"/>
    <x v="0"/>
  </r>
  <r>
    <x v="4"/>
    <x v="357"/>
    <x v="13"/>
    <x v="1"/>
    <x v="41"/>
    <s v="Sorbonne University"/>
    <x v="3"/>
    <x v="0"/>
    <x v="0"/>
  </r>
  <r>
    <x v="4"/>
    <x v="358"/>
    <x v="13"/>
    <x v="0"/>
    <x v="4"/>
    <s v="University of Sussex"/>
    <x v="1"/>
    <x v="0"/>
    <x v="1"/>
  </r>
  <r>
    <x v="4"/>
    <x v="359"/>
    <x v="13"/>
    <x v="0"/>
    <x v="10"/>
    <s v="Massachusetts Institute of Technology"/>
    <x v="1"/>
    <x v="0"/>
    <x v="0"/>
  </r>
  <r>
    <x v="4"/>
    <x v="360"/>
    <x v="13"/>
    <x v="0"/>
    <x v="10"/>
    <s v="University of Florida"/>
    <x v="1"/>
    <x v="0"/>
    <x v="1"/>
  </r>
  <r>
    <x v="4"/>
    <x v="361"/>
    <x v="13"/>
    <x v="0"/>
    <x v="8"/>
    <s v="University of Fribourg"/>
    <x v="1"/>
    <x v="0"/>
    <x v="1"/>
  </r>
  <r>
    <x v="4"/>
    <x v="362"/>
    <x v="13"/>
    <x v="0"/>
    <x v="10"/>
    <s v="Massachusetts Institute of Technology"/>
    <x v="3"/>
    <x v="0"/>
    <x v="0"/>
  </r>
  <r>
    <x v="4"/>
    <x v="363"/>
    <x v="13"/>
    <x v="1"/>
    <x v="7"/>
    <s v="KU Leuven"/>
    <x v="1"/>
    <x v="0"/>
    <x v="1"/>
  </r>
  <r>
    <x v="4"/>
    <x v="364"/>
    <x v="13"/>
    <x v="0"/>
    <x v="25"/>
    <s v="Massachusetts Institute of Technology"/>
    <x v="3"/>
    <x v="0"/>
    <x v="0"/>
  </r>
  <r>
    <x v="4"/>
    <x v="365"/>
    <x v="13"/>
    <x v="0"/>
    <x v="32"/>
    <s v="Warwick"/>
    <x v="2"/>
    <x v="0"/>
    <x v="1"/>
  </r>
  <r>
    <x v="4"/>
    <x v="366"/>
    <x v="13"/>
    <x v="0"/>
    <x v="7"/>
    <s v="University of California, Berkeley"/>
    <x v="0"/>
    <x v="0"/>
    <x v="0"/>
  </r>
  <r>
    <x v="5"/>
    <x v="367"/>
    <x v="5"/>
    <x v="0"/>
    <x v="10"/>
    <s v="Portland State University"/>
    <x v="1"/>
    <x v="1"/>
    <x v="1"/>
  </r>
  <r>
    <x v="5"/>
    <x v="368"/>
    <x v="14"/>
    <x v="0"/>
    <x v="10"/>
    <s v="Columbia University"/>
    <x v="3"/>
    <x v="0"/>
    <x v="0"/>
  </r>
  <r>
    <x v="5"/>
    <x v="369"/>
    <x v="14"/>
    <x v="0"/>
    <x v="10"/>
    <s v="University of Pittsburgh"/>
    <x v="3"/>
    <x v="0"/>
    <x v="1"/>
  </r>
  <r>
    <x v="5"/>
    <x v="370"/>
    <x v="14"/>
    <x v="0"/>
    <x v="10"/>
    <s v="University of Michigan"/>
    <x v="2"/>
    <x v="0"/>
    <x v="1"/>
  </r>
  <r>
    <x v="5"/>
    <x v="371"/>
    <x v="14"/>
    <x v="0"/>
    <x v="10"/>
    <s v="University of Pittsburgh"/>
    <x v="3"/>
    <x v="0"/>
    <x v="1"/>
  </r>
  <r>
    <x v="5"/>
    <x v="372"/>
    <x v="15"/>
    <x v="1"/>
    <x v="4"/>
    <s v="University of Zagreb"/>
    <x v="1"/>
    <x v="0"/>
    <x v="1"/>
  </r>
  <r>
    <x v="5"/>
    <x v="373"/>
    <x v="15"/>
    <x v="1"/>
    <x v="4"/>
    <s v="Open University"/>
    <x v="1"/>
    <x v="0"/>
    <x v="1"/>
  </r>
  <r>
    <x v="5"/>
    <x v="374"/>
    <x v="15"/>
    <x v="0"/>
    <x v="4"/>
    <s v="University of California, Berkeley"/>
    <x v="0"/>
    <x v="0"/>
    <x v="0"/>
  </r>
  <r>
    <x v="5"/>
    <x v="375"/>
    <x v="15"/>
    <x v="0"/>
    <x v="10"/>
    <s v="North Carolina State University"/>
    <x v="0"/>
    <x v="0"/>
    <x v="1"/>
  </r>
  <r>
    <x v="5"/>
    <x v="376"/>
    <x v="15"/>
    <x v="0"/>
    <x v="10"/>
    <s v="University of California, Berkeley"/>
    <x v="1"/>
    <x v="0"/>
    <x v="0"/>
  </r>
  <r>
    <x v="5"/>
    <x v="377"/>
    <x v="15"/>
    <x v="0"/>
    <x v="10"/>
    <s v="University of Texas at Arlington"/>
    <x v="0"/>
    <x v="0"/>
    <x v="1"/>
  </r>
  <r>
    <x v="5"/>
    <x v="378"/>
    <x v="15"/>
    <x v="1"/>
    <x v="42"/>
    <s v="Marmara University"/>
    <x v="0"/>
    <x v="0"/>
    <x v="1"/>
  </r>
  <r>
    <x v="5"/>
    <x v="379"/>
    <x v="15"/>
    <x v="1"/>
    <x v="10"/>
    <s v="Northeastern University,"/>
    <x v="0"/>
    <x v="0"/>
    <x v="1"/>
  </r>
  <r>
    <x v="5"/>
    <x v="380"/>
    <x v="15"/>
    <x v="0"/>
    <x v="43"/>
    <s v="Monash University"/>
    <x v="0"/>
    <x v="0"/>
    <x v="0"/>
  </r>
  <r>
    <x v="5"/>
    <x v="381"/>
    <x v="15"/>
    <x v="1"/>
    <x v="10"/>
    <s v="University of Texas at Arlington"/>
    <x v="1"/>
    <x v="0"/>
    <x v="1"/>
  </r>
  <r>
    <x v="5"/>
    <x v="169"/>
    <x v="15"/>
    <x v="0"/>
    <x v="5"/>
    <s v="Friedrich-Alexander-University"/>
    <x v="0"/>
    <x v="1"/>
    <x v="1"/>
  </r>
  <r>
    <x v="5"/>
    <x v="71"/>
    <x v="15"/>
    <x v="0"/>
    <x v="17"/>
    <s v="University of Cambridge"/>
    <x v="0"/>
    <x v="1"/>
    <x v="0"/>
  </r>
  <r>
    <x v="5"/>
    <x v="382"/>
    <x v="15"/>
    <x v="0"/>
    <x v="10"/>
    <s v="Rensselaer Polytechnic Institute,"/>
    <x v="1"/>
    <x v="0"/>
    <x v="1"/>
  </r>
  <r>
    <x v="5"/>
    <x v="383"/>
    <x v="15"/>
    <x v="0"/>
    <x v="10"/>
    <s v="Southern Illinois University"/>
    <x v="1"/>
    <x v="0"/>
    <x v="1"/>
  </r>
  <r>
    <x v="5"/>
    <x v="384"/>
    <x v="15"/>
    <x v="0"/>
    <x v="9"/>
    <s v="Boston University"/>
    <x v="0"/>
    <x v="0"/>
    <x v="1"/>
  </r>
  <r>
    <x v="5"/>
    <x v="385"/>
    <x v="15"/>
    <x v="0"/>
    <x v="25"/>
    <m/>
    <x v="2"/>
    <x v="0"/>
    <x v="1"/>
  </r>
  <r>
    <x v="5"/>
    <x v="386"/>
    <x v="15"/>
    <x v="0"/>
    <x v="4"/>
    <s v=" Hamburg University of Technology (TUHH)"/>
    <x v="0"/>
    <x v="0"/>
    <x v="1"/>
  </r>
  <r>
    <x v="5"/>
    <x v="387"/>
    <x v="15"/>
    <x v="0"/>
    <x v="1"/>
    <s v="Tampere University of Technology"/>
    <x v="2"/>
    <x v="0"/>
    <x v="1"/>
  </r>
  <r>
    <x v="5"/>
    <x v="388"/>
    <x v="15"/>
    <x v="0"/>
    <x v="44"/>
    <s v="TU Dresden"/>
    <x v="0"/>
    <x v="1"/>
    <x v="1"/>
  </r>
  <r>
    <x v="5"/>
    <x v="389"/>
    <x v="15"/>
    <x v="0"/>
    <x v="10"/>
    <s v=" Rensselaer Polytechnic Institute"/>
    <x v="1"/>
    <x v="1"/>
    <x v="1"/>
  </r>
  <r>
    <x v="5"/>
    <x v="390"/>
    <x v="15"/>
    <x v="0"/>
    <x v="10"/>
    <s v="Queensland University of Technology"/>
    <x v="0"/>
    <x v="0"/>
    <x v="1"/>
  </r>
  <r>
    <x v="5"/>
    <x v="391"/>
    <x v="11"/>
    <x v="1"/>
    <x v="45"/>
    <s v="Portland State University"/>
    <x v="0"/>
    <x v="0"/>
    <x v="1"/>
  </r>
  <r>
    <x v="5"/>
    <x v="392"/>
    <x v="11"/>
    <x v="0"/>
    <x v="16"/>
    <m/>
    <x v="2"/>
    <x v="0"/>
    <x v="1"/>
  </r>
  <r>
    <x v="5"/>
    <x v="393"/>
    <x v="11"/>
    <x v="0"/>
    <x v="45"/>
    <s v="Portland State University"/>
    <x v="0"/>
    <x v="0"/>
    <x v="1"/>
  </r>
  <r>
    <x v="5"/>
    <x v="394"/>
    <x v="11"/>
    <x v="1"/>
    <x v="10"/>
    <s v="University of Missouri"/>
    <x v="1"/>
    <x v="0"/>
    <x v="1"/>
  </r>
  <r>
    <x v="5"/>
    <x v="395"/>
    <x v="11"/>
    <x v="0"/>
    <x v="10"/>
    <s v=" Case Western Reserve University"/>
    <x v="0"/>
    <x v="0"/>
    <x v="1"/>
  </r>
  <r>
    <x v="5"/>
    <x v="396"/>
    <x v="11"/>
    <x v="0"/>
    <x v="10"/>
    <s v="Scuola Superiore Sant'Anna"/>
    <x v="0"/>
    <x v="0"/>
    <x v="1"/>
  </r>
  <r>
    <x v="5"/>
    <x v="397"/>
    <x v="11"/>
    <x v="0"/>
    <x v="10"/>
    <s v="Stevens Institute of Technology"/>
    <x v="1"/>
    <x v="0"/>
    <x v="1"/>
  </r>
  <r>
    <x v="5"/>
    <x v="398"/>
    <x v="11"/>
    <x v="0"/>
    <x v="20"/>
    <s v="HEC Montréal"/>
    <x v="2"/>
    <x v="0"/>
    <x v="1"/>
  </r>
  <r>
    <x v="5"/>
    <x v="399"/>
    <x v="11"/>
    <x v="0"/>
    <x v="46"/>
    <s v="University of Calgary"/>
    <x v="0"/>
    <x v="0"/>
    <x v="1"/>
  </r>
  <r>
    <x v="5"/>
    <x v="400"/>
    <x v="11"/>
    <x v="1"/>
    <x v="30"/>
    <s v="Rutgers University"/>
    <x v="0"/>
    <x v="0"/>
    <x v="1"/>
  </r>
  <r>
    <x v="5"/>
    <x v="401"/>
    <x v="11"/>
    <x v="0"/>
    <x v="42"/>
    <s v="Istanbul University"/>
    <x v="1"/>
    <x v="0"/>
    <x v="1"/>
  </r>
  <r>
    <x v="5"/>
    <x v="402"/>
    <x v="11"/>
    <x v="0"/>
    <x v="47"/>
    <s v="Trinity College Dublin"/>
    <x v="0"/>
    <x v="0"/>
    <x v="1"/>
  </r>
  <r>
    <x v="5"/>
    <x v="403"/>
    <x v="11"/>
    <x v="0"/>
    <x v="18"/>
    <s v="Delft Center for Systems and Control"/>
    <x v="2"/>
    <x v="0"/>
    <x v="1"/>
  </r>
  <r>
    <x v="5"/>
    <x v="404"/>
    <x v="11"/>
    <x v="1"/>
    <x v="10"/>
    <s v="University of Iowa"/>
    <x v="0"/>
    <x v="0"/>
    <x v="1"/>
  </r>
  <r>
    <x v="5"/>
    <x v="405"/>
    <x v="11"/>
    <x v="0"/>
    <x v="48"/>
    <s v="Freiburg University"/>
    <x v="1"/>
    <x v="0"/>
    <x v="1"/>
  </r>
  <r>
    <x v="5"/>
    <x v="406"/>
    <x v="11"/>
    <x v="2"/>
    <x v="16"/>
    <m/>
    <x v="2"/>
    <x v="0"/>
    <x v="1"/>
  </r>
  <r>
    <x v="5"/>
    <x v="407"/>
    <x v="11"/>
    <x v="1"/>
    <x v="5"/>
    <s v="University of St. Gallen"/>
    <x v="1"/>
    <x v="0"/>
    <x v="1"/>
  </r>
  <r>
    <x v="5"/>
    <x v="408"/>
    <x v="11"/>
    <x v="1"/>
    <x v="49"/>
    <s v="Imperial College London"/>
    <x v="0"/>
    <x v="0"/>
    <x v="0"/>
  </r>
  <r>
    <x v="5"/>
    <x v="409"/>
    <x v="11"/>
    <x v="1"/>
    <x v="5"/>
    <m/>
    <x v="2"/>
    <x v="0"/>
    <x v="1"/>
  </r>
  <r>
    <x v="5"/>
    <x v="410"/>
    <x v="11"/>
    <x v="1"/>
    <x v="10"/>
    <s v="Griffith University"/>
    <x v="1"/>
    <x v="0"/>
    <x v="1"/>
  </r>
  <r>
    <x v="5"/>
    <x v="411"/>
    <x v="11"/>
    <x v="0"/>
    <x v="0"/>
    <s v="University of Genoa"/>
    <x v="1"/>
    <x v="0"/>
    <x v="1"/>
  </r>
  <r>
    <x v="5"/>
    <x v="412"/>
    <x v="11"/>
    <x v="0"/>
    <x v="0"/>
    <s v="Università degli Studi di Salerno"/>
    <x v="0"/>
    <x v="0"/>
    <x v="1"/>
  </r>
  <r>
    <x v="5"/>
    <x v="413"/>
    <x v="11"/>
    <x v="0"/>
    <x v="0"/>
    <s v="Università di Catania"/>
    <x v="2"/>
    <x v="0"/>
    <x v="1"/>
  </r>
  <r>
    <x v="5"/>
    <x v="414"/>
    <x v="11"/>
    <x v="0"/>
    <x v="10"/>
    <s v="Portland State University"/>
    <x v="0"/>
    <x v="0"/>
    <x v="1"/>
  </r>
  <r>
    <x v="5"/>
    <x v="415"/>
    <x v="11"/>
    <x v="0"/>
    <x v="10"/>
    <s v="Georgia Institute of Technology"/>
    <x v="2"/>
    <x v="0"/>
    <x v="1"/>
  </r>
  <r>
    <x v="5"/>
    <x v="416"/>
    <x v="11"/>
    <x v="0"/>
    <x v="10"/>
    <s v="University of Central Florida"/>
    <x v="1"/>
    <x v="0"/>
    <x v="1"/>
  </r>
  <r>
    <x v="5"/>
    <x v="417"/>
    <x v="11"/>
    <x v="0"/>
    <x v="50"/>
    <s v="University of Illinois"/>
    <x v="0"/>
    <x v="0"/>
    <x v="1"/>
  </r>
  <r>
    <x v="5"/>
    <x v="418"/>
    <x v="11"/>
    <x v="0"/>
    <x v="50"/>
    <s v="University of Maryland"/>
    <x v="2"/>
    <x v="0"/>
    <x v="1"/>
  </r>
  <r>
    <x v="5"/>
    <x v="419"/>
    <x v="11"/>
    <x v="2"/>
    <x v="16"/>
    <m/>
    <x v="2"/>
    <x v="0"/>
    <x v="1"/>
  </r>
  <r>
    <x v="5"/>
    <x v="66"/>
    <x v="11"/>
    <x v="2"/>
    <x v="16"/>
    <m/>
    <x v="2"/>
    <x v="1"/>
    <x v="1"/>
  </r>
  <r>
    <x v="5"/>
    <x v="420"/>
    <x v="11"/>
    <x v="2"/>
    <x v="16"/>
    <m/>
    <x v="2"/>
    <x v="0"/>
    <x v="1"/>
  </r>
  <r>
    <x v="5"/>
    <x v="421"/>
    <x v="11"/>
    <x v="0"/>
    <x v="10"/>
    <s v=" Queensland University of Technology"/>
    <x v="0"/>
    <x v="0"/>
    <x v="1"/>
  </r>
  <r>
    <x v="5"/>
    <x v="422"/>
    <x v="11"/>
    <x v="0"/>
    <x v="50"/>
    <s v="Chinese University of Hong Kong (CUHK)"/>
    <x v="2"/>
    <x v="0"/>
    <x v="0"/>
  </r>
  <r>
    <x v="5"/>
    <x v="423"/>
    <x v="11"/>
    <x v="0"/>
    <x v="51"/>
    <s v="Technion - Israel Institute of Technology"/>
    <x v="0"/>
    <x v="0"/>
    <x v="1"/>
  </r>
  <r>
    <x v="5"/>
    <x v="424"/>
    <x v="11"/>
    <x v="0"/>
    <x v="4"/>
    <s v="University of Sussex"/>
    <x v="1"/>
    <x v="1"/>
    <x v="1"/>
  </r>
  <r>
    <x v="5"/>
    <x v="425"/>
    <x v="11"/>
    <x v="0"/>
    <x v="10"/>
    <s v="University of Washington"/>
    <x v="1"/>
    <x v="0"/>
    <x v="1"/>
  </r>
  <r>
    <x v="5"/>
    <x v="426"/>
    <x v="11"/>
    <x v="0"/>
    <x v="20"/>
    <s v="Universiti Putra Malaysia"/>
    <x v="0"/>
    <x v="0"/>
    <x v="1"/>
  </r>
  <r>
    <x v="5"/>
    <x v="427"/>
    <x v="11"/>
    <x v="0"/>
    <x v="10"/>
    <s v="University of Florida"/>
    <x v="0"/>
    <x v="0"/>
    <x v="1"/>
  </r>
  <r>
    <x v="5"/>
    <x v="428"/>
    <x v="11"/>
    <x v="0"/>
    <x v="18"/>
    <s v="Delft University of Technology"/>
    <x v="2"/>
    <x v="0"/>
    <x v="0"/>
  </r>
  <r>
    <x v="5"/>
    <x v="429"/>
    <x v="11"/>
    <x v="0"/>
    <x v="52"/>
    <m/>
    <x v="1"/>
    <x v="0"/>
    <x v="1"/>
  </r>
  <r>
    <x v="5"/>
    <x v="430"/>
    <x v="11"/>
    <x v="1"/>
    <x v="10"/>
    <s v="George Washington University"/>
    <x v="0"/>
    <x v="0"/>
    <x v="1"/>
  </r>
  <r>
    <x v="5"/>
    <x v="431"/>
    <x v="11"/>
    <x v="1"/>
    <x v="16"/>
    <m/>
    <x v="2"/>
    <x v="0"/>
    <x v="1"/>
  </r>
  <r>
    <x v="5"/>
    <x v="432"/>
    <x v="11"/>
    <x v="1"/>
    <x v="42"/>
    <s v="Gaziantep Üniversitesi"/>
    <x v="2"/>
    <x v="0"/>
    <x v="1"/>
  </r>
  <r>
    <x v="5"/>
    <x v="433"/>
    <x v="11"/>
    <x v="0"/>
    <x v="42"/>
    <s v="Gaziantep Üniversitesi"/>
    <x v="0"/>
    <x v="0"/>
    <x v="1"/>
  </r>
  <r>
    <x v="5"/>
    <x v="434"/>
    <x v="11"/>
    <x v="0"/>
    <x v="16"/>
    <m/>
    <x v="2"/>
    <x v="0"/>
    <x v="1"/>
  </r>
  <r>
    <x v="5"/>
    <x v="435"/>
    <x v="11"/>
    <x v="2"/>
    <x v="16"/>
    <m/>
    <x v="2"/>
    <x v="0"/>
    <x v="1"/>
  </r>
  <r>
    <x v="5"/>
    <x v="436"/>
    <x v="11"/>
    <x v="0"/>
    <x v="16"/>
    <m/>
    <x v="2"/>
    <x v="0"/>
    <x v="1"/>
  </r>
  <r>
    <x v="5"/>
    <x v="437"/>
    <x v="11"/>
    <x v="0"/>
    <x v="16"/>
    <m/>
    <x v="2"/>
    <x v="0"/>
    <x v="1"/>
  </r>
  <r>
    <x v="5"/>
    <x v="438"/>
    <x v="11"/>
    <x v="0"/>
    <x v="0"/>
    <m/>
    <x v="2"/>
    <x v="0"/>
    <x v="1"/>
  </r>
  <r>
    <x v="5"/>
    <x v="439"/>
    <x v="11"/>
    <x v="0"/>
    <x v="10"/>
    <s v="University of Texas at Austin"/>
    <x v="0"/>
    <x v="0"/>
    <x v="0"/>
  </r>
  <r>
    <x v="5"/>
    <x v="440"/>
    <x v="11"/>
    <x v="0"/>
    <x v="16"/>
    <m/>
    <x v="2"/>
    <x v="0"/>
    <x v="1"/>
  </r>
  <r>
    <x v="5"/>
    <x v="441"/>
    <x v="11"/>
    <x v="0"/>
    <x v="11"/>
    <s v="University of South Australia"/>
    <x v="0"/>
    <x v="0"/>
    <x v="1"/>
  </r>
  <r>
    <x v="5"/>
    <x v="442"/>
    <x v="11"/>
    <x v="2"/>
    <x v="16"/>
    <m/>
    <x v="2"/>
    <x v="0"/>
    <x v="1"/>
  </r>
  <r>
    <x v="5"/>
    <x v="443"/>
    <x v="11"/>
    <x v="2"/>
    <x v="16"/>
    <m/>
    <x v="2"/>
    <x v="0"/>
    <x v="1"/>
  </r>
  <r>
    <x v="5"/>
    <x v="444"/>
    <x v="11"/>
    <x v="0"/>
    <x v="53"/>
    <s v="University of Algarve"/>
    <x v="0"/>
    <x v="0"/>
    <x v="1"/>
  </r>
  <r>
    <x v="5"/>
    <x v="445"/>
    <x v="11"/>
    <x v="0"/>
    <x v="54"/>
    <s v="Autonomous University of Barcelona"/>
    <x v="0"/>
    <x v="0"/>
    <x v="1"/>
  </r>
  <r>
    <x v="5"/>
    <x v="446"/>
    <x v="11"/>
    <x v="1"/>
    <x v="16"/>
    <s v="Arizona State University"/>
    <x v="2"/>
    <x v="0"/>
    <x v="1"/>
  </r>
  <r>
    <x v="5"/>
    <x v="447"/>
    <x v="11"/>
    <x v="2"/>
    <x v="16"/>
    <m/>
    <x v="2"/>
    <x v="0"/>
    <x v="1"/>
  </r>
  <r>
    <x v="5"/>
    <x v="30"/>
    <x v="11"/>
    <x v="0"/>
    <x v="13"/>
    <s v="Ulster University"/>
    <x v="0"/>
    <x v="1"/>
    <x v="1"/>
  </r>
  <r>
    <x v="5"/>
    <x v="448"/>
    <x v="11"/>
    <x v="0"/>
    <x v="55"/>
    <s v=" Portland State University"/>
    <x v="0"/>
    <x v="0"/>
    <x v="1"/>
  </r>
  <r>
    <x v="5"/>
    <x v="449"/>
    <x v="11"/>
    <x v="0"/>
    <x v="16"/>
    <m/>
    <x v="2"/>
    <x v="0"/>
    <x v="1"/>
  </r>
  <r>
    <x v="5"/>
    <x v="450"/>
    <x v="11"/>
    <x v="2"/>
    <x v="16"/>
    <m/>
    <x v="2"/>
    <x v="0"/>
    <x v="1"/>
  </r>
  <r>
    <x v="5"/>
    <x v="451"/>
    <x v="11"/>
    <x v="2"/>
    <x v="16"/>
    <m/>
    <x v="2"/>
    <x v="0"/>
    <x v="1"/>
  </r>
  <r>
    <x v="5"/>
    <x v="452"/>
    <x v="11"/>
    <x v="0"/>
    <x v="10"/>
    <s v="Oregon State University"/>
    <x v="3"/>
    <x v="0"/>
    <x v="1"/>
  </r>
  <r>
    <x v="5"/>
    <x v="453"/>
    <x v="11"/>
    <x v="0"/>
    <x v="10"/>
    <s v="Indian Intitute of Technology, Bombay"/>
    <x v="0"/>
    <x v="0"/>
    <x v="1"/>
  </r>
  <r>
    <x v="5"/>
    <x v="454"/>
    <x v="11"/>
    <x v="0"/>
    <x v="56"/>
    <s v="Technical University of Crete"/>
    <x v="1"/>
    <x v="0"/>
    <x v="1"/>
  </r>
  <r>
    <x v="5"/>
    <x v="455"/>
    <x v="11"/>
    <x v="2"/>
    <x v="16"/>
    <m/>
    <x v="2"/>
    <x v="0"/>
    <x v="1"/>
  </r>
  <r>
    <x v="5"/>
    <x v="456"/>
    <x v="11"/>
    <x v="0"/>
    <x v="10"/>
    <s v="Indian Institute of Technology"/>
    <x v="1"/>
    <x v="0"/>
    <x v="1"/>
  </r>
  <r>
    <x v="5"/>
    <x v="457"/>
    <x v="11"/>
    <x v="0"/>
    <x v="4"/>
    <s v="University of London"/>
    <x v="0"/>
    <x v="1"/>
    <x v="1"/>
  </r>
  <r>
    <x v="5"/>
    <x v="458"/>
    <x v="11"/>
    <x v="2"/>
    <x v="16"/>
    <m/>
    <x v="2"/>
    <x v="0"/>
    <x v="1"/>
  </r>
  <r>
    <x v="5"/>
    <x v="459"/>
    <x v="11"/>
    <x v="0"/>
    <x v="57"/>
    <s v="Amirkabir University of Technology"/>
    <x v="0"/>
    <x v="0"/>
    <x v="1"/>
  </r>
  <r>
    <x v="5"/>
    <x v="460"/>
    <x v="11"/>
    <x v="0"/>
    <x v="25"/>
    <s v="Stanford University"/>
    <x v="1"/>
    <x v="0"/>
    <x v="0"/>
  </r>
  <r>
    <x v="5"/>
    <x v="461"/>
    <x v="11"/>
    <x v="0"/>
    <x v="48"/>
    <s v="University of Zurich"/>
    <x v="1"/>
    <x v="0"/>
    <x v="1"/>
  </r>
  <r>
    <x v="5"/>
    <x v="462"/>
    <x v="11"/>
    <x v="0"/>
    <x v="25"/>
    <s v="University of Cambridge"/>
    <x v="1"/>
    <x v="0"/>
    <x v="0"/>
  </r>
  <r>
    <x v="5"/>
    <x v="463"/>
    <x v="11"/>
    <x v="0"/>
    <x v="16"/>
    <m/>
    <x v="2"/>
    <x v="0"/>
    <x v="1"/>
  </r>
  <r>
    <x v="5"/>
    <x v="464"/>
    <x v="11"/>
    <x v="0"/>
    <x v="11"/>
    <s v="Hong Kong Polytechnic University"/>
    <x v="0"/>
    <x v="0"/>
    <x v="1"/>
  </r>
  <r>
    <x v="5"/>
    <x v="197"/>
    <x v="11"/>
    <x v="0"/>
    <x v="16"/>
    <m/>
    <x v="2"/>
    <x v="1"/>
    <x v="1"/>
  </r>
  <r>
    <x v="5"/>
    <x v="465"/>
    <x v="11"/>
    <x v="1"/>
    <x v="11"/>
    <s v="London School of Economics and Political Science (LSE)"/>
    <x v="1"/>
    <x v="0"/>
    <x v="0"/>
  </r>
  <r>
    <x v="5"/>
    <x v="466"/>
    <x v="11"/>
    <x v="0"/>
    <x v="6"/>
    <s v="University of Manchester"/>
    <x v="1"/>
    <x v="0"/>
    <x v="0"/>
  </r>
  <r>
    <x v="5"/>
    <x v="467"/>
    <x v="11"/>
    <x v="1"/>
    <x v="9"/>
    <s v="Copenhagen Business School"/>
    <x v="0"/>
    <x v="0"/>
    <x v="1"/>
  </r>
  <r>
    <x v="5"/>
    <x v="468"/>
    <x v="11"/>
    <x v="2"/>
    <x v="16"/>
    <m/>
    <x v="2"/>
    <x v="0"/>
    <x v="1"/>
  </r>
  <r>
    <x v="5"/>
    <x v="469"/>
    <x v="11"/>
    <x v="0"/>
    <x v="20"/>
    <s v="Hong Kong University of Science and Technology (HKUST)"/>
    <x v="0"/>
    <x v="0"/>
    <x v="0"/>
  </r>
  <r>
    <x v="5"/>
    <x v="470"/>
    <x v="11"/>
    <x v="0"/>
    <x v="50"/>
    <s v="Chinese University of Hong Kong (CUHK)"/>
    <x v="0"/>
    <x v="0"/>
    <x v="0"/>
  </r>
  <r>
    <x v="5"/>
    <x v="471"/>
    <x v="11"/>
    <x v="2"/>
    <x v="16"/>
    <m/>
    <x v="2"/>
    <x v="0"/>
    <x v="1"/>
  </r>
  <r>
    <x v="5"/>
    <x v="472"/>
    <x v="11"/>
    <x v="0"/>
    <x v="16"/>
    <m/>
    <x v="2"/>
    <x v="0"/>
    <x v="1"/>
  </r>
  <r>
    <x v="5"/>
    <x v="473"/>
    <x v="11"/>
    <x v="0"/>
    <x v="4"/>
    <s v="Brunel University London"/>
    <x v="1"/>
    <x v="0"/>
    <x v="1"/>
  </r>
  <r>
    <x v="5"/>
    <x v="474"/>
    <x v="11"/>
    <x v="0"/>
    <x v="4"/>
    <s v="Tokyo Institute of Technology"/>
    <x v="2"/>
    <x v="1"/>
    <x v="1"/>
  </r>
  <r>
    <x v="5"/>
    <x v="475"/>
    <x v="11"/>
    <x v="0"/>
    <x v="10"/>
    <s v="Old Dominion University"/>
    <x v="0"/>
    <x v="0"/>
    <x v="1"/>
  </r>
  <r>
    <x v="5"/>
    <x v="476"/>
    <x v="11"/>
    <x v="2"/>
    <x v="16"/>
    <m/>
    <x v="2"/>
    <x v="0"/>
    <x v="1"/>
  </r>
  <r>
    <x v="5"/>
    <x v="477"/>
    <x v="11"/>
    <x v="0"/>
    <x v="10"/>
    <s v="University of Missouri-Saint Louis"/>
    <x v="0"/>
    <x v="0"/>
    <x v="1"/>
  </r>
  <r>
    <x v="5"/>
    <x v="478"/>
    <x v="11"/>
    <x v="0"/>
    <x v="36"/>
    <s v="University of Tokyo"/>
    <x v="0"/>
    <x v="1"/>
    <x v="0"/>
  </r>
  <r>
    <x v="5"/>
    <x v="479"/>
    <x v="11"/>
    <x v="1"/>
    <x v="10"/>
    <s v="National University of Singapore (NUS)"/>
    <x v="0"/>
    <x v="0"/>
    <x v="0"/>
  </r>
  <r>
    <x v="5"/>
    <x v="480"/>
    <x v="11"/>
    <x v="0"/>
    <x v="10"/>
    <s v="Pennsylvania State University"/>
    <x v="3"/>
    <x v="0"/>
    <x v="1"/>
  </r>
  <r>
    <x v="5"/>
    <x v="96"/>
    <x v="11"/>
    <x v="0"/>
    <x v="4"/>
    <m/>
    <x v="2"/>
    <x v="1"/>
    <x v="1"/>
  </r>
  <r>
    <x v="5"/>
    <x v="481"/>
    <x v="11"/>
    <x v="1"/>
    <x v="11"/>
    <s v="Istanbul Technical University"/>
    <x v="1"/>
    <x v="0"/>
    <x v="1"/>
  </r>
  <r>
    <x v="5"/>
    <x v="482"/>
    <x v="11"/>
    <x v="2"/>
    <x v="16"/>
    <m/>
    <x v="2"/>
    <x v="0"/>
    <x v="1"/>
  </r>
  <r>
    <x v="5"/>
    <x v="483"/>
    <x v="11"/>
    <x v="0"/>
    <x v="10"/>
    <s v="University of Maryland"/>
    <x v="0"/>
    <x v="0"/>
    <x v="1"/>
  </r>
  <r>
    <x v="5"/>
    <x v="484"/>
    <x v="11"/>
    <x v="0"/>
    <x v="32"/>
    <s v="Hong Kong Polytechnic University"/>
    <x v="2"/>
    <x v="0"/>
    <x v="1"/>
  </r>
  <r>
    <x v="5"/>
    <x v="485"/>
    <x v="11"/>
    <x v="2"/>
    <x v="16"/>
    <m/>
    <x v="2"/>
    <x v="0"/>
    <x v="1"/>
  </r>
  <r>
    <x v="5"/>
    <x v="486"/>
    <x v="11"/>
    <x v="2"/>
    <x v="16"/>
    <m/>
    <x v="2"/>
    <x v="0"/>
    <x v="1"/>
  </r>
  <r>
    <x v="5"/>
    <x v="326"/>
    <x v="11"/>
    <x v="1"/>
    <x v="28"/>
    <s v="Seoul National University"/>
    <x v="0"/>
    <x v="1"/>
    <x v="0"/>
  </r>
  <r>
    <x v="5"/>
    <x v="487"/>
    <x v="11"/>
    <x v="0"/>
    <x v="28"/>
    <s v="KAIST - Korea Advanced Institute of Science &amp; Technology"/>
    <x v="0"/>
    <x v="0"/>
    <x v="0"/>
  </r>
  <r>
    <x v="5"/>
    <x v="488"/>
    <x v="11"/>
    <x v="1"/>
    <x v="10"/>
    <s v="University of California"/>
    <x v="3"/>
    <x v="0"/>
    <x v="1"/>
  </r>
  <r>
    <x v="5"/>
    <x v="489"/>
    <x v="11"/>
    <x v="2"/>
    <x v="16"/>
    <m/>
    <x v="2"/>
    <x v="0"/>
    <x v="1"/>
  </r>
  <r>
    <x v="5"/>
    <x v="490"/>
    <x v="11"/>
    <x v="2"/>
    <x v="16"/>
    <m/>
    <x v="2"/>
    <x v="0"/>
    <x v="1"/>
  </r>
  <r>
    <x v="5"/>
    <x v="491"/>
    <x v="11"/>
    <x v="2"/>
    <x v="16"/>
    <m/>
    <x v="2"/>
    <x v="0"/>
    <x v="1"/>
  </r>
  <r>
    <x v="5"/>
    <x v="492"/>
    <x v="11"/>
    <x v="0"/>
    <x v="2"/>
    <s v=" Massachusetts Institute of Technology Sloan School of Management"/>
    <x v="0"/>
    <x v="0"/>
    <x v="1"/>
  </r>
  <r>
    <x v="5"/>
    <x v="493"/>
    <x v="11"/>
    <x v="0"/>
    <x v="17"/>
    <s v="University of Georgia"/>
    <x v="2"/>
    <x v="0"/>
    <x v="1"/>
  </r>
  <r>
    <x v="5"/>
    <x v="494"/>
    <x v="11"/>
    <x v="1"/>
    <x v="10"/>
    <s v="University of Missouri-Rolla"/>
    <x v="0"/>
    <x v="0"/>
    <x v="1"/>
  </r>
  <r>
    <x v="5"/>
    <x v="495"/>
    <x v="11"/>
    <x v="0"/>
    <x v="10"/>
    <s v="Carnegie Mellon University"/>
    <x v="2"/>
    <x v="0"/>
    <x v="0"/>
  </r>
  <r>
    <x v="5"/>
    <x v="496"/>
    <x v="11"/>
    <x v="0"/>
    <x v="25"/>
    <s v="Massachusetts Institute of Technology"/>
    <x v="2"/>
    <x v="0"/>
    <x v="0"/>
  </r>
  <r>
    <x v="5"/>
    <x v="497"/>
    <x v="11"/>
    <x v="0"/>
    <x v="40"/>
    <s v="Stanford University"/>
    <x v="0"/>
    <x v="0"/>
    <x v="0"/>
  </r>
  <r>
    <x v="5"/>
    <x v="498"/>
    <x v="11"/>
    <x v="0"/>
    <x v="2"/>
    <s v="Ecole Centrale Paris"/>
    <x v="0"/>
    <x v="0"/>
    <x v="1"/>
  </r>
  <r>
    <x v="5"/>
    <x v="499"/>
    <x v="11"/>
    <x v="0"/>
    <x v="11"/>
    <s v="University of Hawaii"/>
    <x v="1"/>
    <x v="0"/>
    <x v="1"/>
  </r>
  <r>
    <x v="5"/>
    <x v="500"/>
    <x v="11"/>
    <x v="0"/>
    <x v="10"/>
    <s v="University of Maryland"/>
    <x v="0"/>
    <x v="0"/>
    <x v="1"/>
  </r>
  <r>
    <x v="5"/>
    <x v="501"/>
    <x v="11"/>
    <x v="0"/>
    <x v="0"/>
    <s v="Università di Pisa"/>
    <x v="0"/>
    <x v="0"/>
    <x v="1"/>
  </r>
  <r>
    <x v="5"/>
    <x v="502"/>
    <x v="11"/>
    <x v="1"/>
    <x v="4"/>
    <s v="Sapienza Università di Roma"/>
    <x v="1"/>
    <x v="0"/>
    <x v="1"/>
  </r>
  <r>
    <x v="5"/>
    <x v="503"/>
    <x v="11"/>
    <x v="1"/>
    <x v="40"/>
    <s v="Indian Institute of Science"/>
    <x v="1"/>
    <x v="0"/>
    <x v="1"/>
  </r>
  <r>
    <x v="5"/>
    <x v="504"/>
    <x v="11"/>
    <x v="0"/>
    <x v="11"/>
    <s v="University of Southern Queensland"/>
    <x v="0"/>
    <x v="0"/>
    <x v="1"/>
  </r>
  <r>
    <x v="5"/>
    <x v="505"/>
    <x v="11"/>
    <x v="0"/>
    <x v="4"/>
    <s v="Queens University Belfast"/>
    <x v="3"/>
    <x v="0"/>
    <x v="1"/>
  </r>
  <r>
    <x v="5"/>
    <x v="506"/>
    <x v="11"/>
    <x v="0"/>
    <x v="4"/>
    <s v="University of Leeds"/>
    <x v="2"/>
    <x v="0"/>
    <x v="1"/>
  </r>
  <r>
    <x v="5"/>
    <x v="507"/>
    <x v="11"/>
    <x v="1"/>
    <x v="10"/>
    <s v="University of Texas at Arlington"/>
    <x v="1"/>
    <x v="0"/>
    <x v="1"/>
  </r>
  <r>
    <x v="5"/>
    <x v="508"/>
    <x v="11"/>
    <x v="0"/>
    <x v="10"/>
    <s v="University of Warwick"/>
    <x v="0"/>
    <x v="0"/>
    <x v="1"/>
  </r>
  <r>
    <x v="5"/>
    <x v="509"/>
    <x v="11"/>
    <x v="0"/>
    <x v="10"/>
    <s v="University of Minnesota"/>
    <x v="0"/>
    <x v="0"/>
    <x v="1"/>
  </r>
  <r>
    <x v="5"/>
    <x v="510"/>
    <x v="11"/>
    <x v="0"/>
    <x v="4"/>
    <s v="Politecnico di Milano"/>
    <x v="0"/>
    <x v="0"/>
    <x v="1"/>
  </r>
  <r>
    <x v="5"/>
    <x v="511"/>
    <x v="11"/>
    <x v="0"/>
    <x v="4"/>
    <s v="Politecnico di Milano"/>
    <x v="0"/>
    <x v="0"/>
    <x v="1"/>
  </r>
  <r>
    <x v="5"/>
    <x v="512"/>
    <x v="11"/>
    <x v="0"/>
    <x v="10"/>
    <s v="University of North Carolina at Chapel Hill"/>
    <x v="0"/>
    <x v="0"/>
    <x v="1"/>
  </r>
  <r>
    <x v="5"/>
    <x v="513"/>
    <x v="11"/>
    <x v="1"/>
    <x v="10"/>
    <s v=" Texas Tech University"/>
    <x v="0"/>
    <x v="0"/>
    <x v="1"/>
  </r>
  <r>
    <x v="5"/>
    <x v="514"/>
    <x v="11"/>
    <x v="0"/>
    <x v="4"/>
    <s v="Swansea University"/>
    <x v="0"/>
    <x v="0"/>
    <x v="1"/>
  </r>
  <r>
    <x v="5"/>
    <x v="515"/>
    <x v="11"/>
    <x v="1"/>
    <x v="10"/>
    <s v="University of Missouri-Rolla"/>
    <x v="1"/>
    <x v="0"/>
    <x v="1"/>
  </r>
  <r>
    <x v="5"/>
    <x v="516"/>
    <x v="11"/>
    <x v="0"/>
    <x v="18"/>
    <m/>
    <x v="2"/>
    <x v="0"/>
    <x v="1"/>
  </r>
  <r>
    <x v="5"/>
    <x v="517"/>
    <x v="11"/>
    <x v="1"/>
    <x v="4"/>
    <s v="London University"/>
    <x v="1"/>
    <x v="0"/>
    <x v="1"/>
  </r>
  <r>
    <x v="5"/>
    <x v="518"/>
    <x v="11"/>
    <x v="1"/>
    <x v="42"/>
    <s v="Istanbul Technical University"/>
    <x v="0"/>
    <x v="0"/>
    <x v="1"/>
  </r>
  <r>
    <x v="5"/>
    <x v="519"/>
    <x v="11"/>
    <x v="1"/>
    <x v="10"/>
    <s v="Georgia Institute of Technology"/>
    <x v="0"/>
    <x v="0"/>
    <x v="1"/>
  </r>
  <r>
    <x v="5"/>
    <x v="520"/>
    <x v="11"/>
    <x v="1"/>
    <x v="0"/>
    <s v="University of Naples Federico II"/>
    <x v="2"/>
    <x v="0"/>
    <x v="1"/>
  </r>
  <r>
    <x v="5"/>
    <x v="521"/>
    <x v="11"/>
    <x v="0"/>
    <x v="10"/>
    <s v="Universiti Putra Malaysia"/>
    <x v="0"/>
    <x v="0"/>
    <x v="1"/>
  </r>
  <r>
    <x v="5"/>
    <x v="522"/>
    <x v="11"/>
    <x v="0"/>
    <x v="10"/>
    <s v="University of Louisville"/>
    <x v="0"/>
    <x v="0"/>
    <x v="1"/>
  </r>
  <r>
    <x v="5"/>
    <x v="523"/>
    <x v="11"/>
    <x v="0"/>
    <x v="31"/>
    <s v="Universidad de Oviedo"/>
    <x v="1"/>
    <x v="0"/>
    <x v="1"/>
  </r>
  <r>
    <x v="5"/>
    <x v="524"/>
    <x v="11"/>
    <x v="0"/>
    <x v="17"/>
    <s v="National University of Singapore (NUS)"/>
    <x v="2"/>
    <x v="0"/>
    <x v="0"/>
  </r>
  <r>
    <x v="5"/>
    <x v="525"/>
    <x v="11"/>
    <x v="0"/>
    <x v="10"/>
    <s v="University of Texas at Austin"/>
    <x v="3"/>
    <x v="0"/>
    <x v="0"/>
  </r>
  <r>
    <x v="5"/>
    <x v="526"/>
    <x v="11"/>
    <x v="0"/>
    <x v="4"/>
    <s v="Cardiff University"/>
    <x v="0"/>
    <x v="0"/>
    <x v="1"/>
  </r>
  <r>
    <x v="5"/>
    <x v="527"/>
    <x v="11"/>
    <x v="0"/>
    <x v="0"/>
    <s v="Carlo Cattaneo Unversity"/>
    <x v="1"/>
    <x v="0"/>
    <x v="1"/>
  </r>
  <r>
    <x v="5"/>
    <x v="528"/>
    <x v="11"/>
    <x v="0"/>
    <x v="4"/>
    <s v="Aston University"/>
    <x v="1"/>
    <x v="0"/>
    <x v="1"/>
  </r>
  <r>
    <x v="5"/>
    <x v="529"/>
    <x v="11"/>
    <x v="0"/>
    <x v="10"/>
    <s v="University of Pittsburgh"/>
    <x v="3"/>
    <x v="0"/>
    <x v="1"/>
  </r>
  <r>
    <x v="5"/>
    <x v="530"/>
    <x v="11"/>
    <x v="0"/>
    <x v="10"/>
    <s v="University of Arizona"/>
    <x v="1"/>
    <x v="0"/>
    <x v="1"/>
  </r>
  <r>
    <x v="5"/>
    <x v="531"/>
    <x v="11"/>
    <x v="0"/>
    <x v="58"/>
    <s v="University of Pretoria"/>
    <x v="3"/>
    <x v="0"/>
    <x v="1"/>
  </r>
  <r>
    <x v="5"/>
    <x v="532"/>
    <x v="11"/>
    <x v="1"/>
    <x v="17"/>
    <s v="Georgia Institute of Technology"/>
    <x v="2"/>
    <x v="0"/>
    <x v="1"/>
  </r>
  <r>
    <x v="5"/>
    <x v="533"/>
    <x v="11"/>
    <x v="0"/>
    <x v="15"/>
    <s v="Institute of Development Studies"/>
    <x v="1"/>
    <x v="0"/>
    <x v="1"/>
  </r>
  <r>
    <x v="5"/>
    <x v="534"/>
    <x v="11"/>
    <x v="1"/>
    <x v="10"/>
    <s v="University of California, Berkeley"/>
    <x v="0"/>
    <x v="0"/>
    <x v="0"/>
  </r>
  <r>
    <x v="5"/>
    <x v="535"/>
    <x v="11"/>
    <x v="2"/>
    <x v="10"/>
    <s v="The University of Georgia"/>
    <x v="1"/>
    <x v="0"/>
    <x v="1"/>
  </r>
  <r>
    <x v="5"/>
    <x v="536"/>
    <x v="11"/>
    <x v="0"/>
    <x v="4"/>
    <s v="National University of Singapore (NUS)"/>
    <x v="2"/>
    <x v="0"/>
    <x v="0"/>
  </r>
  <r>
    <x v="5"/>
    <x v="537"/>
    <x v="11"/>
    <x v="0"/>
    <x v="18"/>
    <s v="Delft University of Technology"/>
    <x v="0"/>
    <x v="0"/>
    <x v="0"/>
  </r>
  <r>
    <x v="5"/>
    <x v="538"/>
    <x v="11"/>
    <x v="0"/>
    <x v="10"/>
    <s v="University of Michigan"/>
    <x v="2"/>
    <x v="0"/>
    <x v="1"/>
  </r>
  <r>
    <x v="5"/>
    <x v="539"/>
    <x v="11"/>
    <x v="0"/>
    <x v="2"/>
    <s v="Technical University Berlin"/>
    <x v="0"/>
    <x v="0"/>
    <x v="1"/>
  </r>
  <r>
    <x v="5"/>
    <x v="540"/>
    <x v="11"/>
    <x v="1"/>
    <x v="10"/>
    <s v="University of Cincinnati"/>
    <x v="0"/>
    <x v="0"/>
    <x v="1"/>
  </r>
  <r>
    <x v="5"/>
    <x v="541"/>
    <x v="11"/>
    <x v="0"/>
    <x v="10"/>
    <s v="McGill University"/>
    <x v="0"/>
    <x v="0"/>
    <x v="0"/>
  </r>
  <r>
    <x v="5"/>
    <x v="542"/>
    <x v="11"/>
    <x v="0"/>
    <x v="44"/>
    <s v="University of Manchester"/>
    <x v="0"/>
    <x v="0"/>
    <x v="0"/>
  </r>
  <r>
    <x v="5"/>
    <x v="543"/>
    <x v="11"/>
    <x v="0"/>
    <x v="10"/>
    <s v="University of Buffalo"/>
    <x v="1"/>
    <x v="0"/>
    <x v="1"/>
  </r>
  <r>
    <x v="5"/>
    <x v="544"/>
    <x v="11"/>
    <x v="0"/>
    <x v="4"/>
    <s v="University of the West of England"/>
    <x v="0"/>
    <x v="0"/>
    <x v="1"/>
  </r>
  <r>
    <x v="5"/>
    <x v="545"/>
    <x v="11"/>
    <x v="0"/>
    <x v="4"/>
    <s v="University of Stuttgart"/>
    <x v="0"/>
    <x v="0"/>
    <x v="1"/>
  </r>
  <r>
    <x v="5"/>
    <x v="546"/>
    <x v="11"/>
    <x v="0"/>
    <x v="5"/>
    <s v="University of Stuttgart"/>
    <x v="0"/>
    <x v="0"/>
    <x v="1"/>
  </r>
  <r>
    <x v="5"/>
    <x v="547"/>
    <x v="11"/>
    <x v="0"/>
    <x v="10"/>
    <s v="Indiana University - Kelley School of Business"/>
    <x v="0"/>
    <x v="0"/>
    <x v="1"/>
  </r>
  <r>
    <x v="5"/>
    <x v="548"/>
    <x v="11"/>
    <x v="1"/>
    <x v="10"/>
    <s v="Western New England University"/>
    <x v="2"/>
    <x v="0"/>
    <x v="1"/>
  </r>
  <r>
    <x v="5"/>
    <x v="549"/>
    <x v="11"/>
    <x v="0"/>
    <x v="36"/>
    <s v="University of Tokyo"/>
    <x v="0"/>
    <x v="0"/>
    <x v="0"/>
  </r>
  <r>
    <x v="5"/>
    <x v="550"/>
    <x v="11"/>
    <x v="1"/>
    <x v="11"/>
    <s v="University of Muenster"/>
    <x v="0"/>
    <x v="0"/>
    <x v="1"/>
  </r>
  <r>
    <x v="5"/>
    <x v="551"/>
    <x v="11"/>
    <x v="0"/>
    <x v="11"/>
    <s v="Curtin University"/>
    <x v="0"/>
    <x v="0"/>
    <x v="1"/>
  </r>
  <r>
    <x v="5"/>
    <x v="552"/>
    <x v="11"/>
    <x v="1"/>
    <x v="10"/>
    <s v="Old Dominion University"/>
    <x v="2"/>
    <x v="0"/>
    <x v="1"/>
  </r>
  <r>
    <x v="5"/>
    <x v="553"/>
    <x v="11"/>
    <x v="0"/>
    <x v="20"/>
    <s v="The University of Alabama"/>
    <x v="2"/>
    <x v="0"/>
    <x v="1"/>
  </r>
  <r>
    <x v="5"/>
    <x v="554"/>
    <x v="11"/>
    <x v="0"/>
    <x v="31"/>
    <s v="University of Murcia"/>
    <x v="0"/>
    <x v="1"/>
    <x v="1"/>
  </r>
  <r>
    <x v="5"/>
    <x v="555"/>
    <x v="11"/>
    <x v="0"/>
    <x v="10"/>
    <s v="University of North Carolina at Chapel Hill"/>
    <x v="0"/>
    <x v="0"/>
    <x v="1"/>
  </r>
  <r>
    <x v="5"/>
    <x v="556"/>
    <x v="11"/>
    <x v="0"/>
    <x v="10"/>
    <s v="Florida State University"/>
    <x v="0"/>
    <x v="0"/>
    <x v="1"/>
  </r>
  <r>
    <x v="5"/>
    <x v="557"/>
    <x v="11"/>
    <x v="0"/>
    <x v="2"/>
    <s v="National University of Singapore (NUS)"/>
    <x v="0"/>
    <x v="0"/>
    <x v="0"/>
  </r>
  <r>
    <x v="5"/>
    <x v="558"/>
    <x v="11"/>
    <x v="0"/>
    <x v="10"/>
    <s v="University of Arkansas"/>
    <x v="0"/>
    <x v="0"/>
    <x v="1"/>
  </r>
  <r>
    <x v="5"/>
    <x v="559"/>
    <x v="11"/>
    <x v="0"/>
    <x v="10"/>
    <s v="University of Twente"/>
    <x v="0"/>
    <x v="0"/>
    <x v="1"/>
  </r>
  <r>
    <x v="5"/>
    <x v="560"/>
    <x v="11"/>
    <x v="1"/>
    <x v="6"/>
    <s v="National Taiwan  University"/>
    <x v="0"/>
    <x v="1"/>
    <x v="1"/>
  </r>
  <r>
    <x v="5"/>
    <x v="561"/>
    <x v="11"/>
    <x v="1"/>
    <x v="25"/>
    <s v="National University of Singapore (NUS)"/>
    <x v="0"/>
    <x v="0"/>
    <x v="0"/>
  </r>
  <r>
    <x v="5"/>
    <x v="562"/>
    <x v="11"/>
    <x v="0"/>
    <x v="40"/>
    <s v="University of Tennessee"/>
    <x v="1"/>
    <x v="0"/>
    <x v="1"/>
  </r>
  <r>
    <x v="5"/>
    <x v="563"/>
    <x v="11"/>
    <x v="1"/>
    <x v="4"/>
    <s v="National University of Singapore (NUS)"/>
    <x v="0"/>
    <x v="0"/>
    <x v="0"/>
  </r>
  <r>
    <x v="5"/>
    <x v="564"/>
    <x v="11"/>
    <x v="0"/>
    <x v="4"/>
    <s v="National University of Singapore (NUS)"/>
    <x v="0"/>
    <x v="0"/>
    <x v="0"/>
  </r>
  <r>
    <x v="5"/>
    <x v="565"/>
    <x v="11"/>
    <x v="0"/>
    <x v="9"/>
    <s v="University of British Columbia"/>
    <x v="0"/>
    <x v="0"/>
    <x v="0"/>
  </r>
  <r>
    <x v="5"/>
    <x v="566"/>
    <x v="11"/>
    <x v="0"/>
    <x v="25"/>
    <m/>
    <x v="2"/>
    <x v="0"/>
    <x v="1"/>
  </r>
  <r>
    <x v="5"/>
    <x v="567"/>
    <x v="11"/>
    <x v="1"/>
    <x v="10"/>
    <s v="Georgia State University"/>
    <x v="0"/>
    <x v="0"/>
    <x v="1"/>
  </r>
  <r>
    <x v="5"/>
    <x v="568"/>
    <x v="11"/>
    <x v="0"/>
    <x v="4"/>
    <s v="Ben-Gurion University"/>
    <x v="2"/>
    <x v="0"/>
    <x v="1"/>
  </r>
  <r>
    <x v="5"/>
    <x v="569"/>
    <x v="11"/>
    <x v="0"/>
    <x v="5"/>
    <s v="University of Kiel"/>
    <x v="1"/>
    <x v="0"/>
    <x v="1"/>
  </r>
  <r>
    <x v="5"/>
    <x v="570"/>
    <x v="11"/>
    <x v="0"/>
    <x v="4"/>
    <s v="Queensland University of Technology"/>
    <x v="0"/>
    <x v="0"/>
    <x v="1"/>
  </r>
  <r>
    <x v="5"/>
    <x v="571"/>
    <x v="11"/>
    <x v="0"/>
    <x v="5"/>
    <s v="Hamburg University of Technology"/>
    <x v="0"/>
    <x v="0"/>
    <x v="1"/>
  </r>
  <r>
    <x v="5"/>
    <x v="572"/>
    <x v="11"/>
    <x v="0"/>
    <x v="10"/>
    <s v="The George Washington University"/>
    <x v="2"/>
    <x v="0"/>
    <x v="1"/>
  </r>
  <r>
    <x v="5"/>
    <x v="573"/>
    <x v="11"/>
    <x v="0"/>
    <x v="10"/>
    <s v="The George Washington University"/>
    <x v="0"/>
    <x v="0"/>
    <x v="1"/>
  </r>
  <r>
    <x v="5"/>
    <x v="574"/>
    <x v="11"/>
    <x v="2"/>
    <x v="16"/>
    <m/>
    <x v="2"/>
    <x v="0"/>
    <x v="1"/>
  </r>
  <r>
    <x v="5"/>
    <x v="575"/>
    <x v="11"/>
    <x v="0"/>
    <x v="20"/>
    <s v="Western University"/>
    <x v="0"/>
    <x v="0"/>
    <x v="1"/>
  </r>
  <r>
    <x v="5"/>
    <x v="123"/>
    <x v="11"/>
    <x v="0"/>
    <x v="31"/>
    <s v="National University of Saint Augustine"/>
    <x v="1"/>
    <x v="1"/>
    <x v="1"/>
  </r>
  <r>
    <x v="5"/>
    <x v="576"/>
    <x v="11"/>
    <x v="0"/>
    <x v="6"/>
    <s v="National Yunlin University of Science and Technology"/>
    <x v="2"/>
    <x v="0"/>
    <x v="1"/>
  </r>
  <r>
    <x v="5"/>
    <x v="577"/>
    <x v="11"/>
    <x v="1"/>
    <x v="11"/>
    <s v=" Loughborough University"/>
    <x v="1"/>
    <x v="0"/>
    <x v="1"/>
  </r>
  <r>
    <x v="5"/>
    <x v="578"/>
    <x v="11"/>
    <x v="0"/>
    <x v="37"/>
    <s v="University of Cambridge"/>
    <x v="2"/>
    <x v="0"/>
    <x v="0"/>
  </r>
  <r>
    <x v="5"/>
    <x v="579"/>
    <x v="11"/>
    <x v="0"/>
    <x v="10"/>
    <s v="Portland State University"/>
    <x v="3"/>
    <x v="0"/>
    <x v="1"/>
  </r>
  <r>
    <x v="5"/>
    <x v="580"/>
    <x v="11"/>
    <x v="1"/>
    <x v="17"/>
    <s v="Harbin Engineering University"/>
    <x v="0"/>
    <x v="0"/>
    <x v="1"/>
  </r>
  <r>
    <x v="5"/>
    <x v="581"/>
    <x v="11"/>
    <x v="0"/>
    <x v="42"/>
    <s v="Hacettepe University"/>
    <x v="0"/>
    <x v="0"/>
    <x v="1"/>
  </r>
  <r>
    <x v="5"/>
    <x v="582"/>
    <x v="11"/>
    <x v="1"/>
    <x v="37"/>
    <s v="PhD student"/>
    <x v="2"/>
    <x v="0"/>
    <x v="1"/>
  </r>
  <r>
    <x v="5"/>
    <x v="583"/>
    <x v="11"/>
    <x v="0"/>
    <x v="10"/>
    <s v="University of Louisiana, Lafayette"/>
    <x v="3"/>
    <x v="0"/>
    <x v="1"/>
  </r>
  <r>
    <x v="5"/>
    <x v="584"/>
    <x v="11"/>
    <x v="1"/>
    <x v="10"/>
    <s v="George Washington University"/>
    <x v="2"/>
    <x v="0"/>
    <x v="1"/>
  </r>
  <r>
    <x v="5"/>
    <x v="585"/>
    <x v="11"/>
    <x v="0"/>
    <x v="59"/>
    <s v="Wayne State University"/>
    <x v="1"/>
    <x v="0"/>
    <x v="1"/>
  </r>
  <r>
    <x v="5"/>
    <x v="586"/>
    <x v="11"/>
    <x v="0"/>
    <x v="16"/>
    <m/>
    <x v="2"/>
    <x v="0"/>
    <x v="1"/>
  </r>
  <r>
    <x v="5"/>
    <x v="587"/>
    <x v="11"/>
    <x v="0"/>
    <x v="10"/>
    <s v="University of Maryland"/>
    <x v="0"/>
    <x v="0"/>
    <x v="1"/>
  </r>
  <r>
    <x v="5"/>
    <x v="588"/>
    <x v="11"/>
    <x v="0"/>
    <x v="10"/>
    <s v="Carnegie Mellon University"/>
    <x v="0"/>
    <x v="0"/>
    <x v="0"/>
  </r>
  <r>
    <x v="5"/>
    <x v="589"/>
    <x v="11"/>
    <x v="2"/>
    <x v="16"/>
    <m/>
    <x v="2"/>
    <x v="0"/>
    <x v="1"/>
  </r>
  <r>
    <x v="5"/>
    <x v="590"/>
    <x v="11"/>
    <x v="0"/>
    <x v="20"/>
    <s v="University of Waterloo"/>
    <x v="1"/>
    <x v="0"/>
    <x v="1"/>
  </r>
  <r>
    <x v="5"/>
    <x v="17"/>
    <x v="11"/>
    <x v="0"/>
    <x v="9"/>
    <s v="University of St.Gallen"/>
    <x v="1"/>
    <x v="1"/>
    <x v="1"/>
  </r>
  <r>
    <x v="5"/>
    <x v="591"/>
    <x v="11"/>
    <x v="0"/>
    <x v="36"/>
    <s v="Technical University of Berlin"/>
    <x v="1"/>
    <x v="0"/>
    <x v="1"/>
  </r>
  <r>
    <x v="5"/>
    <x v="592"/>
    <x v="11"/>
    <x v="0"/>
    <x v="17"/>
    <s v="Massachusetts Institute of Technology"/>
    <x v="0"/>
    <x v="0"/>
    <x v="0"/>
  </r>
  <r>
    <x v="5"/>
    <x v="593"/>
    <x v="11"/>
    <x v="2"/>
    <x v="16"/>
    <m/>
    <x v="2"/>
    <x v="0"/>
    <x v="1"/>
  </r>
  <r>
    <x v="5"/>
    <x v="594"/>
    <x v="11"/>
    <x v="2"/>
    <x v="16"/>
    <m/>
    <x v="2"/>
    <x v="1"/>
    <x v="1"/>
  </r>
  <r>
    <x v="5"/>
    <x v="595"/>
    <x v="11"/>
    <x v="0"/>
    <x v="11"/>
    <m/>
    <x v="2"/>
    <x v="0"/>
    <x v="1"/>
  </r>
  <r>
    <x v="6"/>
    <x v="424"/>
    <x v="5"/>
    <x v="0"/>
    <x v="4"/>
    <s v="University of Sussex"/>
    <x v="1"/>
    <x v="1"/>
    <x v="1"/>
  </r>
  <r>
    <x v="6"/>
    <x v="320"/>
    <x v="5"/>
    <x v="1"/>
    <x v="6"/>
    <s v="Macquarie University"/>
    <x v="0"/>
    <x v="1"/>
    <x v="1"/>
  </r>
  <r>
    <x v="6"/>
    <x v="596"/>
    <x v="16"/>
    <x v="1"/>
    <x v="18"/>
    <s v="TU/e"/>
    <x v="0"/>
    <x v="0"/>
    <x v="1"/>
  </r>
  <r>
    <x v="6"/>
    <x v="597"/>
    <x v="16"/>
    <x v="0"/>
    <x v="30"/>
    <s v="Oxford Brookes University"/>
    <x v="2"/>
    <x v="0"/>
    <x v="1"/>
  </r>
  <r>
    <x v="6"/>
    <x v="169"/>
    <x v="16"/>
    <x v="0"/>
    <x v="5"/>
    <s v="Friedrich-Alexander-University Erlangen-Nürnberg"/>
    <x v="0"/>
    <x v="1"/>
    <x v="1"/>
  </r>
  <r>
    <x v="6"/>
    <x v="598"/>
    <x v="16"/>
    <x v="0"/>
    <x v="0"/>
    <s v="University of Turin"/>
    <x v="0"/>
    <x v="0"/>
    <x v="1"/>
  </r>
  <r>
    <x v="6"/>
    <x v="599"/>
    <x v="16"/>
    <x v="1"/>
    <x v="10"/>
    <s v="Portland State University"/>
    <x v="0"/>
    <x v="0"/>
    <x v="1"/>
  </r>
  <r>
    <x v="6"/>
    <x v="600"/>
    <x v="16"/>
    <x v="1"/>
    <x v="60"/>
    <s v="University of Zagreb"/>
    <x v="1"/>
    <x v="0"/>
    <x v="1"/>
  </r>
  <r>
    <x v="6"/>
    <x v="601"/>
    <x v="16"/>
    <x v="0"/>
    <x v="35"/>
    <s v="WU Vienna"/>
    <x v="0"/>
    <x v="0"/>
    <x v="1"/>
  </r>
  <r>
    <x v="6"/>
    <x v="602"/>
    <x v="16"/>
    <x v="0"/>
    <x v="4"/>
    <s v="University of Manchester"/>
    <x v="0"/>
    <x v="0"/>
    <x v="0"/>
  </r>
  <r>
    <x v="6"/>
    <x v="603"/>
    <x v="16"/>
    <x v="0"/>
    <x v="42"/>
    <s v="Istanbul University"/>
    <x v="0"/>
    <x v="0"/>
    <x v="1"/>
  </r>
  <r>
    <x v="6"/>
    <x v="604"/>
    <x v="16"/>
    <x v="0"/>
    <x v="5"/>
    <s v="EBS University of Economics and Law"/>
    <x v="0"/>
    <x v="0"/>
    <x v="1"/>
  </r>
  <r>
    <x v="6"/>
    <x v="474"/>
    <x v="16"/>
    <x v="0"/>
    <x v="4"/>
    <s v="Tokyo Institute of Technology"/>
    <x v="0"/>
    <x v="1"/>
    <x v="1"/>
  </r>
  <r>
    <x v="6"/>
    <x v="605"/>
    <x v="16"/>
    <x v="0"/>
    <x v="17"/>
    <s v="Chongqing University School of Economics and Business Administration"/>
    <x v="0"/>
    <x v="0"/>
    <x v="1"/>
  </r>
  <r>
    <x v="6"/>
    <x v="478"/>
    <x v="16"/>
    <x v="0"/>
    <x v="36"/>
    <s v="University of Tokyo"/>
    <x v="0"/>
    <x v="1"/>
    <x v="0"/>
  </r>
  <r>
    <x v="6"/>
    <x v="606"/>
    <x v="16"/>
    <x v="1"/>
    <x v="6"/>
    <s v="KAIST - Korea Advanced Institute of Science &amp; Technology"/>
    <x v="0"/>
    <x v="0"/>
    <x v="0"/>
  </r>
  <r>
    <x v="6"/>
    <x v="607"/>
    <x v="16"/>
    <x v="0"/>
    <x v="10"/>
    <s v="University of Memphis"/>
    <x v="0"/>
    <x v="0"/>
    <x v="1"/>
  </r>
  <r>
    <x v="6"/>
    <x v="608"/>
    <x v="16"/>
    <x v="0"/>
    <x v="1"/>
    <s v="Tampere University of Technology"/>
    <x v="1"/>
    <x v="0"/>
    <x v="1"/>
  </r>
  <r>
    <x v="6"/>
    <x v="334"/>
    <x v="16"/>
    <x v="0"/>
    <x v="2"/>
    <s v="Mines Paris Tech"/>
    <x v="1"/>
    <x v="1"/>
    <x v="1"/>
  </r>
  <r>
    <x v="6"/>
    <x v="609"/>
    <x v="16"/>
    <x v="0"/>
    <x v="10"/>
    <s v="University of New Mexico"/>
    <x v="2"/>
    <x v="0"/>
    <x v="1"/>
  </r>
  <r>
    <x v="6"/>
    <x v="388"/>
    <x v="16"/>
    <x v="0"/>
    <x v="24"/>
    <s v="TU Dresden"/>
    <x v="1"/>
    <x v="1"/>
    <x v="1"/>
  </r>
  <r>
    <x v="6"/>
    <x v="610"/>
    <x v="16"/>
    <x v="0"/>
    <x v="4"/>
    <s v="Newcastle University"/>
    <x v="2"/>
    <x v="0"/>
    <x v="1"/>
  </r>
  <r>
    <x v="6"/>
    <x v="611"/>
    <x v="16"/>
    <x v="0"/>
    <x v="31"/>
    <s v="Newcastle University Business School"/>
    <x v="2"/>
    <x v="0"/>
    <x v="1"/>
  </r>
  <r>
    <x v="6"/>
    <x v="612"/>
    <x v="16"/>
    <x v="1"/>
    <x v="4"/>
    <s v="ETH Zurich (Swiss Federal Institute of Technology)"/>
    <x v="0"/>
    <x v="0"/>
    <x v="0"/>
  </r>
  <r>
    <x v="6"/>
    <x v="560"/>
    <x v="16"/>
    <x v="1"/>
    <x v="6"/>
    <s v="National Taiwan University "/>
    <x v="0"/>
    <x v="1"/>
    <x v="1"/>
  </r>
  <r>
    <x v="6"/>
    <x v="613"/>
    <x v="16"/>
    <x v="0"/>
    <x v="1"/>
    <s v="University of Turku"/>
    <x v="0"/>
    <x v="0"/>
    <x v="1"/>
  </r>
  <r>
    <x v="6"/>
    <x v="614"/>
    <x v="16"/>
    <x v="0"/>
    <x v="4"/>
    <s v="Macquarie University"/>
    <x v="0"/>
    <x v="0"/>
    <x v="1"/>
  </r>
  <r>
    <x v="6"/>
    <x v="389"/>
    <x v="16"/>
    <x v="0"/>
    <x v="10"/>
    <s v="Rensselaer Polytechnic Institute"/>
    <x v="1"/>
    <x v="1"/>
    <x v="1"/>
  </r>
  <r>
    <x v="6"/>
    <x v="594"/>
    <x v="16"/>
    <x v="0"/>
    <x v="11"/>
    <s v="University of Technology Sydney, Beijing Institute of Technology"/>
    <x v="0"/>
    <x v="1"/>
    <x v="1"/>
  </r>
  <r>
    <x v="6"/>
    <x v="615"/>
    <x v="16"/>
    <x v="0"/>
    <x v="10"/>
    <s v="New York University - Polytechnic School of Engineering"/>
    <x v="3"/>
    <x v="0"/>
    <x v="1"/>
  </r>
  <r>
    <x v="6"/>
    <x v="616"/>
    <x v="16"/>
    <x v="0"/>
    <x v="2"/>
    <s v="Scuola Superiore Sant'Anna"/>
    <x v="0"/>
    <x v="0"/>
    <x v="1"/>
  </r>
  <r>
    <x v="6"/>
    <x v="77"/>
    <x v="16"/>
    <x v="0"/>
    <x v="0"/>
    <s v="University of Sussex."/>
    <x v="3"/>
    <x v="1"/>
    <x v="1"/>
  </r>
  <r>
    <x v="6"/>
    <x v="617"/>
    <x v="16"/>
    <x v="0"/>
    <x v="10"/>
    <s v="Warsaw University of Technology"/>
    <x v="3"/>
    <x v="0"/>
    <x v="1"/>
  </r>
  <r>
    <x v="6"/>
    <x v="618"/>
    <x v="16"/>
    <x v="0"/>
    <x v="10"/>
    <s v="Yale University"/>
    <x v="2"/>
    <x v="0"/>
    <x v="0"/>
  </r>
  <r>
    <x v="6"/>
    <x v="619"/>
    <x v="16"/>
    <x v="0"/>
    <x v="10"/>
    <s v="University of Washington -"/>
    <x v="3"/>
    <x v="0"/>
    <x v="1"/>
  </r>
  <r>
    <x v="6"/>
    <x v="620"/>
    <x v="16"/>
    <x v="0"/>
    <x v="10"/>
    <s v="University of Florida."/>
    <x v="2"/>
    <x v="0"/>
    <x v="1"/>
  </r>
  <r>
    <x v="6"/>
    <x v="621"/>
    <x v="16"/>
    <x v="0"/>
    <x v="10"/>
    <s v="Michigan State University"/>
    <x v="3"/>
    <x v="0"/>
    <x v="1"/>
  </r>
  <r>
    <x v="6"/>
    <x v="622"/>
    <x v="16"/>
    <x v="0"/>
    <x v="4"/>
    <s v="University of Kent"/>
    <x v="0"/>
    <x v="0"/>
    <x v="1"/>
  </r>
  <r>
    <x v="6"/>
    <x v="623"/>
    <x v="16"/>
    <x v="0"/>
    <x v="35"/>
    <s v="University of Vienna"/>
    <x v="2"/>
    <x v="0"/>
    <x v="1"/>
  </r>
  <r>
    <x v="6"/>
    <x v="624"/>
    <x v="16"/>
    <x v="0"/>
    <x v="10"/>
    <s v="Rensselaer Polytechnic Institute"/>
    <x v="1"/>
    <x v="0"/>
    <x v="1"/>
  </r>
  <r>
    <x v="6"/>
    <x v="625"/>
    <x v="16"/>
    <x v="1"/>
    <x v="31"/>
    <m/>
    <x v="2"/>
    <x v="0"/>
    <x v="1"/>
  </r>
  <r>
    <x v="6"/>
    <x v="66"/>
    <x v="16"/>
    <x v="0"/>
    <x v="17"/>
    <m/>
    <x v="2"/>
    <x v="1"/>
    <x v="1"/>
  </r>
  <r>
    <x v="6"/>
    <x v="626"/>
    <x v="16"/>
    <x v="1"/>
    <x v="5"/>
    <s v="University of Hamburg"/>
    <x v="2"/>
    <x v="0"/>
    <x v="1"/>
  </r>
  <r>
    <x v="6"/>
    <x v="367"/>
    <x v="16"/>
    <x v="0"/>
    <x v="10"/>
    <s v="Portland State University"/>
    <x v="1"/>
    <x v="1"/>
    <x v="1"/>
  </r>
  <r>
    <x v="6"/>
    <x v="627"/>
    <x v="16"/>
    <x v="0"/>
    <x v="10"/>
    <s v="The American Univeristy "/>
    <x v="2"/>
    <x v="0"/>
    <x v="1"/>
  </r>
  <r>
    <x v="6"/>
    <x v="628"/>
    <x v="16"/>
    <x v="0"/>
    <x v="17"/>
    <m/>
    <x v="2"/>
    <x v="0"/>
    <x v="1"/>
  </r>
  <r>
    <x v="6"/>
    <x v="629"/>
    <x v="16"/>
    <x v="0"/>
    <x v="54"/>
    <s v="University Erlangen-Nürnberg"/>
    <x v="2"/>
    <x v="0"/>
    <x v="1"/>
  </r>
  <r>
    <x v="6"/>
    <x v="630"/>
    <x v="16"/>
    <x v="0"/>
    <x v="12"/>
    <s v="University of Helskinki/ Aalto University"/>
    <x v="2"/>
    <x v="0"/>
    <x v="1"/>
  </r>
  <r>
    <x v="6"/>
    <x v="631"/>
    <x v="16"/>
    <x v="0"/>
    <x v="0"/>
    <s v="Università “G. D’Annunzio” di Chieti,"/>
    <x v="0"/>
    <x v="0"/>
    <x v="1"/>
  </r>
  <r>
    <x v="6"/>
    <x v="632"/>
    <x v="16"/>
    <x v="1"/>
    <x v="10"/>
    <s v="University of Texas"/>
    <x v="2"/>
    <x v="0"/>
    <x v="1"/>
  </r>
  <r>
    <x v="6"/>
    <x v="633"/>
    <x v="16"/>
    <x v="0"/>
    <x v="18"/>
    <s v="University of Twente"/>
    <x v="2"/>
    <x v="0"/>
    <x v="1"/>
  </r>
  <r>
    <x v="6"/>
    <x v="634"/>
    <x v="16"/>
    <x v="0"/>
    <x v="61"/>
    <s v="University of Oxford"/>
    <x v="0"/>
    <x v="0"/>
    <x v="0"/>
  </r>
  <r>
    <x v="6"/>
    <x v="635"/>
    <x v="16"/>
    <x v="1"/>
    <x v="18"/>
    <s v="Erasmus University"/>
    <x v="2"/>
    <x v="0"/>
    <x v="1"/>
  </r>
  <r>
    <x v="6"/>
    <x v="33"/>
    <x v="16"/>
    <x v="0"/>
    <x v="4"/>
    <s v="The Victoria University of Manchester"/>
    <x v="3"/>
    <x v="1"/>
    <x v="1"/>
  </r>
  <r>
    <x v="6"/>
    <x v="636"/>
    <x v="16"/>
    <x v="0"/>
    <x v="57"/>
    <s v="Iran University of Science and Technology"/>
    <x v="1"/>
    <x v="0"/>
    <x v="1"/>
  </r>
  <r>
    <x v="6"/>
    <x v="637"/>
    <x v="16"/>
    <x v="0"/>
    <x v="0"/>
    <s v="Polytechnic of Milan"/>
    <x v="0"/>
    <x v="0"/>
    <x v="1"/>
  </r>
  <r>
    <x v="6"/>
    <x v="638"/>
    <x v="16"/>
    <x v="0"/>
    <x v="0"/>
    <s v="Università degli Studi di Milano-Bicocca"/>
    <x v="0"/>
    <x v="0"/>
    <x v="1"/>
  </r>
  <r>
    <x v="6"/>
    <x v="639"/>
    <x v="16"/>
    <x v="0"/>
    <x v="2"/>
    <s v="Sorbonne University"/>
    <x v="3"/>
    <x v="0"/>
    <x v="0"/>
  </r>
  <r>
    <x v="6"/>
    <x v="640"/>
    <x v="16"/>
    <x v="0"/>
    <x v="10"/>
    <s v="Georgia Institute of Technology"/>
    <x v="3"/>
    <x v="0"/>
    <x v="1"/>
  </r>
  <r>
    <x v="6"/>
    <x v="641"/>
    <x v="16"/>
    <x v="0"/>
    <x v="18"/>
    <s v="Erasmus University Rotterdam"/>
    <x v="0"/>
    <x v="0"/>
    <x v="1"/>
  </r>
  <r>
    <x v="6"/>
    <x v="642"/>
    <x v="16"/>
    <x v="1"/>
    <x v="4"/>
    <s v="Universitat Autònoma de Barcelona"/>
    <x v="0"/>
    <x v="0"/>
    <x v="1"/>
  </r>
  <r>
    <x v="6"/>
    <x v="643"/>
    <x v="16"/>
    <x v="1"/>
    <x v="17"/>
    <s v="Beijing Institute of Technology"/>
    <x v="0"/>
    <x v="0"/>
    <x v="1"/>
  </r>
  <r>
    <x v="6"/>
    <x v="457"/>
    <x v="16"/>
    <x v="0"/>
    <x v="4"/>
    <s v="Birkbeck, University of London"/>
    <x v="0"/>
    <x v="1"/>
    <x v="1"/>
  </r>
  <r>
    <x v="6"/>
    <x v="644"/>
    <x v="16"/>
    <x v="0"/>
    <x v="17"/>
    <s v="Michigan State University"/>
    <x v="0"/>
    <x v="0"/>
    <x v="1"/>
  </r>
  <r>
    <x v="6"/>
    <x v="645"/>
    <x v="16"/>
    <x v="0"/>
    <x v="10"/>
    <s v="Arizona State University "/>
    <x v="2"/>
    <x v="0"/>
    <x v="1"/>
  </r>
  <r>
    <x v="6"/>
    <x v="646"/>
    <x v="16"/>
    <x v="0"/>
    <x v="18"/>
    <s v="University of Münster"/>
    <x v="0"/>
    <x v="0"/>
    <x v="1"/>
  </r>
  <r>
    <x v="6"/>
    <x v="647"/>
    <x v="16"/>
    <x v="0"/>
    <x v="54"/>
    <s v="Imperial College London"/>
    <x v="3"/>
    <x v="0"/>
    <x v="0"/>
  </r>
  <r>
    <x v="6"/>
    <x v="648"/>
    <x v="16"/>
    <x v="0"/>
    <x v="18"/>
    <s v="Utrecht University"/>
    <x v="1"/>
    <x v="0"/>
    <x v="1"/>
  </r>
  <r>
    <x v="6"/>
    <x v="649"/>
    <x v="16"/>
    <x v="0"/>
    <x v="2"/>
    <s v="University of Manchester"/>
    <x v="2"/>
    <x v="0"/>
    <x v="0"/>
  </r>
  <r>
    <x v="6"/>
    <x v="650"/>
    <x v="16"/>
    <x v="0"/>
    <x v="11"/>
    <s v="Islamic Azad University"/>
    <x v="0"/>
    <x v="0"/>
    <x v="1"/>
  </r>
  <r>
    <x v="6"/>
    <x v="651"/>
    <x v="16"/>
    <x v="0"/>
    <x v="10"/>
    <s v="Princeton University"/>
    <x v="3"/>
    <x v="0"/>
    <x v="0"/>
  </r>
  <r>
    <x v="6"/>
    <x v="652"/>
    <x v="16"/>
    <x v="0"/>
    <x v="4"/>
    <s v="Rensselaer Polytechnic Institute"/>
    <x v="0"/>
    <x v="0"/>
    <x v="1"/>
  </r>
  <r>
    <x v="6"/>
    <x v="653"/>
    <x v="16"/>
    <x v="0"/>
    <x v="40"/>
    <s v="National University of Singapore (NUS)"/>
    <x v="2"/>
    <x v="0"/>
    <x v="0"/>
  </r>
  <r>
    <x v="6"/>
    <x v="654"/>
    <x v="16"/>
    <x v="0"/>
    <x v="10"/>
    <s v="University of Southern California"/>
    <x v="3"/>
    <x v="0"/>
    <x v="1"/>
  </r>
  <r>
    <x v="6"/>
    <x v="655"/>
    <x v="16"/>
    <x v="0"/>
    <x v="31"/>
    <s v="Princeton University"/>
    <x v="2"/>
    <x v="0"/>
    <x v="0"/>
  </r>
  <r>
    <x v="6"/>
    <x v="656"/>
    <x v="16"/>
    <x v="0"/>
    <x v="10"/>
    <s v="The George Washington University"/>
    <x v="1"/>
    <x v="0"/>
    <x v="1"/>
  </r>
  <r>
    <x v="6"/>
    <x v="657"/>
    <x v="16"/>
    <x v="0"/>
    <x v="15"/>
    <s v="University of California, Berkeley"/>
    <x v="3"/>
    <x v="0"/>
    <x v="0"/>
  </r>
  <r>
    <x v="6"/>
    <x v="658"/>
    <x v="16"/>
    <x v="0"/>
    <x v="4"/>
    <s v="Schulich School of Business"/>
    <x v="2"/>
    <x v="0"/>
    <x v="1"/>
  </r>
  <r>
    <x v="6"/>
    <x v="659"/>
    <x v="16"/>
    <x v="0"/>
    <x v="1"/>
    <s v="Tampere University of Technology"/>
    <x v="1"/>
    <x v="0"/>
    <x v="1"/>
  </r>
  <r>
    <x v="6"/>
    <x v="660"/>
    <x v="16"/>
    <x v="1"/>
    <x v="4"/>
    <s v="University of Texas at Austin"/>
    <x v="0"/>
    <x v="0"/>
    <x v="0"/>
  </r>
  <r>
    <x v="6"/>
    <x v="661"/>
    <x v="16"/>
    <x v="1"/>
    <x v="2"/>
    <s v="WU Vienna"/>
    <x v="2"/>
    <x v="0"/>
    <x v="1"/>
  </r>
  <r>
    <x v="6"/>
    <x v="662"/>
    <x v="16"/>
    <x v="0"/>
    <x v="4"/>
    <s v="University of Manchester"/>
    <x v="2"/>
    <x v="0"/>
    <x v="0"/>
  </r>
  <r>
    <x v="6"/>
    <x v="65"/>
    <x v="16"/>
    <x v="0"/>
    <x v="0"/>
    <s v="Polytechnic University of Bari "/>
    <x v="0"/>
    <x v="1"/>
    <x v="1"/>
  </r>
  <r>
    <x v="6"/>
    <x v="663"/>
    <x v="16"/>
    <x v="0"/>
    <x v="10"/>
    <m/>
    <x v="2"/>
    <x v="0"/>
    <x v="1"/>
  </r>
  <r>
    <x v="6"/>
    <x v="664"/>
    <x v="16"/>
    <x v="0"/>
    <x v="4"/>
    <s v="University of Manchester"/>
    <x v="0"/>
    <x v="0"/>
    <x v="0"/>
  </r>
  <r>
    <x v="6"/>
    <x v="665"/>
    <x v="16"/>
    <x v="0"/>
    <x v="10"/>
    <s v="University of California, Berkeley"/>
    <x v="3"/>
    <x v="0"/>
    <x v="0"/>
  </r>
  <r>
    <x v="6"/>
    <x v="666"/>
    <x v="16"/>
    <x v="0"/>
    <x v="8"/>
    <s v="Columbia University"/>
    <x v="3"/>
    <x v="0"/>
    <x v="0"/>
  </r>
  <r>
    <x v="6"/>
    <x v="667"/>
    <x v="16"/>
    <x v="0"/>
    <x v="10"/>
    <m/>
    <x v="2"/>
    <x v="0"/>
    <x v="1"/>
  </r>
  <r>
    <x v="6"/>
    <x v="668"/>
    <x v="16"/>
    <x v="1"/>
    <x v="18"/>
    <s v="Delft University of Technology"/>
    <x v="1"/>
    <x v="0"/>
    <x v="0"/>
  </r>
  <r>
    <x v="6"/>
    <x v="669"/>
    <x v="16"/>
    <x v="0"/>
    <x v="35"/>
    <s v="University of Vienna"/>
    <x v="2"/>
    <x v="0"/>
    <x v="1"/>
  </r>
  <r>
    <x v="6"/>
    <x v="670"/>
    <x v="16"/>
    <x v="0"/>
    <x v="4"/>
    <s v="Swansea University "/>
    <x v="0"/>
    <x v="0"/>
    <x v="1"/>
  </r>
  <r>
    <x v="6"/>
    <x v="671"/>
    <x v="16"/>
    <x v="0"/>
    <x v="4"/>
    <s v="University of Warwick"/>
    <x v="0"/>
    <x v="0"/>
    <x v="1"/>
  </r>
  <r>
    <x v="6"/>
    <x v="672"/>
    <x v="16"/>
    <x v="0"/>
    <x v="28"/>
    <s v=" State University of New York at Buffalo"/>
    <x v="0"/>
    <x v="0"/>
    <x v="1"/>
  </r>
  <r>
    <x v="6"/>
    <x v="673"/>
    <x v="16"/>
    <x v="0"/>
    <x v="1"/>
    <s v="The University of Manchester"/>
    <x v="0"/>
    <x v="0"/>
    <x v="1"/>
  </r>
  <r>
    <x v="6"/>
    <x v="674"/>
    <x v="16"/>
    <x v="0"/>
    <x v="10"/>
    <s v="University of California, Los Angeles (UCLA)"/>
    <x v="3"/>
    <x v="0"/>
    <x v="0"/>
  </r>
  <r>
    <x v="6"/>
    <x v="675"/>
    <x v="16"/>
    <x v="0"/>
    <x v="30"/>
    <s v="University of Pretoria"/>
    <x v="2"/>
    <x v="0"/>
    <x v="1"/>
  </r>
  <r>
    <x v="6"/>
    <x v="676"/>
    <x v="16"/>
    <x v="0"/>
    <x v="11"/>
    <s v="Eindhoven University of Technology"/>
    <x v="0"/>
    <x v="0"/>
    <x v="1"/>
  </r>
  <r>
    <x v="6"/>
    <x v="677"/>
    <x v="16"/>
    <x v="0"/>
    <x v="10"/>
    <s v="University of California, Los Angeles (UCLA)"/>
    <x v="3"/>
    <x v="0"/>
    <x v="0"/>
  </r>
  <r>
    <x v="6"/>
    <x v="678"/>
    <x v="16"/>
    <x v="1"/>
    <x v="10"/>
    <s v="University of Minnesota"/>
    <x v="3"/>
    <x v="0"/>
    <x v="1"/>
  </r>
  <r>
    <x v="6"/>
    <x v="679"/>
    <x v="16"/>
    <x v="0"/>
    <x v="40"/>
    <s v="University of Illinois Urbana-Champaign"/>
    <x v="3"/>
    <x v="0"/>
    <x v="1"/>
  </r>
  <r>
    <x v="6"/>
    <x v="680"/>
    <x v="16"/>
    <x v="2"/>
    <x v="7"/>
    <s v="University of Manchester"/>
    <x v="1"/>
    <x v="0"/>
    <x v="0"/>
  </r>
  <r>
    <x v="6"/>
    <x v="681"/>
    <x v="16"/>
    <x v="0"/>
    <x v="0"/>
    <s v="Ca’ Foscari University of Venice "/>
    <x v="0"/>
    <x v="0"/>
    <x v="1"/>
  </r>
  <r>
    <x v="6"/>
    <x v="682"/>
    <x v="16"/>
    <x v="2"/>
    <x v="28"/>
    <s v=" University of Hawaii at Manoa"/>
    <x v="2"/>
    <x v="0"/>
    <x v="1"/>
  </r>
  <r>
    <x v="6"/>
    <x v="683"/>
    <x v="16"/>
    <x v="0"/>
    <x v="10"/>
    <s v="Texas A&amp;M University"/>
    <x v="3"/>
    <x v="0"/>
    <x v="1"/>
  </r>
  <r>
    <x v="6"/>
    <x v="684"/>
    <x v="16"/>
    <x v="0"/>
    <x v="18"/>
    <s v="Harvard University"/>
    <x v="2"/>
    <x v="0"/>
    <x v="0"/>
  </r>
  <r>
    <x v="6"/>
    <x v="685"/>
    <x v="16"/>
    <x v="0"/>
    <x v="4"/>
    <s v="Texas A&amp;M University"/>
    <x v="3"/>
    <x v="0"/>
    <x v="1"/>
  </r>
  <r>
    <x v="6"/>
    <x v="686"/>
    <x v="16"/>
    <x v="0"/>
    <x v="51"/>
    <s v="Brown University"/>
    <x v="3"/>
    <x v="0"/>
    <x v="1"/>
  </r>
  <r>
    <x v="6"/>
    <x v="554"/>
    <x v="16"/>
    <x v="0"/>
    <x v="31"/>
    <s v="Old Dominion University"/>
    <x v="2"/>
    <x v="1"/>
    <x v="1"/>
  </r>
  <r>
    <x v="6"/>
    <x v="687"/>
    <x v="16"/>
    <x v="1"/>
    <x v="0"/>
    <s v="University of Genoa"/>
    <x v="2"/>
    <x v="0"/>
    <x v="1"/>
  </r>
  <r>
    <x v="6"/>
    <x v="688"/>
    <x v="16"/>
    <x v="0"/>
    <x v="18"/>
    <s v="Eindhoven University of Technology"/>
    <x v="3"/>
    <x v="0"/>
    <x v="1"/>
  </r>
  <r>
    <x v="6"/>
    <x v="689"/>
    <x v="16"/>
    <x v="0"/>
    <x v="10"/>
    <m/>
    <x v="2"/>
    <x v="0"/>
    <x v="1"/>
  </r>
  <r>
    <x v="6"/>
    <x v="690"/>
    <x v="16"/>
    <x v="1"/>
    <x v="6"/>
    <s v="National Chiao Tung University"/>
    <x v="1"/>
    <x v="0"/>
    <x v="1"/>
  </r>
  <r>
    <x v="6"/>
    <x v="691"/>
    <x v="16"/>
    <x v="0"/>
    <x v="10"/>
    <s v="Brandies University"/>
    <x v="2"/>
    <x v="0"/>
    <x v="1"/>
  </r>
  <r>
    <x v="6"/>
    <x v="692"/>
    <x v="16"/>
    <x v="0"/>
    <x v="10"/>
    <s v="University of Washington"/>
    <x v="2"/>
    <x v="0"/>
    <x v="1"/>
  </r>
  <r>
    <x v="6"/>
    <x v="693"/>
    <x v="16"/>
    <x v="0"/>
    <x v="20"/>
    <s v="RWTH Aachen University"/>
    <x v="1"/>
    <x v="0"/>
    <x v="1"/>
  </r>
  <r>
    <x v="6"/>
    <x v="694"/>
    <x v="16"/>
    <x v="0"/>
    <x v="10"/>
    <s v="Portland State University"/>
    <x v="3"/>
    <x v="0"/>
    <x v="1"/>
  </r>
  <r>
    <x v="6"/>
    <x v="695"/>
    <x v="16"/>
    <x v="0"/>
    <x v="28"/>
    <s v="Seoul National University"/>
    <x v="0"/>
    <x v="0"/>
    <x v="0"/>
  </r>
  <r>
    <x v="6"/>
    <x v="696"/>
    <x v="16"/>
    <x v="0"/>
    <x v="17"/>
    <s v="University of Cambridge"/>
    <x v="0"/>
    <x v="0"/>
    <x v="0"/>
  </r>
  <r>
    <x v="6"/>
    <x v="697"/>
    <x v="16"/>
    <x v="0"/>
    <x v="17"/>
    <s v="Inha University"/>
    <x v="2"/>
    <x v="0"/>
    <x v="1"/>
  </r>
  <r>
    <x v="6"/>
    <x v="698"/>
    <x v="16"/>
    <x v="2"/>
    <x v="10"/>
    <m/>
    <x v="2"/>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31C432-3377-914C-B8CE-ED6955B44EFE}" name="PivotTable2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2:B84" firstHeaderRow="1" firstDataRow="1" firstDataCol="1" rowPageCount="1" colPageCount="1"/>
  <pivotFields count="10">
    <pivotField axis="axisRow" showAll="0">
      <items count="8">
        <item h="1" x="5"/>
        <item h="1" x="3"/>
        <item x="0"/>
        <item h="1" x="4"/>
        <item h="1"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x="1"/>
        <item h="1"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2"/>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8E566A-DE63-7D4B-A916-D5058CA8852A}" name="PivotTable2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4:B116" firstHeaderRow="1" firstDataRow="1" firstDataCol="1" rowPageCount="1" colPageCount="1"/>
  <pivotFields count="10">
    <pivotField axis="axisRow" showAll="0">
      <items count="8">
        <item h="1" x="5"/>
        <item h="1" x="3"/>
        <item h="1" x="0"/>
        <item h="1" x="4"/>
        <item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h="1"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4"/>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749EF2-1E95-9146-BD14-FDD6792F85B3}" name="PivotTable2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1:B103" firstHeaderRow="1" firstDataRow="1" firstDataCol="1" rowPageCount="1" colPageCount="1"/>
  <pivotFields count="10">
    <pivotField axis="axisRow" showAll="0">
      <items count="8">
        <item h="1" x="5"/>
        <item h="1" x="3"/>
        <item h="1" x="0"/>
        <item x="4"/>
        <item h="1"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x="1"/>
        <item h="1"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3"/>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243A0E-2EBE-B647-987E-FCD9E92906E4}" name="PivotTable3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2:B134" firstHeaderRow="1" firstDataRow="1" firstDataCol="1" rowPageCount="1" colPageCount="1"/>
  <pivotFields count="10">
    <pivotField axis="axisRow" showAll="0">
      <items count="8">
        <item h="1" x="5"/>
        <item h="1" x="3"/>
        <item h="1" x="0"/>
        <item h="1" x="4"/>
        <item h="1" x="6"/>
        <item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h="1"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5"/>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E42B20-A014-724E-829B-5BE4816817DB}" name="PivotTable2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9:B51" firstHeaderRow="1" firstDataRow="1" firstDataCol="1" rowPageCount="1" colPageCount="1"/>
  <pivotFields count="10">
    <pivotField axis="axisRow" showAll="0">
      <items count="8">
        <item x="5"/>
        <item h="1" x="3"/>
        <item h="1" x="0"/>
        <item h="1" x="4"/>
        <item h="1"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x="1"/>
        <item h="1"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A3C6FE-EE11-4F46-8FA1-02FC3E0EE57A}"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2:B242" firstHeaderRow="1" firstDataRow="1" firstDataCol="1"/>
  <pivotFields count="10">
    <pivotField axis="axisRow" showAll="0">
      <items count="8">
        <item h="1" sd="0" x="5"/>
        <item h="1" x="3"/>
        <item h="1" x="0"/>
        <item h="1" x="4"/>
        <item h="1" x="6"/>
        <item h="1" x="1"/>
        <item x="2"/>
        <item t="default"/>
      </items>
    </pivotField>
    <pivotField showAll="0">
      <items count="700">
        <item x="310"/>
        <item x="306"/>
        <item x="307"/>
        <item x="324"/>
        <item x="301"/>
        <item x="312"/>
        <item x="283"/>
        <item x="364"/>
        <item x="363"/>
        <item x="365"/>
        <item x="313"/>
        <item x="118"/>
        <item x="190"/>
        <item x="602"/>
        <item x="273"/>
        <item x="451"/>
        <item x="553"/>
        <item x="411"/>
        <item x="281"/>
        <item x="86"/>
        <item x="45"/>
        <item x="528"/>
        <item x="674"/>
        <item x="18"/>
        <item x="368"/>
        <item x="0"/>
        <item x="311"/>
        <item x="270"/>
        <item x="169"/>
        <item x="208"/>
        <item x="585"/>
        <item x="426"/>
        <item x="433"/>
        <item x="630"/>
        <item x="276"/>
        <item x="119"/>
        <item x="456"/>
        <item x="477"/>
        <item x="509"/>
        <item x="114"/>
        <item x="139"/>
        <item x="6"/>
        <item x="346"/>
        <item x="182"/>
        <item x="504"/>
        <item x="51"/>
        <item x="117"/>
        <item x="230"/>
        <item x="338"/>
        <item x="269"/>
        <item x="135"/>
        <item x="561"/>
        <item x="412"/>
        <item x="637"/>
        <item x="65"/>
        <item x="613"/>
        <item x="90"/>
        <item x="140"/>
        <item x="229"/>
        <item x="366"/>
        <item x="284"/>
        <item x="201"/>
        <item x="497"/>
        <item x="32"/>
        <item x="152"/>
        <item x="443"/>
        <item x="470"/>
        <item x="564"/>
        <item x="133"/>
        <item x="196"/>
        <item x="441"/>
        <item x="41"/>
        <item x="662"/>
        <item x="105"/>
        <item x="331"/>
        <item x="398"/>
        <item x="385"/>
        <item x="247"/>
        <item x="361"/>
        <item x="641"/>
        <item x="535"/>
        <item x="348"/>
        <item x="377"/>
        <item x="472"/>
        <item x="30"/>
        <item x="619"/>
        <item x="352"/>
        <item x="358"/>
        <item x="344"/>
        <item x="222"/>
        <item x="695"/>
        <item x="180"/>
        <item x="91"/>
        <item x="576"/>
        <item x="69"/>
        <item x="76"/>
        <item x="92"/>
        <item x="657"/>
        <item x="508"/>
        <item x="343"/>
        <item x="82"/>
        <item x="465"/>
        <item x="244"/>
        <item x="462"/>
        <item x="410"/>
        <item x="129"/>
        <item x="565"/>
        <item x="524"/>
        <item x="460"/>
        <item x="431"/>
        <item x="227"/>
        <item x="417"/>
        <item x="59"/>
        <item x="250"/>
        <item x="204"/>
        <item x="24"/>
        <item x="248"/>
        <item x="188"/>
        <item x="191"/>
        <item x="195"/>
        <item x="122"/>
        <item x="213"/>
        <item x="259"/>
        <item x="566"/>
        <item x="656"/>
        <item x="402"/>
        <item x="373"/>
        <item x="540"/>
        <item x="178"/>
        <item x="620"/>
        <item x="96"/>
        <item x="461"/>
        <item x="450"/>
        <item x="660"/>
        <item x="437"/>
        <item x="661"/>
        <item x="77"/>
        <item x="21"/>
        <item x="282"/>
        <item x="418"/>
        <item x="176"/>
        <item x="153"/>
        <item x="634"/>
        <item x="623"/>
        <item x="436"/>
        <item x="425"/>
        <item x="339"/>
        <item x="544"/>
        <item x="52"/>
        <item x="578"/>
        <item x="216"/>
        <item x="237"/>
        <item x="43"/>
        <item x="434"/>
        <item x="317"/>
        <item x="315"/>
        <item x="481"/>
        <item x="83"/>
        <item x="518"/>
        <item x="655"/>
        <item x="388"/>
        <item x="545"/>
        <item x="611"/>
        <item x="215"/>
        <item x="369"/>
        <item x="513"/>
        <item x="228"/>
        <item x="530"/>
        <item x="127"/>
        <item x="382"/>
        <item x="624"/>
        <item x="107"/>
        <item x="379"/>
        <item x="272"/>
        <item x="297"/>
        <item x="7"/>
        <item x="668"/>
        <item x="217"/>
        <item x="670"/>
        <item x="632"/>
        <item x="113"/>
        <item x="318"/>
        <item x="123"/>
        <item x="198"/>
        <item x="177"/>
        <item x="520"/>
        <item x="454"/>
        <item x="680"/>
        <item x="393"/>
        <item x="309"/>
        <item x="690"/>
        <item x="584"/>
        <item x="413"/>
        <item x="186"/>
        <item x="590"/>
        <item x="154"/>
        <item x="444"/>
        <item x="596"/>
        <item x="396"/>
        <item x="328"/>
        <item x="616"/>
        <item x="681"/>
        <item x="498"/>
        <item x="333"/>
        <item x="31"/>
        <item x="233"/>
        <item x="386"/>
        <item x="290"/>
        <item x="211"/>
        <item x="525"/>
        <item x="527"/>
        <item x="698"/>
        <item x="280"/>
        <item x="258"/>
        <item x="239"/>
        <item x="370"/>
        <item x="120"/>
        <item x="62"/>
        <item x="684"/>
        <item x="408"/>
        <item x="156"/>
        <item x="145"/>
        <item x="136"/>
        <item x="501"/>
        <item x="438"/>
        <item x="42"/>
        <item x="555"/>
        <item x="138"/>
        <item x="603"/>
        <item x="160"/>
        <item x="264"/>
        <item x="667"/>
        <item x="341"/>
        <item x="523"/>
        <item x="515"/>
        <item x="378"/>
        <item x="519"/>
        <item x="298"/>
        <item x="267"/>
        <item x="588"/>
        <item x="427"/>
        <item x="672"/>
        <item x="541"/>
        <item x="78"/>
        <item x="261"/>
        <item x="605"/>
        <item x="614"/>
        <item x="559"/>
        <item x="20"/>
        <item x="581"/>
        <item x="604"/>
        <item x="232"/>
        <item x="400"/>
        <item x="85"/>
        <item x="294"/>
        <item x="28"/>
        <item x="349"/>
        <item x="183"/>
        <item x="419"/>
        <item x="121"/>
        <item x="466"/>
        <item x="664"/>
        <item x="665"/>
        <item x="506"/>
        <item x="534"/>
        <item x="423"/>
        <item x="537"/>
        <item x="234"/>
        <item x="225"/>
        <item x="459"/>
        <item x="19"/>
        <item x="362"/>
        <item x="303"/>
        <item x="29"/>
        <item x="207"/>
        <item x="260"/>
        <item x="257"/>
        <item x="289"/>
        <item x="125"/>
        <item x="483"/>
        <item x="471"/>
        <item x="476"/>
        <item x="308"/>
        <item x="529"/>
        <item x="60"/>
        <item x="130"/>
        <item x="404"/>
        <item x="577"/>
        <item x="101"/>
        <item x="36"/>
        <item x="644"/>
        <item x="496"/>
        <item x="70"/>
        <item x="589"/>
        <item x="627"/>
        <item x="685"/>
        <item x="66"/>
        <item x="606"/>
        <item x="173"/>
        <item x="316"/>
        <item x="445"/>
        <item x="187"/>
        <item x="49"/>
        <item x="395"/>
        <item x="23"/>
        <item x="184"/>
        <item x="88"/>
        <item x="278"/>
        <item x="128"/>
        <item x="167"/>
        <item x="658"/>
        <item x="463"/>
        <item x="586"/>
        <item x="141"/>
        <item x="663"/>
        <item x="543"/>
        <item x="161"/>
        <item x="37"/>
        <item x="357"/>
        <item x="157"/>
        <item x="38"/>
        <item x="467"/>
        <item x="563"/>
        <item x="489"/>
        <item x="252"/>
        <item x="246"/>
        <item x="115"/>
        <item x="106"/>
        <item x="453"/>
        <item x="319"/>
        <item x="612"/>
        <item x="181"/>
        <item x="254"/>
        <item x="435"/>
        <item x="285"/>
        <item x="275"/>
        <item x="484"/>
        <item x="26"/>
        <item x="192"/>
        <item x="325"/>
        <item x="599"/>
        <item x="202"/>
        <item x="626"/>
        <item x="102"/>
        <item x="97"/>
        <item x="693"/>
        <item x="390"/>
        <item x="302"/>
        <item x="405"/>
        <item x="305"/>
        <item x="10"/>
        <item x="235"/>
        <item x="40"/>
        <item x="485"/>
        <item x="549"/>
        <item x="220"/>
        <item x="132"/>
        <item x="327"/>
        <item x="507"/>
        <item x="353"/>
        <item x="3"/>
        <item x="304"/>
        <item x="531"/>
        <item x="255"/>
        <item x="384"/>
        <item x="414"/>
        <item x="87"/>
        <item x="499"/>
        <item x="5"/>
        <item x="579"/>
        <item x="500"/>
        <item x="580"/>
        <item x="622"/>
        <item x="511"/>
        <item x="582"/>
        <item x="134"/>
        <item x="179"/>
        <item x="689"/>
        <item x="33"/>
        <item x="253"/>
        <item x="151"/>
        <item x="61"/>
        <item x="536"/>
        <item x="58"/>
        <item x="104"/>
        <item x="170"/>
        <item x="638"/>
        <item x="449"/>
        <item x="647"/>
        <item x="166"/>
        <item x="268"/>
        <item x="642"/>
        <item x="347"/>
        <item x="600"/>
        <item x="635"/>
        <item x="81"/>
        <item x="372"/>
        <item x="27"/>
        <item x="231"/>
        <item x="556"/>
        <item x="648"/>
        <item x="158"/>
        <item x="67"/>
        <item x="678"/>
        <item x="288"/>
        <item x="197"/>
        <item x="274"/>
        <item x="242"/>
        <item x="143"/>
        <item x="147"/>
        <item x="503"/>
        <item x="271"/>
        <item x="337"/>
        <item x="572"/>
        <item x="601"/>
        <item x="263"/>
        <item x="403"/>
        <item x="17"/>
        <item x="54"/>
        <item x="75"/>
        <item x="320"/>
        <item x="89"/>
        <item x="73"/>
        <item x="162"/>
        <item x="46"/>
        <item x="452"/>
        <item x="321"/>
        <item x="649"/>
        <item x="214"/>
        <item x="47"/>
        <item x="551"/>
        <item x="249"/>
        <item x="592"/>
        <item x="292"/>
        <item x="639"/>
        <item x="34"/>
        <item x="633"/>
        <item x="455"/>
        <item x="219"/>
        <item x="210"/>
        <item x="625"/>
        <item x="243"/>
        <item x="686"/>
        <item x="468"/>
        <item x="691"/>
        <item x="336"/>
        <item x="203"/>
        <item x="137"/>
        <item x="488"/>
        <item x="57"/>
        <item x="550"/>
        <item x="448"/>
        <item x="683"/>
        <item x="474"/>
        <item x="669"/>
        <item x="163"/>
        <item x="394"/>
        <item x="112"/>
        <item x="457"/>
        <item x="108"/>
        <item x="266"/>
        <item x="185"/>
        <item x="697"/>
        <item x="93"/>
        <item x="374"/>
        <item x="150"/>
        <item x="401"/>
        <item x="447"/>
        <item x="595"/>
        <item x="149"/>
        <item x="354"/>
        <item x="131"/>
        <item x="542"/>
        <item x="1"/>
        <item x="299"/>
        <item x="522"/>
        <item x="175"/>
        <item x="279"/>
        <item x="296"/>
        <item x="469"/>
        <item x="428"/>
        <item x="2"/>
        <item x="277"/>
        <item x="554"/>
        <item x="621"/>
        <item x="380"/>
        <item x="360"/>
        <item x="351"/>
        <item x="64"/>
        <item x="110"/>
        <item x="199"/>
        <item x="224"/>
        <item x="172"/>
        <item x="15"/>
        <item x="12"/>
        <item x="13"/>
        <item x="16"/>
        <item x="14"/>
        <item x="11"/>
        <item x="8"/>
        <item x="493"/>
        <item x="583"/>
        <item x="562"/>
        <item x="677"/>
        <item x="475"/>
        <item x="673"/>
        <item x="646"/>
        <item x="607"/>
        <item x="144"/>
        <item x="371"/>
        <item x="111"/>
        <item x="571"/>
        <item x="171"/>
        <item x="679"/>
        <item x="415"/>
        <item x="174"/>
        <item x="223"/>
        <item x="421"/>
        <item x="142"/>
        <item x="221"/>
        <item x="22"/>
        <item x="322"/>
        <item x="539"/>
        <item x="650"/>
        <item x="521"/>
        <item x="591"/>
        <item x="168"/>
        <item x="407"/>
        <item x="510"/>
        <item x="615"/>
        <item x="440"/>
        <item x="340"/>
        <item x="514"/>
        <item x="50"/>
        <item x="391"/>
        <item x="392"/>
        <item x="676"/>
        <item x="94"/>
        <item x="645"/>
        <item x="480"/>
        <item x="146"/>
        <item x="116"/>
        <item x="53"/>
        <item x="517"/>
        <item x="505"/>
        <item x="516"/>
        <item x="651"/>
        <item x="44"/>
        <item x="314"/>
        <item x="189"/>
        <item x="212"/>
        <item x="226"/>
        <item x="533"/>
        <item x="209"/>
        <item x="659"/>
        <item x="387"/>
        <item x="608"/>
        <item x="48"/>
        <item x="99"/>
        <item x="416"/>
        <item x="79"/>
        <item x="486"/>
        <item x="653"/>
        <item x="610"/>
        <item x="546"/>
        <item x="424"/>
        <item x="193"/>
        <item x="265"/>
        <item x="636"/>
        <item x="72"/>
        <item x="236"/>
        <item x="482"/>
        <item x="241"/>
        <item x="557"/>
        <item x="256"/>
        <item x="568"/>
        <item x="458"/>
        <item x="587"/>
        <item x="490"/>
        <item x="502"/>
        <item x="631"/>
        <item x="597"/>
        <item x="439"/>
        <item x="103"/>
        <item x="240"/>
        <item x="652"/>
        <item x="381"/>
        <item x="512"/>
        <item x="323"/>
        <item x="359"/>
        <item x="687"/>
        <item x="409"/>
        <item x="598"/>
        <item x="291"/>
        <item x="55"/>
        <item x="575"/>
        <item x="238"/>
        <item x="570"/>
        <item x="80"/>
        <item x="389"/>
        <item x="293"/>
        <item x="68"/>
        <item x="654"/>
        <item x="200"/>
        <item x="287"/>
        <item x="326"/>
        <item x="335"/>
        <item x="251"/>
        <item x="446"/>
        <item x="262"/>
        <item x="494"/>
        <item x="194"/>
        <item x="383"/>
        <item x="375"/>
        <item x="332"/>
        <item x="629"/>
        <item x="671"/>
        <item x="640"/>
        <item x="666"/>
        <item x="286"/>
        <item x="148"/>
        <item x="569"/>
        <item x="406"/>
        <item x="109"/>
        <item x="675"/>
        <item x="547"/>
        <item x="356"/>
        <item x="155"/>
        <item x="124"/>
        <item x="617"/>
        <item x="205"/>
        <item x="39"/>
        <item x="422"/>
        <item x="218"/>
        <item x="25"/>
        <item x="367"/>
        <item x="429"/>
        <item x="692"/>
        <item x="350"/>
        <item x="206"/>
        <item x="95"/>
        <item x="165"/>
        <item x="399"/>
        <item x="245"/>
        <item x="334"/>
        <item x="9"/>
        <item x="355"/>
        <item x="98"/>
        <item x="688"/>
        <item x="100"/>
        <item x="342"/>
        <item x="345"/>
        <item x="548"/>
        <item x="300"/>
        <item x="694"/>
        <item x="479"/>
        <item x="63"/>
        <item x="442"/>
        <item x="593"/>
        <item x="295"/>
        <item x="618"/>
        <item x="159"/>
        <item x="35"/>
        <item x="464"/>
        <item x="164"/>
        <item x="56"/>
        <item x="628"/>
        <item x="74"/>
        <item x="329"/>
        <item x="4"/>
        <item x="330"/>
        <item x="420"/>
        <item x="491"/>
        <item x="567"/>
        <item x="492"/>
        <item x="526"/>
        <item x="552"/>
        <item x="594"/>
        <item x="643"/>
        <item x="495"/>
        <item x="682"/>
        <item x="609"/>
        <item x="376"/>
        <item x="487"/>
        <item x="538"/>
        <item x="560"/>
        <item x="574"/>
        <item x="71"/>
        <item x="84"/>
        <item x="478"/>
        <item x="558"/>
        <item x="473"/>
        <item x="430"/>
        <item x="432"/>
        <item x="126"/>
        <item x="532"/>
        <item x="696"/>
        <item x="573"/>
        <item x="397"/>
        <item t="default"/>
      </items>
    </pivotField>
    <pivotField showAll="0"/>
    <pivotField showAll="0"/>
    <pivotField axis="axisRow" dataField="1" showAll="0" sortType="descending">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s>
  <rowFields count="2">
    <field x="0"/>
    <field x="4"/>
  </rowFields>
  <rowItems count="30">
    <i>
      <x v="6"/>
    </i>
    <i r="1">
      <x v="57"/>
    </i>
    <i r="1">
      <x v="60"/>
    </i>
    <i r="1">
      <x v="9"/>
    </i>
    <i r="1">
      <x v="36"/>
    </i>
    <i r="1">
      <x v="13"/>
    </i>
    <i r="1">
      <x v="48"/>
    </i>
    <i r="1">
      <x v="8"/>
    </i>
    <i r="1">
      <x v="15"/>
    </i>
    <i r="1">
      <x v="16"/>
    </i>
    <i r="1">
      <x v="49"/>
    </i>
    <i r="1">
      <x v="28"/>
    </i>
    <i r="1">
      <x v="7"/>
    </i>
    <i r="1">
      <x v="3"/>
    </i>
    <i r="1">
      <x v="14"/>
    </i>
    <i r="1">
      <x v="52"/>
    </i>
    <i r="1">
      <x v="50"/>
    </i>
    <i r="1">
      <x v="22"/>
    </i>
    <i r="1">
      <x v="46"/>
    </i>
    <i r="1">
      <x v="38"/>
    </i>
    <i r="1">
      <x v="6"/>
    </i>
    <i r="1">
      <x v="42"/>
    </i>
    <i r="1">
      <x v="51"/>
    </i>
    <i r="1">
      <x v="44"/>
    </i>
    <i r="1">
      <x v="21"/>
    </i>
    <i r="1">
      <x v="45"/>
    </i>
    <i r="1">
      <x v="29"/>
    </i>
    <i r="1">
      <x v="34"/>
    </i>
    <i r="1">
      <x v="61"/>
    </i>
    <i t="grand">
      <x/>
    </i>
  </rowItems>
  <colItems count="1">
    <i/>
  </colItems>
  <dataFields count="1">
    <dataField name="Count of Country" fld="4"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890299-EB4D-3E46-B484-5821F8FF8D44}" name="PivotTable3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8:B150" firstHeaderRow="1" firstDataRow="1" firstDataCol="1" rowPageCount="1" colPageCount="1"/>
  <pivotFields count="10">
    <pivotField axis="axisRow" showAll="0">
      <items count="8">
        <item h="1" x="5"/>
        <item h="1" x="3"/>
        <item h="1" x="0"/>
        <item h="1" x="4"/>
        <item h="1" x="6"/>
        <item h="1" x="1"/>
        <item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h="1"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6"/>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08725BA-3943-7642-8E3E-5B504975C17B}" name="PivotTable3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8:B140" firstHeaderRow="1" firstDataRow="1" firstDataCol="1" rowPageCount="1" colPageCount="1"/>
  <pivotFields count="10">
    <pivotField axis="axisRow" showAll="0">
      <items count="8">
        <item h="1" x="5"/>
        <item h="1" x="3"/>
        <item h="1" x="0"/>
        <item h="1" x="4"/>
        <item h="1" x="6"/>
        <item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x="1"/>
        <item h="1"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5"/>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529409A-B824-B742-9388-DDE53AFF1C3B}" name="PivotTable2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5:B97" firstHeaderRow="1" firstDataRow="1" firstDataCol="1" rowPageCount="1" colPageCount="1"/>
  <pivotFields count="10">
    <pivotField axis="axisRow" showAll="0">
      <items count="8">
        <item h="1" x="5"/>
        <item h="1" x="3"/>
        <item h="1" x="0"/>
        <item x="4"/>
        <item h="1"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h="1"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3"/>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A2AFBBB-D800-D14F-9923-8A76F974E6D8}" name="PivotTable1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rowPageCount="1" colPageCount="1"/>
  <pivotFields count="10">
    <pivotField showAll="0"/>
    <pivotField showAll="0"/>
    <pivotField showAll="0"/>
    <pivotField axis="axisRow" showAll="0">
      <items count="4">
        <item x="1"/>
        <item x="0"/>
        <item h="1" x="2"/>
        <item t="default"/>
      </items>
    </pivotField>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h="1"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3"/>
  </rowFields>
  <rowItems count="3">
    <i>
      <x/>
    </i>
    <i>
      <x v="1"/>
    </i>
    <i t="grand">
      <x/>
    </i>
  </rowItems>
  <colItems count="1">
    <i/>
  </colItems>
  <pageFields count="1">
    <pageField fld="8" hier="-1"/>
  </pageFields>
  <dataFields count="1">
    <dataField name="Count of Graduated from Top University" fld="8"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BD7C29F-3688-084A-B7ED-F6F2B98A25AC}"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89:B297" firstHeaderRow="1" firstDataRow="1" firstDataCol="1"/>
  <pivotFields count="10">
    <pivotField axis="axisRow" showAll="0">
      <items count="8">
        <item x="5"/>
        <item x="3"/>
        <item x="0"/>
        <item x="4"/>
        <item x="6"/>
        <item x="1"/>
        <item x="2"/>
        <item t="default"/>
      </items>
    </pivotField>
    <pivotField showAll="0"/>
    <pivotField dataField="1" showAll="0">
      <items count="18">
        <item x="13"/>
        <item x="8"/>
        <item x="9"/>
        <item x="1"/>
        <item x="16"/>
        <item x="2"/>
        <item x="0"/>
        <item x="15"/>
        <item x="7"/>
        <item x="5"/>
        <item x="3"/>
        <item x="6"/>
        <item x="11"/>
        <item x="12"/>
        <item x="10"/>
        <item x="4"/>
        <item x="14"/>
        <item t="default"/>
      </items>
    </pivotField>
    <pivotField showAll="0">
      <items count="4">
        <item x="1"/>
        <item x="0"/>
        <item h="1" x="2"/>
        <item t="default"/>
      </items>
    </pivotField>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items count="5">
        <item h="1" x="0"/>
        <item h="1" x="1"/>
        <item x="3"/>
        <item h="1" x="2"/>
        <item t="default"/>
      </items>
    </pivotField>
    <pivotField showAll="0"/>
    <pivotField multipleItemSelectionAllowed="1" showAll="0">
      <items count="3">
        <item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8">
    <i>
      <x/>
    </i>
    <i>
      <x v="1"/>
    </i>
    <i>
      <x v="2"/>
    </i>
    <i>
      <x v="3"/>
    </i>
    <i>
      <x v="4"/>
    </i>
    <i>
      <x v="5"/>
    </i>
    <i>
      <x v="6"/>
    </i>
    <i t="grand">
      <x/>
    </i>
  </rowItems>
  <colItems count="1">
    <i/>
  </colItems>
  <dataFields count="1">
    <dataField name="Count of Editorial Position" fld="2" subtotal="count" baseField="0" baseItem="0"/>
  </dataFields>
  <chartFormats count="2">
    <chartFormat chart="5" format="9"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D0F6B9-23C2-B644-9199-624D0A673D23}" name="PivotTable1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8:B26" firstHeaderRow="1" firstDataRow="1" firstDataCol="1"/>
  <pivotFields count="10">
    <pivotField axis="axisRow" showAll="0" sortType="descending">
      <items count="8">
        <item x="5"/>
        <item x="3"/>
        <item x="0"/>
        <item x="4"/>
        <item x="6"/>
        <item x="1"/>
        <item x="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multipleItemSelectionAllowed="1" showAll="0"/>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8">
    <i>
      <x/>
    </i>
    <i>
      <x v="1"/>
    </i>
    <i>
      <x v="4"/>
    </i>
    <i>
      <x v="3"/>
    </i>
    <i>
      <x v="6"/>
    </i>
    <i>
      <x v="5"/>
    </i>
    <i>
      <x v="2"/>
    </i>
    <i t="grand">
      <x/>
    </i>
  </rowItems>
  <colItems count="1">
    <i/>
  </colItems>
  <dataFields count="1">
    <dataField name="Count of Editor Name" fld="1" subtotal="count" baseField="0" baseItem="0" numFmtId="1"/>
  </dataFields>
  <formats count="3">
    <format dxfId="7">
      <pivotArea collapsedLevelsAreSubtotals="1" fieldPosition="0">
        <references count="1">
          <reference field="0" count="0"/>
        </references>
      </pivotArea>
    </format>
    <format dxfId="6">
      <pivotArea collapsedLevelsAreSubtotals="1" fieldPosition="0">
        <references count="2">
          <reference field="4294967294" count="1" selected="0">
            <x v="0"/>
          </reference>
          <reference field="0" count="0"/>
        </references>
      </pivotArea>
    </format>
    <format dxfId="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C3710B3-7DA9-5442-971C-F2A7F32008F2}" name="PivotTable20"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B45" firstHeaderRow="1" firstDataRow="1" firstDataCol="1" rowPageCount="1" colPageCount="1"/>
  <pivotFields count="10">
    <pivotField axis="axisRow" showAll="0">
      <items count="8">
        <item x="5"/>
        <item h="1" x="3"/>
        <item h="1" x="0"/>
        <item h="1" x="4"/>
        <item h="1"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h="1"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8D6610B-B423-3F4D-A1FC-647906F864E1}" name="PivotTable2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9:B61" firstHeaderRow="1" firstDataRow="1" firstDataCol="1" rowPageCount="1" colPageCount="1"/>
  <pivotFields count="10">
    <pivotField axis="axisRow" showAll="0">
      <items count="8">
        <item h="1" x="5"/>
        <item x="3"/>
        <item h="1" x="0"/>
        <item h="1" x="4"/>
        <item h="1"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h="1"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1"/>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1CB8CD7-01E3-9341-97AA-4E51344E97EC}" name="PivotTable1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9:B37" firstHeaderRow="1" firstDataRow="1" firstDataCol="1"/>
  <pivotFields count="10">
    <pivotField axis="axisRow" showAll="0" sortType="ascending">
      <items count="8">
        <item x="5"/>
        <item x="3"/>
        <item x="0"/>
        <item x="4"/>
        <item x="6"/>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dataField="1" multipleItemSelectionAllowed="1" showAll="0"/>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8">
    <i>
      <x v="2"/>
    </i>
    <i>
      <x v="5"/>
    </i>
    <i>
      <x v="6"/>
    </i>
    <i>
      <x v="3"/>
    </i>
    <i>
      <x v="4"/>
    </i>
    <i>
      <x v="1"/>
    </i>
    <i>
      <x/>
    </i>
    <i t="grand">
      <x/>
    </i>
  </rowItems>
  <colItems count="1">
    <i/>
  </colItems>
  <dataFields count="1">
    <dataField name="Count of Graduated from Top University" fld="8" subtotal="count" showDataAs="percentOfTotal" baseField="0" baseItem="0" numFmtId="9"/>
  </dataFields>
  <formats count="2">
    <format dxfId="9">
      <pivotArea collapsedLevelsAreSubtotals="1" fieldPosition="0">
        <references count="1">
          <reference field="0" count="0"/>
        </references>
      </pivotArea>
    </format>
    <format dxfId="8">
      <pivotArea outline="0" fieldPosition="0">
        <references count="1">
          <reference field="4294967294" count="1">
            <x v="0"/>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AB698EA-5C22-444D-A0CB-7CF6F755C949}" name="PivotTable30"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0:B122" firstHeaderRow="1" firstDataRow="1" firstDataCol="1" rowPageCount="1" colPageCount="1"/>
  <pivotFields count="10">
    <pivotField axis="axisRow" showAll="0">
      <items count="8">
        <item h="1" x="5"/>
        <item h="1" x="3"/>
        <item h="1" x="0"/>
        <item h="1" x="4"/>
        <item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x="1"/>
        <item h="1"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4"/>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6928CAE-672E-BA41-8728-2E050A295F7F}" name="PivotTable2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6:B78" firstHeaderRow="1" firstDataRow="1" firstDataCol="1" rowPageCount="1" colPageCount="1"/>
  <pivotFields count="10">
    <pivotField axis="axisRow" showAll="0">
      <items count="8">
        <item h="1" x="5"/>
        <item h="1" x="3"/>
        <item x="0"/>
        <item h="1" x="4"/>
        <item h="1"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h="1"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2"/>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F2582F-68B5-0845-806F-C7D2E56B7BEE}"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2:B170" firstHeaderRow="1" firstDataRow="1" firstDataCol="1" rowPageCount="1" colPageCount="1"/>
  <pivotFields count="10">
    <pivotField axis="axisRow" showAll="0" sortType="ascending">
      <items count="8">
        <item x="5"/>
        <item x="3"/>
        <item x="0"/>
        <item x="4"/>
        <item x="6"/>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axis="axisPage" dataField="1" multipleItemSelectionAllowed="1" showAll="0">
      <items count="3">
        <item h="1" x="0"/>
        <item x="1"/>
        <item t="default"/>
      </items>
    </pivotField>
    <pivotField multipleItemSelectionAllowed="1" showAll="0"/>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8">
    <i>
      <x v="2"/>
    </i>
    <i>
      <x v="1"/>
    </i>
    <i>
      <x v="5"/>
    </i>
    <i>
      <x v="3"/>
    </i>
    <i>
      <x v="6"/>
    </i>
    <i>
      <x v="4"/>
    </i>
    <i>
      <x/>
    </i>
    <i t="grand">
      <x/>
    </i>
  </rowItems>
  <colItems count="1">
    <i/>
  </colItems>
  <pageFields count="1">
    <pageField fld="7" hier="-1"/>
  </pageFields>
  <dataFields count="1">
    <dataField name="Anzahl von Affiliated with another Journal " fld="7"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EE2BB4A-FED8-CB49-B587-D8F9B10FC994}"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82:B190" firstHeaderRow="1" firstDataRow="1" firstDataCol="1" rowPageCount="1" colPageCount="1"/>
  <pivotFields count="10">
    <pivotField axis="axisRow" showAll="0">
      <items count="8">
        <item x="5"/>
        <item x="3"/>
        <item x="0"/>
        <item x="4"/>
        <item x="6"/>
        <item x="1"/>
        <item x="2"/>
        <item t="default"/>
      </items>
    </pivotField>
    <pivotField showAll="0"/>
    <pivotField showAll="0"/>
    <pivotField showAll="0">
      <items count="4">
        <item x="1"/>
        <item x="0"/>
        <item x="2"/>
        <item t="default"/>
      </items>
    </pivotField>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items count="5">
        <item x="0"/>
        <item x="1"/>
        <item x="3"/>
        <item x="2"/>
        <item t="default"/>
      </items>
    </pivotField>
    <pivotField showAll="0">
      <items count="3">
        <item x="0"/>
        <item x="1"/>
        <item t="default"/>
      </items>
    </pivotField>
    <pivotField axis="axisPage" dataField="1" showAll="0">
      <items count="3">
        <item x="1"/>
        <item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8">
    <i>
      <x/>
    </i>
    <i>
      <x v="1"/>
    </i>
    <i>
      <x v="2"/>
    </i>
    <i>
      <x v="3"/>
    </i>
    <i>
      <x v="4"/>
    </i>
    <i>
      <x v="5"/>
    </i>
    <i>
      <x v="6"/>
    </i>
    <i t="grand">
      <x/>
    </i>
  </rowItems>
  <colItems count="1">
    <i/>
  </colItems>
  <pageFields count="1">
    <pageField fld="8" hier="-1"/>
  </pageFields>
  <dataFields count="1">
    <dataField name="Count of Graduated from Top University"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AA93A1B-1274-BB4D-9BAE-909425EDDA6C}" name="PivotTable3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4:B156" firstHeaderRow="1" firstDataRow="1" firstDataCol="1" rowPageCount="1" colPageCount="1"/>
  <pivotFields count="10">
    <pivotField axis="axisRow" showAll="0">
      <items count="8">
        <item h="1" x="5"/>
        <item h="1" x="3"/>
        <item h="1" x="0"/>
        <item h="1" x="4"/>
        <item h="1" x="6"/>
        <item h="1" x="1"/>
        <item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x="1"/>
        <item h="1"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6"/>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520EDB8-0D5A-6647-B990-ECE37966E41F}" name="PivotTable2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5:B67" firstHeaderRow="1" firstDataRow="1" firstDataCol="1" rowPageCount="1" colPageCount="1"/>
  <pivotFields count="10">
    <pivotField axis="axisRow" showAll="0">
      <items count="8">
        <item h="1" x="5"/>
        <item x="3"/>
        <item h="1" x="0"/>
        <item h="1" x="4"/>
        <item h="1" x="6"/>
        <item h="1" x="1"/>
        <item h="1" x="2"/>
        <item t="default"/>
      </items>
    </pivotField>
    <pivotField showAll="0"/>
    <pivotField showAll="0"/>
    <pivotField showAll="0"/>
    <pivotField showAll="0">
      <items count="63">
        <item x="47"/>
        <item x="46"/>
        <item x="61"/>
        <item x="11"/>
        <item x="43"/>
        <item x="35"/>
        <item x="7"/>
        <item x="15"/>
        <item x="20"/>
        <item x="17"/>
        <item x="50"/>
        <item x="60"/>
        <item x="14"/>
        <item x="9"/>
        <item x="26"/>
        <item x="1"/>
        <item x="2"/>
        <item x="5"/>
        <item x="48"/>
        <item x="33"/>
        <item x="56"/>
        <item x="32"/>
        <item x="22"/>
        <item x="40"/>
        <item x="57"/>
        <item x="3"/>
        <item x="49"/>
        <item x="51"/>
        <item x="0"/>
        <item x="23"/>
        <item x="36"/>
        <item x="45"/>
        <item x="38"/>
        <item x="59"/>
        <item x="27"/>
        <item x="39"/>
        <item x="18"/>
        <item x="37"/>
        <item x="12"/>
        <item x="54"/>
        <item x="53"/>
        <item x="44"/>
        <item x="24"/>
        <item x="19"/>
        <item x="29"/>
        <item x="25"/>
        <item x="30"/>
        <item x="58"/>
        <item x="28"/>
        <item x="31"/>
        <item x="21"/>
        <item x="8"/>
        <item x="6"/>
        <item x="55"/>
        <item x="42"/>
        <item x="52"/>
        <item x="13"/>
        <item x="4"/>
        <item x="34"/>
        <item x="41"/>
        <item x="10"/>
        <item x="16"/>
        <item t="default"/>
      </items>
    </pivotField>
    <pivotField showAll="0"/>
    <pivotField showAll="0"/>
    <pivotField showAll="0"/>
    <pivotField axis="axisPage" dataField="1" multipleItemSelectionAllowed="1" showAll="0">
      <items count="3">
        <item x="1"/>
        <item h="1" x="0"/>
        <item t="default"/>
      </items>
    </pivotField>
    <pivotField showAll="0">
      <items count="25">
        <item x="23"/>
        <item x="22"/>
        <item x="17"/>
        <item x="2"/>
        <item x="21"/>
        <item x="6"/>
        <item x="12"/>
        <item x="15"/>
        <item x="9"/>
        <item x="0"/>
        <item x="10"/>
        <item x="18"/>
        <item x="13"/>
        <item x="19"/>
        <item x="5"/>
        <item x="11"/>
        <item x="7"/>
        <item x="14"/>
        <item x="8"/>
        <item x="3"/>
        <item x="1"/>
        <item x="16"/>
        <item x="20"/>
        <item x="4"/>
        <item t="default"/>
      </items>
    </pivotField>
  </pivotFields>
  <rowFields count="1">
    <field x="0"/>
  </rowFields>
  <rowItems count="2">
    <i>
      <x v="1"/>
    </i>
    <i t="grand">
      <x/>
    </i>
  </rowItems>
  <colItems count="1">
    <i/>
  </colItems>
  <pageFields count="1">
    <pageField fld="8" hier="-1"/>
  </pageFields>
  <dataFields count="1">
    <dataField name="Count of Graduated from Top Universit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B97356B-6FE9-FE4D-AEC3-4365A87C04D5}" name="PivotTable28"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2:C40" firstHeaderRow="0" firstDataRow="1" firstDataCol="1"/>
  <pivotFields count="3">
    <pivotField axis="axisRow" showAll="0" sortType="descending">
      <items count="8">
        <item x="0"/>
        <item x="1"/>
        <item x="2"/>
        <item x="3"/>
        <item x="4"/>
        <item x="5"/>
        <item x="6"/>
        <item t="default"/>
      </items>
      <autoSortScope>
        <pivotArea dataOnly="0" outline="0" fieldPosition="0">
          <references count="1">
            <reference field="4294967294" count="1" selected="0">
              <x v="1"/>
            </reference>
          </references>
        </pivotArea>
      </autoSortScope>
    </pivotField>
    <pivotField dataField="1" numFmtId="9" showAll="0"/>
    <pivotField dataField="1" numFmtId="9" showAll="0"/>
  </pivotFields>
  <rowFields count="1">
    <field x="0"/>
  </rowFields>
  <rowItems count="8">
    <i>
      <x v="3"/>
    </i>
    <i>
      <x v="2"/>
    </i>
    <i>
      <x v="6"/>
    </i>
    <i>
      <x v="4"/>
    </i>
    <i>
      <x v="1"/>
    </i>
    <i>
      <x/>
    </i>
    <i>
      <x v="5"/>
    </i>
    <i t="grand">
      <x/>
    </i>
  </rowItems>
  <colFields count="1">
    <field x="-2"/>
  </colFields>
  <colItems count="2">
    <i>
      <x/>
    </i>
    <i i="1">
      <x v="1"/>
    </i>
  </colItems>
  <dataFields count="2">
    <dataField name="Percentage of Non Top University Graduates " fld="2" baseField="0" baseItem="0"/>
    <dataField name="Percentage of Top University Graduates " fld="1" baseField="0" baseItem="0"/>
  </dataFields>
  <formats count="2">
    <format dxfId="4">
      <pivotArea collapsedLevelsAreSubtotals="1" fieldPosition="0">
        <references count="1">
          <reference field="0" count="0"/>
        </references>
      </pivotArea>
    </format>
    <format dxfId="3">
      <pivotArea grandRow="1" outline="0" collapsedLevelsAreSubtotals="1" fieldPosition="0"/>
    </format>
  </formats>
  <chartFormats count="4">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urnal" xr10:uid="{6C86C6C0-2A03-EA43-8E42-E763E922C53C}" sourceName="Journal ">
  <pivotTables>
    <pivotTable tabId="5" name="PivotTable28"/>
  </pivotTables>
  <data>
    <tabular pivotCacheId="1917483725">
      <items count="7">
        <i x="0" s="1"/>
        <i x="1" s="1"/>
        <i x="2" s="1"/>
        <i x="3" s="1"/>
        <i x="4"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urnal_Name" xr10:uid="{A734DC49-F043-1F4F-8586-52507AECD692}" sourceName="Journal Name">
  <pivotTables>
    <pivotTable tabId="4" name="PivotTable2"/>
  </pivotTables>
  <data>
    <tabular pivotCacheId="47740415">
      <items count="7">
        <i x="5" s="1"/>
        <i x="3" s="1"/>
        <i x="0" s="1"/>
        <i x="4" s="1"/>
        <i x="6"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uated_from_Top_University" xr10:uid="{4AB37151-85F4-0447-A1D8-707B0AFB8581}" sourceName="Graduated from Top University">
  <pivotTables>
    <pivotTable tabId="4" name="PivotTable2"/>
  </pivotTables>
  <data>
    <tabular pivotCacheId="47740415">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urnal_Name1" xr10:uid="{1484C7C5-1209-204A-8BA9-4C71FE4DB898}" sourceName="Journal Name">
  <pivotTables>
    <pivotTable tabId="4" name="PivotTable3"/>
  </pivotTables>
  <data>
    <tabular pivotCacheId="47740415">
      <items count="7">
        <i x="5" s="1"/>
        <i x="3" s="1"/>
        <i x="0" s="1"/>
        <i x="4" s="1"/>
        <i x="6"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Proffesorship1" xr10:uid="{92882BE3-5D35-3F45-8839-FC92D78C1B34}" sourceName="Type of Proffesorship">
  <pivotTables>
    <pivotTable tabId="4" name="PivotTable3"/>
  </pivotTables>
  <data>
    <tabular pivotCacheId="47740415">
      <items count="4">
        <i x="0"/>
        <i x="1"/>
        <i x="3" s="1"/>
        <i x="2"/>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uated_from_Top_University1" xr10:uid="{BA8043C6-77EB-8F47-B1DD-2B3E3DE065FE}" sourceName="Graduated from Top University">
  <pivotTables>
    <pivotTable tabId="4" name="PivotTable3"/>
  </pivotTables>
  <data>
    <tabular pivotCacheId="4774041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urnal Name" xr10:uid="{1D03973E-AD23-5D4A-9400-AE129C38120F}" cache="Slicer_Journal_Name" caption="Journal Name" rowHeight="251883"/>
  <slicer name="Graduated from Top University" xr10:uid="{D9E6AEFD-3075-F341-98F4-0507644699E1}" cache="Slicer_Graduated_from_Top_University" caption="Graduated from Top University" rowHeight="251883"/>
  <slicer name="Journal Name 1" xr10:uid="{D1C1D741-660E-E344-8B14-1C1FA01FAF44}" cache="Slicer_Journal_Name1" caption="Journal Name" style="SlicerStyleLight5" rowHeight="251883"/>
  <slicer name="Type of Proffesorship 1" xr10:uid="{22A943FC-1E8B-C34F-AD4C-CA354F309EA1}" cache="Slicer_Type_of_Proffesorship1" caption="Type of Proffesorship" rowHeight="251883"/>
  <slicer name="Graduated from Top University 1" xr10:uid="{D610ABB2-11FD-7443-845C-5F77448B6517}" cache="Slicer_Graduated_from_Top_University1" caption="Graduated from Top Universit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urnal " xr10:uid="{406ECC7B-5232-9E4D-A0A6-2C875FCE63CC}" cache="Slicer_Journal" caption="Journal "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urnal Name 2" xr10:uid="{C38D3F4F-1DED-2B47-882E-44C5AE8C17CC}" cache="Slicer_Journal_Name1" caption="Journal Name" style="SlicerStyleLight5 2" rowHeight="251883"/>
  <slicer name="Graduated from Top University 2" xr10:uid="{56F628DB-9312-2F45-8139-7DA950103DC3}" cache="Slicer_Graduated_from_Top_University1" caption="Graduated from Top University" style="SlicerStyleLight5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66D08E-C661-5C4E-8507-1D420080B10F}" name="Data" displayName="Data" ref="A1:I734" totalsRowShown="0" headerRowDxfId="16">
  <autoFilter ref="A1:I734" xr:uid="{5E66D08E-C661-5C4E-8507-1D420080B10F}">
    <filterColumn colId="4">
      <customFilters>
        <customFilter operator="notEqual" val=" "/>
      </customFilters>
    </filterColumn>
  </autoFilter>
  <tableColumns count="9">
    <tableColumn id="1" xr3:uid="{89FD9690-EA6B-5843-BFD1-FD0D7131DF02}" name="Journal Name" dataDxfId="15"/>
    <tableColumn id="2" xr3:uid="{DEDB98EA-4B99-9342-BA59-1F72C50E2349}" name="Editor Name" dataDxfId="14"/>
    <tableColumn id="3" xr3:uid="{1CE90740-22C4-164A-BC72-81BF5B5E3956}" name="Editorial Position" dataDxfId="13"/>
    <tableColumn id="4" xr3:uid="{A5DD453E-31DF-4448-884C-E468C9700ADB}" name="Gender" dataDxfId="12"/>
    <tableColumn id="5" xr3:uid="{28DB1302-A5E1-524A-9E5F-0BA0DB603579}" name="Country" dataDxfId="11"/>
    <tableColumn id="6" xr3:uid="{0853D82E-7CA8-F847-A730-B7846BA362EB}" name="PhD University" dataDxfId="10"/>
    <tableColumn id="7" xr3:uid="{9A04A21A-452E-2048-8817-A89F1C5FE1FA}" name="Type of Proffesorship"/>
    <tableColumn id="8" xr3:uid="{43D0AC7E-924D-FA4F-99EF-2B95C489E9DA}" name="Affiliated with another Journal ">
      <calculatedColumnFormula>IF(COUNTIF(B:B,B2)&gt;1,"Yes","No")</calculatedColumnFormula>
    </tableColumn>
    <tableColumn id="9" xr3:uid="{FF1A519A-9ECB-074B-98E5-5E32A188D88E}" name="Graduated from Top University">
      <calculatedColumnFormula>IF(COUNTIF('Top 60 Universities'!$A$2:$A$62,Worksheet!F2),"Yes","No")</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EFA09A-7DDC-654C-9C00-7206E8442231}" name="Table3" displayName="Table3" ref="A1:C8" totalsRowShown="0">
  <autoFilter ref="A1:C8" xr:uid="{4BEFA09A-7DDC-654C-9C00-7206E8442231}"/>
  <tableColumns count="3">
    <tableColumn id="1" xr3:uid="{1455917E-DD02-8D41-9102-D6A106B758C9}" name="Journal " dataDxfId="2"/>
    <tableColumn id="2" xr3:uid="{C174BB93-BAAE-1548-957D-5B17811DF362}" name="Top University " dataDxfId="1"/>
    <tableColumn id="3" xr3:uid="{79B57ED2-926F-E043-BA2C-089314AD85F0}" name="Not Top University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rcid.org/0000-0003-1432-8958" TargetMode="External"/><Relationship Id="rId2" Type="http://schemas.openxmlformats.org/officeDocument/2006/relationships/hyperlink" Target="https://en.wikipedia.org/wiki/University_of_Florida" TargetMode="External"/><Relationship Id="rId1" Type="http://schemas.openxmlformats.org/officeDocument/2006/relationships/hyperlink" Target="https://fr.wikipedia.org/wiki/Universit%C3%A9_Paris_Sorbonne-Paris_IV"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microsoft.com/office/2007/relationships/slicer" Target="../slicers/slicer1.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0.xml"/><Relationship Id="rId1" Type="http://schemas.openxmlformats.org/officeDocument/2006/relationships/pivotTable" Target="../pivotTables/pivotTable2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5E7F-B79A-504D-995C-52159A20BC3B}">
  <dimension ref="A1:I734"/>
  <sheetViews>
    <sheetView topLeftCell="A231" zoomScale="171" workbookViewId="0"/>
  </sheetViews>
  <sheetFormatPr baseColWidth="10" defaultRowHeight="16" x14ac:dyDescent="0.2"/>
  <cols>
    <col min="1" max="1" width="41" bestFit="1" customWidth="1"/>
    <col min="2" max="2" width="45.5" bestFit="1" customWidth="1"/>
    <col min="3" max="3" width="31.5" bestFit="1" customWidth="1"/>
    <col min="4" max="4" width="8.1640625" customWidth="1"/>
    <col min="5" max="5" width="22" bestFit="1" customWidth="1"/>
    <col min="6" max="6" width="61" bestFit="1" customWidth="1"/>
    <col min="7" max="7" width="20.5" customWidth="1"/>
    <col min="8" max="9" width="29.33203125" customWidth="1"/>
  </cols>
  <sheetData>
    <row r="1" spans="1:9" x14ac:dyDescent="0.2">
      <c r="A1" s="1" t="s">
        <v>1201</v>
      </c>
      <c r="B1" s="2" t="s">
        <v>1202</v>
      </c>
      <c r="C1" s="3" t="s">
        <v>1203</v>
      </c>
      <c r="D1" s="1" t="s">
        <v>1</v>
      </c>
      <c r="E1" s="1" t="s">
        <v>2</v>
      </c>
      <c r="F1" s="1" t="s">
        <v>3</v>
      </c>
      <c r="G1" s="1" t="s">
        <v>4</v>
      </c>
      <c r="H1" s="1" t="s">
        <v>5</v>
      </c>
      <c r="I1" s="1" t="s">
        <v>6</v>
      </c>
    </row>
    <row r="2" spans="1:9" x14ac:dyDescent="0.2">
      <c r="A2" s="4" t="s">
        <v>7</v>
      </c>
      <c r="B2" s="5" t="s">
        <v>8</v>
      </c>
      <c r="C2" s="6" t="s">
        <v>9</v>
      </c>
      <c r="D2" s="4" t="s">
        <v>10</v>
      </c>
      <c r="E2" s="4" t="s">
        <v>11</v>
      </c>
      <c r="F2" s="4" t="s">
        <v>12</v>
      </c>
      <c r="G2" s="4" t="s">
        <v>13</v>
      </c>
      <c r="H2" t="str">
        <f t="shared" ref="H2:H65" si="0">IF(COUNTIF(B:B,B2)&gt;1,"Yes","No")</f>
        <v>No</v>
      </c>
      <c r="I2" t="str">
        <f>IF(COUNTIF('Top 60 Universities'!$A$2:$A$62,Worksheet!F2),"Yes","No")</f>
        <v>Yes</v>
      </c>
    </row>
    <row r="3" spans="1:9" x14ac:dyDescent="0.2">
      <c r="A3" s="4" t="s">
        <v>7</v>
      </c>
      <c r="B3" s="5" t="s">
        <v>14</v>
      </c>
      <c r="C3" s="6" t="s">
        <v>9</v>
      </c>
      <c r="D3" s="4" t="s">
        <v>10</v>
      </c>
      <c r="E3" s="4" t="s">
        <v>15</v>
      </c>
      <c r="F3" s="4" t="s">
        <v>16</v>
      </c>
      <c r="G3" s="4" t="s">
        <v>13</v>
      </c>
      <c r="H3" t="str">
        <f t="shared" si="0"/>
        <v>Yes</v>
      </c>
      <c r="I3" t="str">
        <f>IF(COUNTIF('Top 60 Universities'!$A$2:$A$62,Worksheet!F3),"Yes","No")</f>
        <v>No</v>
      </c>
    </row>
    <row r="4" spans="1:9" x14ac:dyDescent="0.2">
      <c r="A4" s="4" t="s">
        <v>7</v>
      </c>
      <c r="B4" s="5" t="s">
        <v>17</v>
      </c>
      <c r="C4" s="6" t="s">
        <v>18</v>
      </c>
      <c r="D4" s="4" t="s">
        <v>10</v>
      </c>
      <c r="E4" s="4" t="s">
        <v>19</v>
      </c>
      <c r="F4" s="4" t="s">
        <v>20</v>
      </c>
      <c r="G4" s="4" t="s">
        <v>13</v>
      </c>
      <c r="H4" t="str">
        <f t="shared" si="0"/>
        <v>No</v>
      </c>
      <c r="I4" t="str">
        <f>IF(COUNTIF('Top 60 Universities'!$A$2:$A$62,Worksheet!F4),"Yes","No")</f>
        <v>Yes</v>
      </c>
    </row>
    <row r="5" spans="1:9" x14ac:dyDescent="0.2">
      <c r="A5" s="4" t="s">
        <v>7</v>
      </c>
      <c r="B5" s="5" t="s">
        <v>21</v>
      </c>
      <c r="C5" s="6" t="s">
        <v>18</v>
      </c>
      <c r="D5" s="4" t="s">
        <v>10</v>
      </c>
      <c r="E5" s="4" t="s">
        <v>22</v>
      </c>
      <c r="F5" s="4" t="s">
        <v>23</v>
      </c>
      <c r="G5" s="4" t="s">
        <v>24</v>
      </c>
      <c r="H5" t="str">
        <f t="shared" si="0"/>
        <v>No</v>
      </c>
      <c r="I5" t="str">
        <f>IF(COUNTIF('Top 60 Universities'!$A$2:$A$62,Worksheet!F5),"Yes","No")</f>
        <v>No</v>
      </c>
    </row>
    <row r="6" spans="1:9" x14ac:dyDescent="0.2">
      <c r="A6" s="4" t="s">
        <v>7</v>
      </c>
      <c r="B6" s="5" t="s">
        <v>25</v>
      </c>
      <c r="C6" s="6" t="s">
        <v>18</v>
      </c>
      <c r="D6" s="4" t="s">
        <v>26</v>
      </c>
      <c r="E6" s="4" t="s">
        <v>27</v>
      </c>
      <c r="F6" s="4" t="s">
        <v>28</v>
      </c>
      <c r="G6" s="4" t="s">
        <v>13</v>
      </c>
      <c r="H6" t="str">
        <f t="shared" si="0"/>
        <v>No</v>
      </c>
      <c r="I6" t="str">
        <f>IF(COUNTIF('Top 60 Universities'!$A$2:$A$62,Worksheet!F6),"Yes","No")</f>
        <v>No</v>
      </c>
    </row>
    <row r="7" spans="1:9" x14ac:dyDescent="0.2">
      <c r="A7" s="4" t="s">
        <v>7</v>
      </c>
      <c r="B7" s="5" t="s">
        <v>29</v>
      </c>
      <c r="C7" s="6" t="s">
        <v>18</v>
      </c>
      <c r="D7" s="4" t="s">
        <v>26</v>
      </c>
      <c r="E7" s="4" t="s">
        <v>27</v>
      </c>
      <c r="F7" s="4" t="s">
        <v>30</v>
      </c>
      <c r="G7" s="4" t="s">
        <v>13</v>
      </c>
      <c r="H7" t="str">
        <f t="shared" si="0"/>
        <v>No</v>
      </c>
      <c r="I7" t="str">
        <f>IF(COUNTIF('Top 60 Universities'!$A$2:$A$62,Worksheet!F7),"Yes","No")</f>
        <v>No</v>
      </c>
    </row>
    <row r="8" spans="1:9" x14ac:dyDescent="0.2">
      <c r="A8" s="4" t="s">
        <v>7</v>
      </c>
      <c r="B8" s="5" t="s">
        <v>31</v>
      </c>
      <c r="C8" s="6" t="s">
        <v>18</v>
      </c>
      <c r="D8" s="4" t="s">
        <v>26</v>
      </c>
      <c r="E8" s="4" t="s">
        <v>11</v>
      </c>
      <c r="F8" s="4" t="s">
        <v>32</v>
      </c>
      <c r="G8" s="4" t="s">
        <v>24</v>
      </c>
      <c r="H8" t="str">
        <f t="shared" si="0"/>
        <v>No</v>
      </c>
      <c r="I8" t="str">
        <f>IF(COUNTIF('Top 60 Universities'!$A$2:$A$62,Worksheet!F8),"Yes","No")</f>
        <v>No</v>
      </c>
    </row>
    <row r="9" spans="1:9" x14ac:dyDescent="0.2">
      <c r="A9" s="4" t="s">
        <v>7</v>
      </c>
      <c r="B9" s="5" t="s">
        <v>33</v>
      </c>
      <c r="C9" s="6" t="s">
        <v>34</v>
      </c>
      <c r="D9" s="4" t="s">
        <v>26</v>
      </c>
      <c r="E9" s="4" t="s">
        <v>35</v>
      </c>
      <c r="F9" s="4" t="s">
        <v>36</v>
      </c>
      <c r="G9" s="4" t="s">
        <v>13</v>
      </c>
      <c r="H9" t="str">
        <f t="shared" si="0"/>
        <v>No</v>
      </c>
      <c r="I9" t="str">
        <f>IF(COUNTIF('Top 60 Universities'!$A$2:$A$62,Worksheet!F9),"Yes","No")</f>
        <v>No</v>
      </c>
    </row>
    <row r="10" spans="1:9" x14ac:dyDescent="0.2">
      <c r="A10" s="4" t="s">
        <v>7</v>
      </c>
      <c r="B10" s="5" t="s">
        <v>37</v>
      </c>
      <c r="C10" s="6" t="s">
        <v>38</v>
      </c>
      <c r="D10" s="4" t="s">
        <v>10</v>
      </c>
      <c r="E10" s="4" t="s">
        <v>39</v>
      </c>
      <c r="F10" s="4" t="s">
        <v>40</v>
      </c>
      <c r="G10" s="4" t="s">
        <v>13</v>
      </c>
      <c r="H10" t="str">
        <f t="shared" si="0"/>
        <v>No</v>
      </c>
      <c r="I10" t="str">
        <f>IF(COUNTIF('Top 60 Universities'!$A$2:$A$62,Worksheet!F10),"Yes","No")</f>
        <v>Yes</v>
      </c>
    </row>
    <row r="11" spans="1:9" x14ac:dyDescent="0.2">
      <c r="A11" s="4" t="s">
        <v>7</v>
      </c>
      <c r="B11" s="5" t="s">
        <v>41</v>
      </c>
      <c r="C11" s="6" t="s">
        <v>38</v>
      </c>
      <c r="D11" s="4" t="s">
        <v>10</v>
      </c>
      <c r="E11" s="4" t="s">
        <v>11</v>
      </c>
      <c r="F11" s="7"/>
      <c r="G11" s="7"/>
      <c r="H11" t="str">
        <f t="shared" si="0"/>
        <v>No</v>
      </c>
      <c r="I11" t="str">
        <f>IF(COUNTIF('Top 60 Universities'!$A$2:$A$62,Worksheet!F11),"Yes","No")</f>
        <v>No</v>
      </c>
    </row>
    <row r="12" spans="1:9" ht="17" x14ac:dyDescent="0.2">
      <c r="A12" s="4" t="s">
        <v>7</v>
      </c>
      <c r="B12" s="8" t="s">
        <v>42</v>
      </c>
      <c r="C12" s="6" t="s">
        <v>38</v>
      </c>
      <c r="D12" s="4" t="s">
        <v>10</v>
      </c>
      <c r="E12" s="4" t="s">
        <v>43</v>
      </c>
      <c r="F12" s="9" t="s">
        <v>44</v>
      </c>
      <c r="G12" s="7"/>
      <c r="H12" t="str">
        <f t="shared" si="0"/>
        <v>No</v>
      </c>
      <c r="I12" t="str">
        <f>IF(COUNTIF('Top 60 Universities'!$A$2:$A$62,Worksheet!F12),"Yes","No")</f>
        <v>No</v>
      </c>
    </row>
    <row r="13" spans="1:9" x14ac:dyDescent="0.2">
      <c r="A13" s="4" t="s">
        <v>7</v>
      </c>
      <c r="B13" s="5" t="s">
        <v>45</v>
      </c>
      <c r="C13" s="6" t="s">
        <v>38</v>
      </c>
      <c r="D13" s="4" t="s">
        <v>10</v>
      </c>
      <c r="E13" s="4" t="s">
        <v>46</v>
      </c>
      <c r="F13" s="7"/>
      <c r="G13" s="7"/>
      <c r="H13" t="str">
        <f t="shared" si="0"/>
        <v>No</v>
      </c>
      <c r="I13" t="str">
        <f>IF(COUNTIF('Top 60 Universities'!$A$2:$A$62,Worksheet!F13),"Yes","No")</f>
        <v>No</v>
      </c>
    </row>
    <row r="14" spans="1:9" x14ac:dyDescent="0.2">
      <c r="A14" s="4" t="s">
        <v>7</v>
      </c>
      <c r="B14" s="5" t="s">
        <v>47</v>
      </c>
      <c r="C14" s="6" t="s">
        <v>38</v>
      </c>
      <c r="D14" s="4" t="s">
        <v>10</v>
      </c>
      <c r="E14" s="4" t="s">
        <v>46</v>
      </c>
      <c r="F14" s="4" t="s">
        <v>48</v>
      </c>
      <c r="G14" s="4" t="s">
        <v>49</v>
      </c>
      <c r="H14" t="str">
        <f t="shared" si="0"/>
        <v>No</v>
      </c>
      <c r="I14" t="str">
        <f>IF(COUNTIF('Top 60 Universities'!$A$2:$A$62,Worksheet!F14),"Yes","No")</f>
        <v>Yes</v>
      </c>
    </row>
    <row r="15" spans="1:9" x14ac:dyDescent="0.2">
      <c r="A15" s="4" t="s">
        <v>7</v>
      </c>
      <c r="B15" s="5" t="s">
        <v>50</v>
      </c>
      <c r="C15" s="6" t="s">
        <v>38</v>
      </c>
      <c r="D15" s="4" t="s">
        <v>10</v>
      </c>
      <c r="E15" s="4" t="s">
        <v>27</v>
      </c>
      <c r="F15" s="4" t="s">
        <v>51</v>
      </c>
      <c r="G15" s="4" t="s">
        <v>49</v>
      </c>
      <c r="H15" t="str">
        <f t="shared" si="0"/>
        <v>No</v>
      </c>
      <c r="I15" t="str">
        <f>IF(COUNTIF('Top 60 Universities'!$A$2:$A$62,Worksheet!F15),"Yes","No")</f>
        <v>Yes</v>
      </c>
    </row>
    <row r="16" spans="1:9" x14ac:dyDescent="0.2">
      <c r="A16" s="4" t="s">
        <v>7</v>
      </c>
      <c r="B16" s="5" t="s">
        <v>52</v>
      </c>
      <c r="C16" s="6" t="s">
        <v>38</v>
      </c>
      <c r="D16" s="4" t="s">
        <v>10</v>
      </c>
      <c r="E16" s="4" t="s">
        <v>27</v>
      </c>
      <c r="F16" s="4" t="s">
        <v>40</v>
      </c>
      <c r="G16" s="4" t="s">
        <v>24</v>
      </c>
      <c r="H16" t="str">
        <f t="shared" si="0"/>
        <v>No</v>
      </c>
      <c r="I16" t="str">
        <f>IF(COUNTIF('Top 60 Universities'!$A$2:$A$62,Worksheet!F16),"Yes","No")</f>
        <v>Yes</v>
      </c>
    </row>
    <row r="17" spans="1:9" x14ac:dyDescent="0.2">
      <c r="A17" s="4" t="s">
        <v>7</v>
      </c>
      <c r="B17" s="5" t="s">
        <v>53</v>
      </c>
      <c r="C17" s="6" t="s">
        <v>38</v>
      </c>
      <c r="D17" s="4" t="s">
        <v>10</v>
      </c>
      <c r="E17" s="4" t="s">
        <v>19</v>
      </c>
      <c r="F17" s="4" t="s">
        <v>54</v>
      </c>
      <c r="G17" s="4" t="s">
        <v>13</v>
      </c>
      <c r="H17" t="str">
        <f t="shared" si="0"/>
        <v>No</v>
      </c>
      <c r="I17" t="str">
        <f>IF(COUNTIF('Top 60 Universities'!$A$2:$A$62,Worksheet!F17),"Yes","No")</f>
        <v>No</v>
      </c>
    </row>
    <row r="18" spans="1:9" x14ac:dyDescent="0.2">
      <c r="A18" s="4" t="s">
        <v>7</v>
      </c>
      <c r="B18" s="5" t="s">
        <v>55</v>
      </c>
      <c r="C18" s="6" t="s">
        <v>38</v>
      </c>
      <c r="D18" s="4" t="s">
        <v>10</v>
      </c>
      <c r="E18" s="4" t="s">
        <v>35</v>
      </c>
      <c r="F18" s="4" t="s">
        <v>56</v>
      </c>
      <c r="G18" s="4" t="s">
        <v>24</v>
      </c>
      <c r="H18" t="str">
        <f t="shared" si="0"/>
        <v>No</v>
      </c>
      <c r="I18" t="str">
        <f>IF(COUNTIF('Top 60 Universities'!$A$2:$A$62,Worksheet!F18),"Yes","No")</f>
        <v>No</v>
      </c>
    </row>
    <row r="19" spans="1:9" x14ac:dyDescent="0.2">
      <c r="A19" s="4" t="s">
        <v>7</v>
      </c>
      <c r="B19" s="5" t="s">
        <v>57</v>
      </c>
      <c r="C19" s="6" t="s">
        <v>38</v>
      </c>
      <c r="D19" s="4" t="s">
        <v>10</v>
      </c>
      <c r="E19" s="4" t="s">
        <v>58</v>
      </c>
      <c r="F19" s="4" t="s">
        <v>59</v>
      </c>
      <c r="G19" s="4" t="s">
        <v>24</v>
      </c>
      <c r="H19" t="str">
        <f t="shared" si="0"/>
        <v>Yes</v>
      </c>
      <c r="I19" t="str">
        <f>IF(COUNTIF('Top 60 Universities'!$A$2:$A$62,Worksheet!F19),"Yes","No")</f>
        <v>No</v>
      </c>
    </row>
    <row r="20" spans="1:9" x14ac:dyDescent="0.2">
      <c r="A20" s="4" t="s">
        <v>7</v>
      </c>
      <c r="B20" s="5" t="s">
        <v>60</v>
      </c>
      <c r="C20" s="6" t="s">
        <v>61</v>
      </c>
      <c r="D20" s="4" t="s">
        <v>10</v>
      </c>
      <c r="E20" s="4" t="s">
        <v>27</v>
      </c>
      <c r="F20" s="4" t="s">
        <v>62</v>
      </c>
      <c r="G20" s="4" t="s">
        <v>24</v>
      </c>
      <c r="H20" t="str">
        <f t="shared" si="0"/>
        <v>No</v>
      </c>
      <c r="I20" t="str">
        <f>IF(COUNTIF('Top 60 Universities'!$A$2:$A$62,Worksheet!F20),"Yes","No")</f>
        <v>No</v>
      </c>
    </row>
    <row r="21" spans="1:9" ht="17" x14ac:dyDescent="0.2">
      <c r="A21" s="4" t="s">
        <v>63</v>
      </c>
      <c r="B21" s="6" t="s">
        <v>64</v>
      </c>
      <c r="C21" s="10" t="s">
        <v>65</v>
      </c>
      <c r="D21" s="11" t="s">
        <v>10</v>
      </c>
      <c r="E21" s="11" t="s">
        <v>27</v>
      </c>
      <c r="F21" s="12"/>
      <c r="G21" s="12"/>
      <c r="H21" t="str">
        <f t="shared" si="0"/>
        <v>No</v>
      </c>
      <c r="I21" t="str">
        <f>IF(COUNTIF('Top 60 Universities'!$A$2:$A$62,Worksheet!F21),"Yes","No")</f>
        <v>No</v>
      </c>
    </row>
    <row r="22" spans="1:9" ht="17" x14ac:dyDescent="0.2">
      <c r="A22" s="4" t="s">
        <v>63</v>
      </c>
      <c r="B22" s="13" t="s">
        <v>66</v>
      </c>
      <c r="C22" s="10" t="s">
        <v>61</v>
      </c>
      <c r="D22" s="11" t="s">
        <v>10</v>
      </c>
      <c r="E22" s="11" t="s">
        <v>27</v>
      </c>
      <c r="F22" s="11" t="s">
        <v>67</v>
      </c>
      <c r="G22" s="11" t="s">
        <v>49</v>
      </c>
      <c r="H22" t="str">
        <f t="shared" si="0"/>
        <v>No</v>
      </c>
      <c r="I22" t="str">
        <f>IF(COUNTIF('Top 60 Universities'!$A$2:$A$62,Worksheet!F22),"Yes","No")</f>
        <v>No</v>
      </c>
    </row>
    <row r="23" spans="1:9" ht="17" x14ac:dyDescent="0.2">
      <c r="A23" s="4" t="s">
        <v>63</v>
      </c>
      <c r="B23" s="13" t="s">
        <v>68</v>
      </c>
      <c r="C23" s="10" t="s">
        <v>69</v>
      </c>
      <c r="D23" s="11" t="s">
        <v>10</v>
      </c>
      <c r="E23" s="4" t="s">
        <v>11</v>
      </c>
      <c r="F23" s="4" t="s">
        <v>70</v>
      </c>
      <c r="G23" s="11" t="s">
        <v>49</v>
      </c>
      <c r="H23" t="str">
        <f t="shared" si="0"/>
        <v>No</v>
      </c>
      <c r="I23" t="str">
        <f>IF(COUNTIF('Top 60 Universities'!$A$2:$A$62,Worksheet!F23),"Yes","No")</f>
        <v>No</v>
      </c>
    </row>
    <row r="24" spans="1:9" ht="17" x14ac:dyDescent="0.2">
      <c r="A24" s="4" t="s">
        <v>63</v>
      </c>
      <c r="B24" s="13" t="s">
        <v>71</v>
      </c>
      <c r="C24" s="10" t="s">
        <v>69</v>
      </c>
      <c r="D24" s="11" t="s">
        <v>10</v>
      </c>
      <c r="E24" s="11" t="s">
        <v>19</v>
      </c>
      <c r="F24" s="12"/>
      <c r="G24" s="12"/>
      <c r="H24" t="str">
        <f t="shared" si="0"/>
        <v>No</v>
      </c>
      <c r="I24" t="str">
        <f>IF(COUNTIF('Top 60 Universities'!$A$2:$A$62,Worksheet!F24),"Yes","No")</f>
        <v>No</v>
      </c>
    </row>
    <row r="25" spans="1:9" ht="17" x14ac:dyDescent="0.2">
      <c r="A25" s="4" t="s">
        <v>63</v>
      </c>
      <c r="B25" s="13" t="s">
        <v>72</v>
      </c>
      <c r="C25" s="10" t="s">
        <v>69</v>
      </c>
      <c r="D25" s="11" t="s">
        <v>10</v>
      </c>
      <c r="E25" s="11" t="s">
        <v>27</v>
      </c>
      <c r="F25" s="12"/>
      <c r="G25" s="12"/>
      <c r="H25" t="str">
        <f t="shared" si="0"/>
        <v>No</v>
      </c>
      <c r="I25" t="str">
        <f>IF(COUNTIF('Top 60 Universities'!$A$2:$A$62,Worksheet!F25),"Yes","No")</f>
        <v>No</v>
      </c>
    </row>
    <row r="26" spans="1:9" ht="17" x14ac:dyDescent="0.2">
      <c r="A26" s="4" t="s">
        <v>63</v>
      </c>
      <c r="B26" s="14" t="s">
        <v>73</v>
      </c>
      <c r="C26" s="10" t="s">
        <v>69</v>
      </c>
      <c r="D26" s="11" t="s">
        <v>10</v>
      </c>
      <c r="E26" s="11" t="s">
        <v>58</v>
      </c>
      <c r="F26" s="12"/>
      <c r="G26" s="12"/>
      <c r="H26" t="str">
        <f t="shared" si="0"/>
        <v>No</v>
      </c>
      <c r="I26" t="str">
        <f>IF(COUNTIF('Top 60 Universities'!$A$2:$A$62,Worksheet!F26),"Yes","No")</f>
        <v>No</v>
      </c>
    </row>
    <row r="27" spans="1:9" ht="17" x14ac:dyDescent="0.2">
      <c r="A27" s="4" t="s">
        <v>63</v>
      </c>
      <c r="B27" s="13" t="s">
        <v>74</v>
      </c>
      <c r="C27" s="10" t="s">
        <v>69</v>
      </c>
      <c r="D27" s="11" t="s">
        <v>10</v>
      </c>
      <c r="E27" s="4" t="s">
        <v>75</v>
      </c>
      <c r="F27" s="4" t="s">
        <v>76</v>
      </c>
      <c r="G27" s="4" t="s">
        <v>24</v>
      </c>
      <c r="H27" t="str">
        <f t="shared" si="0"/>
        <v>No</v>
      </c>
      <c r="I27" t="str">
        <f>IF(COUNTIF('Top 60 Universities'!$A$2:$A$62,Worksheet!F27),"Yes","No")</f>
        <v>No</v>
      </c>
    </row>
    <row r="28" spans="1:9" ht="17" x14ac:dyDescent="0.2">
      <c r="A28" s="4" t="s">
        <v>63</v>
      </c>
      <c r="B28" s="15" t="s">
        <v>77</v>
      </c>
      <c r="C28" s="10" t="s">
        <v>69</v>
      </c>
      <c r="D28" s="11" t="s">
        <v>10</v>
      </c>
      <c r="E28" s="16" t="s">
        <v>27</v>
      </c>
      <c r="F28" s="17"/>
      <c r="G28" s="17"/>
      <c r="H28" t="str">
        <f t="shared" si="0"/>
        <v>No</v>
      </c>
      <c r="I28" t="str">
        <f>IF(COUNTIF('Top 60 Universities'!$A$2:$A$62,Worksheet!F28),"Yes","No")</f>
        <v>No</v>
      </c>
    </row>
    <row r="29" spans="1:9" ht="17" x14ac:dyDescent="0.2">
      <c r="A29" s="4" t="s">
        <v>63</v>
      </c>
      <c r="B29" s="13" t="s">
        <v>78</v>
      </c>
      <c r="C29" s="10" t="s">
        <v>69</v>
      </c>
      <c r="D29" s="11" t="s">
        <v>10</v>
      </c>
      <c r="E29" s="11" t="s">
        <v>79</v>
      </c>
      <c r="F29" s="11" t="s">
        <v>80</v>
      </c>
      <c r="G29" s="11" t="s">
        <v>49</v>
      </c>
      <c r="H29" t="str">
        <f t="shared" si="0"/>
        <v>No</v>
      </c>
      <c r="I29" t="str">
        <f>IF(COUNTIF('Top 60 Universities'!$A$2:$A$62,Worksheet!F29),"Yes","No")</f>
        <v>Yes</v>
      </c>
    </row>
    <row r="30" spans="1:9" ht="17" x14ac:dyDescent="0.2">
      <c r="A30" s="4" t="s">
        <v>63</v>
      </c>
      <c r="B30" s="13" t="s">
        <v>81</v>
      </c>
      <c r="C30" s="10" t="s">
        <v>69</v>
      </c>
      <c r="D30" s="11" t="s">
        <v>10</v>
      </c>
      <c r="E30" s="11" t="s">
        <v>75</v>
      </c>
      <c r="F30" s="11" t="s">
        <v>82</v>
      </c>
      <c r="G30" s="11" t="s">
        <v>49</v>
      </c>
      <c r="H30" t="str">
        <f t="shared" si="0"/>
        <v>No</v>
      </c>
      <c r="I30" t="str">
        <f>IF(COUNTIF('Top 60 Universities'!$A$2:$A$62,Worksheet!F30),"Yes","No")</f>
        <v>No</v>
      </c>
    </row>
    <row r="31" spans="1:9" ht="17" x14ac:dyDescent="0.2">
      <c r="A31" s="4" t="s">
        <v>63</v>
      </c>
      <c r="B31" s="13" t="s">
        <v>83</v>
      </c>
      <c r="C31" s="10" t="s">
        <v>69</v>
      </c>
      <c r="D31" s="11" t="s">
        <v>10</v>
      </c>
      <c r="E31" s="4" t="s">
        <v>84</v>
      </c>
      <c r="F31" s="4" t="s">
        <v>70</v>
      </c>
      <c r="G31" s="11" t="s">
        <v>49</v>
      </c>
      <c r="H31" t="str">
        <f t="shared" si="0"/>
        <v>No</v>
      </c>
      <c r="I31" t="str">
        <f>IF(COUNTIF('Top 60 Universities'!$A$2:$A$62,Worksheet!F31),"Yes","No")</f>
        <v>No</v>
      </c>
    </row>
    <row r="32" spans="1:9" ht="17" x14ac:dyDescent="0.2">
      <c r="A32" s="4" t="s">
        <v>63</v>
      </c>
      <c r="B32" s="13" t="s">
        <v>85</v>
      </c>
      <c r="C32" s="10" t="s">
        <v>69</v>
      </c>
      <c r="D32" s="11" t="s">
        <v>10</v>
      </c>
      <c r="E32" s="4" t="s">
        <v>86</v>
      </c>
      <c r="F32" s="18" t="s">
        <v>87</v>
      </c>
      <c r="G32" s="4" t="s">
        <v>13</v>
      </c>
      <c r="H32" t="str">
        <f t="shared" si="0"/>
        <v>Yes</v>
      </c>
      <c r="I32" t="str">
        <f>IF(COUNTIF('Top 60 Universities'!$A$2:$A$62,Worksheet!F32),"Yes","No")</f>
        <v>No</v>
      </c>
    </row>
    <row r="33" spans="1:9" ht="17" x14ac:dyDescent="0.2">
      <c r="A33" s="4" t="s">
        <v>63</v>
      </c>
      <c r="B33" s="13" t="s">
        <v>88</v>
      </c>
      <c r="C33" s="10" t="s">
        <v>69</v>
      </c>
      <c r="D33" s="11" t="s">
        <v>10</v>
      </c>
      <c r="E33" s="11" t="s">
        <v>27</v>
      </c>
      <c r="F33" s="11" t="s">
        <v>89</v>
      </c>
      <c r="G33" s="4" t="s">
        <v>13</v>
      </c>
      <c r="H33" t="str">
        <f t="shared" si="0"/>
        <v>No</v>
      </c>
      <c r="I33" t="str">
        <f>IF(COUNTIF('Top 60 Universities'!$A$2:$A$62,Worksheet!F33),"Yes","No")</f>
        <v>No</v>
      </c>
    </row>
    <row r="34" spans="1:9" ht="17" x14ac:dyDescent="0.2">
      <c r="A34" s="4" t="s">
        <v>63</v>
      </c>
      <c r="B34" s="13" t="s">
        <v>90</v>
      </c>
      <c r="C34" s="10" t="s">
        <v>69</v>
      </c>
      <c r="D34" s="11" t="s">
        <v>10</v>
      </c>
      <c r="E34" s="11" t="s">
        <v>79</v>
      </c>
      <c r="F34" s="19" t="s">
        <v>67</v>
      </c>
      <c r="G34" s="4" t="s">
        <v>24</v>
      </c>
      <c r="H34" t="str">
        <f t="shared" si="0"/>
        <v>No</v>
      </c>
      <c r="I34" t="str">
        <f>IF(COUNTIF('Top 60 Universities'!$A$2:$A$62,Worksheet!F34),"Yes","No")</f>
        <v>No</v>
      </c>
    </row>
    <row r="35" spans="1:9" ht="17" x14ac:dyDescent="0.2">
      <c r="A35" s="4" t="s">
        <v>63</v>
      </c>
      <c r="B35" s="13" t="s">
        <v>91</v>
      </c>
      <c r="C35" s="10" t="s">
        <v>69</v>
      </c>
      <c r="D35" s="11" t="s">
        <v>10</v>
      </c>
      <c r="E35" s="11" t="s">
        <v>27</v>
      </c>
      <c r="F35" s="12"/>
      <c r="G35" s="12"/>
      <c r="H35" t="str">
        <f t="shared" si="0"/>
        <v>Yes</v>
      </c>
      <c r="I35" t="str">
        <f>IF(COUNTIF('Top 60 Universities'!$A$2:$A$62,Worksheet!F35),"Yes","No")</f>
        <v>No</v>
      </c>
    </row>
    <row r="36" spans="1:9" ht="17" x14ac:dyDescent="0.2">
      <c r="A36" s="4" t="s">
        <v>63</v>
      </c>
      <c r="B36" s="13" t="s">
        <v>92</v>
      </c>
      <c r="C36" s="10" t="s">
        <v>69</v>
      </c>
      <c r="D36" s="11" t="s">
        <v>10</v>
      </c>
      <c r="E36" s="20" t="s">
        <v>19</v>
      </c>
      <c r="F36" s="12"/>
      <c r="G36" s="12"/>
      <c r="H36" t="str">
        <f t="shared" si="0"/>
        <v>No</v>
      </c>
      <c r="I36" t="str">
        <f>IF(COUNTIF('Top 60 Universities'!$A$2:$A$62,Worksheet!F36),"Yes","No")</f>
        <v>No</v>
      </c>
    </row>
    <row r="37" spans="1:9" ht="17" x14ac:dyDescent="0.2">
      <c r="A37" s="4" t="s">
        <v>63</v>
      </c>
      <c r="B37" s="13" t="s">
        <v>93</v>
      </c>
      <c r="C37" s="10" t="s">
        <v>69</v>
      </c>
      <c r="D37" s="11" t="s">
        <v>10</v>
      </c>
      <c r="E37" s="11" t="s">
        <v>75</v>
      </c>
      <c r="F37" s="21" t="s">
        <v>12</v>
      </c>
      <c r="G37" s="11" t="s">
        <v>49</v>
      </c>
      <c r="H37" t="str">
        <f t="shared" si="0"/>
        <v>No</v>
      </c>
      <c r="I37" t="str">
        <f>IF(COUNTIF('Top 60 Universities'!$A$2:$A$62,Worksheet!F37),"Yes","No")</f>
        <v>Yes</v>
      </c>
    </row>
    <row r="38" spans="1:9" ht="17" x14ac:dyDescent="0.2">
      <c r="A38" s="4" t="s">
        <v>63</v>
      </c>
      <c r="B38" s="13" t="s">
        <v>94</v>
      </c>
      <c r="C38" s="10" t="s">
        <v>69</v>
      </c>
      <c r="D38" s="11" t="s">
        <v>10</v>
      </c>
      <c r="E38" s="11" t="s">
        <v>27</v>
      </c>
      <c r="F38" s="11" t="s">
        <v>51</v>
      </c>
      <c r="G38" s="11" t="s">
        <v>49</v>
      </c>
      <c r="H38" t="str">
        <f t="shared" si="0"/>
        <v>No</v>
      </c>
      <c r="I38" t="str">
        <f>IF(COUNTIF('Top 60 Universities'!$A$2:$A$62,Worksheet!F38),"Yes","No")</f>
        <v>Yes</v>
      </c>
    </row>
    <row r="39" spans="1:9" ht="17" x14ac:dyDescent="0.2">
      <c r="A39" s="4" t="s">
        <v>63</v>
      </c>
      <c r="B39" s="15" t="s">
        <v>95</v>
      </c>
      <c r="C39" s="10" t="s">
        <v>69</v>
      </c>
      <c r="D39" s="4" t="s">
        <v>26</v>
      </c>
      <c r="E39" s="22" t="s">
        <v>27</v>
      </c>
      <c r="F39" s="23"/>
      <c r="G39" s="23"/>
      <c r="H39" t="str">
        <f t="shared" si="0"/>
        <v>No</v>
      </c>
      <c r="I39" t="str">
        <f>IF(COUNTIF('Top 60 Universities'!$A$2:$A$62,Worksheet!F39),"Yes","No")</f>
        <v>No</v>
      </c>
    </row>
    <row r="40" spans="1:9" ht="17" x14ac:dyDescent="0.2">
      <c r="A40" s="4" t="s">
        <v>63</v>
      </c>
      <c r="B40" s="15" t="s">
        <v>96</v>
      </c>
      <c r="C40" s="10" t="s">
        <v>69</v>
      </c>
      <c r="D40" s="4" t="s">
        <v>10</v>
      </c>
      <c r="E40" s="22" t="s">
        <v>79</v>
      </c>
      <c r="F40" s="23"/>
      <c r="G40" s="23"/>
      <c r="H40" t="str">
        <f t="shared" si="0"/>
        <v>No</v>
      </c>
      <c r="I40" t="str">
        <f>IF(COUNTIF('Top 60 Universities'!$A$2:$A$62,Worksheet!F40),"Yes","No")</f>
        <v>No</v>
      </c>
    </row>
    <row r="41" spans="1:9" ht="17" x14ac:dyDescent="0.2">
      <c r="A41" s="4" t="s">
        <v>63</v>
      </c>
      <c r="B41" s="13" t="s">
        <v>97</v>
      </c>
      <c r="C41" s="10" t="s">
        <v>69</v>
      </c>
      <c r="D41" s="11" t="s">
        <v>10</v>
      </c>
      <c r="E41" s="11" t="s">
        <v>98</v>
      </c>
      <c r="F41" s="24" t="s">
        <v>99</v>
      </c>
      <c r="G41" s="11" t="s">
        <v>49</v>
      </c>
      <c r="H41" t="str">
        <f t="shared" si="0"/>
        <v>No</v>
      </c>
      <c r="I41" t="str">
        <f>IF(COUNTIF('Top 60 Universities'!$A$2:$A$62,Worksheet!F41),"Yes","No")</f>
        <v>Yes</v>
      </c>
    </row>
    <row r="42" spans="1:9" ht="17" x14ac:dyDescent="0.2">
      <c r="A42" s="4" t="s">
        <v>63</v>
      </c>
      <c r="B42" s="13" t="s">
        <v>100</v>
      </c>
      <c r="C42" s="10" t="s">
        <v>69</v>
      </c>
      <c r="D42" s="11" t="s">
        <v>10</v>
      </c>
      <c r="E42" s="11" t="s">
        <v>19</v>
      </c>
      <c r="F42" s="11" t="s">
        <v>101</v>
      </c>
      <c r="G42" s="11" t="s">
        <v>49</v>
      </c>
      <c r="H42" t="str">
        <f t="shared" si="0"/>
        <v>No</v>
      </c>
      <c r="I42" t="str">
        <f>IF(COUNTIF('Top 60 Universities'!$A$2:$A$62,Worksheet!F42),"Yes","No")</f>
        <v>No</v>
      </c>
    </row>
    <row r="43" spans="1:9" ht="17" x14ac:dyDescent="0.2">
      <c r="A43" s="4" t="s">
        <v>63</v>
      </c>
      <c r="B43" s="13" t="s">
        <v>102</v>
      </c>
      <c r="C43" s="10" t="s">
        <v>69</v>
      </c>
      <c r="D43" s="11" t="s">
        <v>10</v>
      </c>
      <c r="E43" s="4" t="s">
        <v>27</v>
      </c>
      <c r="F43" s="4" t="s">
        <v>40</v>
      </c>
      <c r="G43" s="7"/>
      <c r="H43" t="str">
        <f t="shared" si="0"/>
        <v>Yes</v>
      </c>
      <c r="I43" t="str">
        <f>IF(COUNTIF('Top 60 Universities'!$A$2:$A$62,Worksheet!F43),"Yes","No")</f>
        <v>Yes</v>
      </c>
    </row>
    <row r="44" spans="1:9" ht="17" x14ac:dyDescent="0.2">
      <c r="A44" s="4" t="s">
        <v>63</v>
      </c>
      <c r="B44" s="13" t="s">
        <v>103</v>
      </c>
      <c r="C44" s="10" t="s">
        <v>69</v>
      </c>
      <c r="D44" s="11" t="s">
        <v>26</v>
      </c>
      <c r="E44" s="11" t="s">
        <v>104</v>
      </c>
      <c r="F44" s="24" t="s">
        <v>105</v>
      </c>
      <c r="G44" s="4" t="s">
        <v>13</v>
      </c>
      <c r="H44" t="str">
        <f t="shared" si="0"/>
        <v>No</v>
      </c>
      <c r="I44" t="str">
        <f>IF(COUNTIF('Top 60 Universities'!$A$2:$A$62,Worksheet!F44),"Yes","No")</f>
        <v>No</v>
      </c>
    </row>
    <row r="45" spans="1:9" ht="17" hidden="1" x14ac:dyDescent="0.2">
      <c r="A45" s="4" t="s">
        <v>63</v>
      </c>
      <c r="B45" s="13" t="s">
        <v>106</v>
      </c>
      <c r="C45" s="10" t="s">
        <v>69</v>
      </c>
      <c r="D45" s="11" t="s">
        <v>10</v>
      </c>
      <c r="E45" s="12"/>
      <c r="F45" s="11" t="s">
        <v>107</v>
      </c>
      <c r="G45" s="12"/>
      <c r="H45" t="str">
        <f t="shared" si="0"/>
        <v>No</v>
      </c>
      <c r="I45" t="str">
        <f>IF(COUNTIF('Top 60 Universities'!$A$2:$A$62,Worksheet!F45),"Yes","No")</f>
        <v>No</v>
      </c>
    </row>
    <row r="46" spans="1:9" ht="17" x14ac:dyDescent="0.2">
      <c r="A46" s="4" t="s">
        <v>63</v>
      </c>
      <c r="B46" s="13" t="s">
        <v>108</v>
      </c>
      <c r="C46" s="10" t="s">
        <v>69</v>
      </c>
      <c r="D46" s="11" t="s">
        <v>10</v>
      </c>
      <c r="E46" s="4" t="s">
        <v>109</v>
      </c>
      <c r="F46" s="4" t="s">
        <v>110</v>
      </c>
      <c r="G46" s="4" t="s">
        <v>13</v>
      </c>
      <c r="H46" t="str">
        <f t="shared" si="0"/>
        <v>Yes</v>
      </c>
      <c r="I46" t="str">
        <f>IF(COUNTIF('Top 60 Universities'!$A$2:$A$62,Worksheet!F46),"Yes","No")</f>
        <v>No</v>
      </c>
    </row>
    <row r="47" spans="1:9" ht="17" x14ac:dyDescent="0.2">
      <c r="A47" s="4" t="s">
        <v>63</v>
      </c>
      <c r="B47" s="13" t="s">
        <v>111</v>
      </c>
      <c r="C47" s="10" t="s">
        <v>69</v>
      </c>
      <c r="D47" s="11" t="s">
        <v>10</v>
      </c>
      <c r="E47" s="11" t="s">
        <v>75</v>
      </c>
      <c r="F47" s="11" t="s">
        <v>112</v>
      </c>
      <c r="G47" s="11" t="s">
        <v>49</v>
      </c>
      <c r="H47" t="str">
        <f t="shared" si="0"/>
        <v>No</v>
      </c>
      <c r="I47" t="str">
        <f>IF(COUNTIF('Top 60 Universities'!$A$2:$A$62,Worksheet!F47),"Yes","No")</f>
        <v>No</v>
      </c>
    </row>
    <row r="48" spans="1:9" ht="17" x14ac:dyDescent="0.2">
      <c r="A48" s="4" t="s">
        <v>63</v>
      </c>
      <c r="B48" s="13" t="s">
        <v>113</v>
      </c>
      <c r="C48" s="10" t="s">
        <v>69</v>
      </c>
      <c r="D48" s="11" t="s">
        <v>10</v>
      </c>
      <c r="E48" s="11" t="s">
        <v>75</v>
      </c>
      <c r="F48" s="11" t="s">
        <v>114</v>
      </c>
      <c r="G48" s="11" t="s">
        <v>49</v>
      </c>
      <c r="H48" t="str">
        <f t="shared" si="0"/>
        <v>No</v>
      </c>
      <c r="I48" t="str">
        <f>IF(COUNTIF('Top 60 Universities'!$A$2:$A$62,Worksheet!F48),"Yes","No")</f>
        <v>Yes</v>
      </c>
    </row>
    <row r="49" spans="1:9" ht="17" x14ac:dyDescent="0.2">
      <c r="A49" s="4" t="s">
        <v>63</v>
      </c>
      <c r="B49" s="15" t="s">
        <v>115</v>
      </c>
      <c r="C49" s="10" t="s">
        <v>69</v>
      </c>
      <c r="D49" s="11" t="s">
        <v>10</v>
      </c>
      <c r="E49" s="16" t="s">
        <v>75</v>
      </c>
      <c r="F49" s="23"/>
      <c r="G49" s="23"/>
      <c r="H49" t="str">
        <f t="shared" si="0"/>
        <v>No</v>
      </c>
      <c r="I49" t="str">
        <f>IF(COUNTIF('Top 60 Universities'!$A$2:$A$62,Worksheet!F49),"Yes","No")</f>
        <v>No</v>
      </c>
    </row>
    <row r="50" spans="1:9" ht="17" x14ac:dyDescent="0.2">
      <c r="A50" s="4" t="s">
        <v>63</v>
      </c>
      <c r="B50" s="15" t="s">
        <v>116</v>
      </c>
      <c r="C50" s="10" t="s">
        <v>69</v>
      </c>
      <c r="D50" s="11" t="s">
        <v>26</v>
      </c>
      <c r="E50" s="11" t="s">
        <v>27</v>
      </c>
      <c r="F50" s="19" t="s">
        <v>40</v>
      </c>
      <c r="G50" s="4" t="s">
        <v>24</v>
      </c>
      <c r="H50" t="str">
        <f t="shared" si="0"/>
        <v>No</v>
      </c>
      <c r="I50" t="str">
        <f>IF(COUNTIF('Top 60 Universities'!$A$2:$A$62,Worksheet!F50),"Yes","No")</f>
        <v>Yes</v>
      </c>
    </row>
    <row r="51" spans="1:9" ht="17" x14ac:dyDescent="0.2">
      <c r="A51" s="4" t="s">
        <v>63</v>
      </c>
      <c r="B51" s="15" t="s">
        <v>117</v>
      </c>
      <c r="C51" s="10" t="s">
        <v>69</v>
      </c>
      <c r="D51" s="11" t="s">
        <v>10</v>
      </c>
      <c r="E51" s="24" t="s">
        <v>118</v>
      </c>
      <c r="F51" s="25" t="s">
        <v>119</v>
      </c>
      <c r="G51" s="4" t="s">
        <v>24</v>
      </c>
      <c r="H51" t="str">
        <f t="shared" si="0"/>
        <v>No</v>
      </c>
      <c r="I51" t="str">
        <f>IF(COUNTIF('Top 60 Universities'!$A$2:$A$62,Worksheet!F51),"Yes","No")</f>
        <v>No</v>
      </c>
    </row>
    <row r="52" spans="1:9" ht="17" x14ac:dyDescent="0.2">
      <c r="A52" s="4" t="s">
        <v>63</v>
      </c>
      <c r="B52" s="15" t="s">
        <v>120</v>
      </c>
      <c r="C52" s="10" t="s">
        <v>69</v>
      </c>
      <c r="D52" s="11" t="s">
        <v>10</v>
      </c>
      <c r="E52" s="16" t="s">
        <v>11</v>
      </c>
      <c r="F52" s="23"/>
      <c r="G52" s="23"/>
      <c r="H52" t="str">
        <f t="shared" si="0"/>
        <v>No</v>
      </c>
      <c r="I52" t="str">
        <f>IF(COUNTIF('Top 60 Universities'!$A$2:$A$62,Worksheet!F52),"Yes","No")</f>
        <v>No</v>
      </c>
    </row>
    <row r="53" spans="1:9" ht="17" x14ac:dyDescent="0.2">
      <c r="A53" s="4" t="s">
        <v>63</v>
      </c>
      <c r="B53" s="13" t="s">
        <v>121</v>
      </c>
      <c r="C53" s="10" t="s">
        <v>69</v>
      </c>
      <c r="D53" s="11" t="s">
        <v>10</v>
      </c>
      <c r="E53" s="11" t="s">
        <v>27</v>
      </c>
      <c r="F53" s="25" t="s">
        <v>70</v>
      </c>
      <c r="G53" s="4" t="s">
        <v>24</v>
      </c>
      <c r="H53" t="str">
        <f t="shared" si="0"/>
        <v>No</v>
      </c>
      <c r="I53" t="str">
        <f>IF(COUNTIF('Top 60 Universities'!$A$2:$A$62,Worksheet!F53),"Yes","No")</f>
        <v>No</v>
      </c>
    </row>
    <row r="54" spans="1:9" ht="17" x14ac:dyDescent="0.2">
      <c r="A54" s="4" t="s">
        <v>63</v>
      </c>
      <c r="B54" s="13" t="s">
        <v>122</v>
      </c>
      <c r="C54" s="10" t="s">
        <v>69</v>
      </c>
      <c r="D54" s="11" t="s">
        <v>10</v>
      </c>
      <c r="E54" s="11" t="s">
        <v>27</v>
      </c>
      <c r="F54" s="11" t="s">
        <v>123</v>
      </c>
      <c r="G54" s="11" t="s">
        <v>49</v>
      </c>
      <c r="H54" t="str">
        <f t="shared" si="0"/>
        <v>No</v>
      </c>
      <c r="I54" t="str">
        <f>IF(COUNTIF('Top 60 Universities'!$A$2:$A$62,Worksheet!F54),"Yes","No")</f>
        <v>No</v>
      </c>
    </row>
    <row r="55" spans="1:9" ht="17" x14ac:dyDescent="0.2">
      <c r="A55" s="4" t="s">
        <v>63</v>
      </c>
      <c r="B55" s="13" t="s">
        <v>124</v>
      </c>
      <c r="C55" s="10" t="s">
        <v>69</v>
      </c>
      <c r="D55" s="11" t="s">
        <v>10</v>
      </c>
      <c r="E55" s="20" t="s">
        <v>125</v>
      </c>
      <c r="F55" s="12"/>
      <c r="G55" s="12"/>
      <c r="H55" t="str">
        <f t="shared" si="0"/>
        <v>No</v>
      </c>
      <c r="I55" t="str">
        <f>IF(COUNTIF('Top 60 Universities'!$A$2:$A$62,Worksheet!F55),"Yes","No")</f>
        <v>No</v>
      </c>
    </row>
    <row r="56" spans="1:9" ht="17" x14ac:dyDescent="0.2">
      <c r="A56" s="4" t="s">
        <v>63</v>
      </c>
      <c r="B56" s="13" t="s">
        <v>126</v>
      </c>
      <c r="C56" s="10" t="s">
        <v>69</v>
      </c>
      <c r="D56" s="11" t="s">
        <v>10</v>
      </c>
      <c r="E56" s="20" t="s">
        <v>46</v>
      </c>
      <c r="F56" s="12"/>
      <c r="G56" s="12"/>
      <c r="H56" t="str">
        <f t="shared" si="0"/>
        <v>No</v>
      </c>
      <c r="I56" t="str">
        <f>IF(COUNTIF('Top 60 Universities'!$A$2:$A$62,Worksheet!F56),"Yes","No")</f>
        <v>No</v>
      </c>
    </row>
    <row r="57" spans="1:9" x14ac:dyDescent="0.2">
      <c r="A57" s="4" t="s">
        <v>127</v>
      </c>
      <c r="B57" s="5" t="s">
        <v>128</v>
      </c>
      <c r="C57" s="6" t="s">
        <v>129</v>
      </c>
      <c r="D57" s="4" t="s">
        <v>26</v>
      </c>
      <c r="E57" s="4" t="s">
        <v>27</v>
      </c>
      <c r="F57" s="4" t="s">
        <v>130</v>
      </c>
      <c r="G57" s="26"/>
      <c r="H57" t="str">
        <f t="shared" si="0"/>
        <v>No</v>
      </c>
      <c r="I57" t="str">
        <f>IF(COUNTIF('Top 60 Universities'!$A$2:$A$62,Worksheet!F57),"Yes","No")</f>
        <v>No</v>
      </c>
    </row>
    <row r="58" spans="1:9" x14ac:dyDescent="0.2">
      <c r="A58" s="4" t="s">
        <v>127</v>
      </c>
      <c r="B58" s="5" t="s">
        <v>131</v>
      </c>
      <c r="C58" s="6" t="s">
        <v>129</v>
      </c>
      <c r="D58" s="4" t="s">
        <v>10</v>
      </c>
      <c r="E58" s="4" t="s">
        <v>43</v>
      </c>
      <c r="F58" s="4" t="s">
        <v>132</v>
      </c>
      <c r="G58" s="4" t="s">
        <v>24</v>
      </c>
      <c r="H58" t="str">
        <f t="shared" si="0"/>
        <v>No</v>
      </c>
      <c r="I58" t="str">
        <f>IF(COUNTIF('Top 60 Universities'!$A$2:$A$62,Worksheet!F58),"Yes","No")</f>
        <v>No</v>
      </c>
    </row>
    <row r="59" spans="1:9" x14ac:dyDescent="0.2">
      <c r="A59" s="4" t="s">
        <v>127</v>
      </c>
      <c r="B59" s="5" t="s">
        <v>133</v>
      </c>
      <c r="C59" s="6" t="s">
        <v>134</v>
      </c>
      <c r="D59" s="4" t="s">
        <v>10</v>
      </c>
      <c r="E59" s="4" t="s">
        <v>58</v>
      </c>
      <c r="F59" s="4" t="s">
        <v>59</v>
      </c>
      <c r="G59" s="4" t="s">
        <v>24</v>
      </c>
      <c r="H59" t="str">
        <f t="shared" si="0"/>
        <v>Yes</v>
      </c>
      <c r="I59" t="str">
        <f>IF(COUNTIF('Top 60 Universities'!$A$2:$A$62,Worksheet!F59),"Yes","No")</f>
        <v>No</v>
      </c>
    </row>
    <row r="60" spans="1:9" x14ac:dyDescent="0.2">
      <c r="A60" s="4" t="s">
        <v>127</v>
      </c>
      <c r="B60" s="5" t="s">
        <v>135</v>
      </c>
      <c r="C60" s="6" t="s">
        <v>134</v>
      </c>
      <c r="D60" s="4" t="s">
        <v>10</v>
      </c>
      <c r="E60" s="4" t="s">
        <v>136</v>
      </c>
      <c r="F60" s="4" t="s">
        <v>137</v>
      </c>
      <c r="G60" s="7"/>
      <c r="H60" t="str">
        <f t="shared" si="0"/>
        <v>No</v>
      </c>
      <c r="I60" t="str">
        <f>IF(COUNTIF('Top 60 Universities'!$A$2:$A$62,Worksheet!F60),"Yes","No")</f>
        <v>No</v>
      </c>
    </row>
    <row r="61" spans="1:9" x14ac:dyDescent="0.2">
      <c r="A61" s="4" t="s">
        <v>127</v>
      </c>
      <c r="B61" s="5" t="s">
        <v>138</v>
      </c>
      <c r="C61" s="6" t="s">
        <v>134</v>
      </c>
      <c r="D61" s="4" t="s">
        <v>10</v>
      </c>
      <c r="E61" s="4" t="s">
        <v>139</v>
      </c>
      <c r="F61" s="4" t="s">
        <v>140</v>
      </c>
      <c r="G61" s="4" t="s">
        <v>24</v>
      </c>
      <c r="H61" t="str">
        <f t="shared" si="0"/>
        <v>No</v>
      </c>
      <c r="I61" t="str">
        <f>IF(COUNTIF('Top 60 Universities'!$A$2:$A$62,Worksheet!F61),"Yes","No")</f>
        <v>No</v>
      </c>
    </row>
    <row r="62" spans="1:9" x14ac:dyDescent="0.2">
      <c r="A62" s="4" t="s">
        <v>127</v>
      </c>
      <c r="B62" s="5" t="s">
        <v>141</v>
      </c>
      <c r="C62" s="6" t="s">
        <v>134</v>
      </c>
      <c r="D62" s="4" t="s">
        <v>10</v>
      </c>
      <c r="E62" s="4" t="s">
        <v>15</v>
      </c>
      <c r="F62" s="19" t="s">
        <v>142</v>
      </c>
      <c r="G62" s="4" t="s">
        <v>24</v>
      </c>
      <c r="H62" t="str">
        <f t="shared" si="0"/>
        <v>No</v>
      </c>
      <c r="I62" t="str">
        <f>IF(COUNTIF('Top 60 Universities'!$A$2:$A$62,Worksheet!F62),"Yes","No")</f>
        <v>Yes</v>
      </c>
    </row>
    <row r="63" spans="1:9" x14ac:dyDescent="0.2">
      <c r="A63" s="4" t="s">
        <v>127</v>
      </c>
      <c r="B63" s="27" t="s">
        <v>143</v>
      </c>
      <c r="C63" s="6" t="s">
        <v>134</v>
      </c>
      <c r="D63" s="4" t="s">
        <v>10</v>
      </c>
      <c r="E63" s="4" t="s">
        <v>27</v>
      </c>
      <c r="F63" s="7"/>
      <c r="G63" s="7"/>
      <c r="H63" t="str">
        <f t="shared" si="0"/>
        <v>No</v>
      </c>
      <c r="I63" t="str">
        <f>IF(COUNTIF('Top 60 Universities'!$A$2:$A$62,Worksheet!F63),"Yes","No")</f>
        <v>No</v>
      </c>
    </row>
    <row r="64" spans="1:9" x14ac:dyDescent="0.2">
      <c r="A64" s="4" t="s">
        <v>127</v>
      </c>
      <c r="B64" s="5" t="s">
        <v>144</v>
      </c>
      <c r="C64" s="6" t="s">
        <v>134</v>
      </c>
      <c r="D64" s="4" t="s">
        <v>10</v>
      </c>
      <c r="E64" s="4" t="s">
        <v>75</v>
      </c>
      <c r="F64" s="4" t="s">
        <v>145</v>
      </c>
      <c r="G64" s="7"/>
      <c r="H64" t="str">
        <f t="shared" si="0"/>
        <v>No</v>
      </c>
      <c r="I64" t="str">
        <f>IF(COUNTIF('Top 60 Universities'!$A$2:$A$62,Worksheet!F64),"Yes","No")</f>
        <v>No</v>
      </c>
    </row>
    <row r="65" spans="1:9" x14ac:dyDescent="0.2">
      <c r="A65" s="4" t="s">
        <v>127</v>
      </c>
      <c r="B65" s="5" t="s">
        <v>146</v>
      </c>
      <c r="C65" s="6" t="s">
        <v>134</v>
      </c>
      <c r="D65" s="4" t="s">
        <v>10</v>
      </c>
      <c r="E65" s="4" t="s">
        <v>118</v>
      </c>
      <c r="F65" s="4" t="s">
        <v>147</v>
      </c>
      <c r="G65" s="4" t="s">
        <v>24</v>
      </c>
      <c r="H65" t="str">
        <f t="shared" si="0"/>
        <v>No</v>
      </c>
      <c r="I65" t="str">
        <f>IF(COUNTIF('Top 60 Universities'!$A$2:$A$62,Worksheet!F65),"Yes","No")</f>
        <v>No</v>
      </c>
    </row>
    <row r="66" spans="1:9" x14ac:dyDescent="0.2">
      <c r="A66" s="4" t="s">
        <v>127</v>
      </c>
      <c r="B66" s="5" t="s">
        <v>148</v>
      </c>
      <c r="C66" s="6" t="s">
        <v>134</v>
      </c>
      <c r="D66" s="4" t="s">
        <v>10</v>
      </c>
      <c r="E66" s="4" t="s">
        <v>109</v>
      </c>
      <c r="F66" s="4" t="s">
        <v>149</v>
      </c>
      <c r="G66" s="4" t="s">
        <v>13</v>
      </c>
      <c r="H66" t="str">
        <f t="shared" ref="H66:H129" si="1">IF(COUNTIF(B:B,B66)&gt;1,"Yes","No")</f>
        <v>No</v>
      </c>
      <c r="I66" t="str">
        <f>IF(COUNTIF('Top 60 Universities'!$A$2:$A$62,Worksheet!F66),"Yes","No")</f>
        <v>Yes</v>
      </c>
    </row>
    <row r="67" spans="1:9" x14ac:dyDescent="0.2">
      <c r="A67" s="4" t="s">
        <v>127</v>
      </c>
      <c r="B67" s="5" t="s">
        <v>150</v>
      </c>
      <c r="C67" s="6" t="s">
        <v>134</v>
      </c>
      <c r="D67" s="4" t="s">
        <v>10</v>
      </c>
      <c r="E67" s="4" t="s">
        <v>118</v>
      </c>
      <c r="F67" s="4" t="s">
        <v>59</v>
      </c>
      <c r="G67" s="4" t="s">
        <v>13</v>
      </c>
      <c r="H67" t="str">
        <f t="shared" si="1"/>
        <v>No</v>
      </c>
      <c r="I67" t="str">
        <f>IF(COUNTIF('Top 60 Universities'!$A$2:$A$62,Worksheet!F67),"Yes","No")</f>
        <v>No</v>
      </c>
    </row>
    <row r="68" spans="1:9" x14ac:dyDescent="0.2">
      <c r="A68" s="4" t="s">
        <v>127</v>
      </c>
      <c r="B68" s="5" t="s">
        <v>151</v>
      </c>
      <c r="C68" s="6" t="s">
        <v>134</v>
      </c>
      <c r="D68" s="4" t="s">
        <v>10</v>
      </c>
      <c r="E68" s="4" t="s">
        <v>11</v>
      </c>
      <c r="F68" s="4" t="s">
        <v>152</v>
      </c>
      <c r="G68" s="4" t="s">
        <v>13</v>
      </c>
      <c r="H68" t="str">
        <f t="shared" si="1"/>
        <v>Yes</v>
      </c>
      <c r="I68" t="str">
        <f>IF(COUNTIF('Top 60 Universities'!$A$2:$A$62,Worksheet!F68),"Yes","No")</f>
        <v>No</v>
      </c>
    </row>
    <row r="69" spans="1:9" ht="17" x14ac:dyDescent="0.2">
      <c r="A69" s="4" t="s">
        <v>127</v>
      </c>
      <c r="B69" s="5" t="s">
        <v>153</v>
      </c>
      <c r="C69" s="6" t="s">
        <v>134</v>
      </c>
      <c r="D69" s="4" t="s">
        <v>10</v>
      </c>
      <c r="E69" s="4" t="s">
        <v>109</v>
      </c>
      <c r="F69" s="28" t="s">
        <v>154</v>
      </c>
      <c r="G69" s="4" t="s">
        <v>24</v>
      </c>
      <c r="H69" t="str">
        <f t="shared" si="1"/>
        <v>Yes</v>
      </c>
      <c r="I69" t="str">
        <f>IF(COUNTIF('Top 60 Universities'!$A$2:$A$62,Worksheet!F69),"Yes","No")</f>
        <v>Yes</v>
      </c>
    </row>
    <row r="70" spans="1:9" x14ac:dyDescent="0.2">
      <c r="A70" s="4" t="s">
        <v>127</v>
      </c>
      <c r="B70" s="5" t="s">
        <v>155</v>
      </c>
      <c r="C70" s="6" t="s">
        <v>134</v>
      </c>
      <c r="D70" s="4" t="s">
        <v>26</v>
      </c>
      <c r="E70" s="4" t="s">
        <v>104</v>
      </c>
      <c r="F70" s="4" t="s">
        <v>156</v>
      </c>
      <c r="G70" s="4" t="s">
        <v>24</v>
      </c>
      <c r="H70" t="str">
        <f t="shared" si="1"/>
        <v>No</v>
      </c>
      <c r="I70" t="str">
        <f>IF(COUNTIF('Top 60 Universities'!$A$2:$A$62,Worksheet!F70),"Yes","No")</f>
        <v>No</v>
      </c>
    </row>
    <row r="71" spans="1:9" x14ac:dyDescent="0.2">
      <c r="A71" s="4" t="s">
        <v>127</v>
      </c>
      <c r="B71" s="5" t="s">
        <v>157</v>
      </c>
      <c r="C71" s="6" t="s">
        <v>134</v>
      </c>
      <c r="D71" s="4" t="s">
        <v>10</v>
      </c>
      <c r="E71" s="4" t="s">
        <v>109</v>
      </c>
      <c r="F71" s="23"/>
      <c r="G71" s="23"/>
      <c r="H71" t="str">
        <f t="shared" si="1"/>
        <v>No</v>
      </c>
      <c r="I71" t="str">
        <f>IF(COUNTIF('Top 60 Universities'!$A$2:$A$62,Worksheet!F71),"Yes","No")</f>
        <v>No</v>
      </c>
    </row>
    <row r="72" spans="1:9" x14ac:dyDescent="0.2">
      <c r="A72" s="4" t="s">
        <v>127</v>
      </c>
      <c r="B72" s="5" t="s">
        <v>158</v>
      </c>
      <c r="C72" s="6" t="s">
        <v>134</v>
      </c>
      <c r="D72" s="4" t="s">
        <v>10</v>
      </c>
      <c r="E72" s="4" t="s">
        <v>109</v>
      </c>
      <c r="F72" s="4" t="s">
        <v>159</v>
      </c>
      <c r="G72" s="7"/>
      <c r="H72" t="str">
        <f t="shared" si="1"/>
        <v>No</v>
      </c>
      <c r="I72" t="str">
        <f>IF(COUNTIF('Top 60 Universities'!$A$2:$A$62,Worksheet!F72),"Yes","No")</f>
        <v>No</v>
      </c>
    </row>
    <row r="73" spans="1:9" x14ac:dyDescent="0.2">
      <c r="A73" s="4" t="s">
        <v>127</v>
      </c>
      <c r="B73" s="5" t="s">
        <v>160</v>
      </c>
      <c r="C73" s="6" t="s">
        <v>134</v>
      </c>
      <c r="D73" s="4" t="s">
        <v>10</v>
      </c>
      <c r="E73" s="4" t="s">
        <v>27</v>
      </c>
      <c r="F73" s="4" t="s">
        <v>161</v>
      </c>
      <c r="G73" s="7"/>
      <c r="H73" t="str">
        <f t="shared" si="1"/>
        <v>No</v>
      </c>
      <c r="I73" t="str">
        <f>IF(COUNTIF('Top 60 Universities'!$A$2:$A$62,Worksheet!F73),"Yes","No")</f>
        <v>Yes</v>
      </c>
    </row>
    <row r="74" spans="1:9" x14ac:dyDescent="0.2">
      <c r="A74" s="4" t="s">
        <v>127</v>
      </c>
      <c r="B74" s="5" t="s">
        <v>162</v>
      </c>
      <c r="C74" s="6" t="s">
        <v>134</v>
      </c>
      <c r="D74" s="4" t="s">
        <v>10</v>
      </c>
      <c r="E74" s="4" t="s">
        <v>109</v>
      </c>
      <c r="F74" s="4" t="s">
        <v>51</v>
      </c>
      <c r="G74" s="4" t="s">
        <v>13</v>
      </c>
      <c r="H74" t="str">
        <f t="shared" si="1"/>
        <v>Yes</v>
      </c>
      <c r="I74" t="str">
        <f>IF(COUNTIF('Top 60 Universities'!$A$2:$A$62,Worksheet!F74),"Yes","No")</f>
        <v>Yes</v>
      </c>
    </row>
    <row r="75" spans="1:9" x14ac:dyDescent="0.2">
      <c r="A75" s="4" t="s">
        <v>127</v>
      </c>
      <c r="B75" s="5" t="s">
        <v>163</v>
      </c>
      <c r="C75" s="6" t="s">
        <v>134</v>
      </c>
      <c r="D75" s="4" t="s">
        <v>10</v>
      </c>
      <c r="E75" s="4" t="s">
        <v>84</v>
      </c>
      <c r="F75" s="4" t="s">
        <v>164</v>
      </c>
      <c r="G75" s="4" t="s">
        <v>13</v>
      </c>
      <c r="H75" t="str">
        <f t="shared" si="1"/>
        <v>No</v>
      </c>
      <c r="I75" t="str">
        <f>IF(COUNTIF('Top 60 Universities'!$A$2:$A$62,Worksheet!F75),"Yes","No")</f>
        <v>No</v>
      </c>
    </row>
    <row r="76" spans="1:9" x14ac:dyDescent="0.2">
      <c r="A76" s="4" t="s">
        <v>127</v>
      </c>
      <c r="B76" s="5" t="s">
        <v>165</v>
      </c>
      <c r="C76" s="6" t="s">
        <v>134</v>
      </c>
      <c r="D76" s="4" t="s">
        <v>26</v>
      </c>
      <c r="E76" s="4" t="s">
        <v>58</v>
      </c>
      <c r="F76" s="4" t="s">
        <v>166</v>
      </c>
      <c r="G76" s="4" t="s">
        <v>24</v>
      </c>
      <c r="H76" t="str">
        <f t="shared" si="1"/>
        <v>No</v>
      </c>
      <c r="I76" t="str">
        <f>IF(COUNTIF('Top 60 Universities'!$A$2:$A$62,Worksheet!F76),"Yes","No")</f>
        <v>No</v>
      </c>
    </row>
    <row r="77" spans="1:9" x14ac:dyDescent="0.2">
      <c r="A77" s="4" t="s">
        <v>127</v>
      </c>
      <c r="B77" s="5" t="s">
        <v>167</v>
      </c>
      <c r="C77" s="6" t="s">
        <v>134</v>
      </c>
      <c r="D77" s="4" t="s">
        <v>26</v>
      </c>
      <c r="E77" s="4" t="s">
        <v>75</v>
      </c>
      <c r="F77" s="4" t="s">
        <v>12</v>
      </c>
      <c r="G77" s="4" t="s">
        <v>13</v>
      </c>
      <c r="H77" t="str">
        <f t="shared" si="1"/>
        <v>No</v>
      </c>
      <c r="I77" t="str">
        <f>IF(COUNTIF('Top 60 Universities'!$A$2:$A$62,Worksheet!F77),"Yes","No")</f>
        <v>Yes</v>
      </c>
    </row>
    <row r="78" spans="1:9" x14ac:dyDescent="0.2">
      <c r="A78" s="4" t="s">
        <v>127</v>
      </c>
      <c r="B78" s="5" t="s">
        <v>168</v>
      </c>
      <c r="C78" s="6" t="s">
        <v>134</v>
      </c>
      <c r="D78" s="4" t="s">
        <v>10</v>
      </c>
      <c r="E78" s="4" t="s">
        <v>19</v>
      </c>
      <c r="F78" s="4" t="s">
        <v>169</v>
      </c>
      <c r="G78" s="4" t="s">
        <v>13</v>
      </c>
      <c r="H78" t="str">
        <f t="shared" si="1"/>
        <v>No</v>
      </c>
      <c r="I78" t="str">
        <f>IF(COUNTIF('Top 60 Universities'!$A$2:$A$62,Worksheet!F78),"Yes","No")</f>
        <v>No</v>
      </c>
    </row>
    <row r="79" spans="1:9" x14ac:dyDescent="0.2">
      <c r="A79" s="4" t="s">
        <v>127</v>
      </c>
      <c r="B79" s="5" t="s">
        <v>170</v>
      </c>
      <c r="C79" s="6" t="s">
        <v>69</v>
      </c>
      <c r="D79" s="4" t="s">
        <v>26</v>
      </c>
      <c r="E79" s="4" t="s">
        <v>75</v>
      </c>
      <c r="F79" s="4" t="s">
        <v>171</v>
      </c>
      <c r="G79" s="4" t="s">
        <v>24</v>
      </c>
      <c r="H79" t="str">
        <f t="shared" si="1"/>
        <v>No</v>
      </c>
      <c r="I79" t="str">
        <f>IF(COUNTIF('Top 60 Universities'!$A$2:$A$62,Worksheet!F79),"Yes","No")</f>
        <v>No</v>
      </c>
    </row>
    <row r="80" spans="1:9" x14ac:dyDescent="0.2">
      <c r="A80" s="4" t="s">
        <v>127</v>
      </c>
      <c r="B80" s="5" t="s">
        <v>172</v>
      </c>
      <c r="C80" s="6" t="s">
        <v>69</v>
      </c>
      <c r="D80" s="4" t="s">
        <v>10</v>
      </c>
      <c r="E80" s="4" t="s">
        <v>11</v>
      </c>
      <c r="F80" s="4" t="s">
        <v>70</v>
      </c>
      <c r="G80" s="4" t="s">
        <v>49</v>
      </c>
      <c r="H80" t="str">
        <f t="shared" si="1"/>
        <v>Yes</v>
      </c>
      <c r="I80" t="str">
        <f>IF(COUNTIF('Top 60 Universities'!$A$2:$A$62,Worksheet!F80),"Yes","No")</f>
        <v>No</v>
      </c>
    </row>
    <row r="81" spans="1:9" x14ac:dyDescent="0.2">
      <c r="A81" s="4" t="s">
        <v>127</v>
      </c>
      <c r="B81" s="5" t="s">
        <v>173</v>
      </c>
      <c r="C81" s="6" t="s">
        <v>69</v>
      </c>
      <c r="D81" s="4" t="s">
        <v>10</v>
      </c>
      <c r="E81" s="4" t="s">
        <v>118</v>
      </c>
      <c r="F81" s="4" t="s">
        <v>174</v>
      </c>
      <c r="G81" s="4" t="s">
        <v>13</v>
      </c>
      <c r="H81" t="str">
        <f t="shared" si="1"/>
        <v>No</v>
      </c>
      <c r="I81" t="str">
        <f>IF(COUNTIF('Top 60 Universities'!$A$2:$A$62,Worksheet!F81),"Yes","No")</f>
        <v>No</v>
      </c>
    </row>
    <row r="82" spans="1:9" x14ac:dyDescent="0.2">
      <c r="A82" s="4" t="s">
        <v>127</v>
      </c>
      <c r="B82" s="5" t="s">
        <v>175</v>
      </c>
      <c r="C82" s="6" t="s">
        <v>69</v>
      </c>
      <c r="D82" s="4" t="s">
        <v>10</v>
      </c>
      <c r="E82" s="4" t="s">
        <v>75</v>
      </c>
      <c r="F82" s="4" t="s">
        <v>70</v>
      </c>
      <c r="G82" s="4" t="s">
        <v>24</v>
      </c>
      <c r="H82" t="str">
        <f t="shared" si="1"/>
        <v>No</v>
      </c>
      <c r="I82" t="str">
        <f>IF(COUNTIF('Top 60 Universities'!$A$2:$A$62,Worksheet!F82),"Yes","No")</f>
        <v>No</v>
      </c>
    </row>
    <row r="83" spans="1:9" x14ac:dyDescent="0.2">
      <c r="A83" s="4" t="s">
        <v>127</v>
      </c>
      <c r="B83" s="5" t="s">
        <v>176</v>
      </c>
      <c r="C83" s="6" t="s">
        <v>69</v>
      </c>
      <c r="D83" s="4" t="s">
        <v>10</v>
      </c>
      <c r="E83" s="4" t="s">
        <v>27</v>
      </c>
      <c r="F83" s="4" t="s">
        <v>177</v>
      </c>
      <c r="G83" s="4" t="s">
        <v>24</v>
      </c>
      <c r="H83" t="str">
        <f t="shared" si="1"/>
        <v>No</v>
      </c>
      <c r="I83" t="str">
        <f>IF(COUNTIF('Top 60 Universities'!$A$2:$A$62,Worksheet!F83),"Yes","No")</f>
        <v>No</v>
      </c>
    </row>
    <row r="84" spans="1:9" x14ac:dyDescent="0.2">
      <c r="A84" s="4" t="s">
        <v>127</v>
      </c>
      <c r="B84" s="5" t="s">
        <v>178</v>
      </c>
      <c r="C84" s="6" t="s">
        <v>69</v>
      </c>
      <c r="D84" s="4" t="s">
        <v>26</v>
      </c>
      <c r="E84" s="4" t="s">
        <v>179</v>
      </c>
      <c r="F84" s="4" t="s">
        <v>180</v>
      </c>
      <c r="G84" s="4" t="s">
        <v>13</v>
      </c>
      <c r="H84" t="str">
        <f t="shared" si="1"/>
        <v>Yes</v>
      </c>
      <c r="I84" t="str">
        <f>IF(COUNTIF('Top 60 Universities'!$A$2:$A$62,Worksheet!F84),"Yes","No")</f>
        <v>No</v>
      </c>
    </row>
    <row r="85" spans="1:9" x14ac:dyDescent="0.2">
      <c r="A85" s="4" t="s">
        <v>127</v>
      </c>
      <c r="B85" s="5" t="s">
        <v>181</v>
      </c>
      <c r="C85" s="6" t="s">
        <v>69</v>
      </c>
      <c r="D85" s="4" t="s">
        <v>10</v>
      </c>
      <c r="E85" s="4" t="s">
        <v>58</v>
      </c>
      <c r="F85" s="4" t="s">
        <v>182</v>
      </c>
      <c r="G85" s="4" t="s">
        <v>13</v>
      </c>
      <c r="H85" t="str">
        <f t="shared" si="1"/>
        <v>No</v>
      </c>
      <c r="I85" t="str">
        <f>IF(COUNTIF('Top 60 Universities'!$A$2:$A$62,Worksheet!F85),"Yes","No")</f>
        <v>No</v>
      </c>
    </row>
    <row r="86" spans="1:9" x14ac:dyDescent="0.2">
      <c r="A86" s="4" t="s">
        <v>127</v>
      </c>
      <c r="B86" s="5" t="s">
        <v>183</v>
      </c>
      <c r="C86" s="6" t="s">
        <v>69</v>
      </c>
      <c r="D86" s="4" t="s">
        <v>26</v>
      </c>
      <c r="E86" s="4" t="s">
        <v>79</v>
      </c>
      <c r="F86" s="4" t="s">
        <v>184</v>
      </c>
      <c r="G86" s="4" t="s">
        <v>24</v>
      </c>
      <c r="H86" t="str">
        <f t="shared" si="1"/>
        <v>No</v>
      </c>
      <c r="I86" t="str">
        <f>IF(COUNTIF('Top 60 Universities'!$A$2:$A$62,Worksheet!F86),"Yes","No")</f>
        <v>No</v>
      </c>
    </row>
    <row r="87" spans="1:9" x14ac:dyDescent="0.2">
      <c r="A87" s="4" t="s">
        <v>127</v>
      </c>
      <c r="B87" s="27" t="s">
        <v>185</v>
      </c>
      <c r="C87" s="6" t="s">
        <v>69</v>
      </c>
      <c r="D87" s="4" t="s">
        <v>10</v>
      </c>
      <c r="E87" s="4" t="s">
        <v>39</v>
      </c>
      <c r="F87" s="22" t="s">
        <v>40</v>
      </c>
      <c r="G87" s="23"/>
      <c r="H87" t="str">
        <f t="shared" si="1"/>
        <v>No</v>
      </c>
      <c r="I87" t="str">
        <f>IF(COUNTIF('Top 60 Universities'!$A$2:$A$62,Worksheet!F87),"Yes","No")</f>
        <v>Yes</v>
      </c>
    </row>
    <row r="88" spans="1:9" x14ac:dyDescent="0.2">
      <c r="A88" s="4" t="s">
        <v>127</v>
      </c>
      <c r="B88" s="5" t="s">
        <v>186</v>
      </c>
      <c r="C88" s="6" t="s">
        <v>69</v>
      </c>
      <c r="D88" s="4" t="s">
        <v>10</v>
      </c>
      <c r="E88" s="4" t="s">
        <v>118</v>
      </c>
      <c r="F88" s="4" t="s">
        <v>187</v>
      </c>
      <c r="G88" s="4" t="s">
        <v>24</v>
      </c>
      <c r="H88" t="str">
        <f t="shared" si="1"/>
        <v>No</v>
      </c>
      <c r="I88" t="str">
        <f>IF(COUNTIF('Top 60 Universities'!$A$2:$A$62,Worksheet!F88),"Yes","No")</f>
        <v>No</v>
      </c>
    </row>
    <row r="89" spans="1:9" x14ac:dyDescent="0.2">
      <c r="A89" s="4" t="s">
        <v>127</v>
      </c>
      <c r="B89" s="5" t="s">
        <v>188</v>
      </c>
      <c r="C89" s="6" t="s">
        <v>69</v>
      </c>
      <c r="D89" s="4" t="s">
        <v>10</v>
      </c>
      <c r="E89" s="4" t="s">
        <v>189</v>
      </c>
      <c r="F89" s="4" t="s">
        <v>190</v>
      </c>
      <c r="G89" s="4" t="s">
        <v>24</v>
      </c>
      <c r="H89" t="str">
        <f t="shared" si="1"/>
        <v>No</v>
      </c>
      <c r="I89" t="str">
        <f>IF(COUNTIF('Top 60 Universities'!$A$2:$A$62,Worksheet!F89),"Yes","No")</f>
        <v>No</v>
      </c>
    </row>
    <row r="90" spans="1:9" x14ac:dyDescent="0.2">
      <c r="A90" s="4" t="s">
        <v>127</v>
      </c>
      <c r="B90" s="5" t="s">
        <v>191</v>
      </c>
      <c r="C90" s="6" t="s">
        <v>69</v>
      </c>
      <c r="D90" s="4" t="s">
        <v>10</v>
      </c>
      <c r="E90" s="4" t="s">
        <v>192</v>
      </c>
      <c r="F90" s="7"/>
      <c r="G90" s="4" t="s">
        <v>13</v>
      </c>
      <c r="H90" t="str">
        <f t="shared" si="1"/>
        <v>No</v>
      </c>
      <c r="I90" t="str">
        <f>IF(COUNTIF('Top 60 Universities'!$A$2:$A$62,Worksheet!F90),"Yes","No")</f>
        <v>No</v>
      </c>
    </row>
    <row r="91" spans="1:9" x14ac:dyDescent="0.2">
      <c r="A91" s="4" t="s">
        <v>127</v>
      </c>
      <c r="B91" s="5" t="s">
        <v>193</v>
      </c>
      <c r="C91" s="6" t="s">
        <v>69</v>
      </c>
      <c r="D91" s="4" t="s">
        <v>10</v>
      </c>
      <c r="E91" s="4" t="s">
        <v>118</v>
      </c>
      <c r="F91" s="4" t="s">
        <v>194</v>
      </c>
      <c r="G91" s="4" t="s">
        <v>49</v>
      </c>
      <c r="H91" t="str">
        <f t="shared" si="1"/>
        <v>No</v>
      </c>
      <c r="I91" t="str">
        <f>IF(COUNTIF('Top 60 Universities'!$A$2:$A$62,Worksheet!F91),"Yes","No")</f>
        <v>No</v>
      </c>
    </row>
    <row r="92" spans="1:9" x14ac:dyDescent="0.2">
      <c r="A92" s="4" t="s">
        <v>127</v>
      </c>
      <c r="B92" s="5" t="s">
        <v>195</v>
      </c>
      <c r="C92" s="6" t="s">
        <v>69</v>
      </c>
      <c r="D92" s="4" t="s">
        <v>26</v>
      </c>
      <c r="E92" s="4" t="s">
        <v>15</v>
      </c>
      <c r="F92" s="4" t="s">
        <v>196</v>
      </c>
      <c r="G92" s="4" t="s">
        <v>24</v>
      </c>
      <c r="H92" t="str">
        <f t="shared" si="1"/>
        <v>No</v>
      </c>
      <c r="I92" t="str">
        <f>IF(COUNTIF('Top 60 Universities'!$A$2:$A$62,Worksheet!F92),"Yes","No")</f>
        <v>No</v>
      </c>
    </row>
    <row r="93" spans="1:9" x14ac:dyDescent="0.2">
      <c r="A93" s="4" t="s">
        <v>127</v>
      </c>
      <c r="B93" s="5" t="s">
        <v>197</v>
      </c>
      <c r="C93" s="6" t="s">
        <v>69</v>
      </c>
      <c r="D93" s="4" t="s">
        <v>10</v>
      </c>
      <c r="E93" s="4" t="s">
        <v>46</v>
      </c>
      <c r="F93" s="29" t="s">
        <v>198</v>
      </c>
      <c r="G93" s="4" t="s">
        <v>24</v>
      </c>
      <c r="H93" t="str">
        <f t="shared" si="1"/>
        <v>No</v>
      </c>
      <c r="I93" t="str">
        <f>IF(COUNTIF('Top 60 Universities'!$A$2:$A$62,Worksheet!F93),"Yes","No")</f>
        <v>No</v>
      </c>
    </row>
    <row r="94" spans="1:9" x14ac:dyDescent="0.2">
      <c r="A94" s="4" t="s">
        <v>127</v>
      </c>
      <c r="B94" s="5" t="s">
        <v>199</v>
      </c>
      <c r="C94" s="6" t="s">
        <v>69</v>
      </c>
      <c r="D94" s="4" t="s">
        <v>10</v>
      </c>
      <c r="E94" s="4" t="s">
        <v>200</v>
      </c>
      <c r="F94" s="4" t="s">
        <v>201</v>
      </c>
      <c r="G94" s="4" t="s">
        <v>49</v>
      </c>
      <c r="H94" t="str">
        <f t="shared" si="1"/>
        <v>No</v>
      </c>
      <c r="I94" t="str">
        <f>IF(COUNTIF('Top 60 Universities'!$A$2:$A$62,Worksheet!F94),"Yes","No")</f>
        <v>No</v>
      </c>
    </row>
    <row r="95" spans="1:9" x14ac:dyDescent="0.2">
      <c r="A95" s="4" t="s">
        <v>127</v>
      </c>
      <c r="B95" s="5" t="s">
        <v>202</v>
      </c>
      <c r="C95" s="6" t="s">
        <v>69</v>
      </c>
      <c r="D95" s="4" t="s">
        <v>10</v>
      </c>
      <c r="E95" s="4" t="s">
        <v>104</v>
      </c>
      <c r="F95" s="4" t="s">
        <v>203</v>
      </c>
      <c r="G95" s="4" t="s">
        <v>49</v>
      </c>
      <c r="H95" t="str">
        <f t="shared" si="1"/>
        <v>No</v>
      </c>
      <c r="I95" t="str">
        <f>IF(COUNTIF('Top 60 Universities'!$A$2:$A$62,Worksheet!F95),"Yes","No")</f>
        <v>No</v>
      </c>
    </row>
    <row r="96" spans="1:9" x14ac:dyDescent="0.2">
      <c r="A96" s="4" t="s">
        <v>127</v>
      </c>
      <c r="B96" s="5" t="s">
        <v>204</v>
      </c>
      <c r="C96" s="6" t="s">
        <v>69</v>
      </c>
      <c r="D96" s="4" t="s">
        <v>26</v>
      </c>
      <c r="E96" s="4" t="s">
        <v>27</v>
      </c>
      <c r="F96" s="4" t="s">
        <v>205</v>
      </c>
      <c r="G96" s="4" t="s">
        <v>24</v>
      </c>
      <c r="H96" t="str">
        <f t="shared" si="1"/>
        <v>No</v>
      </c>
      <c r="I96" t="str">
        <f>IF(COUNTIF('Top 60 Universities'!$A$2:$A$62,Worksheet!F96),"Yes","No")</f>
        <v>No</v>
      </c>
    </row>
    <row r="97" spans="1:9" x14ac:dyDescent="0.2">
      <c r="A97" s="4" t="s">
        <v>127</v>
      </c>
      <c r="B97" s="5" t="s">
        <v>206</v>
      </c>
      <c r="C97" s="6" t="s">
        <v>69</v>
      </c>
      <c r="D97" s="4" t="s">
        <v>10</v>
      </c>
      <c r="E97" s="4" t="s">
        <v>75</v>
      </c>
      <c r="F97" s="4" t="s">
        <v>207</v>
      </c>
      <c r="G97" s="4" t="s">
        <v>49</v>
      </c>
      <c r="H97" t="str">
        <f t="shared" si="1"/>
        <v>No</v>
      </c>
      <c r="I97" t="str">
        <f>IF(COUNTIF('Top 60 Universities'!$A$2:$A$62,Worksheet!F97),"Yes","No")</f>
        <v>No</v>
      </c>
    </row>
    <row r="98" spans="1:9" ht="17" x14ac:dyDescent="0.2">
      <c r="A98" s="4" t="s">
        <v>127</v>
      </c>
      <c r="B98" s="5" t="s">
        <v>208</v>
      </c>
      <c r="C98" s="6" t="s">
        <v>69</v>
      </c>
      <c r="D98" s="4" t="s">
        <v>10</v>
      </c>
      <c r="E98" s="4" t="s">
        <v>209</v>
      </c>
      <c r="F98" s="30" t="s">
        <v>210</v>
      </c>
      <c r="G98" s="4" t="s">
        <v>24</v>
      </c>
      <c r="H98" t="str">
        <f t="shared" si="1"/>
        <v>No</v>
      </c>
      <c r="I98" t="str">
        <f>IF(COUNTIF('Top 60 Universities'!$A$2:$A$62,Worksheet!F98),"Yes","No")</f>
        <v>No</v>
      </c>
    </row>
    <row r="99" spans="1:9" x14ac:dyDescent="0.2">
      <c r="A99" s="4" t="s">
        <v>127</v>
      </c>
      <c r="B99" s="5" t="s">
        <v>211</v>
      </c>
      <c r="C99" s="6" t="s">
        <v>69</v>
      </c>
      <c r="D99" s="4" t="s">
        <v>10</v>
      </c>
      <c r="E99" s="4" t="s">
        <v>27</v>
      </c>
      <c r="F99" s="23"/>
      <c r="G99" s="23"/>
      <c r="H99" t="str">
        <f t="shared" si="1"/>
        <v>Yes</v>
      </c>
      <c r="I99" t="str">
        <f>IF(COUNTIF('Top 60 Universities'!$A$2:$A$62,Worksheet!F99),"Yes","No")</f>
        <v>No</v>
      </c>
    </row>
    <row r="100" spans="1:9" x14ac:dyDescent="0.2">
      <c r="A100" s="4" t="s">
        <v>127</v>
      </c>
      <c r="B100" s="27" t="s">
        <v>212</v>
      </c>
      <c r="C100" s="6" t="s">
        <v>69</v>
      </c>
      <c r="D100" s="4" t="s">
        <v>10</v>
      </c>
      <c r="E100" s="4" t="s">
        <v>213</v>
      </c>
      <c r="F100" s="23"/>
      <c r="G100" s="23"/>
      <c r="H100" t="str">
        <f t="shared" si="1"/>
        <v>No</v>
      </c>
      <c r="I100" t="str">
        <f>IF(COUNTIF('Top 60 Universities'!$A$2:$A$62,Worksheet!F100),"Yes","No")</f>
        <v>No</v>
      </c>
    </row>
    <row r="101" spans="1:9" x14ac:dyDescent="0.2">
      <c r="A101" s="4" t="s">
        <v>127</v>
      </c>
      <c r="B101" s="5" t="s">
        <v>214</v>
      </c>
      <c r="C101" s="6" t="s">
        <v>69</v>
      </c>
      <c r="D101" s="4" t="s">
        <v>10</v>
      </c>
      <c r="E101" s="4" t="s">
        <v>215</v>
      </c>
      <c r="F101" s="31" t="s">
        <v>216</v>
      </c>
      <c r="G101" s="4" t="s">
        <v>13</v>
      </c>
      <c r="H101" t="str">
        <f t="shared" si="1"/>
        <v>No</v>
      </c>
      <c r="I101" t="str">
        <f>IF(COUNTIF('Top 60 Universities'!$A$2:$A$62,Worksheet!F101),"Yes","No")</f>
        <v>Yes</v>
      </c>
    </row>
    <row r="102" spans="1:9" x14ac:dyDescent="0.2">
      <c r="A102" s="4" t="s">
        <v>127</v>
      </c>
      <c r="B102" s="5" t="s">
        <v>217</v>
      </c>
      <c r="C102" s="6" t="s">
        <v>69</v>
      </c>
      <c r="D102" s="4" t="s">
        <v>10</v>
      </c>
      <c r="E102" s="4" t="s">
        <v>75</v>
      </c>
      <c r="F102" s="4" t="s">
        <v>218</v>
      </c>
      <c r="G102" s="4" t="s">
        <v>24</v>
      </c>
      <c r="H102" t="str">
        <f t="shared" si="1"/>
        <v>No</v>
      </c>
      <c r="I102" t="str">
        <f>IF(COUNTIF('Top 60 Universities'!$A$2:$A$62,Worksheet!F102),"Yes","No")</f>
        <v>No</v>
      </c>
    </row>
    <row r="103" spans="1:9" x14ac:dyDescent="0.2">
      <c r="A103" s="4" t="s">
        <v>127</v>
      </c>
      <c r="B103" s="5" t="s">
        <v>219</v>
      </c>
      <c r="C103" s="6" t="s">
        <v>69</v>
      </c>
      <c r="D103" s="4" t="s">
        <v>10</v>
      </c>
      <c r="E103" s="4" t="s">
        <v>136</v>
      </c>
      <c r="F103" s="4" t="s">
        <v>220</v>
      </c>
      <c r="G103" s="4" t="s">
        <v>13</v>
      </c>
      <c r="H103" t="str">
        <f t="shared" si="1"/>
        <v>No</v>
      </c>
      <c r="I103" t="str">
        <f>IF(COUNTIF('Top 60 Universities'!$A$2:$A$62,Worksheet!F103),"Yes","No")</f>
        <v>No</v>
      </c>
    </row>
    <row r="104" spans="1:9" x14ac:dyDescent="0.2">
      <c r="A104" s="4" t="s">
        <v>127</v>
      </c>
      <c r="B104" s="27" t="s">
        <v>221</v>
      </c>
      <c r="C104" s="6" t="s">
        <v>69</v>
      </c>
      <c r="D104" s="4" t="s">
        <v>10</v>
      </c>
      <c r="E104" s="4" t="s">
        <v>215</v>
      </c>
      <c r="F104" s="16" t="s">
        <v>216</v>
      </c>
      <c r="G104" s="16" t="s">
        <v>49</v>
      </c>
      <c r="H104" t="str">
        <f t="shared" si="1"/>
        <v>No</v>
      </c>
      <c r="I104" t="str">
        <f>IF(COUNTIF('Top 60 Universities'!$A$2:$A$62,Worksheet!F104),"Yes","No")</f>
        <v>Yes</v>
      </c>
    </row>
    <row r="105" spans="1:9" x14ac:dyDescent="0.2">
      <c r="A105" s="4" t="s">
        <v>127</v>
      </c>
      <c r="B105" s="5" t="s">
        <v>222</v>
      </c>
      <c r="C105" s="6" t="s">
        <v>69</v>
      </c>
      <c r="D105" s="4" t="s">
        <v>10</v>
      </c>
      <c r="E105" s="4" t="s">
        <v>215</v>
      </c>
      <c r="F105" s="4" t="s">
        <v>223</v>
      </c>
      <c r="G105" s="4" t="s">
        <v>49</v>
      </c>
      <c r="H105" t="str">
        <f t="shared" si="1"/>
        <v>Yes</v>
      </c>
      <c r="I105" t="str">
        <f>IF(COUNTIF('Top 60 Universities'!$A$2:$A$62,Worksheet!F105),"Yes","No")</f>
        <v>No</v>
      </c>
    </row>
    <row r="106" spans="1:9" x14ac:dyDescent="0.2">
      <c r="A106" s="4" t="s">
        <v>127</v>
      </c>
      <c r="B106" s="5" t="s">
        <v>224</v>
      </c>
      <c r="C106" s="6" t="s">
        <v>69</v>
      </c>
      <c r="D106" s="4" t="s">
        <v>10</v>
      </c>
      <c r="E106" s="4" t="s">
        <v>215</v>
      </c>
      <c r="F106" s="23"/>
      <c r="G106" s="23"/>
      <c r="H106" t="str">
        <f t="shared" si="1"/>
        <v>No</v>
      </c>
      <c r="I106" t="str">
        <f>IF(COUNTIF('Top 60 Universities'!$A$2:$A$62,Worksheet!F106),"Yes","No")</f>
        <v>No</v>
      </c>
    </row>
    <row r="107" spans="1:9" x14ac:dyDescent="0.2">
      <c r="A107" s="4" t="s">
        <v>127</v>
      </c>
      <c r="B107" s="5" t="s">
        <v>225</v>
      </c>
      <c r="C107" s="6" t="s">
        <v>69</v>
      </c>
      <c r="D107" s="4" t="s">
        <v>26</v>
      </c>
      <c r="E107" s="4" t="s">
        <v>226</v>
      </c>
      <c r="F107" s="23"/>
      <c r="G107" s="23"/>
      <c r="H107" t="str">
        <f t="shared" si="1"/>
        <v>No</v>
      </c>
      <c r="I107" t="str">
        <f>IF(COUNTIF('Top 60 Universities'!$A$2:$A$62,Worksheet!F107),"Yes","No")</f>
        <v>No</v>
      </c>
    </row>
    <row r="108" spans="1:9" x14ac:dyDescent="0.2">
      <c r="A108" s="4" t="s">
        <v>127</v>
      </c>
      <c r="B108" s="5" t="s">
        <v>227</v>
      </c>
      <c r="C108" s="6" t="s">
        <v>69</v>
      </c>
      <c r="D108" s="4" t="s">
        <v>10</v>
      </c>
      <c r="E108" s="4" t="s">
        <v>58</v>
      </c>
      <c r="F108" s="7"/>
      <c r="G108" s="7"/>
      <c r="H108" t="str">
        <f t="shared" si="1"/>
        <v>No</v>
      </c>
      <c r="I108" t="str">
        <f>IF(COUNTIF('Top 60 Universities'!$A$2:$A$62,Worksheet!F108),"Yes","No")</f>
        <v>No</v>
      </c>
    </row>
    <row r="109" spans="1:9" ht="17" x14ac:dyDescent="0.2">
      <c r="A109" s="4" t="s">
        <v>127</v>
      </c>
      <c r="B109" s="5" t="s">
        <v>228</v>
      </c>
      <c r="C109" s="6" t="s">
        <v>69</v>
      </c>
      <c r="D109" s="4" t="s">
        <v>10</v>
      </c>
      <c r="E109" s="4" t="s">
        <v>75</v>
      </c>
      <c r="F109" s="30" t="s">
        <v>229</v>
      </c>
      <c r="G109" s="4" t="s">
        <v>49</v>
      </c>
      <c r="H109" t="str">
        <f t="shared" si="1"/>
        <v>No</v>
      </c>
      <c r="I109" t="str">
        <f>IF(COUNTIF('Top 60 Universities'!$A$2:$A$62,Worksheet!F109),"Yes","No")</f>
        <v>No</v>
      </c>
    </row>
    <row r="110" spans="1:9" x14ac:dyDescent="0.2">
      <c r="A110" s="4" t="s">
        <v>127</v>
      </c>
      <c r="B110" s="5" t="s">
        <v>230</v>
      </c>
      <c r="C110" s="6" t="s">
        <v>69</v>
      </c>
      <c r="D110" s="4" t="s">
        <v>26</v>
      </c>
      <c r="E110" s="4" t="s">
        <v>136</v>
      </c>
      <c r="F110" s="4" t="s">
        <v>51</v>
      </c>
      <c r="G110" s="4" t="s">
        <v>24</v>
      </c>
      <c r="H110" t="str">
        <f t="shared" si="1"/>
        <v>No</v>
      </c>
      <c r="I110" t="str">
        <f>IF(COUNTIF('Top 60 Universities'!$A$2:$A$62,Worksheet!F110),"Yes","No")</f>
        <v>Yes</v>
      </c>
    </row>
    <row r="111" spans="1:9" x14ac:dyDescent="0.2">
      <c r="A111" s="4" t="s">
        <v>127</v>
      </c>
      <c r="B111" s="5" t="s">
        <v>231</v>
      </c>
      <c r="C111" s="6" t="s">
        <v>69</v>
      </c>
      <c r="D111" s="4" t="s">
        <v>10</v>
      </c>
      <c r="E111" s="4" t="s">
        <v>27</v>
      </c>
      <c r="F111" s="32" t="s">
        <v>232</v>
      </c>
      <c r="G111" s="7"/>
      <c r="H111" t="str">
        <f t="shared" si="1"/>
        <v>No</v>
      </c>
      <c r="I111" t="str">
        <f>IF(COUNTIF('Top 60 Universities'!$A$2:$A$62,Worksheet!F111),"Yes","No")</f>
        <v>Yes</v>
      </c>
    </row>
    <row r="112" spans="1:9" x14ac:dyDescent="0.2">
      <c r="A112" s="4" t="s">
        <v>127</v>
      </c>
      <c r="B112" s="5" t="s">
        <v>233</v>
      </c>
      <c r="C112" s="6" t="s">
        <v>69</v>
      </c>
      <c r="D112" s="4" t="s">
        <v>10</v>
      </c>
      <c r="E112" s="4" t="s">
        <v>27</v>
      </c>
      <c r="F112" s="4" t="s">
        <v>51</v>
      </c>
      <c r="G112" s="4" t="s">
        <v>24</v>
      </c>
      <c r="H112" t="str">
        <f t="shared" si="1"/>
        <v>No</v>
      </c>
      <c r="I112" t="str">
        <f>IF(COUNTIF('Top 60 Universities'!$A$2:$A$62,Worksheet!F112),"Yes","No")</f>
        <v>Yes</v>
      </c>
    </row>
    <row r="113" spans="1:9" x14ac:dyDescent="0.2">
      <c r="A113" s="4" t="s">
        <v>127</v>
      </c>
      <c r="B113" s="5" t="s">
        <v>108</v>
      </c>
      <c r="C113" s="6" t="s">
        <v>69</v>
      </c>
      <c r="D113" s="4" t="s">
        <v>10</v>
      </c>
      <c r="E113" s="4" t="s">
        <v>109</v>
      </c>
      <c r="F113" s="33" t="s">
        <v>110</v>
      </c>
      <c r="G113" s="4" t="s">
        <v>13</v>
      </c>
      <c r="H113" t="str">
        <f t="shared" si="1"/>
        <v>Yes</v>
      </c>
      <c r="I113" t="str">
        <f>IF(COUNTIF('Top 60 Universities'!$A$2:$A$62,Worksheet!F113),"Yes","No")</f>
        <v>No</v>
      </c>
    </row>
    <row r="114" spans="1:9" x14ac:dyDescent="0.2">
      <c r="A114" s="4" t="s">
        <v>127</v>
      </c>
      <c r="B114" s="5" t="s">
        <v>234</v>
      </c>
      <c r="C114" s="6" t="s">
        <v>69</v>
      </c>
      <c r="D114" s="4" t="s">
        <v>10</v>
      </c>
      <c r="E114" s="4" t="s">
        <v>19</v>
      </c>
      <c r="F114" s="23"/>
      <c r="G114" s="23"/>
      <c r="H114" t="str">
        <f t="shared" si="1"/>
        <v>Yes</v>
      </c>
      <c r="I114" t="str">
        <f>IF(COUNTIF('Top 60 Universities'!$A$2:$A$62,Worksheet!F114),"Yes","No")</f>
        <v>No</v>
      </c>
    </row>
    <row r="115" spans="1:9" x14ac:dyDescent="0.2">
      <c r="A115" s="4" t="s">
        <v>127</v>
      </c>
      <c r="B115" s="5" t="s">
        <v>235</v>
      </c>
      <c r="C115" s="6" t="s">
        <v>69</v>
      </c>
      <c r="D115" s="4" t="s">
        <v>10</v>
      </c>
      <c r="E115" s="4" t="s">
        <v>27</v>
      </c>
      <c r="F115" s="4" t="s">
        <v>236</v>
      </c>
      <c r="G115" s="4" t="s">
        <v>24</v>
      </c>
      <c r="H115" t="str">
        <f t="shared" si="1"/>
        <v>No</v>
      </c>
      <c r="I115" t="str">
        <f>IF(COUNTIF('Top 60 Universities'!$A$2:$A$62,Worksheet!F115),"Yes","No")</f>
        <v>No</v>
      </c>
    </row>
    <row r="116" spans="1:9" ht="17" x14ac:dyDescent="0.2">
      <c r="A116" s="4" t="s">
        <v>127</v>
      </c>
      <c r="B116" s="27" t="s">
        <v>237</v>
      </c>
      <c r="C116" s="6" t="s">
        <v>69</v>
      </c>
      <c r="D116" s="4" t="s">
        <v>10</v>
      </c>
      <c r="E116" s="4" t="s">
        <v>27</v>
      </c>
      <c r="F116" s="30" t="s">
        <v>238</v>
      </c>
      <c r="G116" s="4" t="s">
        <v>24</v>
      </c>
      <c r="H116" t="str">
        <f t="shared" si="1"/>
        <v>No</v>
      </c>
      <c r="I116" t="str">
        <f>IF(COUNTIF('Top 60 Universities'!$A$2:$A$62,Worksheet!F116),"Yes","No")</f>
        <v>No</v>
      </c>
    </row>
    <row r="117" spans="1:9" x14ac:dyDescent="0.2">
      <c r="A117" s="4" t="s">
        <v>127</v>
      </c>
      <c r="B117" s="5" t="s">
        <v>239</v>
      </c>
      <c r="C117" s="6" t="s">
        <v>69</v>
      </c>
      <c r="D117" s="4" t="s">
        <v>10</v>
      </c>
      <c r="E117" s="4" t="s">
        <v>118</v>
      </c>
      <c r="F117" s="4" t="s">
        <v>240</v>
      </c>
      <c r="G117" s="4" t="s">
        <v>24</v>
      </c>
      <c r="H117" t="str">
        <f t="shared" si="1"/>
        <v>No</v>
      </c>
      <c r="I117" t="str">
        <f>IF(COUNTIF('Top 60 Universities'!$A$2:$A$62,Worksheet!F117),"Yes","No")</f>
        <v>No</v>
      </c>
    </row>
    <row r="118" spans="1:9" x14ac:dyDescent="0.2">
      <c r="A118" s="4" t="s">
        <v>127</v>
      </c>
      <c r="B118" s="5" t="s">
        <v>241</v>
      </c>
      <c r="C118" s="6" t="s">
        <v>69</v>
      </c>
      <c r="D118" s="4" t="s">
        <v>10</v>
      </c>
      <c r="E118" s="4" t="s">
        <v>242</v>
      </c>
      <c r="F118" s="23"/>
      <c r="G118" s="4" t="s">
        <v>49</v>
      </c>
      <c r="H118" t="str">
        <f t="shared" si="1"/>
        <v>No</v>
      </c>
      <c r="I118" t="str">
        <f>IF(COUNTIF('Top 60 Universities'!$A$2:$A$62,Worksheet!F118),"Yes","No")</f>
        <v>No</v>
      </c>
    </row>
    <row r="119" spans="1:9" x14ac:dyDescent="0.2">
      <c r="A119" s="4" t="s">
        <v>127</v>
      </c>
      <c r="B119" s="5" t="s">
        <v>243</v>
      </c>
      <c r="C119" s="6" t="s">
        <v>69</v>
      </c>
      <c r="D119" s="4" t="s">
        <v>26</v>
      </c>
      <c r="E119" s="4" t="s">
        <v>15</v>
      </c>
      <c r="F119" s="4" t="s">
        <v>244</v>
      </c>
      <c r="G119" s="4" t="s">
        <v>13</v>
      </c>
      <c r="H119" t="str">
        <f t="shared" si="1"/>
        <v>No</v>
      </c>
      <c r="I119" t="str">
        <f>IF(COUNTIF('Top 60 Universities'!$A$2:$A$62,Worksheet!F119),"Yes","No")</f>
        <v>No</v>
      </c>
    </row>
    <row r="120" spans="1:9" x14ac:dyDescent="0.2">
      <c r="A120" s="4" t="s">
        <v>127</v>
      </c>
      <c r="B120" s="5" t="s">
        <v>245</v>
      </c>
      <c r="C120" s="6" t="s">
        <v>69</v>
      </c>
      <c r="D120" s="4" t="s">
        <v>10</v>
      </c>
      <c r="E120" s="4" t="s">
        <v>27</v>
      </c>
      <c r="F120" s="34" t="s">
        <v>246</v>
      </c>
      <c r="G120" s="7"/>
      <c r="H120" t="str">
        <f t="shared" si="1"/>
        <v>No</v>
      </c>
      <c r="I120" t="str">
        <f>IF(COUNTIF('Top 60 Universities'!$A$2:$A$62,Worksheet!F120),"Yes","No")</f>
        <v>No</v>
      </c>
    </row>
    <row r="121" spans="1:9" x14ac:dyDescent="0.2">
      <c r="A121" s="4" t="s">
        <v>127</v>
      </c>
      <c r="B121" s="35" t="s">
        <v>247</v>
      </c>
      <c r="C121" s="6" t="s">
        <v>69</v>
      </c>
      <c r="D121" s="36" t="s">
        <v>10</v>
      </c>
      <c r="E121" s="4" t="s">
        <v>248</v>
      </c>
      <c r="F121" s="4" t="s">
        <v>249</v>
      </c>
      <c r="G121" s="4" t="s">
        <v>49</v>
      </c>
      <c r="H121" t="str">
        <f t="shared" si="1"/>
        <v>No</v>
      </c>
      <c r="I121" t="str">
        <f>IF(COUNTIF('Top 60 Universities'!$A$2:$A$62,Worksheet!F121),"Yes","No")</f>
        <v>No</v>
      </c>
    </row>
    <row r="122" spans="1:9" x14ac:dyDescent="0.2">
      <c r="A122" s="4" t="s">
        <v>127</v>
      </c>
      <c r="B122" s="5" t="s">
        <v>250</v>
      </c>
      <c r="C122" s="6" t="s">
        <v>69</v>
      </c>
      <c r="D122" s="4" t="s">
        <v>10</v>
      </c>
      <c r="E122" s="4" t="s">
        <v>75</v>
      </c>
      <c r="F122" s="11" t="s">
        <v>251</v>
      </c>
      <c r="G122" s="7"/>
      <c r="H122" t="str">
        <f t="shared" si="1"/>
        <v>No</v>
      </c>
      <c r="I122" t="str">
        <f>IF(COUNTIF('Top 60 Universities'!$A$2:$A$62,Worksheet!F122),"Yes","No")</f>
        <v>Yes</v>
      </c>
    </row>
    <row r="123" spans="1:9" x14ac:dyDescent="0.2">
      <c r="A123" s="4" t="s">
        <v>127</v>
      </c>
      <c r="B123" s="5" t="s">
        <v>252</v>
      </c>
      <c r="C123" s="6" t="s">
        <v>69</v>
      </c>
      <c r="D123" s="4" t="s">
        <v>10</v>
      </c>
      <c r="E123" s="4" t="s">
        <v>79</v>
      </c>
      <c r="F123" s="19" t="s">
        <v>253</v>
      </c>
      <c r="G123" s="7"/>
      <c r="H123" t="str">
        <f t="shared" si="1"/>
        <v>No</v>
      </c>
      <c r="I123" t="str">
        <f>IF(COUNTIF('Top 60 Universities'!$A$2:$A$62,Worksheet!F123),"Yes","No")</f>
        <v>No</v>
      </c>
    </row>
    <row r="124" spans="1:9" x14ac:dyDescent="0.2">
      <c r="A124" s="4" t="s">
        <v>127</v>
      </c>
      <c r="B124" s="5" t="s">
        <v>254</v>
      </c>
      <c r="C124" s="6" t="s">
        <v>69</v>
      </c>
      <c r="D124" s="4" t="s">
        <v>10</v>
      </c>
      <c r="E124" s="4" t="s">
        <v>75</v>
      </c>
      <c r="F124" s="37" t="s">
        <v>255</v>
      </c>
      <c r="G124" s="4" t="s">
        <v>49</v>
      </c>
      <c r="H124" t="str">
        <f t="shared" si="1"/>
        <v>No</v>
      </c>
      <c r="I124" t="str">
        <f>IF(COUNTIF('Top 60 Universities'!$A$2:$A$62,Worksheet!F124),"Yes","No")</f>
        <v>No</v>
      </c>
    </row>
    <row r="125" spans="1:9" x14ac:dyDescent="0.2">
      <c r="A125" s="4" t="s">
        <v>127</v>
      </c>
      <c r="B125" s="5" t="s">
        <v>256</v>
      </c>
      <c r="C125" s="6" t="s">
        <v>69</v>
      </c>
      <c r="D125" s="4" t="s">
        <v>10</v>
      </c>
      <c r="E125" s="4" t="s">
        <v>257</v>
      </c>
      <c r="F125" s="4" t="s">
        <v>166</v>
      </c>
      <c r="G125" s="4" t="s">
        <v>24</v>
      </c>
      <c r="H125" t="str">
        <f t="shared" si="1"/>
        <v>No</v>
      </c>
      <c r="I125" t="str">
        <f>IF(COUNTIF('Top 60 Universities'!$A$2:$A$62,Worksheet!F125),"Yes","No")</f>
        <v>No</v>
      </c>
    </row>
    <row r="126" spans="1:9" x14ac:dyDescent="0.2">
      <c r="A126" s="4" t="s">
        <v>127</v>
      </c>
      <c r="B126" s="5" t="s">
        <v>258</v>
      </c>
      <c r="C126" s="6" t="s">
        <v>69</v>
      </c>
      <c r="D126" s="4" t="s">
        <v>10</v>
      </c>
      <c r="E126" s="4" t="s">
        <v>27</v>
      </c>
      <c r="F126" s="4" t="s">
        <v>259</v>
      </c>
      <c r="G126" s="4" t="s">
        <v>24</v>
      </c>
      <c r="H126" t="str">
        <f t="shared" si="1"/>
        <v>No</v>
      </c>
      <c r="I126" t="str">
        <f>IF(COUNTIF('Top 60 Universities'!$A$2:$A$62,Worksheet!F126),"Yes","No")</f>
        <v>Yes</v>
      </c>
    </row>
    <row r="127" spans="1:9" x14ac:dyDescent="0.2">
      <c r="A127" s="4" t="s">
        <v>127</v>
      </c>
      <c r="B127" s="5" t="s">
        <v>260</v>
      </c>
      <c r="C127" s="6" t="s">
        <v>69</v>
      </c>
      <c r="D127" s="4" t="s">
        <v>10</v>
      </c>
      <c r="E127" s="4" t="s">
        <v>248</v>
      </c>
      <c r="F127" s="4" t="s">
        <v>261</v>
      </c>
      <c r="G127" s="4" t="s">
        <v>24</v>
      </c>
      <c r="H127" t="str">
        <f t="shared" si="1"/>
        <v>Yes</v>
      </c>
      <c r="I127" t="str">
        <f>IF(COUNTIF('Top 60 Universities'!$A$2:$A$62,Worksheet!F127),"Yes","No")</f>
        <v>No</v>
      </c>
    </row>
    <row r="128" spans="1:9" x14ac:dyDescent="0.2">
      <c r="A128" s="4" t="s">
        <v>127</v>
      </c>
      <c r="B128" s="5" t="s">
        <v>262</v>
      </c>
      <c r="C128" s="6" t="s">
        <v>69</v>
      </c>
      <c r="D128" s="4" t="s">
        <v>10</v>
      </c>
      <c r="E128" s="4" t="s">
        <v>75</v>
      </c>
      <c r="F128" s="4" t="s">
        <v>114</v>
      </c>
      <c r="G128" s="4" t="s">
        <v>24</v>
      </c>
      <c r="H128" t="str">
        <f t="shared" si="1"/>
        <v>No</v>
      </c>
      <c r="I128" t="str">
        <f>IF(COUNTIF('Top 60 Universities'!$A$2:$A$62,Worksheet!F128),"Yes","No")</f>
        <v>Yes</v>
      </c>
    </row>
    <row r="129" spans="1:9" x14ac:dyDescent="0.2">
      <c r="A129" s="23" t="s">
        <v>127</v>
      </c>
      <c r="B129" s="38" t="s">
        <v>263</v>
      </c>
      <c r="C129" s="6" t="s">
        <v>69</v>
      </c>
      <c r="D129" s="16" t="s">
        <v>26</v>
      </c>
      <c r="E129" s="4" t="s">
        <v>75</v>
      </c>
      <c r="F129" s="16" t="s">
        <v>264</v>
      </c>
      <c r="G129" s="23"/>
      <c r="H129" t="str">
        <f t="shared" si="1"/>
        <v>No</v>
      </c>
      <c r="I129" t="str">
        <f>IF(COUNTIF('Top 60 Universities'!$A$2:$A$62,Worksheet!F129),"Yes","No")</f>
        <v>No</v>
      </c>
    </row>
    <row r="130" spans="1:9" x14ac:dyDescent="0.2">
      <c r="A130" s="4" t="s">
        <v>127</v>
      </c>
      <c r="B130" s="5" t="s">
        <v>265</v>
      </c>
      <c r="C130" s="6" t="s">
        <v>69</v>
      </c>
      <c r="D130" s="4" t="s">
        <v>10</v>
      </c>
      <c r="E130" s="4" t="s">
        <v>109</v>
      </c>
      <c r="F130" s="4" t="s">
        <v>266</v>
      </c>
      <c r="G130" s="4" t="s">
        <v>24</v>
      </c>
      <c r="H130" t="str">
        <f t="shared" ref="H130:H193" si="2">IF(COUNTIF(B:B,B130)&gt;1,"Yes","No")</f>
        <v>No</v>
      </c>
      <c r="I130" t="str">
        <f>IF(COUNTIF('Top 60 Universities'!$A$2:$A$62,Worksheet!F130),"Yes","No")</f>
        <v>No</v>
      </c>
    </row>
    <row r="131" spans="1:9" hidden="1" x14ac:dyDescent="0.2">
      <c r="A131" s="4" t="s">
        <v>127</v>
      </c>
      <c r="B131" s="39" t="s">
        <v>267</v>
      </c>
      <c r="C131" s="6" t="s">
        <v>69</v>
      </c>
      <c r="D131" s="4"/>
      <c r="E131" s="4"/>
      <c r="F131" s="4"/>
      <c r="G131" s="4"/>
      <c r="H131" t="str">
        <f t="shared" si="2"/>
        <v>No</v>
      </c>
      <c r="I131" t="str">
        <f>IF(COUNTIF('Top 60 Universities'!$A$2:$A$62,Worksheet!F131),"Yes","No")</f>
        <v>No</v>
      </c>
    </row>
    <row r="132" spans="1:9" x14ac:dyDescent="0.2">
      <c r="A132" s="4" t="s">
        <v>127</v>
      </c>
      <c r="B132" s="40" t="s">
        <v>268</v>
      </c>
      <c r="C132" s="6" t="s">
        <v>69</v>
      </c>
      <c r="D132" s="4" t="s">
        <v>10</v>
      </c>
      <c r="E132" s="4" t="s">
        <v>27</v>
      </c>
      <c r="F132" s="22" t="s">
        <v>269</v>
      </c>
      <c r="G132" s="7"/>
      <c r="H132" t="str">
        <f t="shared" si="2"/>
        <v>No</v>
      </c>
      <c r="I132" t="str">
        <f>IF(COUNTIF('Top 60 Universities'!$A$2:$A$62,Worksheet!F132),"Yes","No")</f>
        <v>Yes</v>
      </c>
    </row>
    <row r="133" spans="1:9" ht="17" x14ac:dyDescent="0.2">
      <c r="A133" s="5" t="s">
        <v>270</v>
      </c>
      <c r="B133" s="15" t="s">
        <v>271</v>
      </c>
      <c r="C133" s="10" t="s">
        <v>129</v>
      </c>
      <c r="D133" s="5" t="s">
        <v>10</v>
      </c>
      <c r="E133" s="5" t="s">
        <v>75</v>
      </c>
      <c r="F133" s="5" t="s">
        <v>272</v>
      </c>
      <c r="G133" s="5" t="s">
        <v>24</v>
      </c>
      <c r="H133" t="str">
        <f t="shared" si="2"/>
        <v>No</v>
      </c>
      <c r="I133" t="str">
        <f>IF(COUNTIF('Top 60 Universities'!$A$2:$A$62,Worksheet!F133),"Yes","No")</f>
        <v>No</v>
      </c>
    </row>
    <row r="134" spans="1:9" ht="17" x14ac:dyDescent="0.2">
      <c r="A134" s="5" t="s">
        <v>270</v>
      </c>
      <c r="B134" s="15" t="s">
        <v>273</v>
      </c>
      <c r="C134" s="10" t="s">
        <v>129</v>
      </c>
      <c r="D134" s="5" t="s">
        <v>26</v>
      </c>
      <c r="E134" s="5" t="s">
        <v>35</v>
      </c>
      <c r="F134" s="5" t="s">
        <v>274</v>
      </c>
      <c r="G134" s="5" t="s">
        <v>13</v>
      </c>
      <c r="H134" t="str">
        <f t="shared" si="2"/>
        <v>No</v>
      </c>
      <c r="I134" t="str">
        <f>IF(COUNTIF('Top 60 Universities'!$A$2:$A$62,Worksheet!F134),"Yes","No")</f>
        <v>No</v>
      </c>
    </row>
    <row r="135" spans="1:9" ht="17" x14ac:dyDescent="0.2">
      <c r="A135" s="5" t="s">
        <v>270</v>
      </c>
      <c r="B135" s="15" t="s">
        <v>275</v>
      </c>
      <c r="C135" s="10" t="s">
        <v>276</v>
      </c>
      <c r="D135" s="5" t="s">
        <v>10</v>
      </c>
      <c r="E135" s="5" t="s">
        <v>35</v>
      </c>
      <c r="F135" s="5" t="s">
        <v>277</v>
      </c>
      <c r="G135" s="5" t="s">
        <v>13</v>
      </c>
      <c r="H135" t="str">
        <f t="shared" si="2"/>
        <v>No</v>
      </c>
      <c r="I135" t="str">
        <f>IF(COUNTIF('Top 60 Universities'!$A$2:$A$62,Worksheet!F135),"Yes","No")</f>
        <v>Yes</v>
      </c>
    </row>
    <row r="136" spans="1:9" ht="17" x14ac:dyDescent="0.2">
      <c r="A136" s="5" t="s">
        <v>270</v>
      </c>
      <c r="B136" s="15" t="s">
        <v>278</v>
      </c>
      <c r="C136" s="10" t="s">
        <v>276</v>
      </c>
      <c r="D136" s="5" t="s">
        <v>10</v>
      </c>
      <c r="E136" s="5" t="s">
        <v>279</v>
      </c>
      <c r="F136" s="5" t="s">
        <v>280</v>
      </c>
      <c r="G136" s="5" t="s">
        <v>24</v>
      </c>
      <c r="H136" t="str">
        <f t="shared" si="2"/>
        <v>No</v>
      </c>
      <c r="I136" t="str">
        <f>IF(COUNTIF('Top 60 Universities'!$A$2:$A$62,Worksheet!F136),"Yes","No")</f>
        <v>No</v>
      </c>
    </row>
    <row r="137" spans="1:9" ht="17" x14ac:dyDescent="0.2">
      <c r="A137" s="5" t="s">
        <v>270</v>
      </c>
      <c r="B137" s="15" t="s">
        <v>281</v>
      </c>
      <c r="C137" s="10" t="s">
        <v>276</v>
      </c>
      <c r="D137" s="5" t="s">
        <v>10</v>
      </c>
      <c r="E137" s="5" t="s">
        <v>75</v>
      </c>
      <c r="F137" s="5" t="s">
        <v>282</v>
      </c>
      <c r="G137" s="5" t="s">
        <v>24</v>
      </c>
      <c r="H137" t="str">
        <f t="shared" si="2"/>
        <v>No</v>
      </c>
      <c r="I137" t="str">
        <f>IF(COUNTIF('Top 60 Universities'!$A$2:$A$62,Worksheet!F137),"Yes","No")</f>
        <v>Yes</v>
      </c>
    </row>
    <row r="138" spans="1:9" ht="17" x14ac:dyDescent="0.2">
      <c r="A138" s="5" t="s">
        <v>270</v>
      </c>
      <c r="B138" s="15" t="s">
        <v>283</v>
      </c>
      <c r="C138" s="10" t="s">
        <v>276</v>
      </c>
      <c r="D138" s="5" t="s">
        <v>10</v>
      </c>
      <c r="E138" s="5" t="s">
        <v>75</v>
      </c>
      <c r="F138" s="5" t="s">
        <v>284</v>
      </c>
      <c r="G138" s="5" t="s">
        <v>24</v>
      </c>
      <c r="H138" t="str">
        <f t="shared" si="2"/>
        <v>No</v>
      </c>
      <c r="I138" t="str">
        <f>IF(COUNTIF('Top 60 Universities'!$A$2:$A$62,Worksheet!F138),"Yes","No")</f>
        <v>No</v>
      </c>
    </row>
    <row r="139" spans="1:9" ht="17" x14ac:dyDescent="0.2">
      <c r="A139" s="5" t="s">
        <v>270</v>
      </c>
      <c r="B139" s="15" t="s">
        <v>285</v>
      </c>
      <c r="C139" s="10" t="s">
        <v>276</v>
      </c>
      <c r="D139" s="5" t="s">
        <v>26</v>
      </c>
      <c r="E139" s="5" t="s">
        <v>75</v>
      </c>
      <c r="F139" s="5" t="s">
        <v>286</v>
      </c>
      <c r="G139" s="5" t="s">
        <v>13</v>
      </c>
      <c r="H139" t="str">
        <f t="shared" si="2"/>
        <v>No</v>
      </c>
      <c r="I139" t="str">
        <f>IF(COUNTIF('Top 60 Universities'!$A$2:$A$62,Worksheet!F139),"Yes","No")</f>
        <v>No</v>
      </c>
    </row>
    <row r="140" spans="1:9" ht="17" x14ac:dyDescent="0.2">
      <c r="A140" s="5" t="s">
        <v>270</v>
      </c>
      <c r="B140" s="15" t="s">
        <v>287</v>
      </c>
      <c r="C140" s="10" t="s">
        <v>276</v>
      </c>
      <c r="D140" s="5" t="s">
        <v>26</v>
      </c>
      <c r="E140" s="5" t="s">
        <v>79</v>
      </c>
      <c r="F140" s="5" t="s">
        <v>288</v>
      </c>
      <c r="G140" s="5" t="s">
        <v>24</v>
      </c>
      <c r="H140" t="str">
        <f t="shared" si="2"/>
        <v>No</v>
      </c>
      <c r="I140" t="str">
        <f>IF(COUNTIF('Top 60 Universities'!$A$2:$A$62,Worksheet!F140),"Yes","No")</f>
        <v>No</v>
      </c>
    </row>
    <row r="141" spans="1:9" ht="17" x14ac:dyDescent="0.2">
      <c r="A141" s="5" t="s">
        <v>270</v>
      </c>
      <c r="B141" s="15" t="s">
        <v>289</v>
      </c>
      <c r="C141" s="10" t="s">
        <v>276</v>
      </c>
      <c r="D141" s="27" t="s">
        <v>10</v>
      </c>
      <c r="E141" s="5" t="s">
        <v>290</v>
      </c>
      <c r="F141" s="41" t="s">
        <v>291</v>
      </c>
      <c r="G141" s="27" t="s">
        <v>49</v>
      </c>
      <c r="H141" t="str">
        <f t="shared" si="2"/>
        <v>No</v>
      </c>
      <c r="I141" t="str">
        <f>IF(COUNTIF('Top 60 Universities'!$A$2:$A$62,Worksheet!F141),"Yes","No")</f>
        <v>Yes</v>
      </c>
    </row>
    <row r="142" spans="1:9" ht="17" x14ac:dyDescent="0.2">
      <c r="A142" s="5" t="s">
        <v>270</v>
      </c>
      <c r="B142" s="15" t="s">
        <v>292</v>
      </c>
      <c r="C142" s="10" t="s">
        <v>276</v>
      </c>
      <c r="D142" s="5" t="s">
        <v>26</v>
      </c>
      <c r="E142" s="5" t="s">
        <v>75</v>
      </c>
      <c r="F142" s="5" t="s">
        <v>269</v>
      </c>
      <c r="G142" s="5" t="s">
        <v>49</v>
      </c>
      <c r="H142" t="str">
        <f t="shared" si="2"/>
        <v>No</v>
      </c>
      <c r="I142" t="str">
        <f>IF(COUNTIF('Top 60 Universities'!$A$2:$A$62,Worksheet!F142),"Yes","No")</f>
        <v>Yes</v>
      </c>
    </row>
    <row r="143" spans="1:9" ht="17" x14ac:dyDescent="0.2">
      <c r="A143" s="5" t="s">
        <v>270</v>
      </c>
      <c r="B143" s="15" t="s">
        <v>293</v>
      </c>
      <c r="C143" s="10" t="s">
        <v>276</v>
      </c>
      <c r="D143" s="5" t="s">
        <v>10</v>
      </c>
      <c r="E143" s="5" t="s">
        <v>11</v>
      </c>
      <c r="F143" s="5" t="s">
        <v>294</v>
      </c>
      <c r="G143" s="5" t="s">
        <v>24</v>
      </c>
      <c r="H143" t="str">
        <f t="shared" si="2"/>
        <v>No</v>
      </c>
      <c r="I143" t="str">
        <f>IF(COUNTIF('Top 60 Universities'!$A$2:$A$62,Worksheet!F143),"Yes","No")</f>
        <v>No</v>
      </c>
    </row>
    <row r="144" spans="1:9" ht="17" x14ac:dyDescent="0.2">
      <c r="A144" s="5" t="s">
        <v>270</v>
      </c>
      <c r="B144" s="15" t="s">
        <v>295</v>
      </c>
      <c r="C144" s="10" t="s">
        <v>276</v>
      </c>
      <c r="D144" s="5" t="s">
        <v>10</v>
      </c>
      <c r="E144" s="5" t="s">
        <v>75</v>
      </c>
      <c r="F144" s="5" t="s">
        <v>296</v>
      </c>
      <c r="G144" s="5" t="s">
        <v>24</v>
      </c>
      <c r="H144" t="str">
        <f t="shared" si="2"/>
        <v>No</v>
      </c>
      <c r="I144" t="str">
        <f>IF(COUNTIF('Top 60 Universities'!$A$2:$A$62,Worksheet!F144),"Yes","No")</f>
        <v>No</v>
      </c>
    </row>
    <row r="145" spans="1:9" ht="17" x14ac:dyDescent="0.2">
      <c r="A145" s="5" t="s">
        <v>270</v>
      </c>
      <c r="B145" s="15" t="s">
        <v>297</v>
      </c>
      <c r="C145" s="10" t="s">
        <v>276</v>
      </c>
      <c r="D145" s="5" t="s">
        <v>10</v>
      </c>
      <c r="E145" s="5" t="s">
        <v>75</v>
      </c>
      <c r="F145" s="5" t="s">
        <v>298</v>
      </c>
      <c r="G145" s="5" t="s">
        <v>24</v>
      </c>
      <c r="H145" t="str">
        <f t="shared" si="2"/>
        <v>No</v>
      </c>
      <c r="I145" t="str">
        <f>IF(COUNTIF('Top 60 Universities'!$A$2:$A$62,Worksheet!F145),"Yes","No")</f>
        <v>No</v>
      </c>
    </row>
    <row r="146" spans="1:9" ht="17" x14ac:dyDescent="0.2">
      <c r="A146" s="5" t="s">
        <v>270</v>
      </c>
      <c r="B146" s="15" t="s">
        <v>299</v>
      </c>
      <c r="C146" s="10" t="s">
        <v>276</v>
      </c>
      <c r="D146" s="5" t="s">
        <v>26</v>
      </c>
      <c r="E146" s="5" t="s">
        <v>75</v>
      </c>
      <c r="F146" s="5" t="s">
        <v>300</v>
      </c>
      <c r="G146" s="5" t="s">
        <v>24</v>
      </c>
      <c r="H146" t="str">
        <f t="shared" si="2"/>
        <v>No</v>
      </c>
      <c r="I146" t="str">
        <f>IF(COUNTIF('Top 60 Universities'!$A$2:$A$62,Worksheet!F146),"Yes","No")</f>
        <v>No</v>
      </c>
    </row>
    <row r="147" spans="1:9" ht="17" x14ac:dyDescent="0.2">
      <c r="A147" s="5" t="s">
        <v>270</v>
      </c>
      <c r="B147" s="15" t="s">
        <v>301</v>
      </c>
      <c r="C147" s="10" t="s">
        <v>276</v>
      </c>
      <c r="D147" s="5" t="s">
        <v>10</v>
      </c>
      <c r="E147" s="5" t="s">
        <v>35</v>
      </c>
      <c r="F147" s="5" t="s">
        <v>302</v>
      </c>
      <c r="G147" s="42" t="s">
        <v>13</v>
      </c>
      <c r="H147" t="str">
        <f t="shared" si="2"/>
        <v>No</v>
      </c>
      <c r="I147" t="str">
        <f>IF(COUNTIF('Top 60 Universities'!$A$2:$A$62,Worksheet!F147),"Yes","No")</f>
        <v>No</v>
      </c>
    </row>
    <row r="148" spans="1:9" ht="17" x14ac:dyDescent="0.2">
      <c r="A148" s="5" t="s">
        <v>270</v>
      </c>
      <c r="B148" s="15" t="s">
        <v>303</v>
      </c>
      <c r="C148" s="10" t="s">
        <v>276</v>
      </c>
      <c r="D148" s="5" t="s">
        <v>26</v>
      </c>
      <c r="E148" s="5" t="s">
        <v>75</v>
      </c>
      <c r="F148" s="5" t="s">
        <v>304</v>
      </c>
      <c r="G148" s="5" t="s">
        <v>24</v>
      </c>
      <c r="H148" t="str">
        <f t="shared" si="2"/>
        <v>No</v>
      </c>
      <c r="I148" t="str">
        <f>IF(COUNTIF('Top 60 Universities'!$A$2:$A$62,Worksheet!F148),"Yes","No")</f>
        <v>No</v>
      </c>
    </row>
    <row r="149" spans="1:9" ht="17" x14ac:dyDescent="0.2">
      <c r="A149" s="5" t="s">
        <v>270</v>
      </c>
      <c r="B149" s="15" t="s">
        <v>305</v>
      </c>
      <c r="C149" s="10" t="s">
        <v>276</v>
      </c>
      <c r="D149" s="5" t="s">
        <v>10</v>
      </c>
      <c r="E149" s="5" t="s">
        <v>75</v>
      </c>
      <c r="F149" s="5" t="s">
        <v>306</v>
      </c>
      <c r="G149" s="5" t="s">
        <v>49</v>
      </c>
      <c r="H149" t="str">
        <f t="shared" si="2"/>
        <v>No</v>
      </c>
      <c r="I149" t="str">
        <f>IF(COUNTIF('Top 60 Universities'!$A$2:$A$62,Worksheet!F149),"Yes","No")</f>
        <v>Yes</v>
      </c>
    </row>
    <row r="150" spans="1:9" ht="17" x14ac:dyDescent="0.2">
      <c r="A150" s="5" t="s">
        <v>270</v>
      </c>
      <c r="B150" s="15" t="s">
        <v>307</v>
      </c>
      <c r="C150" s="10" t="s">
        <v>276</v>
      </c>
      <c r="D150" s="5" t="s">
        <v>10</v>
      </c>
      <c r="E150" s="5" t="s">
        <v>139</v>
      </c>
      <c r="F150" s="43"/>
      <c r="G150" s="43"/>
      <c r="H150" t="str">
        <f t="shared" si="2"/>
        <v>No</v>
      </c>
      <c r="I150" t="str">
        <f>IF(COUNTIF('Top 60 Universities'!$A$2:$A$62,Worksheet!F150),"Yes","No")</f>
        <v>No</v>
      </c>
    </row>
    <row r="151" spans="1:9" ht="17" x14ac:dyDescent="0.2">
      <c r="A151" s="5" t="s">
        <v>270</v>
      </c>
      <c r="B151" s="15" t="s">
        <v>308</v>
      </c>
      <c r="C151" s="10" t="s">
        <v>276</v>
      </c>
      <c r="D151" s="5" t="s">
        <v>10</v>
      </c>
      <c r="E151" s="5" t="s">
        <v>19</v>
      </c>
      <c r="F151" s="5" t="s">
        <v>309</v>
      </c>
      <c r="G151" s="5" t="s">
        <v>24</v>
      </c>
      <c r="H151" t="str">
        <f t="shared" si="2"/>
        <v>No</v>
      </c>
      <c r="I151" t="str">
        <f>IF(COUNTIF('Top 60 Universities'!$A$2:$A$62,Worksheet!F151),"Yes","No")</f>
        <v>No</v>
      </c>
    </row>
    <row r="152" spans="1:9" ht="17" x14ac:dyDescent="0.2">
      <c r="A152" s="5" t="s">
        <v>270</v>
      </c>
      <c r="B152" s="15" t="s">
        <v>310</v>
      </c>
      <c r="C152" s="10" t="s">
        <v>311</v>
      </c>
      <c r="D152" s="5" t="s">
        <v>10</v>
      </c>
      <c r="E152" s="5" t="s">
        <v>75</v>
      </c>
      <c r="F152" s="5" t="s">
        <v>312</v>
      </c>
      <c r="G152" s="5" t="s">
        <v>49</v>
      </c>
      <c r="H152" t="str">
        <f t="shared" si="2"/>
        <v>No</v>
      </c>
      <c r="I152" t="str">
        <f>IF(COUNTIF('Top 60 Universities'!$A$2:$A$62,Worksheet!F152),"Yes","No")</f>
        <v>No</v>
      </c>
    </row>
    <row r="153" spans="1:9" ht="17" x14ac:dyDescent="0.2">
      <c r="A153" s="5" t="s">
        <v>270</v>
      </c>
      <c r="B153" s="15" t="s">
        <v>313</v>
      </c>
      <c r="C153" s="10" t="s">
        <v>314</v>
      </c>
      <c r="D153" s="5" t="s">
        <v>10</v>
      </c>
      <c r="E153" s="5" t="s">
        <v>27</v>
      </c>
      <c r="F153" s="5" t="s">
        <v>315</v>
      </c>
      <c r="G153" s="5" t="s">
        <v>13</v>
      </c>
      <c r="H153" t="str">
        <f t="shared" si="2"/>
        <v>No</v>
      </c>
      <c r="I153" t="str">
        <f>IF(COUNTIF('Top 60 Universities'!$A$2:$A$62,Worksheet!F153),"Yes","No")</f>
        <v>No</v>
      </c>
    </row>
    <row r="154" spans="1:9" ht="17" x14ac:dyDescent="0.2">
      <c r="A154" s="5" t="s">
        <v>270</v>
      </c>
      <c r="B154" s="15" t="s">
        <v>316</v>
      </c>
      <c r="C154" s="10" t="s">
        <v>314</v>
      </c>
      <c r="D154" s="5" t="s">
        <v>26</v>
      </c>
      <c r="E154" s="5" t="s">
        <v>27</v>
      </c>
      <c r="F154" s="5" t="s">
        <v>317</v>
      </c>
      <c r="G154" s="5" t="s">
        <v>13</v>
      </c>
      <c r="H154" t="str">
        <f t="shared" si="2"/>
        <v>No</v>
      </c>
      <c r="I154" t="str">
        <f>IF(COUNTIF('Top 60 Universities'!$A$2:$A$62,Worksheet!F154),"Yes","No")</f>
        <v>No</v>
      </c>
    </row>
    <row r="155" spans="1:9" ht="17" x14ac:dyDescent="0.2">
      <c r="A155" s="5" t="s">
        <v>270</v>
      </c>
      <c r="B155" s="15" t="s">
        <v>318</v>
      </c>
      <c r="C155" s="10" t="s">
        <v>314</v>
      </c>
      <c r="D155" s="5" t="s">
        <v>26</v>
      </c>
      <c r="E155" s="5" t="s">
        <v>75</v>
      </c>
      <c r="F155" s="5" t="s">
        <v>286</v>
      </c>
      <c r="G155" s="5" t="s">
        <v>13</v>
      </c>
      <c r="H155" t="str">
        <f t="shared" si="2"/>
        <v>No</v>
      </c>
      <c r="I155" t="str">
        <f>IF(COUNTIF('Top 60 Universities'!$A$2:$A$62,Worksheet!F155),"Yes","No")</f>
        <v>No</v>
      </c>
    </row>
    <row r="156" spans="1:9" ht="17" x14ac:dyDescent="0.2">
      <c r="A156" s="5" t="s">
        <v>270</v>
      </c>
      <c r="B156" s="15" t="s">
        <v>319</v>
      </c>
      <c r="C156" s="10" t="s">
        <v>314</v>
      </c>
      <c r="D156" s="5" t="s">
        <v>10</v>
      </c>
      <c r="E156" s="5" t="s">
        <v>75</v>
      </c>
      <c r="F156" s="5" t="s">
        <v>320</v>
      </c>
      <c r="G156" s="5" t="s">
        <v>13</v>
      </c>
      <c r="H156" t="str">
        <f t="shared" si="2"/>
        <v>No</v>
      </c>
      <c r="I156" t="str">
        <f>IF(COUNTIF('Top 60 Universities'!$A$2:$A$62,Worksheet!F156),"Yes","No")</f>
        <v>No</v>
      </c>
    </row>
    <row r="157" spans="1:9" ht="17" x14ac:dyDescent="0.2">
      <c r="A157" s="5" t="s">
        <v>270</v>
      </c>
      <c r="B157" s="15" t="s">
        <v>321</v>
      </c>
      <c r="C157" s="10" t="s">
        <v>314</v>
      </c>
      <c r="D157" s="5" t="s">
        <v>10</v>
      </c>
      <c r="E157" s="5" t="s">
        <v>35</v>
      </c>
      <c r="F157" s="5" t="s">
        <v>322</v>
      </c>
      <c r="G157" s="5" t="s">
        <v>13</v>
      </c>
      <c r="H157" t="str">
        <f t="shared" si="2"/>
        <v>No</v>
      </c>
      <c r="I157" t="str">
        <f>IF(COUNTIF('Top 60 Universities'!$A$2:$A$62,Worksheet!F157),"Yes","No")</f>
        <v>No</v>
      </c>
    </row>
    <row r="158" spans="1:9" ht="17" x14ac:dyDescent="0.2">
      <c r="A158" s="5" t="s">
        <v>270</v>
      </c>
      <c r="B158" s="15" t="s">
        <v>323</v>
      </c>
      <c r="C158" s="10" t="s">
        <v>314</v>
      </c>
      <c r="D158" s="5" t="s">
        <v>10</v>
      </c>
      <c r="E158" s="5" t="s">
        <v>136</v>
      </c>
      <c r="F158" s="5" t="s">
        <v>324</v>
      </c>
      <c r="G158" s="5" t="s">
        <v>13</v>
      </c>
      <c r="H158" t="str">
        <f t="shared" si="2"/>
        <v>No</v>
      </c>
      <c r="I158" t="str">
        <f>IF(COUNTIF('Top 60 Universities'!$A$2:$A$62,Worksheet!F158),"Yes","No")</f>
        <v>No</v>
      </c>
    </row>
    <row r="159" spans="1:9" ht="17" x14ac:dyDescent="0.2">
      <c r="A159" s="5" t="s">
        <v>270</v>
      </c>
      <c r="B159" s="15" t="s">
        <v>325</v>
      </c>
      <c r="C159" s="10" t="s">
        <v>314</v>
      </c>
      <c r="D159" s="5" t="s">
        <v>10</v>
      </c>
      <c r="E159" s="5" t="s">
        <v>75</v>
      </c>
      <c r="F159" s="5" t="s">
        <v>326</v>
      </c>
      <c r="G159" s="5" t="s">
        <v>13</v>
      </c>
      <c r="H159" t="str">
        <f t="shared" si="2"/>
        <v>No</v>
      </c>
      <c r="I159" t="str">
        <f>IF(COUNTIF('Top 60 Universities'!$A$2:$A$62,Worksheet!F159),"Yes","No")</f>
        <v>No</v>
      </c>
    </row>
    <row r="160" spans="1:9" ht="17" x14ac:dyDescent="0.2">
      <c r="A160" s="5" t="s">
        <v>270</v>
      </c>
      <c r="B160" s="15" t="s">
        <v>327</v>
      </c>
      <c r="C160" s="10" t="s">
        <v>314</v>
      </c>
      <c r="D160" s="5" t="s">
        <v>10</v>
      </c>
      <c r="E160" s="5" t="s">
        <v>75</v>
      </c>
      <c r="F160" s="5" t="s">
        <v>328</v>
      </c>
      <c r="G160" s="5" t="s">
        <v>24</v>
      </c>
      <c r="H160" t="str">
        <f t="shared" si="2"/>
        <v>No</v>
      </c>
      <c r="I160" t="str">
        <f>IF(COUNTIF('Top 60 Universities'!$A$2:$A$62,Worksheet!F160),"Yes","No")</f>
        <v>No</v>
      </c>
    </row>
    <row r="161" spans="1:9" ht="17" x14ac:dyDescent="0.2">
      <c r="A161" s="5" t="s">
        <v>270</v>
      </c>
      <c r="B161" s="15" t="s">
        <v>329</v>
      </c>
      <c r="C161" s="10" t="s">
        <v>314</v>
      </c>
      <c r="D161" s="5" t="s">
        <v>26</v>
      </c>
      <c r="E161" s="5" t="s">
        <v>22</v>
      </c>
      <c r="F161" s="5" t="s">
        <v>330</v>
      </c>
      <c r="G161" s="5" t="s">
        <v>13</v>
      </c>
      <c r="H161" t="str">
        <f t="shared" si="2"/>
        <v>No</v>
      </c>
      <c r="I161" t="str">
        <f>IF(COUNTIF('Top 60 Universities'!$A$2:$A$62,Worksheet!F161),"Yes","No")</f>
        <v>No</v>
      </c>
    </row>
    <row r="162" spans="1:9" ht="17" x14ac:dyDescent="0.2">
      <c r="A162" s="5" t="s">
        <v>270</v>
      </c>
      <c r="B162" s="15" t="s">
        <v>331</v>
      </c>
      <c r="C162" s="10" t="s">
        <v>314</v>
      </c>
      <c r="D162" s="5" t="s">
        <v>10</v>
      </c>
      <c r="E162" s="5" t="s">
        <v>75</v>
      </c>
      <c r="F162" s="5" t="s">
        <v>332</v>
      </c>
      <c r="G162" s="5" t="s">
        <v>13</v>
      </c>
      <c r="H162" t="str">
        <f t="shared" si="2"/>
        <v>No</v>
      </c>
      <c r="I162" t="str">
        <f>IF(COUNTIF('Top 60 Universities'!$A$2:$A$62,Worksheet!F162),"Yes","No")</f>
        <v>No</v>
      </c>
    </row>
    <row r="163" spans="1:9" ht="17" x14ac:dyDescent="0.2">
      <c r="A163" s="5" t="s">
        <v>270</v>
      </c>
      <c r="B163" s="15" t="s">
        <v>333</v>
      </c>
      <c r="C163" s="10" t="s">
        <v>314</v>
      </c>
      <c r="D163" s="5" t="s">
        <v>10</v>
      </c>
      <c r="E163" s="5" t="s">
        <v>75</v>
      </c>
      <c r="F163" s="43"/>
      <c r="G163" s="43"/>
      <c r="H163" t="str">
        <f t="shared" si="2"/>
        <v>No</v>
      </c>
      <c r="I163" t="str">
        <f>IF(COUNTIF('Top 60 Universities'!$A$2:$A$62,Worksheet!F163),"Yes","No")</f>
        <v>No</v>
      </c>
    </row>
    <row r="164" spans="1:9" ht="17" x14ac:dyDescent="0.2">
      <c r="A164" s="5" t="s">
        <v>270</v>
      </c>
      <c r="B164" s="44" t="s">
        <v>334</v>
      </c>
      <c r="C164" s="10" t="s">
        <v>314</v>
      </c>
      <c r="D164" s="6" t="s">
        <v>26</v>
      </c>
      <c r="E164" s="6" t="s">
        <v>75</v>
      </c>
      <c r="F164" s="6" t="s">
        <v>328</v>
      </c>
      <c r="G164" s="45"/>
      <c r="H164" t="str">
        <f t="shared" si="2"/>
        <v>No</v>
      </c>
      <c r="I164" t="str">
        <f>IF(COUNTIF('Top 60 Universities'!$A$2:$A$62,Worksheet!F164),"Yes","No")</f>
        <v>No</v>
      </c>
    </row>
    <row r="165" spans="1:9" ht="17" x14ac:dyDescent="0.2">
      <c r="A165" s="5" t="s">
        <v>270</v>
      </c>
      <c r="B165" s="44" t="s">
        <v>335</v>
      </c>
      <c r="C165" s="10" t="s">
        <v>314</v>
      </c>
      <c r="D165" s="6" t="s">
        <v>26</v>
      </c>
      <c r="E165" s="6" t="s">
        <v>43</v>
      </c>
      <c r="F165" s="6" t="s">
        <v>336</v>
      </c>
      <c r="G165" s="45"/>
      <c r="H165" t="str">
        <f t="shared" si="2"/>
        <v>No</v>
      </c>
      <c r="I165" t="str">
        <f>IF(COUNTIF('Top 60 Universities'!$A$2:$A$62,Worksheet!F165),"Yes","No")</f>
        <v>No</v>
      </c>
    </row>
    <row r="166" spans="1:9" ht="17" x14ac:dyDescent="0.2">
      <c r="A166" s="5" t="s">
        <v>270</v>
      </c>
      <c r="B166" s="44" t="s">
        <v>337</v>
      </c>
      <c r="C166" s="10" t="s">
        <v>314</v>
      </c>
      <c r="D166" s="6" t="s">
        <v>10</v>
      </c>
      <c r="E166" s="6" t="s">
        <v>58</v>
      </c>
      <c r="F166" s="46" t="s">
        <v>338</v>
      </c>
      <c r="G166" s="5" t="s">
        <v>13</v>
      </c>
      <c r="H166" t="str">
        <f t="shared" si="2"/>
        <v>No</v>
      </c>
      <c r="I166" t="str">
        <f>IF(COUNTIF('Top 60 Universities'!$A$2:$A$62,Worksheet!F166),"Yes","No")</f>
        <v>No</v>
      </c>
    </row>
    <row r="167" spans="1:9" ht="17" x14ac:dyDescent="0.2">
      <c r="A167" s="5" t="s">
        <v>270</v>
      </c>
      <c r="B167" s="44" t="s">
        <v>339</v>
      </c>
      <c r="C167" s="10" t="s">
        <v>314</v>
      </c>
      <c r="D167" s="6" t="s">
        <v>10</v>
      </c>
      <c r="E167" s="6" t="s">
        <v>75</v>
      </c>
      <c r="F167" s="6" t="s">
        <v>296</v>
      </c>
      <c r="G167" s="5" t="s">
        <v>24</v>
      </c>
      <c r="H167" t="str">
        <f t="shared" si="2"/>
        <v>No</v>
      </c>
      <c r="I167" t="str">
        <f>IF(COUNTIF('Top 60 Universities'!$A$2:$A$62,Worksheet!F167),"Yes","No")</f>
        <v>No</v>
      </c>
    </row>
    <row r="168" spans="1:9" ht="17" x14ac:dyDescent="0.2">
      <c r="A168" s="5" t="s">
        <v>270</v>
      </c>
      <c r="B168" s="44" t="s">
        <v>340</v>
      </c>
      <c r="C168" s="10" t="s">
        <v>314</v>
      </c>
      <c r="D168" s="6" t="s">
        <v>10</v>
      </c>
      <c r="E168" s="6" t="s">
        <v>118</v>
      </c>
      <c r="F168" s="5" t="s">
        <v>174</v>
      </c>
      <c r="G168" s="5" t="s">
        <v>49</v>
      </c>
      <c r="H168" t="str">
        <f t="shared" si="2"/>
        <v>No</v>
      </c>
      <c r="I168" t="str">
        <f>IF(COUNTIF('Top 60 Universities'!$A$2:$A$62,Worksheet!F168),"Yes","No")</f>
        <v>No</v>
      </c>
    </row>
    <row r="169" spans="1:9" ht="17" x14ac:dyDescent="0.2">
      <c r="A169" s="5" t="s">
        <v>270</v>
      </c>
      <c r="B169" s="44" t="s">
        <v>341</v>
      </c>
      <c r="C169" s="10" t="s">
        <v>314</v>
      </c>
      <c r="D169" s="6" t="s">
        <v>26</v>
      </c>
      <c r="E169" s="6" t="s">
        <v>118</v>
      </c>
      <c r="F169" s="5" t="s">
        <v>342</v>
      </c>
      <c r="G169" s="5" t="s">
        <v>13</v>
      </c>
      <c r="H169" t="str">
        <f t="shared" si="2"/>
        <v>No</v>
      </c>
      <c r="I169" t="str">
        <f>IF(COUNTIF('Top 60 Universities'!$A$2:$A$62,Worksheet!F169),"Yes","No")</f>
        <v>No</v>
      </c>
    </row>
    <row r="170" spans="1:9" ht="17" x14ac:dyDescent="0.2">
      <c r="A170" s="5" t="s">
        <v>270</v>
      </c>
      <c r="B170" s="44" t="s">
        <v>343</v>
      </c>
      <c r="C170" s="10" t="s">
        <v>314</v>
      </c>
      <c r="D170" s="6" t="s">
        <v>10</v>
      </c>
      <c r="E170" s="6" t="s">
        <v>58</v>
      </c>
      <c r="F170" s="5" t="s">
        <v>20</v>
      </c>
      <c r="G170" s="5" t="s">
        <v>13</v>
      </c>
      <c r="H170" t="str">
        <f t="shared" si="2"/>
        <v>No</v>
      </c>
      <c r="I170" t="str">
        <f>IF(COUNTIF('Top 60 Universities'!$A$2:$A$62,Worksheet!F170),"Yes","No")</f>
        <v>Yes</v>
      </c>
    </row>
    <row r="171" spans="1:9" ht="17" x14ac:dyDescent="0.2">
      <c r="A171" s="5" t="s">
        <v>270</v>
      </c>
      <c r="B171" s="44" t="s">
        <v>344</v>
      </c>
      <c r="C171" s="10" t="s">
        <v>314</v>
      </c>
      <c r="D171" s="6" t="s">
        <v>10</v>
      </c>
      <c r="E171" s="6" t="s">
        <v>75</v>
      </c>
      <c r="F171" s="5" t="s">
        <v>259</v>
      </c>
      <c r="G171" s="5" t="s">
        <v>24</v>
      </c>
      <c r="H171" t="str">
        <f t="shared" si="2"/>
        <v>No</v>
      </c>
      <c r="I171" t="str">
        <f>IF(COUNTIF('Top 60 Universities'!$A$2:$A$62,Worksheet!F171),"Yes","No")</f>
        <v>Yes</v>
      </c>
    </row>
    <row r="172" spans="1:9" ht="17" x14ac:dyDescent="0.2">
      <c r="A172" s="5" t="s">
        <v>270</v>
      </c>
      <c r="B172" s="44" t="s">
        <v>345</v>
      </c>
      <c r="C172" s="10" t="s">
        <v>314</v>
      </c>
      <c r="D172" s="6" t="s">
        <v>26</v>
      </c>
      <c r="E172" s="6" t="s">
        <v>35</v>
      </c>
      <c r="F172" s="5" t="s">
        <v>59</v>
      </c>
      <c r="G172" s="5" t="s">
        <v>24</v>
      </c>
      <c r="H172" t="str">
        <f t="shared" si="2"/>
        <v>No</v>
      </c>
      <c r="I172" t="str">
        <f>IF(COUNTIF('Top 60 Universities'!$A$2:$A$62,Worksheet!F172),"Yes","No")</f>
        <v>No</v>
      </c>
    </row>
    <row r="173" spans="1:9" ht="17" x14ac:dyDescent="0.2">
      <c r="A173" s="5" t="s">
        <v>270</v>
      </c>
      <c r="B173" s="44" t="s">
        <v>346</v>
      </c>
      <c r="C173" s="10" t="s">
        <v>314</v>
      </c>
      <c r="D173" s="6" t="s">
        <v>10</v>
      </c>
      <c r="E173" s="6" t="s">
        <v>35</v>
      </c>
      <c r="F173" s="5" t="s">
        <v>347</v>
      </c>
      <c r="G173" s="5" t="s">
        <v>13</v>
      </c>
      <c r="H173" t="str">
        <f t="shared" si="2"/>
        <v>Yes</v>
      </c>
      <c r="I173" t="str">
        <f>IF(COUNTIF('Top 60 Universities'!$A$2:$A$62,Worksheet!F173),"Yes","No")</f>
        <v>No</v>
      </c>
    </row>
    <row r="174" spans="1:9" ht="17" x14ac:dyDescent="0.2">
      <c r="A174" s="5" t="s">
        <v>270</v>
      </c>
      <c r="B174" s="44" t="s">
        <v>348</v>
      </c>
      <c r="C174" s="10" t="s">
        <v>314</v>
      </c>
      <c r="D174" s="6" t="s">
        <v>10</v>
      </c>
      <c r="E174" s="6" t="s">
        <v>35</v>
      </c>
      <c r="F174" s="5" t="s">
        <v>349</v>
      </c>
      <c r="G174" s="5" t="s">
        <v>24</v>
      </c>
      <c r="H174" t="str">
        <f t="shared" si="2"/>
        <v>No</v>
      </c>
      <c r="I174" t="str">
        <f>IF(COUNTIF('Top 60 Universities'!$A$2:$A$62,Worksheet!F174),"Yes","No")</f>
        <v>No</v>
      </c>
    </row>
    <row r="175" spans="1:9" ht="17" x14ac:dyDescent="0.2">
      <c r="A175" s="5" t="s">
        <v>270</v>
      </c>
      <c r="B175" s="44" t="s">
        <v>350</v>
      </c>
      <c r="C175" s="10" t="s">
        <v>314</v>
      </c>
      <c r="D175" s="6" t="s">
        <v>26</v>
      </c>
      <c r="E175" s="6" t="s">
        <v>27</v>
      </c>
      <c r="F175" s="15" t="s">
        <v>317</v>
      </c>
      <c r="G175" s="5" t="s">
        <v>13</v>
      </c>
      <c r="H175" t="str">
        <f t="shared" si="2"/>
        <v>No</v>
      </c>
      <c r="I175" t="str">
        <f>IF(COUNTIF('Top 60 Universities'!$A$2:$A$62,Worksheet!F175),"Yes","No")</f>
        <v>No</v>
      </c>
    </row>
    <row r="176" spans="1:9" ht="17" x14ac:dyDescent="0.2">
      <c r="A176" s="5" t="s">
        <v>270</v>
      </c>
      <c r="B176" s="44" t="s">
        <v>178</v>
      </c>
      <c r="C176" s="10" t="s">
        <v>314</v>
      </c>
      <c r="D176" s="6" t="s">
        <v>26</v>
      </c>
      <c r="E176" s="6" t="s">
        <v>179</v>
      </c>
      <c r="F176" s="47" t="s">
        <v>180</v>
      </c>
      <c r="G176" s="5" t="s">
        <v>13</v>
      </c>
      <c r="H176" t="str">
        <f t="shared" si="2"/>
        <v>Yes</v>
      </c>
      <c r="I176" t="str">
        <f>IF(COUNTIF('Top 60 Universities'!$A$2:$A$62,Worksheet!F176),"Yes","No")</f>
        <v>No</v>
      </c>
    </row>
    <row r="177" spans="1:9" ht="17" x14ac:dyDescent="0.2">
      <c r="A177" s="5" t="s">
        <v>270</v>
      </c>
      <c r="B177" s="44" t="s">
        <v>351</v>
      </c>
      <c r="C177" s="10" t="s">
        <v>314</v>
      </c>
      <c r="D177" s="6" t="s">
        <v>26</v>
      </c>
      <c r="E177" s="6" t="s">
        <v>136</v>
      </c>
      <c r="F177" s="48" t="s">
        <v>352</v>
      </c>
      <c r="G177" s="5" t="s">
        <v>24</v>
      </c>
      <c r="H177" t="str">
        <f t="shared" si="2"/>
        <v>No</v>
      </c>
      <c r="I177" t="str">
        <f>IF(COUNTIF('Top 60 Universities'!$A$2:$A$62,Worksheet!F177),"Yes","No")</f>
        <v>No</v>
      </c>
    </row>
    <row r="178" spans="1:9" ht="17" x14ac:dyDescent="0.2">
      <c r="A178" s="5" t="s">
        <v>270</v>
      </c>
      <c r="B178" s="44" t="s">
        <v>353</v>
      </c>
      <c r="C178" s="10" t="s">
        <v>314</v>
      </c>
      <c r="D178" s="6" t="s">
        <v>10</v>
      </c>
      <c r="E178" s="6" t="s">
        <v>75</v>
      </c>
      <c r="F178" s="5" t="s">
        <v>354</v>
      </c>
      <c r="G178" s="5" t="s">
        <v>13</v>
      </c>
      <c r="H178" t="str">
        <f t="shared" si="2"/>
        <v>No</v>
      </c>
      <c r="I178" t="str">
        <f>IF(COUNTIF('Top 60 Universities'!$A$2:$A$62,Worksheet!F178),"Yes","No")</f>
        <v>No</v>
      </c>
    </row>
    <row r="179" spans="1:9" ht="17" x14ac:dyDescent="0.2">
      <c r="A179" s="5" t="s">
        <v>270</v>
      </c>
      <c r="B179" s="15" t="s">
        <v>355</v>
      </c>
      <c r="C179" s="10" t="s">
        <v>314</v>
      </c>
      <c r="D179" s="5" t="s">
        <v>10</v>
      </c>
      <c r="E179" s="5" t="s">
        <v>75</v>
      </c>
      <c r="F179" s="5" t="s">
        <v>291</v>
      </c>
      <c r="G179" s="43"/>
      <c r="H179" t="str">
        <f t="shared" si="2"/>
        <v>No</v>
      </c>
      <c r="I179" t="str">
        <f>IF(COUNTIF('Top 60 Universities'!$A$2:$A$62,Worksheet!F179),"Yes","No")</f>
        <v>Yes</v>
      </c>
    </row>
    <row r="180" spans="1:9" ht="17" x14ac:dyDescent="0.2">
      <c r="A180" s="5" t="s">
        <v>270</v>
      </c>
      <c r="B180" s="44" t="s">
        <v>356</v>
      </c>
      <c r="C180" s="10" t="s">
        <v>314</v>
      </c>
      <c r="D180" s="6" t="s">
        <v>26</v>
      </c>
      <c r="E180" s="6" t="s">
        <v>11</v>
      </c>
      <c r="F180" s="5" t="s">
        <v>357</v>
      </c>
      <c r="G180" s="5" t="s">
        <v>13</v>
      </c>
      <c r="H180" t="str">
        <f t="shared" si="2"/>
        <v>No</v>
      </c>
      <c r="I180" t="str">
        <f>IF(COUNTIF('Top 60 Universities'!$A$2:$A$62,Worksheet!F180),"Yes","No")</f>
        <v>No</v>
      </c>
    </row>
    <row r="181" spans="1:9" ht="17" x14ac:dyDescent="0.2">
      <c r="A181" s="5" t="s">
        <v>270</v>
      </c>
      <c r="B181" s="44" t="s">
        <v>358</v>
      </c>
      <c r="C181" s="10" t="s">
        <v>314</v>
      </c>
      <c r="D181" s="6" t="s">
        <v>10</v>
      </c>
      <c r="E181" s="6" t="s">
        <v>136</v>
      </c>
      <c r="F181" s="5" t="s">
        <v>359</v>
      </c>
      <c r="G181" s="5" t="s">
        <v>24</v>
      </c>
      <c r="H181" t="str">
        <f t="shared" si="2"/>
        <v>No</v>
      </c>
      <c r="I181" t="str">
        <f>IF(COUNTIF('Top 60 Universities'!$A$2:$A$62,Worksheet!F181),"Yes","No")</f>
        <v>Yes</v>
      </c>
    </row>
    <row r="182" spans="1:9" ht="17" x14ac:dyDescent="0.2">
      <c r="A182" s="5" t="s">
        <v>270</v>
      </c>
      <c r="B182" s="44" t="s">
        <v>360</v>
      </c>
      <c r="C182" s="10" t="s">
        <v>314</v>
      </c>
      <c r="D182" s="6" t="s">
        <v>10</v>
      </c>
      <c r="E182" s="6" t="s">
        <v>75</v>
      </c>
      <c r="F182" s="6" t="s">
        <v>361</v>
      </c>
      <c r="G182" s="5" t="s">
        <v>24</v>
      </c>
      <c r="H182" t="str">
        <f t="shared" si="2"/>
        <v>No</v>
      </c>
      <c r="I182" t="str">
        <f>IF(COUNTIF('Top 60 Universities'!$A$2:$A$62,Worksheet!F182),"Yes","No")</f>
        <v>No</v>
      </c>
    </row>
    <row r="183" spans="1:9" ht="17" x14ac:dyDescent="0.2">
      <c r="A183" s="5" t="s">
        <v>270</v>
      </c>
      <c r="B183" s="44" t="s">
        <v>362</v>
      </c>
      <c r="C183" s="10" t="s">
        <v>314</v>
      </c>
      <c r="D183" s="6" t="s">
        <v>10</v>
      </c>
      <c r="E183" s="6" t="s">
        <v>11</v>
      </c>
      <c r="F183" s="6" t="s">
        <v>363</v>
      </c>
      <c r="G183" s="5" t="s">
        <v>13</v>
      </c>
      <c r="H183" t="str">
        <f t="shared" si="2"/>
        <v>No</v>
      </c>
      <c r="I183" t="str">
        <f>IF(COUNTIF('Top 60 Universities'!$A$2:$A$62,Worksheet!F183),"Yes","No")</f>
        <v>No</v>
      </c>
    </row>
    <row r="184" spans="1:9" ht="17" x14ac:dyDescent="0.2">
      <c r="A184" s="5" t="s">
        <v>270</v>
      </c>
      <c r="B184" s="44" t="s">
        <v>364</v>
      </c>
      <c r="C184" s="10" t="s">
        <v>314</v>
      </c>
      <c r="D184" s="6" t="s">
        <v>10</v>
      </c>
      <c r="E184" s="6" t="s">
        <v>27</v>
      </c>
      <c r="F184" s="49" t="s">
        <v>365</v>
      </c>
      <c r="G184" s="5" t="s">
        <v>13</v>
      </c>
      <c r="H184" t="str">
        <f t="shared" si="2"/>
        <v>No</v>
      </c>
      <c r="I184" t="str">
        <f>IF(COUNTIF('Top 60 Universities'!$A$2:$A$62,Worksheet!F184),"Yes","No")</f>
        <v>No</v>
      </c>
    </row>
    <row r="185" spans="1:9" ht="17" x14ac:dyDescent="0.2">
      <c r="A185" s="5" t="s">
        <v>270</v>
      </c>
      <c r="B185" s="44" t="s">
        <v>366</v>
      </c>
      <c r="C185" s="10" t="s">
        <v>314</v>
      </c>
      <c r="D185" s="6" t="s">
        <v>10</v>
      </c>
      <c r="E185" s="6" t="s">
        <v>75</v>
      </c>
      <c r="F185" s="5" t="s">
        <v>367</v>
      </c>
      <c r="G185" s="5" t="s">
        <v>49</v>
      </c>
      <c r="H185" t="str">
        <f t="shared" si="2"/>
        <v>No</v>
      </c>
      <c r="I185" t="str">
        <f>IF(COUNTIF('Top 60 Universities'!$A$2:$A$62,Worksheet!F185),"Yes","No")</f>
        <v>Yes</v>
      </c>
    </row>
    <row r="186" spans="1:9" ht="17" x14ac:dyDescent="0.2">
      <c r="A186" s="5" t="s">
        <v>270</v>
      </c>
      <c r="B186" s="44" t="s">
        <v>368</v>
      </c>
      <c r="C186" s="10" t="s">
        <v>314</v>
      </c>
      <c r="D186" s="6" t="s">
        <v>26</v>
      </c>
      <c r="E186" s="6" t="s">
        <v>118</v>
      </c>
      <c r="F186" s="5" t="s">
        <v>369</v>
      </c>
      <c r="G186" s="5" t="s">
        <v>13</v>
      </c>
      <c r="H186" t="str">
        <f t="shared" si="2"/>
        <v>No</v>
      </c>
      <c r="I186" t="str">
        <f>IF(COUNTIF('Top 60 Universities'!$A$2:$A$62,Worksheet!F186),"Yes","No")</f>
        <v>No</v>
      </c>
    </row>
    <row r="187" spans="1:9" ht="17" x14ac:dyDescent="0.2">
      <c r="A187" s="5" t="s">
        <v>270</v>
      </c>
      <c r="B187" s="44" t="s">
        <v>370</v>
      </c>
      <c r="C187" s="10" t="s">
        <v>314</v>
      </c>
      <c r="D187" s="6" t="s">
        <v>10</v>
      </c>
      <c r="E187" s="6" t="s">
        <v>35</v>
      </c>
      <c r="F187" s="50" t="s">
        <v>322</v>
      </c>
      <c r="G187" s="5" t="s">
        <v>13</v>
      </c>
      <c r="H187" t="str">
        <f t="shared" si="2"/>
        <v>No</v>
      </c>
      <c r="I187" t="str">
        <f>IF(COUNTIF('Top 60 Universities'!$A$2:$A$62,Worksheet!F187),"Yes","No")</f>
        <v>No</v>
      </c>
    </row>
    <row r="188" spans="1:9" ht="17" x14ac:dyDescent="0.2">
      <c r="A188" s="5" t="s">
        <v>270</v>
      </c>
      <c r="B188" s="44" t="s">
        <v>371</v>
      </c>
      <c r="C188" s="10" t="s">
        <v>314</v>
      </c>
      <c r="D188" s="6" t="s">
        <v>10</v>
      </c>
      <c r="E188" s="6" t="s">
        <v>35</v>
      </c>
      <c r="F188" s="51" t="s">
        <v>62</v>
      </c>
      <c r="G188" s="5" t="s">
        <v>24</v>
      </c>
      <c r="H188" t="str">
        <f t="shared" si="2"/>
        <v>No</v>
      </c>
      <c r="I188" t="str">
        <f>IF(COUNTIF('Top 60 Universities'!$A$2:$A$62,Worksheet!F188),"Yes","No")</f>
        <v>No</v>
      </c>
    </row>
    <row r="189" spans="1:9" ht="17" x14ac:dyDescent="0.2">
      <c r="A189" s="5" t="s">
        <v>270</v>
      </c>
      <c r="B189" s="44" t="s">
        <v>372</v>
      </c>
      <c r="C189" s="10" t="s">
        <v>314</v>
      </c>
      <c r="D189" s="6" t="s">
        <v>10</v>
      </c>
      <c r="E189" s="6" t="s">
        <v>75</v>
      </c>
      <c r="F189" s="5" t="s">
        <v>373</v>
      </c>
      <c r="G189" s="5" t="s">
        <v>49</v>
      </c>
      <c r="H189" t="str">
        <f t="shared" si="2"/>
        <v>No</v>
      </c>
      <c r="I189" t="str">
        <f>IF(COUNTIF('Top 60 Universities'!$A$2:$A$62,Worksheet!F189),"Yes","No")</f>
        <v>Yes</v>
      </c>
    </row>
    <row r="190" spans="1:9" ht="17" x14ac:dyDescent="0.2">
      <c r="A190" s="5" t="s">
        <v>270</v>
      </c>
      <c r="B190" s="44" t="s">
        <v>374</v>
      </c>
      <c r="C190" s="10" t="s">
        <v>314</v>
      </c>
      <c r="D190" s="6" t="s">
        <v>10</v>
      </c>
      <c r="E190" s="6" t="s">
        <v>375</v>
      </c>
      <c r="F190" s="52" t="s">
        <v>376</v>
      </c>
      <c r="G190" s="5" t="s">
        <v>24</v>
      </c>
      <c r="H190" t="str">
        <f t="shared" si="2"/>
        <v>No</v>
      </c>
      <c r="I190" t="str">
        <f>IF(COUNTIF('Top 60 Universities'!$A$2:$A$62,Worksheet!F190),"Yes","No")</f>
        <v>No</v>
      </c>
    </row>
    <row r="191" spans="1:9" ht="17" x14ac:dyDescent="0.2">
      <c r="A191" s="5" t="s">
        <v>270</v>
      </c>
      <c r="B191" s="44" t="s">
        <v>377</v>
      </c>
      <c r="C191" s="10" t="s">
        <v>314</v>
      </c>
      <c r="D191" s="6" t="s">
        <v>10</v>
      </c>
      <c r="E191" s="6" t="s">
        <v>11</v>
      </c>
      <c r="F191" s="5" t="s">
        <v>363</v>
      </c>
      <c r="G191" s="5" t="s">
        <v>13</v>
      </c>
      <c r="H191" t="str">
        <f t="shared" si="2"/>
        <v>No</v>
      </c>
      <c r="I191" t="str">
        <f>IF(COUNTIF('Top 60 Universities'!$A$2:$A$62,Worksheet!F191),"Yes","No")</f>
        <v>No</v>
      </c>
    </row>
    <row r="192" spans="1:9" ht="17" x14ac:dyDescent="0.2">
      <c r="A192" s="5" t="s">
        <v>270</v>
      </c>
      <c r="B192" s="44" t="s">
        <v>378</v>
      </c>
      <c r="C192" s="10" t="s">
        <v>314</v>
      </c>
      <c r="D192" s="6" t="s">
        <v>10</v>
      </c>
      <c r="E192" s="6" t="s">
        <v>139</v>
      </c>
      <c r="F192" s="5" t="s">
        <v>379</v>
      </c>
      <c r="G192" s="5" t="s">
        <v>13</v>
      </c>
      <c r="H192" t="str">
        <f t="shared" si="2"/>
        <v>No</v>
      </c>
      <c r="I192" t="str">
        <f>IF(COUNTIF('Top 60 Universities'!$A$2:$A$62,Worksheet!F192),"Yes","No")</f>
        <v>No</v>
      </c>
    </row>
    <row r="193" spans="1:9" ht="17" x14ac:dyDescent="0.2">
      <c r="A193" s="5" t="s">
        <v>270</v>
      </c>
      <c r="B193" s="44" t="s">
        <v>380</v>
      </c>
      <c r="C193" s="10" t="s">
        <v>314</v>
      </c>
      <c r="D193" s="53" t="s">
        <v>10</v>
      </c>
      <c r="E193" s="6" t="s">
        <v>118</v>
      </c>
      <c r="F193" s="53" t="s">
        <v>381</v>
      </c>
      <c r="G193" s="9" t="s">
        <v>13</v>
      </c>
      <c r="H193" t="str">
        <f t="shared" si="2"/>
        <v>No</v>
      </c>
      <c r="I193" t="str">
        <f>IF(COUNTIF('Top 60 Universities'!$A$2:$A$62,Worksheet!F193),"Yes","No")</f>
        <v>No</v>
      </c>
    </row>
    <row r="194" spans="1:9" ht="17" x14ac:dyDescent="0.2">
      <c r="A194" s="5" t="s">
        <v>270</v>
      </c>
      <c r="B194" s="44" t="s">
        <v>382</v>
      </c>
      <c r="C194" s="10" t="s">
        <v>314</v>
      </c>
      <c r="D194" s="6" t="s">
        <v>26</v>
      </c>
      <c r="E194" s="6" t="s">
        <v>75</v>
      </c>
      <c r="F194" s="5" t="s">
        <v>286</v>
      </c>
      <c r="G194" s="5" t="s">
        <v>13</v>
      </c>
      <c r="H194" t="str">
        <f t="shared" ref="H194:H257" si="3">IF(COUNTIF(B:B,B194)&gt;1,"Yes","No")</f>
        <v>No</v>
      </c>
      <c r="I194" t="str">
        <f>IF(COUNTIF('Top 60 Universities'!$A$2:$A$62,Worksheet!F194),"Yes","No")</f>
        <v>No</v>
      </c>
    </row>
    <row r="195" spans="1:9" ht="17" x14ac:dyDescent="0.2">
      <c r="A195" s="54" t="s">
        <v>270</v>
      </c>
      <c r="B195" s="55" t="s">
        <v>383</v>
      </c>
      <c r="C195" s="10" t="s">
        <v>314</v>
      </c>
      <c r="D195" s="54" t="s">
        <v>26</v>
      </c>
      <c r="E195" s="54" t="s">
        <v>75</v>
      </c>
      <c r="F195" s="54" t="s">
        <v>259</v>
      </c>
      <c r="G195" s="5" t="s">
        <v>49</v>
      </c>
      <c r="H195" t="str">
        <f t="shared" si="3"/>
        <v>No</v>
      </c>
      <c r="I195" t="str">
        <f>IF(COUNTIF('Top 60 Universities'!$A$2:$A$62,Worksheet!F195),"Yes","No")</f>
        <v>Yes</v>
      </c>
    </row>
    <row r="196" spans="1:9" ht="17" x14ac:dyDescent="0.2">
      <c r="A196" s="5" t="s">
        <v>270</v>
      </c>
      <c r="B196" s="15" t="s">
        <v>384</v>
      </c>
      <c r="C196" s="10" t="s">
        <v>314</v>
      </c>
      <c r="D196" s="5" t="s">
        <v>10</v>
      </c>
      <c r="E196" s="5" t="s">
        <v>58</v>
      </c>
      <c r="F196" s="5" t="s">
        <v>385</v>
      </c>
      <c r="G196" s="5" t="s">
        <v>13</v>
      </c>
      <c r="H196" t="str">
        <f t="shared" si="3"/>
        <v>No</v>
      </c>
      <c r="I196" t="str">
        <f>IF(COUNTIF('Top 60 Universities'!$A$2:$A$62,Worksheet!F196),"Yes","No")</f>
        <v>No</v>
      </c>
    </row>
    <row r="197" spans="1:9" ht="17" x14ac:dyDescent="0.2">
      <c r="A197" s="5" t="s">
        <v>270</v>
      </c>
      <c r="B197" s="15" t="s">
        <v>386</v>
      </c>
      <c r="C197" s="10" t="s">
        <v>314</v>
      </c>
      <c r="D197" s="5" t="s">
        <v>10</v>
      </c>
      <c r="E197" s="5" t="s">
        <v>27</v>
      </c>
      <c r="F197" s="5" t="s">
        <v>30</v>
      </c>
      <c r="G197" s="5" t="s">
        <v>24</v>
      </c>
      <c r="H197" t="str">
        <f t="shared" si="3"/>
        <v>No</v>
      </c>
      <c r="I197" t="str">
        <f>IF(COUNTIF('Top 60 Universities'!$A$2:$A$62,Worksheet!F197),"Yes","No")</f>
        <v>No</v>
      </c>
    </row>
    <row r="198" spans="1:9" ht="17" x14ac:dyDescent="0.2">
      <c r="A198" s="5" t="s">
        <v>270</v>
      </c>
      <c r="B198" s="15" t="s">
        <v>387</v>
      </c>
      <c r="C198" s="10" t="s">
        <v>314</v>
      </c>
      <c r="D198" s="5" t="s">
        <v>10</v>
      </c>
      <c r="E198" s="5" t="s">
        <v>35</v>
      </c>
      <c r="F198" s="5" t="s">
        <v>388</v>
      </c>
      <c r="G198" s="5" t="s">
        <v>13</v>
      </c>
      <c r="H198" t="str">
        <f t="shared" si="3"/>
        <v>No</v>
      </c>
      <c r="I198" t="str">
        <f>IF(COUNTIF('Top 60 Universities'!$A$2:$A$62,Worksheet!F198),"Yes","No")</f>
        <v>No</v>
      </c>
    </row>
    <row r="199" spans="1:9" ht="17" x14ac:dyDescent="0.2">
      <c r="A199" s="5" t="s">
        <v>270</v>
      </c>
      <c r="B199" s="15" t="s">
        <v>389</v>
      </c>
      <c r="C199" s="10" t="s">
        <v>314</v>
      </c>
      <c r="D199" s="5" t="s">
        <v>10</v>
      </c>
      <c r="E199" s="5" t="s">
        <v>35</v>
      </c>
      <c r="F199" s="5" t="s">
        <v>390</v>
      </c>
      <c r="G199" s="5" t="s">
        <v>13</v>
      </c>
      <c r="H199" t="str">
        <f t="shared" si="3"/>
        <v>No</v>
      </c>
      <c r="I199" t="str">
        <f>IF(COUNTIF('Top 60 Universities'!$A$2:$A$62,Worksheet!F199),"Yes","No")</f>
        <v>No</v>
      </c>
    </row>
    <row r="200" spans="1:9" ht="17" x14ac:dyDescent="0.2">
      <c r="A200" s="5" t="s">
        <v>270</v>
      </c>
      <c r="B200" s="15" t="s">
        <v>391</v>
      </c>
      <c r="C200" s="10" t="s">
        <v>314</v>
      </c>
      <c r="D200" s="5" t="s">
        <v>10</v>
      </c>
      <c r="E200" s="5" t="s">
        <v>35</v>
      </c>
      <c r="F200" s="5" t="s">
        <v>392</v>
      </c>
      <c r="G200" s="5" t="s">
        <v>13</v>
      </c>
      <c r="H200" t="str">
        <f t="shared" si="3"/>
        <v>No</v>
      </c>
      <c r="I200" t="str">
        <f>IF(COUNTIF('Top 60 Universities'!$A$2:$A$62,Worksheet!F200),"Yes","No")</f>
        <v>No</v>
      </c>
    </row>
    <row r="201" spans="1:9" ht="17" x14ac:dyDescent="0.2">
      <c r="A201" s="5" t="s">
        <v>270</v>
      </c>
      <c r="B201" s="15" t="s">
        <v>393</v>
      </c>
      <c r="C201" s="10" t="s">
        <v>314</v>
      </c>
      <c r="D201" s="5" t="s">
        <v>10</v>
      </c>
      <c r="E201" s="5" t="s">
        <v>118</v>
      </c>
      <c r="F201" s="5" t="s">
        <v>394</v>
      </c>
      <c r="G201" s="5" t="s">
        <v>13</v>
      </c>
      <c r="H201" t="str">
        <f t="shared" si="3"/>
        <v>No</v>
      </c>
      <c r="I201" t="str">
        <f>IF(COUNTIF('Top 60 Universities'!$A$2:$A$62,Worksheet!F201),"Yes","No")</f>
        <v>No</v>
      </c>
    </row>
    <row r="202" spans="1:9" ht="17" x14ac:dyDescent="0.2">
      <c r="A202" s="5" t="s">
        <v>270</v>
      </c>
      <c r="B202" s="15" t="s">
        <v>395</v>
      </c>
      <c r="C202" s="10" t="s">
        <v>314</v>
      </c>
      <c r="D202" s="5" t="s">
        <v>10</v>
      </c>
      <c r="E202" s="5" t="s">
        <v>35</v>
      </c>
      <c r="F202" s="56" t="s">
        <v>396</v>
      </c>
      <c r="G202" s="43"/>
      <c r="H202" t="str">
        <f t="shared" si="3"/>
        <v>Yes</v>
      </c>
      <c r="I202" t="str">
        <f>IF(COUNTIF('Top 60 Universities'!$A$2:$A$62,Worksheet!F202),"Yes","No")</f>
        <v>No</v>
      </c>
    </row>
    <row r="203" spans="1:9" ht="17" x14ac:dyDescent="0.2">
      <c r="A203" s="5" t="s">
        <v>270</v>
      </c>
      <c r="B203" s="15" t="s">
        <v>397</v>
      </c>
      <c r="C203" s="10" t="s">
        <v>314</v>
      </c>
      <c r="D203" s="5" t="s">
        <v>10</v>
      </c>
      <c r="E203" s="5" t="s">
        <v>118</v>
      </c>
      <c r="F203" s="5" t="s">
        <v>398</v>
      </c>
      <c r="G203" s="5" t="s">
        <v>24</v>
      </c>
      <c r="H203" t="str">
        <f t="shared" si="3"/>
        <v>No</v>
      </c>
      <c r="I203" t="str">
        <f>IF(COUNTIF('Top 60 Universities'!$A$2:$A$62,Worksheet!F203),"Yes","No")</f>
        <v>Yes</v>
      </c>
    </row>
    <row r="204" spans="1:9" ht="17" x14ac:dyDescent="0.2">
      <c r="A204" s="5" t="s">
        <v>270</v>
      </c>
      <c r="B204" s="15" t="s">
        <v>399</v>
      </c>
      <c r="C204" s="10" t="s">
        <v>314</v>
      </c>
      <c r="D204" s="5" t="s">
        <v>26</v>
      </c>
      <c r="E204" s="5" t="s">
        <v>15</v>
      </c>
      <c r="F204" s="5" t="s">
        <v>400</v>
      </c>
      <c r="G204" s="5" t="s">
        <v>13</v>
      </c>
      <c r="H204" t="str">
        <f t="shared" si="3"/>
        <v>No</v>
      </c>
      <c r="I204" t="str">
        <f>IF(COUNTIF('Top 60 Universities'!$A$2:$A$62,Worksheet!F204),"Yes","No")</f>
        <v>No</v>
      </c>
    </row>
    <row r="205" spans="1:9" ht="17" x14ac:dyDescent="0.2">
      <c r="A205" s="5" t="s">
        <v>270</v>
      </c>
      <c r="B205" s="15" t="s">
        <v>401</v>
      </c>
      <c r="C205" s="10" t="s">
        <v>314</v>
      </c>
      <c r="D205" s="5" t="s">
        <v>10</v>
      </c>
      <c r="E205" s="5" t="s">
        <v>215</v>
      </c>
      <c r="F205" s="5" t="s">
        <v>402</v>
      </c>
      <c r="G205" s="5" t="s">
        <v>24</v>
      </c>
      <c r="H205" t="str">
        <f t="shared" si="3"/>
        <v>No</v>
      </c>
      <c r="I205" t="str">
        <f>IF(COUNTIF('Top 60 Universities'!$A$2:$A$62,Worksheet!F205),"Yes","No")</f>
        <v>No</v>
      </c>
    </row>
    <row r="206" spans="1:9" ht="17" x14ac:dyDescent="0.2">
      <c r="A206" s="5" t="s">
        <v>270</v>
      </c>
      <c r="B206" s="15" t="s">
        <v>403</v>
      </c>
      <c r="C206" s="10" t="s">
        <v>314</v>
      </c>
      <c r="D206" s="5" t="s">
        <v>10</v>
      </c>
      <c r="E206" s="5" t="s">
        <v>136</v>
      </c>
      <c r="F206" s="5" t="s">
        <v>404</v>
      </c>
      <c r="G206" s="5" t="s">
        <v>24</v>
      </c>
      <c r="H206" t="str">
        <f t="shared" si="3"/>
        <v>No</v>
      </c>
      <c r="I206" t="str">
        <f>IF(COUNTIF('Top 60 Universities'!$A$2:$A$62,Worksheet!F206),"Yes","No")</f>
        <v>No</v>
      </c>
    </row>
    <row r="207" spans="1:9" ht="17" x14ac:dyDescent="0.2">
      <c r="A207" s="5" t="s">
        <v>270</v>
      </c>
      <c r="B207" s="15" t="s">
        <v>405</v>
      </c>
      <c r="C207" s="10" t="s">
        <v>314</v>
      </c>
      <c r="D207" s="5" t="s">
        <v>10</v>
      </c>
      <c r="E207" s="5" t="s">
        <v>75</v>
      </c>
      <c r="F207" s="5" t="s">
        <v>406</v>
      </c>
      <c r="G207" s="5" t="s">
        <v>24</v>
      </c>
      <c r="H207" t="str">
        <f t="shared" si="3"/>
        <v>No</v>
      </c>
      <c r="I207" t="str">
        <f>IF(COUNTIF('Top 60 Universities'!$A$2:$A$62,Worksheet!F207),"Yes","No")</f>
        <v>No</v>
      </c>
    </row>
    <row r="208" spans="1:9" ht="17" x14ac:dyDescent="0.2">
      <c r="A208" s="5" t="s">
        <v>270</v>
      </c>
      <c r="B208" s="15" t="s">
        <v>407</v>
      </c>
      <c r="C208" s="10" t="s">
        <v>314</v>
      </c>
      <c r="D208" s="5" t="s">
        <v>26</v>
      </c>
      <c r="E208" s="5" t="s">
        <v>35</v>
      </c>
      <c r="F208" s="5" t="s">
        <v>408</v>
      </c>
      <c r="G208" s="5" t="s">
        <v>13</v>
      </c>
      <c r="H208" t="str">
        <f t="shared" si="3"/>
        <v>No</v>
      </c>
      <c r="I208" t="str">
        <f>IF(COUNTIF('Top 60 Universities'!$A$2:$A$62,Worksheet!F208),"Yes","No")</f>
        <v>No</v>
      </c>
    </row>
    <row r="209" spans="1:9" ht="17" x14ac:dyDescent="0.2">
      <c r="A209" s="5" t="s">
        <v>270</v>
      </c>
      <c r="B209" s="15" t="s">
        <v>409</v>
      </c>
      <c r="C209" s="10" t="s">
        <v>314</v>
      </c>
      <c r="D209" s="5" t="s">
        <v>10</v>
      </c>
      <c r="E209" s="5" t="s">
        <v>58</v>
      </c>
      <c r="F209" s="5" t="s">
        <v>410</v>
      </c>
      <c r="G209" s="5" t="s">
        <v>49</v>
      </c>
      <c r="H209" t="str">
        <f t="shared" si="3"/>
        <v>No</v>
      </c>
      <c r="I209" t="str">
        <f>IF(COUNTIF('Top 60 Universities'!$A$2:$A$62,Worksheet!F209),"Yes","No")</f>
        <v>No</v>
      </c>
    </row>
    <row r="210" spans="1:9" ht="17" x14ac:dyDescent="0.2">
      <c r="A210" s="5" t="s">
        <v>270</v>
      </c>
      <c r="B210" s="15" t="s">
        <v>411</v>
      </c>
      <c r="C210" s="10" t="s">
        <v>314</v>
      </c>
      <c r="D210" s="5" t="s">
        <v>26</v>
      </c>
      <c r="E210" s="5" t="s">
        <v>412</v>
      </c>
      <c r="F210" s="5" t="s">
        <v>413</v>
      </c>
      <c r="G210" s="5" t="s">
        <v>24</v>
      </c>
      <c r="H210" t="str">
        <f t="shared" si="3"/>
        <v>No</v>
      </c>
      <c r="I210" t="str">
        <f>IF(COUNTIF('Top 60 Universities'!$A$2:$A$62,Worksheet!F210),"Yes","No")</f>
        <v>No</v>
      </c>
    </row>
    <row r="211" spans="1:9" ht="17" x14ac:dyDescent="0.2">
      <c r="A211" s="5" t="s">
        <v>270</v>
      </c>
      <c r="B211" s="15" t="s">
        <v>414</v>
      </c>
      <c r="C211" s="10" t="s">
        <v>314</v>
      </c>
      <c r="D211" s="5" t="s">
        <v>26</v>
      </c>
      <c r="E211" s="5" t="s">
        <v>35</v>
      </c>
      <c r="F211" s="5" t="s">
        <v>415</v>
      </c>
      <c r="G211" s="5" t="s">
        <v>13</v>
      </c>
      <c r="H211" t="str">
        <f t="shared" si="3"/>
        <v>No</v>
      </c>
      <c r="I211" t="str">
        <f>IF(COUNTIF('Top 60 Universities'!$A$2:$A$62,Worksheet!F211),"Yes","No")</f>
        <v>No</v>
      </c>
    </row>
    <row r="212" spans="1:9" ht="17" x14ac:dyDescent="0.2">
      <c r="A212" s="5" t="s">
        <v>270</v>
      </c>
      <c r="B212" s="15" t="s">
        <v>416</v>
      </c>
      <c r="C212" s="10" t="s">
        <v>314</v>
      </c>
      <c r="D212" s="5" t="s">
        <v>10</v>
      </c>
      <c r="E212" s="5" t="s">
        <v>35</v>
      </c>
      <c r="F212" s="5" t="s">
        <v>394</v>
      </c>
      <c r="G212" s="43"/>
      <c r="H212" t="str">
        <f t="shared" si="3"/>
        <v>No</v>
      </c>
      <c r="I212" t="str">
        <f>IF(COUNTIF('Top 60 Universities'!$A$2:$A$62,Worksheet!F212),"Yes","No")</f>
        <v>No</v>
      </c>
    </row>
    <row r="213" spans="1:9" ht="17" x14ac:dyDescent="0.2">
      <c r="A213" s="5" t="s">
        <v>270</v>
      </c>
      <c r="B213" s="15" t="s">
        <v>417</v>
      </c>
      <c r="C213" s="10" t="s">
        <v>314</v>
      </c>
      <c r="D213" s="5" t="s">
        <v>10</v>
      </c>
      <c r="E213" s="5" t="s">
        <v>35</v>
      </c>
      <c r="F213" s="5" t="s">
        <v>110</v>
      </c>
      <c r="G213" s="5" t="s">
        <v>13</v>
      </c>
      <c r="H213" t="str">
        <f t="shared" si="3"/>
        <v>No</v>
      </c>
      <c r="I213" t="str">
        <f>IF(COUNTIF('Top 60 Universities'!$A$2:$A$62,Worksheet!F213),"Yes","No")</f>
        <v>No</v>
      </c>
    </row>
    <row r="214" spans="1:9" ht="17" x14ac:dyDescent="0.2">
      <c r="A214" s="5" t="s">
        <v>270</v>
      </c>
      <c r="B214" s="15" t="s">
        <v>418</v>
      </c>
      <c r="C214" s="10" t="s">
        <v>314</v>
      </c>
      <c r="D214" s="5" t="s">
        <v>26</v>
      </c>
      <c r="E214" s="5" t="s">
        <v>35</v>
      </c>
      <c r="F214" s="5" t="s">
        <v>419</v>
      </c>
      <c r="G214" s="5" t="s">
        <v>24</v>
      </c>
      <c r="H214" t="str">
        <f t="shared" si="3"/>
        <v>No</v>
      </c>
      <c r="I214" t="str">
        <f>IF(COUNTIF('Top 60 Universities'!$A$2:$A$62,Worksheet!F214),"Yes","No")</f>
        <v>No</v>
      </c>
    </row>
    <row r="215" spans="1:9" ht="17" x14ac:dyDescent="0.2">
      <c r="A215" s="5" t="s">
        <v>270</v>
      </c>
      <c r="B215" s="15" t="s">
        <v>420</v>
      </c>
      <c r="C215" s="10" t="s">
        <v>314</v>
      </c>
      <c r="D215" s="5" t="s">
        <v>10</v>
      </c>
      <c r="E215" s="5" t="s">
        <v>75</v>
      </c>
      <c r="F215" s="5" t="s">
        <v>421</v>
      </c>
      <c r="G215" s="5" t="s">
        <v>13</v>
      </c>
      <c r="H215" t="str">
        <f t="shared" si="3"/>
        <v>No</v>
      </c>
      <c r="I215" t="str">
        <f>IF(COUNTIF('Top 60 Universities'!$A$2:$A$62,Worksheet!F215),"Yes","No")</f>
        <v>No</v>
      </c>
    </row>
    <row r="216" spans="1:9" ht="17" x14ac:dyDescent="0.2">
      <c r="A216" s="5" t="s">
        <v>270</v>
      </c>
      <c r="B216" s="15" t="s">
        <v>422</v>
      </c>
      <c r="C216" s="10" t="s">
        <v>314</v>
      </c>
      <c r="D216" s="5" t="s">
        <v>10</v>
      </c>
      <c r="E216" s="5" t="s">
        <v>118</v>
      </c>
      <c r="F216" s="5" t="s">
        <v>423</v>
      </c>
      <c r="G216" s="5" t="s">
        <v>24</v>
      </c>
      <c r="H216" t="str">
        <f t="shared" si="3"/>
        <v>No</v>
      </c>
      <c r="I216" t="str">
        <f>IF(COUNTIF('Top 60 Universities'!$A$2:$A$62,Worksheet!F216),"Yes","No")</f>
        <v>No</v>
      </c>
    </row>
    <row r="217" spans="1:9" ht="17" x14ac:dyDescent="0.2">
      <c r="A217" s="5" t="s">
        <v>270</v>
      </c>
      <c r="B217" s="15" t="s">
        <v>424</v>
      </c>
      <c r="C217" s="10" t="s">
        <v>314</v>
      </c>
      <c r="D217" s="5" t="s">
        <v>26</v>
      </c>
      <c r="E217" s="5" t="s">
        <v>75</v>
      </c>
      <c r="F217" s="5" t="s">
        <v>425</v>
      </c>
      <c r="G217" s="5" t="s">
        <v>13</v>
      </c>
      <c r="H217" t="str">
        <f t="shared" si="3"/>
        <v>No</v>
      </c>
      <c r="I217" t="str">
        <f>IF(COUNTIF('Top 60 Universities'!$A$2:$A$62,Worksheet!F217),"Yes","No")</f>
        <v>No</v>
      </c>
    </row>
    <row r="218" spans="1:9" ht="17" x14ac:dyDescent="0.2">
      <c r="A218" s="5" t="s">
        <v>270</v>
      </c>
      <c r="B218" s="15" t="s">
        <v>426</v>
      </c>
      <c r="C218" s="10" t="s">
        <v>314</v>
      </c>
      <c r="D218" s="5" t="s">
        <v>10</v>
      </c>
      <c r="E218" s="5" t="s">
        <v>375</v>
      </c>
      <c r="F218" s="5" t="s">
        <v>427</v>
      </c>
      <c r="G218" s="5" t="s">
        <v>13</v>
      </c>
      <c r="H218" t="str">
        <f t="shared" si="3"/>
        <v>No</v>
      </c>
      <c r="I218" t="str">
        <f>IF(COUNTIF('Top 60 Universities'!$A$2:$A$62,Worksheet!F218),"Yes","No")</f>
        <v>No</v>
      </c>
    </row>
    <row r="219" spans="1:9" ht="17" x14ac:dyDescent="0.2">
      <c r="A219" s="5" t="s">
        <v>270</v>
      </c>
      <c r="B219" s="15" t="s">
        <v>428</v>
      </c>
      <c r="C219" s="10" t="s">
        <v>314</v>
      </c>
      <c r="D219" s="5" t="s">
        <v>10</v>
      </c>
      <c r="E219" s="5" t="s">
        <v>75</v>
      </c>
      <c r="F219" s="5" t="s">
        <v>291</v>
      </c>
      <c r="G219" s="5" t="s">
        <v>13</v>
      </c>
      <c r="H219" t="str">
        <f t="shared" si="3"/>
        <v>No</v>
      </c>
      <c r="I219" t="str">
        <f>IF(COUNTIF('Top 60 Universities'!$A$2:$A$62,Worksheet!F219),"Yes","No")</f>
        <v>Yes</v>
      </c>
    </row>
    <row r="220" spans="1:9" ht="17" x14ac:dyDescent="0.2">
      <c r="A220" s="5" t="s">
        <v>270</v>
      </c>
      <c r="B220" s="15" t="s">
        <v>429</v>
      </c>
      <c r="C220" s="10" t="s">
        <v>314</v>
      </c>
      <c r="D220" s="5" t="s">
        <v>10</v>
      </c>
      <c r="E220" s="5" t="s">
        <v>118</v>
      </c>
      <c r="F220" s="5" t="s">
        <v>430</v>
      </c>
      <c r="G220" s="5" t="s">
        <v>13</v>
      </c>
      <c r="H220" t="str">
        <f t="shared" si="3"/>
        <v>No</v>
      </c>
      <c r="I220" t="str">
        <f>IF(COUNTIF('Top 60 Universities'!$A$2:$A$62,Worksheet!F220),"Yes","No")</f>
        <v>No</v>
      </c>
    </row>
    <row r="221" spans="1:9" ht="17" x14ac:dyDescent="0.2">
      <c r="A221" s="5" t="s">
        <v>270</v>
      </c>
      <c r="B221" s="15" t="s">
        <v>431</v>
      </c>
      <c r="C221" s="10" t="s">
        <v>314</v>
      </c>
      <c r="D221" s="5" t="s">
        <v>10</v>
      </c>
      <c r="E221" s="5" t="s">
        <v>75</v>
      </c>
      <c r="F221" s="5" t="s">
        <v>432</v>
      </c>
      <c r="G221" s="5" t="s">
        <v>24</v>
      </c>
      <c r="H221" t="str">
        <f t="shared" si="3"/>
        <v>No</v>
      </c>
      <c r="I221" t="str">
        <f>IF(COUNTIF('Top 60 Universities'!$A$2:$A$62,Worksheet!F221),"Yes","No")</f>
        <v>No</v>
      </c>
    </row>
    <row r="222" spans="1:9" ht="17" x14ac:dyDescent="0.2">
      <c r="A222" s="5" t="s">
        <v>270</v>
      </c>
      <c r="B222" s="15" t="s">
        <v>433</v>
      </c>
      <c r="C222" s="10" t="s">
        <v>314</v>
      </c>
      <c r="D222" s="5" t="s">
        <v>10</v>
      </c>
      <c r="E222" s="5" t="s">
        <v>75</v>
      </c>
      <c r="F222" s="5" t="s">
        <v>291</v>
      </c>
      <c r="G222" s="5" t="s">
        <v>24</v>
      </c>
      <c r="H222" t="str">
        <f t="shared" si="3"/>
        <v>No</v>
      </c>
      <c r="I222" t="str">
        <f>IF(COUNTIF('Top 60 Universities'!$A$2:$A$62,Worksheet!F222),"Yes","No")</f>
        <v>Yes</v>
      </c>
    </row>
    <row r="223" spans="1:9" ht="17" x14ac:dyDescent="0.2">
      <c r="A223" s="5" t="s">
        <v>270</v>
      </c>
      <c r="B223" s="15" t="s">
        <v>434</v>
      </c>
      <c r="C223" s="10" t="s">
        <v>314</v>
      </c>
      <c r="D223" s="5" t="s">
        <v>10</v>
      </c>
      <c r="E223" s="5" t="s">
        <v>75</v>
      </c>
      <c r="F223" s="5" t="s">
        <v>435</v>
      </c>
      <c r="G223" s="5" t="s">
        <v>13</v>
      </c>
      <c r="H223" t="str">
        <f t="shared" si="3"/>
        <v>No</v>
      </c>
      <c r="I223" t="str">
        <f>IF(COUNTIF('Top 60 Universities'!$A$2:$A$62,Worksheet!F223),"Yes","No")</f>
        <v>No</v>
      </c>
    </row>
    <row r="224" spans="1:9" ht="17" x14ac:dyDescent="0.2">
      <c r="A224" s="5" t="s">
        <v>270</v>
      </c>
      <c r="B224" s="15" t="s">
        <v>436</v>
      </c>
      <c r="C224" s="10" t="s">
        <v>314</v>
      </c>
      <c r="D224" s="5" t="s">
        <v>26</v>
      </c>
      <c r="E224" s="5" t="s">
        <v>15</v>
      </c>
      <c r="F224" s="15" t="s">
        <v>437</v>
      </c>
      <c r="G224" s="5" t="s">
        <v>24</v>
      </c>
      <c r="H224" t="str">
        <f t="shared" si="3"/>
        <v>No</v>
      </c>
      <c r="I224" t="str">
        <f>IF(COUNTIF('Top 60 Universities'!$A$2:$A$62,Worksheet!F224),"Yes","No")</f>
        <v>No</v>
      </c>
    </row>
    <row r="225" spans="1:9" ht="17" x14ac:dyDescent="0.2">
      <c r="A225" s="5" t="s">
        <v>270</v>
      </c>
      <c r="B225" s="15" t="s">
        <v>438</v>
      </c>
      <c r="C225" s="10" t="s">
        <v>314</v>
      </c>
      <c r="D225" s="5" t="s">
        <v>10</v>
      </c>
      <c r="E225" s="5" t="s">
        <v>375</v>
      </c>
      <c r="F225" s="5" t="s">
        <v>439</v>
      </c>
      <c r="G225" s="5" t="s">
        <v>24</v>
      </c>
      <c r="H225" t="str">
        <f t="shared" si="3"/>
        <v>No</v>
      </c>
      <c r="I225" t="str">
        <f>IF(COUNTIF('Top 60 Universities'!$A$2:$A$62,Worksheet!F225),"Yes","No")</f>
        <v>No</v>
      </c>
    </row>
    <row r="226" spans="1:9" ht="17" x14ac:dyDescent="0.2">
      <c r="A226" s="5" t="s">
        <v>270</v>
      </c>
      <c r="B226" s="15" t="s">
        <v>440</v>
      </c>
      <c r="C226" s="10" t="s">
        <v>314</v>
      </c>
      <c r="D226" s="5" t="s">
        <v>26</v>
      </c>
      <c r="E226" s="5" t="s">
        <v>75</v>
      </c>
      <c r="F226" s="5" t="s">
        <v>441</v>
      </c>
      <c r="G226" s="5" t="s">
        <v>13</v>
      </c>
      <c r="H226" t="str">
        <f t="shared" si="3"/>
        <v>No</v>
      </c>
      <c r="I226" t="str">
        <f>IF(COUNTIF('Top 60 Universities'!$A$2:$A$62,Worksheet!F226),"Yes","No")</f>
        <v>No</v>
      </c>
    </row>
    <row r="227" spans="1:9" ht="17" x14ac:dyDescent="0.2">
      <c r="A227" s="5" t="s">
        <v>270</v>
      </c>
      <c r="B227" s="15" t="s">
        <v>442</v>
      </c>
      <c r="C227" s="10" t="s">
        <v>314</v>
      </c>
      <c r="D227" s="6" t="s">
        <v>10</v>
      </c>
      <c r="E227" s="5" t="s">
        <v>27</v>
      </c>
      <c r="F227" s="5" t="s">
        <v>443</v>
      </c>
      <c r="G227" s="5" t="s">
        <v>24</v>
      </c>
      <c r="H227" t="str">
        <f t="shared" si="3"/>
        <v>No</v>
      </c>
      <c r="I227" t="str">
        <f>IF(COUNTIF('Top 60 Universities'!$A$2:$A$62,Worksheet!F227),"Yes","No")</f>
        <v>No</v>
      </c>
    </row>
    <row r="228" spans="1:9" ht="17" x14ac:dyDescent="0.2">
      <c r="A228" s="5" t="s">
        <v>270</v>
      </c>
      <c r="B228" s="15" t="s">
        <v>444</v>
      </c>
      <c r="C228" s="10" t="s">
        <v>314</v>
      </c>
      <c r="D228" s="5" t="s">
        <v>10</v>
      </c>
      <c r="E228" s="5" t="s">
        <v>75</v>
      </c>
      <c r="F228" s="5" t="s">
        <v>359</v>
      </c>
      <c r="G228" s="5" t="s">
        <v>13</v>
      </c>
      <c r="H228" t="str">
        <f t="shared" si="3"/>
        <v>No</v>
      </c>
      <c r="I228" t="str">
        <f>IF(COUNTIF('Top 60 Universities'!$A$2:$A$62,Worksheet!F228),"Yes","No")</f>
        <v>Yes</v>
      </c>
    </row>
    <row r="229" spans="1:9" ht="17" x14ac:dyDescent="0.2">
      <c r="A229" s="5" t="s">
        <v>270</v>
      </c>
      <c r="B229" s="15" t="s">
        <v>445</v>
      </c>
      <c r="C229" s="10" t="s">
        <v>314</v>
      </c>
      <c r="D229" s="5" t="s">
        <v>10</v>
      </c>
      <c r="E229" s="5" t="s">
        <v>27</v>
      </c>
      <c r="F229" s="5" t="s">
        <v>446</v>
      </c>
      <c r="G229" s="5" t="s">
        <v>13</v>
      </c>
      <c r="H229" t="str">
        <f t="shared" si="3"/>
        <v>No</v>
      </c>
      <c r="I229" t="str">
        <f>IF(COUNTIF('Top 60 Universities'!$A$2:$A$62,Worksheet!F229),"Yes","No")</f>
        <v>No</v>
      </c>
    </row>
    <row r="230" spans="1:9" ht="17" x14ac:dyDescent="0.2">
      <c r="A230" s="5" t="s">
        <v>270</v>
      </c>
      <c r="B230" s="15" t="s">
        <v>447</v>
      </c>
      <c r="C230" s="10" t="s">
        <v>314</v>
      </c>
      <c r="D230" s="5" t="s">
        <v>26</v>
      </c>
      <c r="E230" s="5" t="s">
        <v>75</v>
      </c>
      <c r="F230" s="5" t="s">
        <v>448</v>
      </c>
      <c r="G230" s="5" t="s">
        <v>49</v>
      </c>
      <c r="H230" t="str">
        <f t="shared" si="3"/>
        <v>No</v>
      </c>
      <c r="I230" t="str">
        <f>IF(COUNTIF('Top 60 Universities'!$A$2:$A$62,Worksheet!F230),"Yes","No")</f>
        <v>No</v>
      </c>
    </row>
    <row r="231" spans="1:9" ht="17" x14ac:dyDescent="0.2">
      <c r="A231" s="5" t="s">
        <v>270</v>
      </c>
      <c r="B231" s="15" t="s">
        <v>449</v>
      </c>
      <c r="C231" s="10" t="s">
        <v>314</v>
      </c>
      <c r="D231" s="5" t="s">
        <v>26</v>
      </c>
      <c r="E231" s="5" t="s">
        <v>118</v>
      </c>
      <c r="F231" s="5" t="s">
        <v>398</v>
      </c>
      <c r="G231" s="5" t="s">
        <v>13</v>
      </c>
      <c r="H231" t="str">
        <f t="shared" si="3"/>
        <v>No</v>
      </c>
      <c r="I231" t="str">
        <f>IF(COUNTIF('Top 60 Universities'!$A$2:$A$62,Worksheet!F231),"Yes","No")</f>
        <v>Yes</v>
      </c>
    </row>
    <row r="232" spans="1:9" ht="17" x14ac:dyDescent="0.2">
      <c r="A232" s="5" t="s">
        <v>270</v>
      </c>
      <c r="B232" s="15" t="s">
        <v>450</v>
      </c>
      <c r="C232" s="10" t="s">
        <v>314</v>
      </c>
      <c r="D232" s="5" t="s">
        <v>26</v>
      </c>
      <c r="E232" s="5" t="s">
        <v>75</v>
      </c>
      <c r="F232" s="5" t="s">
        <v>451</v>
      </c>
      <c r="G232" s="5" t="s">
        <v>24</v>
      </c>
      <c r="H232" t="str">
        <f t="shared" si="3"/>
        <v>No</v>
      </c>
      <c r="I232" t="str">
        <f>IF(COUNTIF('Top 60 Universities'!$A$2:$A$62,Worksheet!F232),"Yes","No")</f>
        <v>No</v>
      </c>
    </row>
    <row r="233" spans="1:9" ht="17" x14ac:dyDescent="0.2">
      <c r="A233" s="5" t="s">
        <v>270</v>
      </c>
      <c r="B233" s="15" t="s">
        <v>452</v>
      </c>
      <c r="C233" s="10" t="s">
        <v>314</v>
      </c>
      <c r="D233" s="5" t="s">
        <v>10</v>
      </c>
      <c r="E233" s="5" t="s">
        <v>118</v>
      </c>
      <c r="F233" s="5" t="s">
        <v>453</v>
      </c>
      <c r="G233" s="57"/>
      <c r="H233" t="str">
        <f t="shared" si="3"/>
        <v>No</v>
      </c>
      <c r="I233" t="str">
        <f>IF(COUNTIF('Top 60 Universities'!$A$2:$A$62,Worksheet!F233),"Yes","No")</f>
        <v>No</v>
      </c>
    </row>
    <row r="234" spans="1:9" ht="17" x14ac:dyDescent="0.2">
      <c r="A234" s="5" t="s">
        <v>270</v>
      </c>
      <c r="B234" s="15" t="s">
        <v>454</v>
      </c>
      <c r="C234" s="10" t="s">
        <v>314</v>
      </c>
      <c r="D234" s="6" t="s">
        <v>10</v>
      </c>
      <c r="E234" s="5" t="s">
        <v>79</v>
      </c>
      <c r="F234" s="5" t="s">
        <v>455</v>
      </c>
      <c r="G234" s="5" t="s">
        <v>24</v>
      </c>
      <c r="H234" t="str">
        <f t="shared" si="3"/>
        <v>No</v>
      </c>
      <c r="I234" t="str">
        <f>IF(COUNTIF('Top 60 Universities'!$A$2:$A$62,Worksheet!F234),"Yes","No")</f>
        <v>No</v>
      </c>
    </row>
    <row r="235" spans="1:9" ht="17" x14ac:dyDescent="0.2">
      <c r="A235" s="5" t="s">
        <v>270</v>
      </c>
      <c r="B235" s="15" t="s">
        <v>456</v>
      </c>
      <c r="C235" s="10" t="s">
        <v>314</v>
      </c>
      <c r="D235" s="5" t="s">
        <v>26</v>
      </c>
      <c r="E235" s="5" t="s">
        <v>79</v>
      </c>
      <c r="F235" s="5" t="s">
        <v>99</v>
      </c>
      <c r="G235" s="38"/>
      <c r="H235" t="str">
        <f t="shared" si="3"/>
        <v>No</v>
      </c>
      <c r="I235" t="str">
        <f>IF(COUNTIF('Top 60 Universities'!$A$2:$A$62,Worksheet!F235),"Yes","No")</f>
        <v>Yes</v>
      </c>
    </row>
    <row r="236" spans="1:9" ht="17" x14ac:dyDescent="0.2">
      <c r="A236" s="5" t="s">
        <v>270</v>
      </c>
      <c r="B236" s="15" t="s">
        <v>457</v>
      </c>
      <c r="C236" s="10" t="s">
        <v>314</v>
      </c>
      <c r="D236" s="5" t="s">
        <v>10</v>
      </c>
      <c r="E236" s="5" t="s">
        <v>75</v>
      </c>
      <c r="F236" s="5" t="s">
        <v>432</v>
      </c>
      <c r="G236" s="5" t="s">
        <v>49</v>
      </c>
      <c r="H236" t="str">
        <f t="shared" si="3"/>
        <v>No</v>
      </c>
      <c r="I236" t="str">
        <f>IF(COUNTIF('Top 60 Universities'!$A$2:$A$62,Worksheet!F236),"Yes","No")</f>
        <v>No</v>
      </c>
    </row>
    <row r="237" spans="1:9" ht="17" x14ac:dyDescent="0.2">
      <c r="A237" s="5" t="s">
        <v>270</v>
      </c>
      <c r="B237" s="15" t="s">
        <v>458</v>
      </c>
      <c r="C237" s="10" t="s">
        <v>314</v>
      </c>
      <c r="D237" s="5" t="s">
        <v>26</v>
      </c>
      <c r="E237" s="5" t="s">
        <v>139</v>
      </c>
      <c r="F237" s="5" t="s">
        <v>28</v>
      </c>
      <c r="G237" s="5" t="s">
        <v>13</v>
      </c>
      <c r="H237" t="str">
        <f t="shared" si="3"/>
        <v>No</v>
      </c>
      <c r="I237" t="str">
        <f>IF(COUNTIF('Top 60 Universities'!$A$2:$A$62,Worksheet!F237),"Yes","No")</f>
        <v>No</v>
      </c>
    </row>
    <row r="238" spans="1:9" ht="17" x14ac:dyDescent="0.2">
      <c r="A238" s="5" t="s">
        <v>270</v>
      </c>
      <c r="B238" s="15" t="s">
        <v>459</v>
      </c>
      <c r="C238" s="10" t="s">
        <v>314</v>
      </c>
      <c r="D238" s="5" t="s">
        <v>10</v>
      </c>
      <c r="E238" s="5" t="s">
        <v>35</v>
      </c>
      <c r="F238" s="6" t="s">
        <v>460</v>
      </c>
      <c r="G238" s="5" t="s">
        <v>24</v>
      </c>
      <c r="H238" t="str">
        <f t="shared" si="3"/>
        <v>No</v>
      </c>
      <c r="I238" t="str">
        <f>IF(COUNTIF('Top 60 Universities'!$A$2:$A$62,Worksheet!F238),"Yes","No")</f>
        <v>No</v>
      </c>
    </row>
    <row r="239" spans="1:9" ht="17" x14ac:dyDescent="0.2">
      <c r="A239" s="5" t="s">
        <v>270</v>
      </c>
      <c r="B239" s="15" t="s">
        <v>461</v>
      </c>
      <c r="C239" s="10" t="s">
        <v>314</v>
      </c>
      <c r="D239" s="5" t="s">
        <v>10</v>
      </c>
      <c r="E239" s="5" t="s">
        <v>27</v>
      </c>
      <c r="F239" s="5" t="s">
        <v>462</v>
      </c>
      <c r="G239" s="5" t="s">
        <v>24</v>
      </c>
      <c r="H239" t="str">
        <f t="shared" si="3"/>
        <v>No</v>
      </c>
      <c r="I239" t="str">
        <f>IF(COUNTIF('Top 60 Universities'!$A$2:$A$62,Worksheet!F239),"Yes","No")</f>
        <v>No</v>
      </c>
    </row>
    <row r="240" spans="1:9" ht="17" x14ac:dyDescent="0.2">
      <c r="A240" s="5" t="s">
        <v>270</v>
      </c>
      <c r="B240" s="15" t="s">
        <v>463</v>
      </c>
      <c r="C240" s="10" t="s">
        <v>314</v>
      </c>
      <c r="D240" s="5" t="s">
        <v>26</v>
      </c>
      <c r="E240" s="5" t="s">
        <v>79</v>
      </c>
      <c r="F240" s="5" t="s">
        <v>464</v>
      </c>
      <c r="G240" s="5" t="s">
        <v>13</v>
      </c>
      <c r="H240" t="str">
        <f t="shared" si="3"/>
        <v>No</v>
      </c>
      <c r="I240" t="str">
        <f>IF(COUNTIF('Top 60 Universities'!$A$2:$A$62,Worksheet!F240),"Yes","No")</f>
        <v>No</v>
      </c>
    </row>
    <row r="241" spans="1:9" ht="17" x14ac:dyDescent="0.2">
      <c r="A241" s="5" t="s">
        <v>270</v>
      </c>
      <c r="B241" s="15" t="s">
        <v>465</v>
      </c>
      <c r="C241" s="10" t="s">
        <v>314</v>
      </c>
      <c r="D241" s="58" t="s">
        <v>10</v>
      </c>
      <c r="E241" s="5" t="s">
        <v>118</v>
      </c>
      <c r="F241" s="43"/>
      <c r="G241" s="43"/>
      <c r="H241" t="str">
        <f t="shared" si="3"/>
        <v>No</v>
      </c>
      <c r="I241" t="str">
        <f>IF(COUNTIF('Top 60 Universities'!$A$2:$A$62,Worksheet!F241),"Yes","No")</f>
        <v>No</v>
      </c>
    </row>
    <row r="242" spans="1:9" ht="17" x14ac:dyDescent="0.2">
      <c r="A242" s="5" t="s">
        <v>270</v>
      </c>
      <c r="B242" s="15" t="s">
        <v>14</v>
      </c>
      <c r="C242" s="10" t="s">
        <v>314</v>
      </c>
      <c r="D242" s="5" t="s">
        <v>10</v>
      </c>
      <c r="E242" s="5" t="s">
        <v>15</v>
      </c>
      <c r="F242" s="5" t="s">
        <v>16</v>
      </c>
      <c r="G242" s="5" t="s">
        <v>13</v>
      </c>
      <c r="H242" t="str">
        <f t="shared" si="3"/>
        <v>Yes</v>
      </c>
      <c r="I242" t="str">
        <f>IF(COUNTIF('Top 60 Universities'!$A$2:$A$62,Worksheet!F242),"Yes","No")</f>
        <v>No</v>
      </c>
    </row>
    <row r="243" spans="1:9" ht="17" x14ac:dyDescent="0.2">
      <c r="A243" s="5" t="s">
        <v>270</v>
      </c>
      <c r="B243" s="15" t="s">
        <v>466</v>
      </c>
      <c r="C243" s="10" t="s">
        <v>314</v>
      </c>
      <c r="D243" s="5" t="s">
        <v>26</v>
      </c>
      <c r="E243" s="5" t="s">
        <v>27</v>
      </c>
      <c r="F243" s="5" t="s">
        <v>446</v>
      </c>
      <c r="G243" s="43"/>
      <c r="H243" t="str">
        <f t="shared" si="3"/>
        <v>No</v>
      </c>
      <c r="I243" t="str">
        <f>IF(COUNTIF('Top 60 Universities'!$A$2:$A$62,Worksheet!F243),"Yes","No")</f>
        <v>No</v>
      </c>
    </row>
    <row r="244" spans="1:9" ht="17" x14ac:dyDescent="0.2">
      <c r="A244" s="5" t="s">
        <v>270</v>
      </c>
      <c r="B244" s="15" t="s">
        <v>467</v>
      </c>
      <c r="C244" s="10" t="s">
        <v>314</v>
      </c>
      <c r="D244" s="5" t="s">
        <v>10</v>
      </c>
      <c r="E244" s="5" t="s">
        <v>27</v>
      </c>
      <c r="F244" s="5" t="s">
        <v>468</v>
      </c>
      <c r="G244" s="5" t="s">
        <v>49</v>
      </c>
      <c r="H244" t="str">
        <f t="shared" si="3"/>
        <v>No</v>
      </c>
      <c r="I244" t="str">
        <f>IF(COUNTIF('Top 60 Universities'!$A$2:$A$62,Worksheet!F244),"Yes","No")</f>
        <v>Yes</v>
      </c>
    </row>
    <row r="245" spans="1:9" ht="17" x14ac:dyDescent="0.2">
      <c r="A245" s="5" t="s">
        <v>270</v>
      </c>
      <c r="B245" s="15" t="s">
        <v>469</v>
      </c>
      <c r="C245" s="10" t="s">
        <v>314</v>
      </c>
      <c r="D245" s="5" t="s">
        <v>26</v>
      </c>
      <c r="E245" s="5" t="s">
        <v>11</v>
      </c>
      <c r="F245" s="5" t="s">
        <v>470</v>
      </c>
      <c r="G245" s="5" t="s">
        <v>13</v>
      </c>
      <c r="H245" t="str">
        <f t="shared" si="3"/>
        <v>No</v>
      </c>
      <c r="I245" t="str">
        <f>IF(COUNTIF('Top 60 Universities'!$A$2:$A$62,Worksheet!F245),"Yes","No")</f>
        <v>No</v>
      </c>
    </row>
    <row r="246" spans="1:9" ht="17" x14ac:dyDescent="0.2">
      <c r="A246" s="5" t="s">
        <v>270</v>
      </c>
      <c r="B246" s="15" t="s">
        <v>471</v>
      </c>
      <c r="C246" s="10" t="s">
        <v>314</v>
      </c>
      <c r="D246" s="5" t="s">
        <v>10</v>
      </c>
      <c r="E246" s="5" t="s">
        <v>35</v>
      </c>
      <c r="F246" s="5" t="s">
        <v>472</v>
      </c>
      <c r="G246" s="5" t="s">
        <v>24</v>
      </c>
      <c r="H246" t="str">
        <f t="shared" si="3"/>
        <v>No</v>
      </c>
      <c r="I246" t="str">
        <f>IF(COUNTIF('Top 60 Universities'!$A$2:$A$62,Worksheet!F246),"Yes","No")</f>
        <v>No</v>
      </c>
    </row>
    <row r="247" spans="1:9" ht="17" x14ac:dyDescent="0.2">
      <c r="A247" s="5" t="s">
        <v>270</v>
      </c>
      <c r="B247" s="15" t="s">
        <v>473</v>
      </c>
      <c r="C247" s="10" t="s">
        <v>314</v>
      </c>
      <c r="D247" s="5" t="s">
        <v>10</v>
      </c>
      <c r="E247" s="5" t="s">
        <v>75</v>
      </c>
      <c r="F247" s="5" t="s">
        <v>291</v>
      </c>
      <c r="G247" s="5" t="s">
        <v>24</v>
      </c>
      <c r="H247" t="str">
        <f t="shared" si="3"/>
        <v>No</v>
      </c>
      <c r="I247" t="str">
        <f>IF(COUNTIF('Top 60 Universities'!$A$2:$A$62,Worksheet!F247),"Yes","No")</f>
        <v>Yes</v>
      </c>
    </row>
    <row r="248" spans="1:9" ht="17" x14ac:dyDescent="0.2">
      <c r="A248" s="5" t="s">
        <v>270</v>
      </c>
      <c r="B248" s="15" t="s">
        <v>474</v>
      </c>
      <c r="C248" s="10" t="s">
        <v>314</v>
      </c>
      <c r="D248" s="5" t="s">
        <v>10</v>
      </c>
      <c r="E248" s="5" t="s">
        <v>375</v>
      </c>
      <c r="F248" s="43"/>
      <c r="G248" s="43"/>
      <c r="H248" t="str">
        <f t="shared" si="3"/>
        <v>No</v>
      </c>
      <c r="I248" t="str">
        <f>IF(COUNTIF('Top 60 Universities'!$A$2:$A$62,Worksheet!F248),"Yes","No")</f>
        <v>No</v>
      </c>
    </row>
    <row r="249" spans="1:9" ht="17" x14ac:dyDescent="0.2">
      <c r="A249" s="5" t="s">
        <v>270</v>
      </c>
      <c r="B249" s="15" t="s">
        <v>475</v>
      </c>
      <c r="C249" s="10" t="s">
        <v>314</v>
      </c>
      <c r="D249" s="5" t="s">
        <v>26</v>
      </c>
      <c r="E249" s="5" t="s">
        <v>35</v>
      </c>
      <c r="F249" s="5" t="s">
        <v>476</v>
      </c>
      <c r="G249" s="43"/>
      <c r="H249" t="str">
        <f t="shared" si="3"/>
        <v>No</v>
      </c>
      <c r="I249" t="str">
        <f>IF(COUNTIF('Top 60 Universities'!$A$2:$A$62,Worksheet!F249),"Yes","No")</f>
        <v>No</v>
      </c>
    </row>
    <row r="250" spans="1:9" ht="17" x14ac:dyDescent="0.2">
      <c r="A250" s="5" t="s">
        <v>270</v>
      </c>
      <c r="B250" s="15" t="s">
        <v>477</v>
      </c>
      <c r="C250" s="10" t="s">
        <v>314</v>
      </c>
      <c r="D250" s="5" t="s">
        <v>10</v>
      </c>
      <c r="E250" s="5" t="s">
        <v>35</v>
      </c>
      <c r="F250" s="43"/>
      <c r="G250" s="43"/>
      <c r="H250" t="str">
        <f t="shared" si="3"/>
        <v>No</v>
      </c>
      <c r="I250" t="str">
        <f>IF(COUNTIF('Top 60 Universities'!$A$2:$A$62,Worksheet!F250),"Yes","No")</f>
        <v>No</v>
      </c>
    </row>
    <row r="251" spans="1:9" ht="17" x14ac:dyDescent="0.2">
      <c r="A251" s="5" t="s">
        <v>270</v>
      </c>
      <c r="B251" s="15" t="s">
        <v>478</v>
      </c>
      <c r="C251" s="10" t="s">
        <v>314</v>
      </c>
      <c r="D251" s="5" t="s">
        <v>10</v>
      </c>
      <c r="E251" s="5" t="s">
        <v>75</v>
      </c>
      <c r="F251" s="5" t="s">
        <v>251</v>
      </c>
      <c r="G251" s="5" t="s">
        <v>13</v>
      </c>
      <c r="H251" t="str">
        <f t="shared" si="3"/>
        <v>No</v>
      </c>
      <c r="I251" t="str">
        <f>IF(COUNTIF('Top 60 Universities'!$A$2:$A$62,Worksheet!F251),"Yes","No")</f>
        <v>Yes</v>
      </c>
    </row>
    <row r="252" spans="1:9" ht="17" x14ac:dyDescent="0.2">
      <c r="A252" s="5" t="s">
        <v>270</v>
      </c>
      <c r="B252" s="15" t="s">
        <v>479</v>
      </c>
      <c r="C252" s="10" t="s">
        <v>314</v>
      </c>
      <c r="D252" s="5" t="s">
        <v>10</v>
      </c>
      <c r="E252" s="5" t="s">
        <v>75</v>
      </c>
      <c r="F252" s="5" t="s">
        <v>328</v>
      </c>
      <c r="G252" s="5" t="s">
        <v>24</v>
      </c>
      <c r="H252" t="str">
        <f t="shared" si="3"/>
        <v>No</v>
      </c>
      <c r="I252" t="str">
        <f>IF(COUNTIF('Top 60 Universities'!$A$2:$A$62,Worksheet!F252),"Yes","No")</f>
        <v>No</v>
      </c>
    </row>
    <row r="253" spans="1:9" ht="17" x14ac:dyDescent="0.2">
      <c r="A253" s="5" t="s">
        <v>270</v>
      </c>
      <c r="B253" s="15" t="s">
        <v>480</v>
      </c>
      <c r="C253" s="10" t="s">
        <v>314</v>
      </c>
      <c r="D253" s="5" t="s">
        <v>10</v>
      </c>
      <c r="E253" s="5" t="s">
        <v>35</v>
      </c>
      <c r="F253" s="5" t="s">
        <v>472</v>
      </c>
      <c r="G253" s="5" t="s">
        <v>24</v>
      </c>
      <c r="H253" t="str">
        <f t="shared" si="3"/>
        <v>No</v>
      </c>
      <c r="I253" t="str">
        <f>IF(COUNTIF('Top 60 Universities'!$A$2:$A$62,Worksheet!F253),"Yes","No")</f>
        <v>No</v>
      </c>
    </row>
    <row r="254" spans="1:9" ht="17" x14ac:dyDescent="0.2">
      <c r="A254" s="5" t="s">
        <v>270</v>
      </c>
      <c r="B254" s="15" t="s">
        <v>481</v>
      </c>
      <c r="C254" s="10" t="s">
        <v>314</v>
      </c>
      <c r="D254" s="5" t="s">
        <v>10</v>
      </c>
      <c r="E254" s="5" t="s">
        <v>27</v>
      </c>
      <c r="F254" s="5" t="s">
        <v>482</v>
      </c>
      <c r="G254" s="5" t="s">
        <v>13</v>
      </c>
      <c r="H254" t="str">
        <f t="shared" si="3"/>
        <v>No</v>
      </c>
      <c r="I254" t="str">
        <f>IF(COUNTIF('Top 60 Universities'!$A$2:$A$62,Worksheet!F254),"Yes","No")</f>
        <v>No</v>
      </c>
    </row>
    <row r="255" spans="1:9" ht="17" x14ac:dyDescent="0.2">
      <c r="A255" s="5" t="s">
        <v>270</v>
      </c>
      <c r="B255" s="15" t="s">
        <v>483</v>
      </c>
      <c r="C255" s="10" t="s">
        <v>314</v>
      </c>
      <c r="D255" s="5" t="s">
        <v>10</v>
      </c>
      <c r="E255" s="5" t="s">
        <v>75</v>
      </c>
      <c r="F255" s="5" t="s">
        <v>484</v>
      </c>
      <c r="G255" s="5" t="s">
        <v>13</v>
      </c>
      <c r="H255" t="str">
        <f t="shared" si="3"/>
        <v>No</v>
      </c>
      <c r="I255" t="str">
        <f>IF(COUNTIF('Top 60 Universities'!$A$2:$A$62,Worksheet!F255),"Yes","No")</f>
        <v>No</v>
      </c>
    </row>
    <row r="256" spans="1:9" ht="17" x14ac:dyDescent="0.2">
      <c r="A256" s="5" t="s">
        <v>270</v>
      </c>
      <c r="B256" s="15" t="s">
        <v>485</v>
      </c>
      <c r="C256" s="10" t="s">
        <v>314</v>
      </c>
      <c r="D256" s="5" t="s">
        <v>10</v>
      </c>
      <c r="E256" s="5" t="s">
        <v>27</v>
      </c>
      <c r="F256" s="5" t="s">
        <v>40</v>
      </c>
      <c r="G256" s="5" t="s">
        <v>24</v>
      </c>
      <c r="H256" t="str">
        <f t="shared" si="3"/>
        <v>No</v>
      </c>
      <c r="I256" t="str">
        <f>IF(COUNTIF('Top 60 Universities'!$A$2:$A$62,Worksheet!F256),"Yes","No")</f>
        <v>Yes</v>
      </c>
    </row>
    <row r="257" spans="1:9" ht="17" x14ac:dyDescent="0.2">
      <c r="A257" s="5" t="s">
        <v>270</v>
      </c>
      <c r="B257" s="15" t="s">
        <v>486</v>
      </c>
      <c r="C257" s="10" t="s">
        <v>314</v>
      </c>
      <c r="D257" s="5" t="s">
        <v>10</v>
      </c>
      <c r="E257" s="5" t="s">
        <v>75</v>
      </c>
      <c r="F257" s="5" t="s">
        <v>487</v>
      </c>
      <c r="G257" s="5" t="s">
        <v>13</v>
      </c>
      <c r="H257" t="str">
        <f t="shared" si="3"/>
        <v>No</v>
      </c>
      <c r="I257" t="str">
        <f>IF(COUNTIF('Top 60 Universities'!$A$2:$A$62,Worksheet!F257),"Yes","No")</f>
        <v>No</v>
      </c>
    </row>
    <row r="258" spans="1:9" ht="17" x14ac:dyDescent="0.2">
      <c r="A258" s="5" t="s">
        <v>270</v>
      </c>
      <c r="B258" s="15" t="s">
        <v>488</v>
      </c>
      <c r="C258" s="10" t="s">
        <v>314</v>
      </c>
      <c r="D258" s="5" t="s">
        <v>10</v>
      </c>
      <c r="E258" s="5" t="s">
        <v>75</v>
      </c>
      <c r="F258" s="5" t="s">
        <v>291</v>
      </c>
      <c r="G258" s="5" t="s">
        <v>24</v>
      </c>
      <c r="H258" t="str">
        <f t="shared" ref="H258:H321" si="4">IF(COUNTIF(B:B,B258)&gt;1,"Yes","No")</f>
        <v>No</v>
      </c>
      <c r="I258" t="str">
        <f>IF(COUNTIF('Top 60 Universities'!$A$2:$A$62,Worksheet!F258),"Yes","No")</f>
        <v>Yes</v>
      </c>
    </row>
    <row r="259" spans="1:9" ht="17" x14ac:dyDescent="0.2">
      <c r="A259" s="5" t="s">
        <v>270</v>
      </c>
      <c r="B259" s="15" t="s">
        <v>489</v>
      </c>
      <c r="C259" s="10" t="s">
        <v>314</v>
      </c>
      <c r="D259" s="5" t="s">
        <v>10</v>
      </c>
      <c r="E259" s="5" t="s">
        <v>75</v>
      </c>
      <c r="F259" s="5" t="s">
        <v>286</v>
      </c>
      <c r="G259" s="5" t="s">
        <v>13</v>
      </c>
      <c r="H259" t="str">
        <f t="shared" si="4"/>
        <v>No</v>
      </c>
      <c r="I259" t="str">
        <f>IF(COUNTIF('Top 60 Universities'!$A$2:$A$62,Worksheet!F259),"Yes","No")</f>
        <v>No</v>
      </c>
    </row>
    <row r="260" spans="1:9" ht="17" x14ac:dyDescent="0.2">
      <c r="A260" s="5" t="s">
        <v>270</v>
      </c>
      <c r="B260" s="15" t="s">
        <v>490</v>
      </c>
      <c r="C260" s="10" t="s">
        <v>314</v>
      </c>
      <c r="D260" s="5" t="s">
        <v>26</v>
      </c>
      <c r="E260" s="5" t="s">
        <v>35</v>
      </c>
      <c r="F260" s="5" t="s">
        <v>110</v>
      </c>
      <c r="G260" s="5" t="s">
        <v>13</v>
      </c>
      <c r="H260" t="str">
        <f t="shared" si="4"/>
        <v>No</v>
      </c>
      <c r="I260" t="str">
        <f>IF(COUNTIF('Top 60 Universities'!$A$2:$A$62,Worksheet!F260),"Yes","No")</f>
        <v>No</v>
      </c>
    </row>
    <row r="261" spans="1:9" ht="17" x14ac:dyDescent="0.2">
      <c r="A261" s="5" t="s">
        <v>270</v>
      </c>
      <c r="B261" s="15" t="s">
        <v>491</v>
      </c>
      <c r="C261" s="10" t="s">
        <v>314</v>
      </c>
      <c r="D261" s="5" t="s">
        <v>26</v>
      </c>
      <c r="E261" s="5" t="s">
        <v>79</v>
      </c>
      <c r="F261" s="5" t="s">
        <v>492</v>
      </c>
      <c r="G261" s="5" t="s">
        <v>13</v>
      </c>
      <c r="H261" t="str">
        <f t="shared" si="4"/>
        <v>No</v>
      </c>
      <c r="I261" t="str">
        <f>IF(COUNTIF('Top 60 Universities'!$A$2:$A$62,Worksheet!F261),"Yes","No")</f>
        <v>No</v>
      </c>
    </row>
    <row r="262" spans="1:9" ht="17" x14ac:dyDescent="0.2">
      <c r="A262" s="5" t="s">
        <v>270</v>
      </c>
      <c r="B262" s="15" t="s">
        <v>493</v>
      </c>
      <c r="C262" s="10" t="s">
        <v>314</v>
      </c>
      <c r="D262" s="5" t="s">
        <v>10</v>
      </c>
      <c r="E262" s="5" t="s">
        <v>27</v>
      </c>
      <c r="F262" s="5" t="s">
        <v>494</v>
      </c>
      <c r="G262" s="43"/>
      <c r="H262" t="str">
        <f t="shared" si="4"/>
        <v>No</v>
      </c>
      <c r="I262" t="str">
        <f>IF(COUNTIF('Top 60 Universities'!$A$2:$A$62,Worksheet!F262),"Yes","No")</f>
        <v>No</v>
      </c>
    </row>
    <row r="263" spans="1:9" ht="17" x14ac:dyDescent="0.2">
      <c r="A263" s="5" t="s">
        <v>270</v>
      </c>
      <c r="B263" s="15" t="s">
        <v>495</v>
      </c>
      <c r="C263" s="10" t="s">
        <v>314</v>
      </c>
      <c r="D263" s="5" t="s">
        <v>26</v>
      </c>
      <c r="E263" s="5" t="s">
        <v>75</v>
      </c>
      <c r="F263" s="5" t="s">
        <v>496</v>
      </c>
      <c r="G263" s="5" t="s">
        <v>13</v>
      </c>
      <c r="H263" t="str">
        <f t="shared" si="4"/>
        <v>No</v>
      </c>
      <c r="I263" t="str">
        <f>IF(COUNTIF('Top 60 Universities'!$A$2:$A$62,Worksheet!F263),"Yes","No")</f>
        <v>No</v>
      </c>
    </row>
    <row r="264" spans="1:9" ht="17" x14ac:dyDescent="0.2">
      <c r="A264" s="5" t="s">
        <v>270</v>
      </c>
      <c r="B264" s="15" t="s">
        <v>497</v>
      </c>
      <c r="C264" s="10" t="s">
        <v>314</v>
      </c>
      <c r="D264" s="5" t="s">
        <v>10</v>
      </c>
      <c r="E264" s="5" t="s">
        <v>11</v>
      </c>
      <c r="F264" s="5" t="s">
        <v>498</v>
      </c>
      <c r="G264" s="5" t="s">
        <v>24</v>
      </c>
      <c r="H264" t="str">
        <f t="shared" si="4"/>
        <v>No</v>
      </c>
      <c r="I264" t="str">
        <f>IF(COUNTIF('Top 60 Universities'!$A$2:$A$62,Worksheet!F264),"Yes","No")</f>
        <v>No</v>
      </c>
    </row>
    <row r="265" spans="1:9" ht="34" x14ac:dyDescent="0.2">
      <c r="A265" s="5" t="s">
        <v>270</v>
      </c>
      <c r="B265" s="15" t="s">
        <v>499</v>
      </c>
      <c r="C265" s="10" t="s">
        <v>314</v>
      </c>
      <c r="D265" s="5" t="s">
        <v>10</v>
      </c>
      <c r="E265" s="5" t="s">
        <v>75</v>
      </c>
      <c r="F265" s="5" t="s">
        <v>500</v>
      </c>
      <c r="G265" s="5" t="s">
        <v>13</v>
      </c>
      <c r="H265" t="str">
        <f t="shared" si="4"/>
        <v>No</v>
      </c>
      <c r="I265" t="str">
        <f>IF(COUNTIF('Top 60 Universities'!$A$2:$A$62,Worksheet!F265),"Yes","No")</f>
        <v>No</v>
      </c>
    </row>
    <row r="266" spans="1:9" ht="17" x14ac:dyDescent="0.2">
      <c r="A266" s="5" t="s">
        <v>270</v>
      </c>
      <c r="B266" s="15" t="s">
        <v>501</v>
      </c>
      <c r="C266" s="10" t="s">
        <v>314</v>
      </c>
      <c r="D266" s="5" t="s">
        <v>10</v>
      </c>
      <c r="E266" s="5" t="s">
        <v>118</v>
      </c>
      <c r="F266" s="5" t="s">
        <v>398</v>
      </c>
      <c r="G266" s="43"/>
      <c r="H266" t="str">
        <f t="shared" si="4"/>
        <v>No</v>
      </c>
      <c r="I266" t="str">
        <f>IF(COUNTIF('Top 60 Universities'!$A$2:$A$62,Worksheet!F266),"Yes","No")</f>
        <v>Yes</v>
      </c>
    </row>
    <row r="267" spans="1:9" ht="17" x14ac:dyDescent="0.2">
      <c r="A267" s="5" t="s">
        <v>270</v>
      </c>
      <c r="B267" s="15" t="s">
        <v>502</v>
      </c>
      <c r="C267" s="10" t="s">
        <v>314</v>
      </c>
      <c r="D267" s="5" t="s">
        <v>10</v>
      </c>
      <c r="E267" s="5" t="s">
        <v>118</v>
      </c>
      <c r="F267" s="5" t="s">
        <v>174</v>
      </c>
      <c r="G267" s="5" t="s">
        <v>49</v>
      </c>
      <c r="H267" t="str">
        <f t="shared" si="4"/>
        <v>No</v>
      </c>
      <c r="I267" t="str">
        <f>IF(COUNTIF('Top 60 Universities'!$A$2:$A$62,Worksheet!F267),"Yes","No")</f>
        <v>No</v>
      </c>
    </row>
    <row r="268" spans="1:9" ht="17" x14ac:dyDescent="0.2">
      <c r="A268" s="5" t="s">
        <v>270</v>
      </c>
      <c r="B268" s="15" t="s">
        <v>503</v>
      </c>
      <c r="C268" s="10" t="s">
        <v>314</v>
      </c>
      <c r="D268" s="5" t="s">
        <v>26</v>
      </c>
      <c r="E268" s="5" t="s">
        <v>75</v>
      </c>
      <c r="F268" s="5" t="s">
        <v>504</v>
      </c>
      <c r="G268" s="5" t="s">
        <v>13</v>
      </c>
      <c r="H268" t="str">
        <f t="shared" si="4"/>
        <v>No</v>
      </c>
      <c r="I268" t="str">
        <f>IF(COUNTIF('Top 60 Universities'!$A$2:$A$62,Worksheet!F268),"Yes","No")</f>
        <v>No</v>
      </c>
    </row>
    <row r="269" spans="1:9" ht="17" x14ac:dyDescent="0.2">
      <c r="A269" s="5" t="s">
        <v>270</v>
      </c>
      <c r="B269" s="15" t="s">
        <v>505</v>
      </c>
      <c r="C269" s="10" t="s">
        <v>314</v>
      </c>
      <c r="D269" s="5" t="s">
        <v>10</v>
      </c>
      <c r="E269" s="5" t="s">
        <v>35</v>
      </c>
      <c r="F269" s="5" t="s">
        <v>506</v>
      </c>
      <c r="G269" s="5" t="s">
        <v>13</v>
      </c>
      <c r="H269" t="str">
        <f t="shared" si="4"/>
        <v>No</v>
      </c>
      <c r="I269" t="str">
        <f>IF(COUNTIF('Top 60 Universities'!$A$2:$A$62,Worksheet!F269),"Yes","No")</f>
        <v>No</v>
      </c>
    </row>
    <row r="270" spans="1:9" ht="17" x14ac:dyDescent="0.2">
      <c r="A270" s="5" t="s">
        <v>270</v>
      </c>
      <c r="B270" s="15" t="s">
        <v>507</v>
      </c>
      <c r="C270" s="10" t="s">
        <v>314</v>
      </c>
      <c r="D270" s="5" t="s">
        <v>10</v>
      </c>
      <c r="E270" s="5" t="s">
        <v>75</v>
      </c>
      <c r="F270" s="5" t="s">
        <v>508</v>
      </c>
      <c r="G270" s="5" t="s">
        <v>13</v>
      </c>
      <c r="H270" t="str">
        <f t="shared" si="4"/>
        <v>No</v>
      </c>
      <c r="I270" t="str">
        <f>IF(COUNTIF('Top 60 Universities'!$A$2:$A$62,Worksheet!F270),"Yes","No")</f>
        <v>No</v>
      </c>
    </row>
    <row r="271" spans="1:9" ht="17" x14ac:dyDescent="0.2">
      <c r="A271" s="5" t="s">
        <v>270</v>
      </c>
      <c r="B271" s="15" t="s">
        <v>509</v>
      </c>
      <c r="C271" s="10" t="s">
        <v>314</v>
      </c>
      <c r="D271" s="5" t="s">
        <v>10</v>
      </c>
      <c r="E271" s="5" t="s">
        <v>75</v>
      </c>
      <c r="F271" s="5" t="s">
        <v>508</v>
      </c>
      <c r="G271" s="5" t="s">
        <v>13</v>
      </c>
      <c r="H271" t="str">
        <f t="shared" si="4"/>
        <v>No</v>
      </c>
      <c r="I271" t="str">
        <f>IF(COUNTIF('Top 60 Universities'!$A$2:$A$62,Worksheet!F271),"Yes","No")</f>
        <v>No</v>
      </c>
    </row>
    <row r="272" spans="1:9" ht="17" x14ac:dyDescent="0.2">
      <c r="A272" s="5" t="s">
        <v>270</v>
      </c>
      <c r="B272" s="59" t="s">
        <v>510</v>
      </c>
      <c r="C272" s="10" t="s">
        <v>314</v>
      </c>
      <c r="D272" s="5" t="s">
        <v>10</v>
      </c>
      <c r="E272" s="5" t="s">
        <v>35</v>
      </c>
      <c r="F272" s="5" t="s">
        <v>511</v>
      </c>
      <c r="G272" s="43"/>
      <c r="H272" t="str">
        <f t="shared" si="4"/>
        <v>No</v>
      </c>
      <c r="I272" t="str">
        <f>IF(COUNTIF('Top 60 Universities'!$A$2:$A$62,Worksheet!F272),"Yes","No")</f>
        <v>No</v>
      </c>
    </row>
    <row r="273" spans="1:9" ht="17" x14ac:dyDescent="0.2">
      <c r="A273" s="5" t="s">
        <v>270</v>
      </c>
      <c r="B273" s="59" t="s">
        <v>512</v>
      </c>
      <c r="C273" s="10" t="s">
        <v>314</v>
      </c>
      <c r="D273" s="5" t="s">
        <v>10</v>
      </c>
      <c r="E273" s="5" t="s">
        <v>75</v>
      </c>
      <c r="F273" s="43"/>
      <c r="G273" s="43"/>
      <c r="H273" t="str">
        <f t="shared" si="4"/>
        <v>No</v>
      </c>
      <c r="I273" t="str">
        <f>IF(COUNTIF('Top 60 Universities'!$A$2:$A$62,Worksheet!F273),"Yes","No")</f>
        <v>No</v>
      </c>
    </row>
    <row r="274" spans="1:9" x14ac:dyDescent="0.2">
      <c r="A274" s="5" t="s">
        <v>513</v>
      </c>
      <c r="B274" s="5" t="s">
        <v>514</v>
      </c>
      <c r="C274" s="6" t="s">
        <v>0</v>
      </c>
      <c r="D274" s="4" t="s">
        <v>10</v>
      </c>
      <c r="E274" s="4" t="s">
        <v>27</v>
      </c>
      <c r="F274" s="4" t="s">
        <v>40</v>
      </c>
      <c r="G274" s="4"/>
      <c r="H274" t="str">
        <f t="shared" si="4"/>
        <v>Yes</v>
      </c>
      <c r="I274" t="str">
        <f>IF(COUNTIF('Top 60 Universities'!$A$2:$A$62,Worksheet!F274),"Yes","No")</f>
        <v>Yes</v>
      </c>
    </row>
    <row r="275" spans="1:9" x14ac:dyDescent="0.2">
      <c r="A275" s="5" t="s">
        <v>513</v>
      </c>
      <c r="B275" s="5" t="s">
        <v>515</v>
      </c>
      <c r="C275" s="6" t="s">
        <v>0</v>
      </c>
      <c r="D275" s="4" t="s">
        <v>26</v>
      </c>
      <c r="E275" s="4" t="s">
        <v>27</v>
      </c>
      <c r="F275" s="4" t="s">
        <v>516</v>
      </c>
      <c r="G275" s="4"/>
      <c r="H275" t="str">
        <f t="shared" si="4"/>
        <v>No</v>
      </c>
      <c r="I275" t="str">
        <f>IF(COUNTIF('Top 60 Universities'!$A$2:$A$62,Worksheet!F275),"Yes","No")</f>
        <v>No</v>
      </c>
    </row>
    <row r="276" spans="1:9" x14ac:dyDescent="0.2">
      <c r="A276" s="5" t="s">
        <v>513</v>
      </c>
      <c r="B276" s="5" t="s">
        <v>517</v>
      </c>
      <c r="C276" s="6" t="s">
        <v>0</v>
      </c>
      <c r="D276" s="4" t="s">
        <v>26</v>
      </c>
      <c r="E276" s="4" t="s">
        <v>139</v>
      </c>
      <c r="F276" s="4" t="s">
        <v>410</v>
      </c>
      <c r="G276" s="4" t="s">
        <v>13</v>
      </c>
      <c r="H276" t="str">
        <f t="shared" si="4"/>
        <v>No</v>
      </c>
      <c r="I276" t="str">
        <f>IF(COUNTIF('Top 60 Universities'!$A$2:$A$62,Worksheet!F276),"Yes","No")</f>
        <v>No</v>
      </c>
    </row>
    <row r="277" spans="1:9" x14ac:dyDescent="0.2">
      <c r="A277" s="5" t="s">
        <v>513</v>
      </c>
      <c r="B277" s="5" t="s">
        <v>518</v>
      </c>
      <c r="C277" s="6" t="s">
        <v>0</v>
      </c>
      <c r="D277" s="4" t="s">
        <v>10</v>
      </c>
      <c r="E277" s="4" t="s">
        <v>412</v>
      </c>
      <c r="F277" s="4" t="s">
        <v>519</v>
      </c>
      <c r="G277" s="4" t="s">
        <v>13</v>
      </c>
      <c r="H277" t="str">
        <f t="shared" si="4"/>
        <v>No</v>
      </c>
      <c r="I277" t="str">
        <f>IF(COUNTIF('Top 60 Universities'!$A$2:$A$62,Worksheet!F277),"Yes","No")</f>
        <v>Yes</v>
      </c>
    </row>
    <row r="278" spans="1:9" hidden="1" x14ac:dyDescent="0.2">
      <c r="A278" s="5" t="s">
        <v>513</v>
      </c>
      <c r="B278" s="5" t="s">
        <v>520</v>
      </c>
      <c r="C278" s="6" t="s">
        <v>0</v>
      </c>
      <c r="D278" s="4" t="s">
        <v>26</v>
      </c>
      <c r="E278" s="4"/>
      <c r="F278" s="4" t="s">
        <v>521</v>
      </c>
      <c r="G278" s="60" t="s">
        <v>24</v>
      </c>
      <c r="H278" t="str">
        <f t="shared" si="4"/>
        <v>No</v>
      </c>
      <c r="I278" t="str">
        <f>IF(COUNTIF('Top 60 Universities'!$A$2:$A$62,Worksheet!F278),"Yes","No")</f>
        <v>Yes</v>
      </c>
    </row>
    <row r="279" spans="1:9" x14ac:dyDescent="0.2">
      <c r="A279" s="5" t="s">
        <v>513</v>
      </c>
      <c r="B279" s="5" t="s">
        <v>522</v>
      </c>
      <c r="C279" s="6" t="s">
        <v>0</v>
      </c>
      <c r="D279" s="4" t="s">
        <v>26</v>
      </c>
      <c r="E279" s="4" t="s">
        <v>11</v>
      </c>
      <c r="F279" s="4" t="s">
        <v>523</v>
      </c>
      <c r="G279" s="4" t="s">
        <v>13</v>
      </c>
      <c r="H279" t="str">
        <f t="shared" si="4"/>
        <v>No</v>
      </c>
      <c r="I279" t="str">
        <f>IF(COUNTIF('Top 60 Universities'!$A$2:$A$62,Worksheet!F279),"Yes","No")</f>
        <v>No</v>
      </c>
    </row>
    <row r="280" spans="1:9" x14ac:dyDescent="0.2">
      <c r="A280" s="5" t="s">
        <v>513</v>
      </c>
      <c r="B280" s="9" t="s">
        <v>524</v>
      </c>
      <c r="C280" s="6" t="s">
        <v>0</v>
      </c>
      <c r="D280" s="9" t="s">
        <v>10</v>
      </c>
      <c r="E280" s="4" t="s">
        <v>525</v>
      </c>
      <c r="F280" s="5" t="s">
        <v>114</v>
      </c>
      <c r="G280" s="61"/>
      <c r="H280" t="str">
        <f t="shared" si="4"/>
        <v>No</v>
      </c>
      <c r="I280" t="str">
        <f>IF(COUNTIF('Top 60 Universities'!$A$2:$A$62,Worksheet!F280),"Yes","No")</f>
        <v>Yes</v>
      </c>
    </row>
    <row r="281" spans="1:9" x14ac:dyDescent="0.2">
      <c r="A281" s="5" t="s">
        <v>513</v>
      </c>
      <c r="B281" s="5" t="s">
        <v>526</v>
      </c>
      <c r="C281" s="6" t="s">
        <v>0</v>
      </c>
      <c r="D281" s="4" t="s">
        <v>10</v>
      </c>
      <c r="E281" s="4" t="s">
        <v>75</v>
      </c>
      <c r="F281" s="4" t="s">
        <v>527</v>
      </c>
      <c r="G281" s="5" t="s">
        <v>49</v>
      </c>
      <c r="H281" t="str">
        <f t="shared" si="4"/>
        <v>No</v>
      </c>
      <c r="I281" t="str">
        <f>IF(COUNTIF('Top 60 Universities'!$A$2:$A$62,Worksheet!F281),"Yes","No")</f>
        <v>Yes</v>
      </c>
    </row>
    <row r="282" spans="1:9" x14ac:dyDescent="0.2">
      <c r="A282" s="5" t="s">
        <v>513</v>
      </c>
      <c r="B282" s="5" t="s">
        <v>222</v>
      </c>
      <c r="C282" s="6" t="s">
        <v>0</v>
      </c>
      <c r="D282" s="4" t="s">
        <v>10</v>
      </c>
      <c r="E282" s="4" t="s">
        <v>528</v>
      </c>
      <c r="F282" s="4" t="s">
        <v>145</v>
      </c>
      <c r="G282" s="5" t="s">
        <v>49</v>
      </c>
      <c r="H282" t="str">
        <f t="shared" si="4"/>
        <v>Yes</v>
      </c>
      <c r="I282" t="str">
        <f>IF(COUNTIF('Top 60 Universities'!$A$2:$A$62,Worksheet!F282),"Yes","No")</f>
        <v>No</v>
      </c>
    </row>
    <row r="283" spans="1:9" ht="17" x14ac:dyDescent="0.2">
      <c r="A283" s="5" t="s">
        <v>513</v>
      </c>
      <c r="B283" s="5" t="s">
        <v>529</v>
      </c>
      <c r="C283" s="6" t="s">
        <v>0</v>
      </c>
      <c r="D283" s="4" t="s">
        <v>10</v>
      </c>
      <c r="E283" s="4" t="s">
        <v>412</v>
      </c>
      <c r="F283" s="30" t="s">
        <v>530</v>
      </c>
      <c r="G283" s="60" t="s">
        <v>24</v>
      </c>
      <c r="H283" t="str">
        <f t="shared" si="4"/>
        <v>No</v>
      </c>
      <c r="I283" t="str">
        <f>IF(COUNTIF('Top 60 Universities'!$A$2:$A$62,Worksheet!F283),"Yes","No")</f>
        <v>No</v>
      </c>
    </row>
    <row r="284" spans="1:9" x14ac:dyDescent="0.2">
      <c r="A284" s="5" t="s">
        <v>513</v>
      </c>
      <c r="B284" s="5" t="s">
        <v>531</v>
      </c>
      <c r="C284" s="6" t="s">
        <v>0</v>
      </c>
      <c r="D284" s="4" t="s">
        <v>10</v>
      </c>
      <c r="E284" s="4" t="s">
        <v>27</v>
      </c>
      <c r="F284" s="4" t="s">
        <v>532</v>
      </c>
      <c r="G284" s="60" t="s">
        <v>24</v>
      </c>
      <c r="H284" t="str">
        <f t="shared" si="4"/>
        <v>No</v>
      </c>
      <c r="I284" t="str">
        <f>IF(COUNTIF('Top 60 Universities'!$A$2:$A$62,Worksheet!F284),"Yes","No")</f>
        <v>No</v>
      </c>
    </row>
    <row r="285" spans="1:9" x14ac:dyDescent="0.2">
      <c r="A285" s="5" t="s">
        <v>513</v>
      </c>
      <c r="B285" s="5" t="s">
        <v>533</v>
      </c>
      <c r="C285" s="6" t="s">
        <v>0</v>
      </c>
      <c r="D285" s="4" t="s">
        <v>10</v>
      </c>
      <c r="E285" s="4" t="s">
        <v>27</v>
      </c>
      <c r="F285" s="4" t="s">
        <v>532</v>
      </c>
      <c r="G285" s="60" t="s">
        <v>24</v>
      </c>
      <c r="H285" t="str">
        <f t="shared" si="4"/>
        <v>No</v>
      </c>
      <c r="I285" t="str">
        <f>IF(COUNTIF('Top 60 Universities'!$A$2:$A$62,Worksheet!F285),"Yes","No")</f>
        <v>No</v>
      </c>
    </row>
    <row r="286" spans="1:9" x14ac:dyDescent="0.2">
      <c r="A286" s="5" t="s">
        <v>513</v>
      </c>
      <c r="B286" s="5" t="s">
        <v>534</v>
      </c>
      <c r="C286" s="6" t="s">
        <v>0</v>
      </c>
      <c r="D286" s="4" t="s">
        <v>10</v>
      </c>
      <c r="E286" s="4" t="s">
        <v>75</v>
      </c>
      <c r="F286" s="4" t="s">
        <v>373</v>
      </c>
      <c r="G286" s="4"/>
      <c r="H286" t="str">
        <f t="shared" si="4"/>
        <v>No</v>
      </c>
      <c r="I286" t="str">
        <f>IF(COUNTIF('Top 60 Universities'!$A$2:$A$62,Worksheet!F286),"Yes","No")</f>
        <v>Yes</v>
      </c>
    </row>
    <row r="287" spans="1:9" ht="17" x14ac:dyDescent="0.2">
      <c r="A287" s="5" t="s">
        <v>513</v>
      </c>
      <c r="B287" s="5" t="s">
        <v>535</v>
      </c>
      <c r="C287" s="62" t="s">
        <v>18</v>
      </c>
      <c r="D287" s="4" t="s">
        <v>26</v>
      </c>
      <c r="E287" s="4" t="s">
        <v>27</v>
      </c>
      <c r="F287" s="4" t="s">
        <v>536</v>
      </c>
      <c r="G287" s="4" t="s">
        <v>13</v>
      </c>
      <c r="H287" t="str">
        <f t="shared" si="4"/>
        <v>No</v>
      </c>
      <c r="I287" t="str">
        <f>IF(COUNTIF('Top 60 Universities'!$A$2:$A$62,Worksheet!F287),"Yes","No")</f>
        <v>No</v>
      </c>
    </row>
    <row r="288" spans="1:9" ht="17" x14ac:dyDescent="0.2">
      <c r="A288" s="5" t="s">
        <v>513</v>
      </c>
      <c r="B288" s="5" t="s">
        <v>537</v>
      </c>
      <c r="C288" s="62" t="s">
        <v>18</v>
      </c>
      <c r="D288" s="4" t="s">
        <v>26</v>
      </c>
      <c r="E288" s="4" t="s">
        <v>538</v>
      </c>
      <c r="F288" s="4" t="s">
        <v>516</v>
      </c>
      <c r="G288" s="60" t="s">
        <v>24</v>
      </c>
      <c r="H288" t="str">
        <f t="shared" si="4"/>
        <v>No</v>
      </c>
      <c r="I288" t="str">
        <f>IF(COUNTIF('Top 60 Universities'!$A$2:$A$62,Worksheet!F288),"Yes","No")</f>
        <v>No</v>
      </c>
    </row>
    <row r="289" spans="1:9" ht="17" x14ac:dyDescent="0.2">
      <c r="A289" s="5" t="s">
        <v>513</v>
      </c>
      <c r="B289" s="5" t="s">
        <v>539</v>
      </c>
      <c r="C289" s="62" t="s">
        <v>18</v>
      </c>
      <c r="D289" s="4" t="s">
        <v>26</v>
      </c>
      <c r="E289" s="4" t="s">
        <v>75</v>
      </c>
      <c r="F289" s="4" t="s">
        <v>196</v>
      </c>
      <c r="G289" s="60" t="s">
        <v>24</v>
      </c>
      <c r="H289" t="str">
        <f t="shared" si="4"/>
        <v>No</v>
      </c>
      <c r="I289" t="str">
        <f>IF(COUNTIF('Top 60 Universities'!$A$2:$A$62,Worksheet!F289),"Yes","No")</f>
        <v>No</v>
      </c>
    </row>
    <row r="290" spans="1:9" ht="17" x14ac:dyDescent="0.2">
      <c r="A290" s="5" t="s">
        <v>513</v>
      </c>
      <c r="B290" s="5" t="s">
        <v>540</v>
      </c>
      <c r="C290" s="62" t="s">
        <v>18</v>
      </c>
      <c r="D290" s="4" t="s">
        <v>10</v>
      </c>
      <c r="E290" s="4" t="s">
        <v>27</v>
      </c>
      <c r="F290" s="4" t="s">
        <v>541</v>
      </c>
      <c r="G290" s="4" t="s">
        <v>13</v>
      </c>
      <c r="H290" t="str">
        <f t="shared" si="4"/>
        <v>No</v>
      </c>
      <c r="I290" t="str">
        <f>IF(COUNTIF('Top 60 Universities'!$A$2:$A$62,Worksheet!F290),"Yes","No")</f>
        <v>No</v>
      </c>
    </row>
    <row r="291" spans="1:9" ht="17" x14ac:dyDescent="0.2">
      <c r="A291" s="5" t="s">
        <v>513</v>
      </c>
      <c r="B291" s="5" t="s">
        <v>542</v>
      </c>
      <c r="C291" s="62" t="s">
        <v>18</v>
      </c>
      <c r="D291" s="4" t="s">
        <v>10</v>
      </c>
      <c r="E291" s="4" t="s">
        <v>27</v>
      </c>
      <c r="F291" s="4" t="s">
        <v>70</v>
      </c>
      <c r="G291" s="4" t="s">
        <v>13</v>
      </c>
      <c r="H291" t="str">
        <f t="shared" si="4"/>
        <v>No</v>
      </c>
      <c r="I291" t="str">
        <f>IF(COUNTIF('Top 60 Universities'!$A$2:$A$62,Worksheet!F291),"Yes","No")</f>
        <v>No</v>
      </c>
    </row>
    <row r="292" spans="1:9" ht="17" x14ac:dyDescent="0.2">
      <c r="A292" s="5" t="s">
        <v>513</v>
      </c>
      <c r="B292" s="5" t="s">
        <v>172</v>
      </c>
      <c r="C292" s="62" t="s">
        <v>543</v>
      </c>
      <c r="D292" s="4" t="s">
        <v>10</v>
      </c>
      <c r="E292" s="4" t="s">
        <v>11</v>
      </c>
      <c r="F292" s="18" t="s">
        <v>544</v>
      </c>
      <c r="G292" s="5" t="s">
        <v>49</v>
      </c>
      <c r="H292" t="str">
        <f t="shared" si="4"/>
        <v>Yes</v>
      </c>
      <c r="I292" t="str">
        <f>IF(COUNTIF('Top 60 Universities'!$A$2:$A$62,Worksheet!F292),"Yes","No")</f>
        <v>No</v>
      </c>
    </row>
    <row r="293" spans="1:9" ht="17" x14ac:dyDescent="0.2">
      <c r="A293" s="5" t="s">
        <v>513</v>
      </c>
      <c r="B293" s="5" t="s">
        <v>545</v>
      </c>
      <c r="C293" s="62" t="s">
        <v>543</v>
      </c>
      <c r="D293" s="4" t="s">
        <v>10</v>
      </c>
      <c r="E293" s="4" t="s">
        <v>75</v>
      </c>
      <c r="F293" s="4" t="s">
        <v>251</v>
      </c>
      <c r="G293" s="4" t="s">
        <v>24</v>
      </c>
      <c r="H293" t="str">
        <f t="shared" si="4"/>
        <v>No</v>
      </c>
      <c r="I293" t="str">
        <f>IF(COUNTIF('Top 60 Universities'!$A$2:$A$62,Worksheet!F293),"Yes","No")</f>
        <v>Yes</v>
      </c>
    </row>
    <row r="294" spans="1:9" ht="17" x14ac:dyDescent="0.2">
      <c r="A294" s="5" t="s">
        <v>513</v>
      </c>
      <c r="B294" s="5" t="s">
        <v>546</v>
      </c>
      <c r="C294" s="62" t="s">
        <v>543</v>
      </c>
      <c r="D294" s="4" t="s">
        <v>10</v>
      </c>
      <c r="E294" s="4" t="s">
        <v>412</v>
      </c>
      <c r="F294" s="4" t="s">
        <v>547</v>
      </c>
      <c r="G294" s="4" t="s">
        <v>24</v>
      </c>
      <c r="H294" t="str">
        <f t="shared" si="4"/>
        <v>No</v>
      </c>
      <c r="I294" t="str">
        <f>IF(COUNTIF('Top 60 Universities'!$A$2:$A$62,Worksheet!F294),"Yes","No")</f>
        <v>No</v>
      </c>
    </row>
    <row r="295" spans="1:9" ht="17" x14ac:dyDescent="0.2">
      <c r="A295" s="5" t="s">
        <v>513</v>
      </c>
      <c r="B295" s="5" t="s">
        <v>548</v>
      </c>
      <c r="C295" s="62" t="s">
        <v>543</v>
      </c>
      <c r="D295" s="4" t="s">
        <v>10</v>
      </c>
      <c r="E295" s="4" t="s">
        <v>19</v>
      </c>
      <c r="F295" s="4" t="s">
        <v>521</v>
      </c>
      <c r="G295" s="4" t="s">
        <v>24</v>
      </c>
      <c r="H295" t="str">
        <f t="shared" si="4"/>
        <v>No</v>
      </c>
      <c r="I295" t="str">
        <f>IF(COUNTIF('Top 60 Universities'!$A$2:$A$62,Worksheet!F295),"Yes","No")</f>
        <v>Yes</v>
      </c>
    </row>
    <row r="296" spans="1:9" ht="17" x14ac:dyDescent="0.2">
      <c r="A296" s="5" t="s">
        <v>513</v>
      </c>
      <c r="B296" s="5" t="s">
        <v>549</v>
      </c>
      <c r="C296" s="62" t="s">
        <v>543</v>
      </c>
      <c r="D296" s="4" t="s">
        <v>26</v>
      </c>
      <c r="E296" s="4" t="s">
        <v>27</v>
      </c>
      <c r="F296" s="4" t="s">
        <v>550</v>
      </c>
      <c r="G296" s="4" t="s">
        <v>24</v>
      </c>
      <c r="H296" t="str">
        <f t="shared" si="4"/>
        <v>No</v>
      </c>
      <c r="I296" t="str">
        <f>IF(COUNTIF('Top 60 Universities'!$A$2:$A$62,Worksheet!F296),"Yes","No")</f>
        <v>No</v>
      </c>
    </row>
    <row r="297" spans="1:9" ht="17" x14ac:dyDescent="0.2">
      <c r="A297" s="5" t="s">
        <v>513</v>
      </c>
      <c r="B297" s="5" t="s">
        <v>551</v>
      </c>
      <c r="C297" s="62" t="s">
        <v>543</v>
      </c>
      <c r="D297" s="4" t="s">
        <v>10</v>
      </c>
      <c r="E297" s="4" t="s">
        <v>27</v>
      </c>
      <c r="F297" s="4"/>
      <c r="G297" s="4"/>
      <c r="H297" t="str">
        <f t="shared" si="4"/>
        <v>No</v>
      </c>
      <c r="I297" t="str">
        <f>IF(COUNTIF('Top 60 Universities'!$A$2:$A$62,Worksheet!F297),"Yes","No")</f>
        <v>No</v>
      </c>
    </row>
    <row r="298" spans="1:9" ht="17" x14ac:dyDescent="0.2">
      <c r="A298" s="5" t="s">
        <v>513</v>
      </c>
      <c r="B298" s="5" t="s">
        <v>552</v>
      </c>
      <c r="C298" s="62" t="s">
        <v>543</v>
      </c>
      <c r="D298" s="4" t="s">
        <v>26</v>
      </c>
      <c r="E298" s="4" t="s">
        <v>75</v>
      </c>
      <c r="F298" s="4" t="s">
        <v>12</v>
      </c>
      <c r="G298" s="60" t="s">
        <v>24</v>
      </c>
      <c r="H298" t="str">
        <f t="shared" si="4"/>
        <v>No</v>
      </c>
      <c r="I298" t="str">
        <f>IF(COUNTIF('Top 60 Universities'!$A$2:$A$62,Worksheet!F298),"Yes","No")</f>
        <v>Yes</v>
      </c>
    </row>
    <row r="299" spans="1:9" ht="17" x14ac:dyDescent="0.2">
      <c r="A299" s="5" t="s">
        <v>513</v>
      </c>
      <c r="B299" s="5" t="s">
        <v>553</v>
      </c>
      <c r="C299" s="62" t="s">
        <v>543</v>
      </c>
      <c r="D299" s="4" t="s">
        <v>10</v>
      </c>
      <c r="E299" s="4" t="s">
        <v>27</v>
      </c>
      <c r="F299" s="4" t="s">
        <v>70</v>
      </c>
      <c r="G299" s="5" t="s">
        <v>49</v>
      </c>
      <c r="H299" t="str">
        <f t="shared" si="4"/>
        <v>No</v>
      </c>
      <c r="I299" t="str">
        <f>IF(COUNTIF('Top 60 Universities'!$A$2:$A$62,Worksheet!F299),"Yes","No")</f>
        <v>No</v>
      </c>
    </row>
    <row r="300" spans="1:9" ht="17" x14ac:dyDescent="0.2">
      <c r="A300" s="5" t="s">
        <v>513</v>
      </c>
      <c r="B300" s="5" t="s">
        <v>554</v>
      </c>
      <c r="C300" s="62" t="s">
        <v>543</v>
      </c>
      <c r="D300" s="4" t="s">
        <v>10</v>
      </c>
      <c r="E300" s="4" t="s">
        <v>11</v>
      </c>
      <c r="F300" s="4" t="s">
        <v>555</v>
      </c>
      <c r="G300" s="60" t="s">
        <v>24</v>
      </c>
      <c r="H300" t="str">
        <f t="shared" si="4"/>
        <v>No</v>
      </c>
      <c r="I300" t="str">
        <f>IF(COUNTIF('Top 60 Universities'!$A$2:$A$62,Worksheet!F300),"Yes","No")</f>
        <v>No</v>
      </c>
    </row>
    <row r="301" spans="1:9" ht="17" x14ac:dyDescent="0.2">
      <c r="A301" s="5" t="s">
        <v>513</v>
      </c>
      <c r="B301" s="5" t="s">
        <v>556</v>
      </c>
      <c r="C301" s="62" t="s">
        <v>543</v>
      </c>
      <c r="D301" s="4" t="s">
        <v>10</v>
      </c>
      <c r="E301" s="4" t="s">
        <v>19</v>
      </c>
      <c r="F301" s="7"/>
      <c r="G301" s="7"/>
      <c r="H301" t="str">
        <f t="shared" si="4"/>
        <v>No</v>
      </c>
      <c r="I301" t="str">
        <f>IF(COUNTIF('Top 60 Universities'!$A$2:$A$62,Worksheet!F301),"Yes","No")</f>
        <v>No</v>
      </c>
    </row>
    <row r="302" spans="1:9" ht="17" x14ac:dyDescent="0.2">
      <c r="A302" s="5" t="s">
        <v>513</v>
      </c>
      <c r="B302" s="27" t="s">
        <v>557</v>
      </c>
      <c r="C302" s="62" t="s">
        <v>543</v>
      </c>
      <c r="D302" s="4" t="s">
        <v>10</v>
      </c>
      <c r="E302" s="4" t="s">
        <v>75</v>
      </c>
      <c r="F302" s="4" t="s">
        <v>527</v>
      </c>
      <c r="G302" s="60" t="s">
        <v>24</v>
      </c>
      <c r="H302" t="str">
        <f t="shared" si="4"/>
        <v>No</v>
      </c>
      <c r="I302" t="str">
        <f>IF(COUNTIF('Top 60 Universities'!$A$2:$A$62,Worksheet!F302),"Yes","No")</f>
        <v>Yes</v>
      </c>
    </row>
    <row r="303" spans="1:9" ht="17" x14ac:dyDescent="0.2">
      <c r="A303" s="5" t="s">
        <v>513</v>
      </c>
      <c r="B303" s="5" t="s">
        <v>558</v>
      </c>
      <c r="C303" s="62" t="s">
        <v>543</v>
      </c>
      <c r="D303" s="4" t="s">
        <v>10</v>
      </c>
      <c r="E303" s="4" t="s">
        <v>75</v>
      </c>
      <c r="F303" s="4" t="s">
        <v>12</v>
      </c>
      <c r="G303" s="60" t="s">
        <v>24</v>
      </c>
      <c r="H303" t="str">
        <f t="shared" si="4"/>
        <v>No</v>
      </c>
      <c r="I303" t="str">
        <f>IF(COUNTIF('Top 60 Universities'!$A$2:$A$62,Worksheet!F303),"Yes","No")</f>
        <v>Yes</v>
      </c>
    </row>
    <row r="304" spans="1:9" ht="17" x14ac:dyDescent="0.2">
      <c r="A304" s="5" t="s">
        <v>513</v>
      </c>
      <c r="B304" s="5" t="s">
        <v>559</v>
      </c>
      <c r="C304" s="62" t="s">
        <v>543</v>
      </c>
      <c r="D304" s="4" t="s">
        <v>10</v>
      </c>
      <c r="E304" s="4" t="s">
        <v>75</v>
      </c>
      <c r="F304" s="4" t="s">
        <v>560</v>
      </c>
      <c r="G304" s="5" t="s">
        <v>49</v>
      </c>
      <c r="H304" t="str">
        <f t="shared" si="4"/>
        <v>No</v>
      </c>
      <c r="I304" t="str">
        <f>IF(COUNTIF('Top 60 Universities'!$A$2:$A$62,Worksheet!F304),"Yes","No")</f>
        <v>Yes</v>
      </c>
    </row>
    <row r="305" spans="1:9" ht="17" x14ac:dyDescent="0.2">
      <c r="A305" s="5" t="s">
        <v>513</v>
      </c>
      <c r="B305" s="5" t="s">
        <v>561</v>
      </c>
      <c r="C305" s="62" t="s">
        <v>543</v>
      </c>
      <c r="D305" s="4" t="s">
        <v>10</v>
      </c>
      <c r="E305" s="4" t="s">
        <v>136</v>
      </c>
      <c r="F305" s="4" t="s">
        <v>562</v>
      </c>
      <c r="G305" s="22" t="s">
        <v>49</v>
      </c>
      <c r="H305" t="str">
        <f t="shared" si="4"/>
        <v>No</v>
      </c>
      <c r="I305" t="str">
        <f>IF(COUNTIF('Top 60 Universities'!$A$2:$A$62,Worksheet!F305),"Yes","No")</f>
        <v>No</v>
      </c>
    </row>
    <row r="306" spans="1:9" ht="17" x14ac:dyDescent="0.2">
      <c r="A306" s="5" t="s">
        <v>513</v>
      </c>
      <c r="B306" s="5" t="s">
        <v>563</v>
      </c>
      <c r="C306" s="62" t="s">
        <v>543</v>
      </c>
      <c r="D306" s="4" t="s">
        <v>26</v>
      </c>
      <c r="E306" s="4" t="s">
        <v>75</v>
      </c>
      <c r="F306" s="4" t="s">
        <v>564</v>
      </c>
      <c r="G306" s="7"/>
      <c r="H306" t="str">
        <f t="shared" si="4"/>
        <v>No</v>
      </c>
      <c r="I306" t="str">
        <f>IF(COUNTIF('Top 60 Universities'!$A$2:$A$62,Worksheet!F306),"Yes","No")</f>
        <v>No</v>
      </c>
    </row>
    <row r="307" spans="1:9" ht="17" x14ac:dyDescent="0.2">
      <c r="A307" s="5" t="s">
        <v>513</v>
      </c>
      <c r="B307" s="5" t="s">
        <v>565</v>
      </c>
      <c r="C307" s="62" t="s">
        <v>543</v>
      </c>
      <c r="D307" s="4" t="s">
        <v>10</v>
      </c>
      <c r="E307" s="4" t="s">
        <v>75</v>
      </c>
      <c r="F307" s="4" t="s">
        <v>70</v>
      </c>
      <c r="G307" s="4" t="s">
        <v>13</v>
      </c>
      <c r="H307" t="str">
        <f t="shared" si="4"/>
        <v>No</v>
      </c>
      <c r="I307" t="str">
        <f>IF(COUNTIF('Top 60 Universities'!$A$2:$A$62,Worksheet!F307),"Yes","No")</f>
        <v>No</v>
      </c>
    </row>
    <row r="308" spans="1:9" ht="17" x14ac:dyDescent="0.2">
      <c r="A308" s="5" t="s">
        <v>513</v>
      </c>
      <c r="B308" s="5" t="s">
        <v>566</v>
      </c>
      <c r="C308" s="62" t="s">
        <v>543</v>
      </c>
      <c r="D308" s="4" t="s">
        <v>10</v>
      </c>
      <c r="E308" s="4" t="s">
        <v>567</v>
      </c>
      <c r="F308" s="4" t="s">
        <v>70</v>
      </c>
      <c r="G308" s="4" t="s">
        <v>13</v>
      </c>
      <c r="H308" t="str">
        <f t="shared" si="4"/>
        <v>No</v>
      </c>
      <c r="I308" t="str">
        <f>IF(COUNTIF('Top 60 Universities'!$A$2:$A$62,Worksheet!F308),"Yes","No")</f>
        <v>No</v>
      </c>
    </row>
    <row r="309" spans="1:9" ht="17" x14ac:dyDescent="0.2">
      <c r="A309" s="5" t="s">
        <v>513</v>
      </c>
      <c r="B309" s="5" t="s">
        <v>568</v>
      </c>
      <c r="C309" s="62" t="s">
        <v>543</v>
      </c>
      <c r="D309" s="4" t="s">
        <v>26</v>
      </c>
      <c r="E309" s="4" t="s">
        <v>75</v>
      </c>
      <c r="F309" s="4" t="s">
        <v>569</v>
      </c>
      <c r="G309" s="4" t="s">
        <v>13</v>
      </c>
      <c r="H309" t="str">
        <f t="shared" si="4"/>
        <v>No</v>
      </c>
      <c r="I309" t="str">
        <f>IF(COUNTIF('Top 60 Universities'!$A$2:$A$62,Worksheet!F309),"Yes","No")</f>
        <v>Yes</v>
      </c>
    </row>
    <row r="310" spans="1:9" ht="17" x14ac:dyDescent="0.2">
      <c r="A310" s="5" t="s">
        <v>513</v>
      </c>
      <c r="B310" s="5" t="s">
        <v>570</v>
      </c>
      <c r="C310" s="62" t="s">
        <v>543</v>
      </c>
      <c r="D310" s="4" t="s">
        <v>10</v>
      </c>
      <c r="E310" s="4" t="s">
        <v>79</v>
      </c>
      <c r="F310" s="4" t="s">
        <v>80</v>
      </c>
      <c r="G310" s="5" t="s">
        <v>49</v>
      </c>
      <c r="H310" t="str">
        <f t="shared" si="4"/>
        <v>No</v>
      </c>
      <c r="I310" t="str">
        <f>IF(COUNTIF('Top 60 Universities'!$A$2:$A$62,Worksheet!F310),"Yes","No")</f>
        <v>Yes</v>
      </c>
    </row>
    <row r="311" spans="1:9" ht="17" x14ac:dyDescent="0.2">
      <c r="A311" s="5" t="s">
        <v>513</v>
      </c>
      <c r="B311" s="5" t="s">
        <v>571</v>
      </c>
      <c r="C311" s="62" t="s">
        <v>543</v>
      </c>
      <c r="D311" s="4" t="s">
        <v>26</v>
      </c>
      <c r="E311" s="4" t="s">
        <v>75</v>
      </c>
      <c r="F311" s="4" t="s">
        <v>145</v>
      </c>
      <c r="G311" s="4" t="s">
        <v>13</v>
      </c>
      <c r="H311" t="str">
        <f t="shared" si="4"/>
        <v>No</v>
      </c>
      <c r="I311" t="str">
        <f>IF(COUNTIF('Top 60 Universities'!$A$2:$A$62,Worksheet!F311),"Yes","No")</f>
        <v>No</v>
      </c>
    </row>
    <row r="312" spans="1:9" ht="17" x14ac:dyDescent="0.2">
      <c r="A312" s="5" t="s">
        <v>513</v>
      </c>
      <c r="B312" s="5" t="s">
        <v>572</v>
      </c>
      <c r="C312" s="62" t="s">
        <v>543</v>
      </c>
      <c r="D312" s="4" t="s">
        <v>10</v>
      </c>
      <c r="E312" s="4" t="s">
        <v>84</v>
      </c>
      <c r="F312" s="4" t="s">
        <v>70</v>
      </c>
      <c r="G312" s="5" t="s">
        <v>49</v>
      </c>
      <c r="H312" t="str">
        <f t="shared" si="4"/>
        <v>No</v>
      </c>
      <c r="I312" t="str">
        <f>IF(COUNTIF('Top 60 Universities'!$A$2:$A$62,Worksheet!F312),"Yes","No")</f>
        <v>No</v>
      </c>
    </row>
    <row r="313" spans="1:9" ht="17" x14ac:dyDescent="0.2">
      <c r="A313" s="5" t="s">
        <v>513</v>
      </c>
      <c r="B313" s="5" t="s">
        <v>573</v>
      </c>
      <c r="C313" s="62" t="s">
        <v>543</v>
      </c>
      <c r="D313" s="4" t="s">
        <v>10</v>
      </c>
      <c r="E313" s="4" t="s">
        <v>75</v>
      </c>
      <c r="F313" s="4" t="s">
        <v>70</v>
      </c>
      <c r="G313" s="60" t="s">
        <v>24</v>
      </c>
      <c r="H313" t="str">
        <f t="shared" si="4"/>
        <v>No</v>
      </c>
      <c r="I313" t="str">
        <f>IF(COUNTIF('Top 60 Universities'!$A$2:$A$62,Worksheet!F313),"Yes","No")</f>
        <v>No</v>
      </c>
    </row>
    <row r="314" spans="1:9" ht="17" x14ac:dyDescent="0.2">
      <c r="A314" s="5" t="s">
        <v>513</v>
      </c>
      <c r="B314" s="5" t="s">
        <v>574</v>
      </c>
      <c r="C314" s="62" t="s">
        <v>543</v>
      </c>
      <c r="D314" s="4" t="s">
        <v>10</v>
      </c>
      <c r="E314" s="4" t="s">
        <v>118</v>
      </c>
      <c r="F314" s="4" t="s">
        <v>575</v>
      </c>
      <c r="G314" s="4" t="s">
        <v>13</v>
      </c>
      <c r="H314" t="str">
        <f t="shared" si="4"/>
        <v>No</v>
      </c>
      <c r="I314" t="str">
        <f>IF(COUNTIF('Top 60 Universities'!$A$2:$A$62,Worksheet!F314),"Yes","No")</f>
        <v>Yes</v>
      </c>
    </row>
    <row r="315" spans="1:9" ht="17" x14ac:dyDescent="0.2">
      <c r="A315" s="5" t="s">
        <v>513</v>
      </c>
      <c r="B315" s="5" t="s">
        <v>576</v>
      </c>
      <c r="C315" s="62" t="s">
        <v>543</v>
      </c>
      <c r="D315" s="4" t="s">
        <v>26</v>
      </c>
      <c r="E315" s="4" t="s">
        <v>75</v>
      </c>
      <c r="F315" s="4" t="s">
        <v>259</v>
      </c>
      <c r="G315" s="4" t="s">
        <v>13</v>
      </c>
      <c r="H315" t="str">
        <f t="shared" si="4"/>
        <v>No</v>
      </c>
      <c r="I315" t="str">
        <f>IF(COUNTIF('Top 60 Universities'!$A$2:$A$62,Worksheet!F315),"Yes","No")</f>
        <v>Yes</v>
      </c>
    </row>
    <row r="316" spans="1:9" ht="17" x14ac:dyDescent="0.2">
      <c r="A316" s="5" t="s">
        <v>513</v>
      </c>
      <c r="B316" s="5" t="s">
        <v>577</v>
      </c>
      <c r="C316" s="62" t="s">
        <v>543</v>
      </c>
      <c r="D316" s="4" t="s">
        <v>10</v>
      </c>
      <c r="E316" s="4" t="s">
        <v>200</v>
      </c>
      <c r="F316" s="4" t="s">
        <v>521</v>
      </c>
      <c r="G316" s="5" t="s">
        <v>49</v>
      </c>
      <c r="H316" t="str">
        <f t="shared" si="4"/>
        <v>No</v>
      </c>
      <c r="I316" t="str">
        <f>IF(COUNTIF('Top 60 Universities'!$A$2:$A$62,Worksheet!F316),"Yes","No")</f>
        <v>Yes</v>
      </c>
    </row>
    <row r="317" spans="1:9" ht="17" x14ac:dyDescent="0.2">
      <c r="A317" s="5" t="s">
        <v>513</v>
      </c>
      <c r="B317" s="5" t="s">
        <v>578</v>
      </c>
      <c r="C317" s="62" t="s">
        <v>543</v>
      </c>
      <c r="D317" s="4" t="s">
        <v>10</v>
      </c>
      <c r="E317" s="4" t="s">
        <v>75</v>
      </c>
      <c r="F317" s="4" t="s">
        <v>259</v>
      </c>
      <c r="G317" s="4" t="s">
        <v>13</v>
      </c>
      <c r="H317" t="str">
        <f t="shared" si="4"/>
        <v>No</v>
      </c>
      <c r="I317" t="str">
        <f>IF(COUNTIF('Top 60 Universities'!$A$2:$A$62,Worksheet!F317),"Yes","No")</f>
        <v>Yes</v>
      </c>
    </row>
    <row r="318" spans="1:9" ht="17" x14ac:dyDescent="0.2">
      <c r="A318" s="5" t="s">
        <v>513</v>
      </c>
      <c r="B318" s="5" t="s">
        <v>579</v>
      </c>
      <c r="C318" s="62" t="s">
        <v>543</v>
      </c>
      <c r="D318" s="4" t="s">
        <v>10</v>
      </c>
      <c r="E318" s="4" t="s">
        <v>19</v>
      </c>
      <c r="F318" s="4" t="s">
        <v>580</v>
      </c>
      <c r="G318" s="60" t="s">
        <v>24</v>
      </c>
      <c r="H318" t="str">
        <f t="shared" si="4"/>
        <v>No</v>
      </c>
      <c r="I318" t="str">
        <f>IF(COUNTIF('Top 60 Universities'!$A$2:$A$62,Worksheet!F318),"Yes","No")</f>
        <v>No</v>
      </c>
    </row>
    <row r="319" spans="1:9" ht="17" x14ac:dyDescent="0.2">
      <c r="A319" s="5" t="s">
        <v>513</v>
      </c>
      <c r="B319" s="5" t="s">
        <v>581</v>
      </c>
      <c r="C319" s="62" t="s">
        <v>543</v>
      </c>
      <c r="D319" s="4" t="s">
        <v>10</v>
      </c>
      <c r="E319" s="4" t="s">
        <v>11</v>
      </c>
      <c r="F319" s="4" t="s">
        <v>582</v>
      </c>
      <c r="G319" s="60" t="s">
        <v>24</v>
      </c>
      <c r="H319" t="str">
        <f t="shared" si="4"/>
        <v>No</v>
      </c>
      <c r="I319" t="str">
        <f>IF(COUNTIF('Top 60 Universities'!$A$2:$A$62,Worksheet!F319),"Yes","No")</f>
        <v>No</v>
      </c>
    </row>
    <row r="320" spans="1:9" ht="17" x14ac:dyDescent="0.2">
      <c r="A320" s="5" t="s">
        <v>513</v>
      </c>
      <c r="B320" s="5" t="s">
        <v>583</v>
      </c>
      <c r="C320" s="62" t="s">
        <v>543</v>
      </c>
      <c r="D320" s="4" t="s">
        <v>10</v>
      </c>
      <c r="E320" s="4" t="s">
        <v>11</v>
      </c>
      <c r="F320" s="4" t="s">
        <v>309</v>
      </c>
      <c r="G320" s="22" t="s">
        <v>49</v>
      </c>
      <c r="H320" t="str">
        <f t="shared" si="4"/>
        <v>No</v>
      </c>
      <c r="I320" t="str">
        <f>IF(COUNTIF('Top 60 Universities'!$A$2:$A$62,Worksheet!F320),"Yes","No")</f>
        <v>No</v>
      </c>
    </row>
    <row r="321" spans="1:9" ht="17" x14ac:dyDescent="0.2">
      <c r="A321" s="5" t="s">
        <v>513</v>
      </c>
      <c r="B321" s="5" t="s">
        <v>584</v>
      </c>
      <c r="C321" s="62" t="s">
        <v>543</v>
      </c>
      <c r="D321" s="4" t="s">
        <v>10</v>
      </c>
      <c r="E321" s="4" t="s">
        <v>75</v>
      </c>
      <c r="F321" s="4" t="s">
        <v>282</v>
      </c>
      <c r="G321" s="60" t="s">
        <v>24</v>
      </c>
      <c r="H321" t="str">
        <f t="shared" si="4"/>
        <v>No</v>
      </c>
      <c r="I321" t="str">
        <f>IF(COUNTIF('Top 60 Universities'!$A$2:$A$62,Worksheet!F321),"Yes","No")</f>
        <v>Yes</v>
      </c>
    </row>
    <row r="322" spans="1:9" ht="17" x14ac:dyDescent="0.2">
      <c r="A322" s="5" t="s">
        <v>513</v>
      </c>
      <c r="B322" s="5" t="s">
        <v>585</v>
      </c>
      <c r="C322" s="62" t="s">
        <v>543</v>
      </c>
      <c r="D322" s="4" t="s">
        <v>10</v>
      </c>
      <c r="E322" s="4" t="s">
        <v>75</v>
      </c>
      <c r="F322" s="4" t="s">
        <v>582</v>
      </c>
      <c r="G322" s="5" t="s">
        <v>49</v>
      </c>
      <c r="H322" t="str">
        <f t="shared" ref="H322:H385" si="5">IF(COUNTIF(B:B,B322)&gt;1,"Yes","No")</f>
        <v>No</v>
      </c>
      <c r="I322" t="str">
        <f>IF(COUNTIF('Top 60 Universities'!$A$2:$A$62,Worksheet!F322),"Yes","No")</f>
        <v>No</v>
      </c>
    </row>
    <row r="323" spans="1:9" ht="17" x14ac:dyDescent="0.2">
      <c r="A323" s="5" t="s">
        <v>513</v>
      </c>
      <c r="B323" s="5" t="s">
        <v>586</v>
      </c>
      <c r="C323" s="62" t="s">
        <v>543</v>
      </c>
      <c r="D323" s="4" t="s">
        <v>26</v>
      </c>
      <c r="E323" s="4" t="s">
        <v>11</v>
      </c>
      <c r="F323" s="4" t="s">
        <v>70</v>
      </c>
      <c r="G323" s="4" t="s">
        <v>13</v>
      </c>
      <c r="H323" t="str">
        <f t="shared" si="5"/>
        <v>No</v>
      </c>
      <c r="I323" t="str">
        <f>IF(COUNTIF('Top 60 Universities'!$A$2:$A$62,Worksheet!F323),"Yes","No")</f>
        <v>No</v>
      </c>
    </row>
    <row r="324" spans="1:9" ht="17" x14ac:dyDescent="0.2">
      <c r="A324" s="5" t="s">
        <v>513</v>
      </c>
      <c r="B324" s="5" t="s">
        <v>587</v>
      </c>
      <c r="C324" s="62" t="s">
        <v>543</v>
      </c>
      <c r="D324" s="4" t="s">
        <v>10</v>
      </c>
      <c r="E324" s="4" t="s">
        <v>35</v>
      </c>
      <c r="F324" s="4" t="s">
        <v>259</v>
      </c>
      <c r="G324" s="60" t="s">
        <v>24</v>
      </c>
      <c r="H324" t="str">
        <f t="shared" si="5"/>
        <v>No</v>
      </c>
      <c r="I324" t="str">
        <f>IF(COUNTIF('Top 60 Universities'!$A$2:$A$62,Worksheet!F324),"Yes","No")</f>
        <v>Yes</v>
      </c>
    </row>
    <row r="325" spans="1:9" ht="17" x14ac:dyDescent="0.2">
      <c r="A325" s="5" t="s">
        <v>513</v>
      </c>
      <c r="B325" s="5" t="s">
        <v>588</v>
      </c>
      <c r="C325" s="62" t="s">
        <v>543</v>
      </c>
      <c r="D325" s="4" t="s">
        <v>10</v>
      </c>
      <c r="E325" s="4" t="s">
        <v>35</v>
      </c>
      <c r="F325" s="4" t="s">
        <v>476</v>
      </c>
      <c r="G325" s="60" t="s">
        <v>24</v>
      </c>
      <c r="H325" t="str">
        <f t="shared" si="5"/>
        <v>No</v>
      </c>
      <c r="I325" t="str">
        <f>IF(COUNTIF('Top 60 Universities'!$A$2:$A$62,Worksheet!F325),"Yes","No")</f>
        <v>No</v>
      </c>
    </row>
    <row r="326" spans="1:9" ht="17" x14ac:dyDescent="0.2">
      <c r="A326" s="5" t="s">
        <v>513</v>
      </c>
      <c r="B326" s="5" t="s">
        <v>589</v>
      </c>
      <c r="C326" s="62" t="s">
        <v>543</v>
      </c>
      <c r="D326" s="4" t="s">
        <v>26</v>
      </c>
      <c r="E326" s="4" t="s">
        <v>75</v>
      </c>
      <c r="F326" s="18" t="s">
        <v>70</v>
      </c>
      <c r="G326" s="7"/>
      <c r="H326" t="str">
        <f t="shared" si="5"/>
        <v>No</v>
      </c>
      <c r="I326" t="str">
        <f>IF(COUNTIF('Top 60 Universities'!$A$2:$A$62,Worksheet!F326),"Yes","No")</f>
        <v>No</v>
      </c>
    </row>
    <row r="327" spans="1:9" ht="17" x14ac:dyDescent="0.2">
      <c r="A327" s="5" t="s">
        <v>513</v>
      </c>
      <c r="B327" s="5" t="s">
        <v>590</v>
      </c>
      <c r="C327" s="62" t="s">
        <v>543</v>
      </c>
      <c r="D327" s="4" t="s">
        <v>10</v>
      </c>
      <c r="E327" s="4" t="s">
        <v>75</v>
      </c>
      <c r="F327" s="63" t="s">
        <v>591</v>
      </c>
      <c r="G327" s="5" t="s">
        <v>49</v>
      </c>
      <c r="H327" t="str">
        <f t="shared" si="5"/>
        <v>No</v>
      </c>
      <c r="I327" t="str">
        <f>IF(COUNTIF('Top 60 Universities'!$A$2:$A$62,Worksheet!F327),"Yes","No")</f>
        <v>No</v>
      </c>
    </row>
    <row r="328" spans="1:9" ht="17" x14ac:dyDescent="0.2">
      <c r="A328" s="5" t="s">
        <v>513</v>
      </c>
      <c r="B328" s="5" t="s">
        <v>592</v>
      </c>
      <c r="C328" s="62" t="s">
        <v>543</v>
      </c>
      <c r="D328" s="4" t="s">
        <v>26</v>
      </c>
      <c r="E328" s="4" t="s">
        <v>35</v>
      </c>
      <c r="F328" s="4" t="s">
        <v>593</v>
      </c>
      <c r="G328" s="4" t="s">
        <v>13</v>
      </c>
      <c r="H328" t="str">
        <f t="shared" si="5"/>
        <v>No</v>
      </c>
      <c r="I328" t="str">
        <f>IF(COUNTIF('Top 60 Universities'!$A$2:$A$62,Worksheet!F328),"Yes","No")</f>
        <v>Yes</v>
      </c>
    </row>
    <row r="329" spans="1:9" ht="17" x14ac:dyDescent="0.2">
      <c r="A329" s="5" t="s">
        <v>513</v>
      </c>
      <c r="B329" s="5" t="s">
        <v>594</v>
      </c>
      <c r="C329" s="62" t="s">
        <v>543</v>
      </c>
      <c r="D329" s="4" t="s">
        <v>26</v>
      </c>
      <c r="E329" s="4" t="s">
        <v>39</v>
      </c>
      <c r="F329" s="19" t="s">
        <v>595</v>
      </c>
      <c r="G329" s="4" t="s">
        <v>13</v>
      </c>
      <c r="H329" t="str">
        <f t="shared" si="5"/>
        <v>Yes</v>
      </c>
      <c r="I329" t="str">
        <f>IF(COUNTIF('Top 60 Universities'!$A$2:$A$62,Worksheet!F329),"Yes","No")</f>
        <v>No</v>
      </c>
    </row>
    <row r="330" spans="1:9" ht="17" x14ac:dyDescent="0.2">
      <c r="A330" s="5" t="s">
        <v>513</v>
      </c>
      <c r="B330" s="5" t="s">
        <v>596</v>
      </c>
      <c r="C330" s="62" t="s">
        <v>543</v>
      </c>
      <c r="D330" s="4" t="s">
        <v>10</v>
      </c>
      <c r="E330" s="4" t="s">
        <v>242</v>
      </c>
      <c r="F330" s="4" t="s">
        <v>80</v>
      </c>
      <c r="G330" s="5" t="s">
        <v>49</v>
      </c>
      <c r="H330" t="str">
        <f t="shared" si="5"/>
        <v>No</v>
      </c>
      <c r="I330" t="str">
        <f>IF(COUNTIF('Top 60 Universities'!$A$2:$A$62,Worksheet!F330),"Yes","No")</f>
        <v>Yes</v>
      </c>
    </row>
    <row r="331" spans="1:9" ht="17" x14ac:dyDescent="0.2">
      <c r="A331" s="5" t="s">
        <v>513</v>
      </c>
      <c r="B331" s="5" t="s">
        <v>597</v>
      </c>
      <c r="C331" s="62" t="s">
        <v>543</v>
      </c>
      <c r="D331" s="4" t="s">
        <v>10</v>
      </c>
      <c r="E331" s="4" t="s">
        <v>118</v>
      </c>
      <c r="F331" s="4" t="s">
        <v>309</v>
      </c>
      <c r="G331" s="60" t="s">
        <v>24</v>
      </c>
      <c r="H331" t="str">
        <f t="shared" si="5"/>
        <v>No</v>
      </c>
      <c r="I331" t="str">
        <f>IF(COUNTIF('Top 60 Universities'!$A$2:$A$62,Worksheet!F331),"Yes","No")</f>
        <v>No</v>
      </c>
    </row>
    <row r="332" spans="1:9" ht="17" x14ac:dyDescent="0.2">
      <c r="A332" s="5" t="s">
        <v>513</v>
      </c>
      <c r="B332" s="5" t="s">
        <v>598</v>
      </c>
      <c r="C332" s="62" t="s">
        <v>543</v>
      </c>
      <c r="D332" s="4" t="s">
        <v>10</v>
      </c>
      <c r="E332" s="4" t="s">
        <v>118</v>
      </c>
      <c r="F332" s="4" t="s">
        <v>599</v>
      </c>
      <c r="G332" s="5" t="s">
        <v>49</v>
      </c>
      <c r="H332" t="str">
        <f t="shared" si="5"/>
        <v>No</v>
      </c>
      <c r="I332" t="str">
        <f>IF(COUNTIF('Top 60 Universities'!$A$2:$A$62,Worksheet!F332),"Yes","No")</f>
        <v>No</v>
      </c>
    </row>
    <row r="333" spans="1:9" ht="17" x14ac:dyDescent="0.2">
      <c r="A333" s="5" t="s">
        <v>513</v>
      </c>
      <c r="B333" s="5" t="s">
        <v>600</v>
      </c>
      <c r="C333" s="62" t="s">
        <v>543</v>
      </c>
      <c r="D333" s="4" t="s">
        <v>26</v>
      </c>
      <c r="E333" s="4" t="s">
        <v>75</v>
      </c>
      <c r="F333" s="16" t="s">
        <v>326</v>
      </c>
      <c r="G333" s="23"/>
      <c r="H333" t="str">
        <f t="shared" si="5"/>
        <v>No</v>
      </c>
      <c r="I333" t="str">
        <f>IF(COUNTIF('Top 60 Universities'!$A$2:$A$62,Worksheet!F333),"Yes","No")</f>
        <v>No</v>
      </c>
    </row>
    <row r="334" spans="1:9" ht="17" x14ac:dyDescent="0.2">
      <c r="A334" s="5" t="s">
        <v>513</v>
      </c>
      <c r="B334" s="5" t="s">
        <v>601</v>
      </c>
      <c r="C334" s="62" t="s">
        <v>543</v>
      </c>
      <c r="D334" s="4" t="s">
        <v>10</v>
      </c>
      <c r="E334" s="4" t="s">
        <v>58</v>
      </c>
      <c r="F334" s="4" t="s">
        <v>166</v>
      </c>
      <c r="G334" s="60" t="s">
        <v>24</v>
      </c>
      <c r="H334" t="str">
        <f t="shared" si="5"/>
        <v>No</v>
      </c>
      <c r="I334" t="str">
        <f>IF(COUNTIF('Top 60 Universities'!$A$2:$A$62,Worksheet!F334),"Yes","No")</f>
        <v>No</v>
      </c>
    </row>
    <row r="335" spans="1:9" ht="17" x14ac:dyDescent="0.2">
      <c r="A335" s="5" t="s">
        <v>513</v>
      </c>
      <c r="B335" s="5" t="s">
        <v>602</v>
      </c>
      <c r="C335" s="62" t="s">
        <v>543</v>
      </c>
      <c r="D335" s="11" t="s">
        <v>26</v>
      </c>
      <c r="E335" s="4" t="s">
        <v>215</v>
      </c>
      <c r="F335" s="4" t="s">
        <v>603</v>
      </c>
      <c r="G335" s="4" t="s">
        <v>13</v>
      </c>
      <c r="H335" t="str">
        <f t="shared" si="5"/>
        <v>Yes</v>
      </c>
      <c r="I335" t="str">
        <f>IF(COUNTIF('Top 60 Universities'!$A$2:$A$62,Worksheet!F335),"Yes","No")</f>
        <v>No</v>
      </c>
    </row>
    <row r="336" spans="1:9" ht="17" x14ac:dyDescent="0.2">
      <c r="A336" s="5" t="s">
        <v>513</v>
      </c>
      <c r="B336" s="5" t="s">
        <v>604</v>
      </c>
      <c r="C336" s="62" t="s">
        <v>543</v>
      </c>
      <c r="D336" s="4" t="s">
        <v>10</v>
      </c>
      <c r="E336" s="4" t="s">
        <v>79</v>
      </c>
      <c r="F336" s="4" t="s">
        <v>259</v>
      </c>
      <c r="G336" s="60" t="s">
        <v>24</v>
      </c>
      <c r="H336" t="str">
        <f t="shared" si="5"/>
        <v>No</v>
      </c>
      <c r="I336" t="str">
        <f>IF(COUNTIF('Top 60 Universities'!$A$2:$A$62,Worksheet!F336),"Yes","No")</f>
        <v>Yes</v>
      </c>
    </row>
    <row r="337" spans="1:9" ht="17" x14ac:dyDescent="0.2">
      <c r="A337" s="5" t="s">
        <v>513</v>
      </c>
      <c r="B337" s="5" t="s">
        <v>605</v>
      </c>
      <c r="C337" s="62" t="s">
        <v>543</v>
      </c>
      <c r="D337" s="4" t="s">
        <v>10</v>
      </c>
      <c r="E337" s="4" t="s">
        <v>19</v>
      </c>
      <c r="F337" s="4" t="s">
        <v>40</v>
      </c>
      <c r="G337" s="60" t="s">
        <v>24</v>
      </c>
      <c r="H337" t="str">
        <f t="shared" si="5"/>
        <v>No</v>
      </c>
      <c r="I337" t="str">
        <f>IF(COUNTIF('Top 60 Universities'!$A$2:$A$62,Worksheet!F337),"Yes","No")</f>
        <v>Yes</v>
      </c>
    </row>
    <row r="338" spans="1:9" ht="17" x14ac:dyDescent="0.2">
      <c r="A338" s="5" t="s">
        <v>513</v>
      </c>
      <c r="B338" s="5" t="s">
        <v>606</v>
      </c>
      <c r="C338" s="62" t="s">
        <v>543</v>
      </c>
      <c r="D338" s="4" t="s">
        <v>26</v>
      </c>
      <c r="E338" s="4" t="s">
        <v>27</v>
      </c>
      <c r="F338" s="4" t="s">
        <v>607</v>
      </c>
      <c r="G338" s="60" t="s">
        <v>24</v>
      </c>
      <c r="H338" t="str">
        <f t="shared" si="5"/>
        <v>No</v>
      </c>
      <c r="I338" t="str">
        <f>IF(COUNTIF('Top 60 Universities'!$A$2:$A$62,Worksheet!F338),"Yes","No")</f>
        <v>No</v>
      </c>
    </row>
    <row r="339" spans="1:9" ht="17" x14ac:dyDescent="0.2">
      <c r="A339" s="5" t="s">
        <v>513</v>
      </c>
      <c r="B339" s="5" t="s">
        <v>608</v>
      </c>
      <c r="C339" s="62" t="s">
        <v>543</v>
      </c>
      <c r="D339" s="4" t="s">
        <v>10</v>
      </c>
      <c r="E339" s="4" t="s">
        <v>109</v>
      </c>
      <c r="F339" s="4" t="s">
        <v>609</v>
      </c>
      <c r="G339" s="60" t="s">
        <v>24</v>
      </c>
      <c r="H339" t="str">
        <f t="shared" si="5"/>
        <v>No</v>
      </c>
      <c r="I339" t="str">
        <f>IF(COUNTIF('Top 60 Universities'!$A$2:$A$62,Worksheet!F339),"Yes","No")</f>
        <v>Yes</v>
      </c>
    </row>
    <row r="340" spans="1:9" ht="17" x14ac:dyDescent="0.2">
      <c r="A340" s="5" t="s">
        <v>513</v>
      </c>
      <c r="B340" s="5" t="s">
        <v>610</v>
      </c>
      <c r="C340" s="62" t="s">
        <v>543</v>
      </c>
      <c r="D340" s="4" t="s">
        <v>10</v>
      </c>
      <c r="E340" s="4" t="s">
        <v>58</v>
      </c>
      <c r="F340" s="7"/>
      <c r="G340" s="12"/>
      <c r="H340" t="str">
        <f t="shared" si="5"/>
        <v>No</v>
      </c>
      <c r="I340" t="str">
        <f>IF(COUNTIF('Top 60 Universities'!$A$2:$A$62,Worksheet!F340),"Yes","No")</f>
        <v>No</v>
      </c>
    </row>
    <row r="341" spans="1:9" ht="17" x14ac:dyDescent="0.2">
      <c r="A341" s="5" t="s">
        <v>513</v>
      </c>
      <c r="B341" s="5" t="s">
        <v>611</v>
      </c>
      <c r="C341" s="62" t="s">
        <v>543</v>
      </c>
      <c r="D341" s="11" t="s">
        <v>26</v>
      </c>
      <c r="E341" s="4" t="s">
        <v>27</v>
      </c>
      <c r="F341" s="4" t="s">
        <v>612</v>
      </c>
      <c r="G341" s="60" t="s">
        <v>24</v>
      </c>
      <c r="H341" t="str">
        <f t="shared" si="5"/>
        <v>No</v>
      </c>
      <c r="I341" t="str">
        <f>IF(COUNTIF('Top 60 Universities'!$A$2:$A$62,Worksheet!F341),"Yes","No")</f>
        <v>No</v>
      </c>
    </row>
    <row r="342" spans="1:9" ht="17" x14ac:dyDescent="0.2">
      <c r="A342" s="5" t="s">
        <v>513</v>
      </c>
      <c r="B342" s="5" t="s">
        <v>613</v>
      </c>
      <c r="C342" s="62" t="s">
        <v>543</v>
      </c>
      <c r="D342" s="4" t="s">
        <v>10</v>
      </c>
      <c r="E342" s="4" t="s">
        <v>11</v>
      </c>
      <c r="F342" s="4" t="s">
        <v>560</v>
      </c>
      <c r="G342" s="5" t="s">
        <v>49</v>
      </c>
      <c r="H342" t="str">
        <f t="shared" si="5"/>
        <v>No</v>
      </c>
      <c r="I342" t="str">
        <f>IF(COUNTIF('Top 60 Universities'!$A$2:$A$62,Worksheet!F342),"Yes","No")</f>
        <v>Yes</v>
      </c>
    </row>
    <row r="343" spans="1:9" ht="17" x14ac:dyDescent="0.2">
      <c r="A343" s="5" t="s">
        <v>513</v>
      </c>
      <c r="B343" s="5" t="s">
        <v>614</v>
      </c>
      <c r="C343" s="62" t="s">
        <v>543</v>
      </c>
      <c r="D343" s="4" t="s">
        <v>10</v>
      </c>
      <c r="E343" s="4" t="s">
        <v>19</v>
      </c>
      <c r="F343" s="4" t="s">
        <v>615</v>
      </c>
      <c r="G343" s="60" t="s">
        <v>24</v>
      </c>
      <c r="H343" t="str">
        <f t="shared" si="5"/>
        <v>Yes</v>
      </c>
      <c r="I343" t="str">
        <f>IF(COUNTIF('Top 60 Universities'!$A$2:$A$62,Worksheet!F343),"Yes","No")</f>
        <v>No</v>
      </c>
    </row>
    <row r="344" spans="1:9" ht="17" x14ac:dyDescent="0.2">
      <c r="A344" s="5" t="s">
        <v>513</v>
      </c>
      <c r="B344" s="5" t="s">
        <v>616</v>
      </c>
      <c r="C344" s="62" t="s">
        <v>543</v>
      </c>
      <c r="D344" s="4" t="s">
        <v>10</v>
      </c>
      <c r="E344" s="4" t="s">
        <v>617</v>
      </c>
      <c r="F344" s="11" t="s">
        <v>618</v>
      </c>
      <c r="G344" s="60" t="s">
        <v>24</v>
      </c>
      <c r="H344" t="str">
        <f t="shared" si="5"/>
        <v>No</v>
      </c>
      <c r="I344" t="str">
        <f>IF(COUNTIF('Top 60 Universities'!$A$2:$A$62,Worksheet!F344),"Yes","No")</f>
        <v>No</v>
      </c>
    </row>
    <row r="345" spans="1:9" ht="17" x14ac:dyDescent="0.2">
      <c r="A345" s="5" t="s">
        <v>513</v>
      </c>
      <c r="B345" s="5" t="s">
        <v>619</v>
      </c>
      <c r="C345" s="62" t="s">
        <v>543</v>
      </c>
      <c r="D345" s="4" t="s">
        <v>26</v>
      </c>
      <c r="E345" s="4" t="s">
        <v>11</v>
      </c>
      <c r="F345" s="4" t="s">
        <v>620</v>
      </c>
      <c r="G345" s="60" t="s">
        <v>24</v>
      </c>
      <c r="H345" t="str">
        <f t="shared" si="5"/>
        <v>No</v>
      </c>
      <c r="I345" t="str">
        <f>IF(COUNTIF('Top 60 Universities'!$A$2:$A$62,Worksheet!F345),"Yes","No")</f>
        <v>No</v>
      </c>
    </row>
    <row r="346" spans="1:9" ht="17" x14ac:dyDescent="0.2">
      <c r="A346" s="5" t="s">
        <v>513</v>
      </c>
      <c r="B346" s="5" t="s">
        <v>621</v>
      </c>
      <c r="C346" s="62" t="s">
        <v>543</v>
      </c>
      <c r="D346" s="4" t="s">
        <v>10</v>
      </c>
      <c r="E346" s="4" t="s">
        <v>75</v>
      </c>
      <c r="F346" s="4" t="s">
        <v>114</v>
      </c>
      <c r="G346" s="4" t="s">
        <v>13</v>
      </c>
      <c r="H346" t="str">
        <f t="shared" si="5"/>
        <v>No</v>
      </c>
      <c r="I346" t="str">
        <f>IF(COUNTIF('Top 60 Universities'!$A$2:$A$62,Worksheet!F346),"Yes","No")</f>
        <v>Yes</v>
      </c>
    </row>
    <row r="347" spans="1:9" ht="17" x14ac:dyDescent="0.2">
      <c r="A347" s="5" t="s">
        <v>513</v>
      </c>
      <c r="B347" s="5" t="s">
        <v>622</v>
      </c>
      <c r="C347" s="62" t="s">
        <v>543</v>
      </c>
      <c r="D347" s="4" t="s">
        <v>26</v>
      </c>
      <c r="E347" s="4" t="s">
        <v>136</v>
      </c>
      <c r="F347" s="4" t="s">
        <v>114</v>
      </c>
      <c r="G347" s="60" t="s">
        <v>24</v>
      </c>
      <c r="H347" t="str">
        <f t="shared" si="5"/>
        <v>No</v>
      </c>
      <c r="I347" t="str">
        <f>IF(COUNTIF('Top 60 Universities'!$A$2:$A$62,Worksheet!F347),"Yes","No")</f>
        <v>Yes</v>
      </c>
    </row>
    <row r="348" spans="1:9" ht="17" x14ac:dyDescent="0.2">
      <c r="A348" s="5" t="s">
        <v>513</v>
      </c>
      <c r="B348" s="5" t="s">
        <v>623</v>
      </c>
      <c r="C348" s="62" t="s">
        <v>543</v>
      </c>
      <c r="D348" s="4" t="s">
        <v>10</v>
      </c>
      <c r="E348" s="4" t="s">
        <v>75</v>
      </c>
      <c r="F348" s="4" t="s">
        <v>582</v>
      </c>
      <c r="G348" s="7"/>
      <c r="H348" t="str">
        <f t="shared" si="5"/>
        <v>No</v>
      </c>
      <c r="I348" t="str">
        <f>IF(COUNTIF('Top 60 Universities'!$A$2:$A$62,Worksheet!F348),"Yes","No")</f>
        <v>No</v>
      </c>
    </row>
    <row r="349" spans="1:9" ht="17" x14ac:dyDescent="0.2">
      <c r="A349" s="5" t="s">
        <v>513</v>
      </c>
      <c r="B349" s="5" t="s">
        <v>234</v>
      </c>
      <c r="C349" s="62" t="s">
        <v>543</v>
      </c>
      <c r="D349" s="4" t="s">
        <v>10</v>
      </c>
      <c r="E349" s="4" t="s">
        <v>19</v>
      </c>
      <c r="F349" s="16" t="s">
        <v>624</v>
      </c>
      <c r="G349" s="23"/>
      <c r="H349" t="str">
        <f t="shared" si="5"/>
        <v>Yes</v>
      </c>
      <c r="I349" t="str">
        <f>IF(COUNTIF('Top 60 Universities'!$A$2:$A$62,Worksheet!F349),"Yes","No")</f>
        <v>No</v>
      </c>
    </row>
    <row r="350" spans="1:9" ht="17" x14ac:dyDescent="0.2">
      <c r="A350" s="5" t="s">
        <v>513</v>
      </c>
      <c r="B350" s="5" t="s">
        <v>625</v>
      </c>
      <c r="C350" s="62" t="s">
        <v>543</v>
      </c>
      <c r="D350" s="4" t="s">
        <v>10</v>
      </c>
      <c r="E350" s="4" t="s">
        <v>75</v>
      </c>
      <c r="F350" s="4" t="s">
        <v>560</v>
      </c>
      <c r="G350" s="5" t="s">
        <v>49</v>
      </c>
      <c r="H350" t="str">
        <f t="shared" si="5"/>
        <v>No</v>
      </c>
      <c r="I350" t="str">
        <f>IF(COUNTIF('Top 60 Universities'!$A$2:$A$62,Worksheet!F350),"Yes","No")</f>
        <v>Yes</v>
      </c>
    </row>
    <row r="351" spans="1:9" ht="17" x14ac:dyDescent="0.2">
      <c r="A351" s="5" t="s">
        <v>513</v>
      </c>
      <c r="B351" s="5" t="s">
        <v>626</v>
      </c>
      <c r="C351" s="62" t="s">
        <v>543</v>
      </c>
      <c r="D351" s="4" t="s">
        <v>10</v>
      </c>
      <c r="E351" s="4" t="s">
        <v>75</v>
      </c>
      <c r="F351" s="4" t="s">
        <v>12</v>
      </c>
      <c r="G351" s="4" t="s">
        <v>13</v>
      </c>
      <c r="H351" t="str">
        <f t="shared" si="5"/>
        <v>No</v>
      </c>
      <c r="I351" t="str">
        <f>IF(COUNTIF('Top 60 Universities'!$A$2:$A$62,Worksheet!F351),"Yes","No")</f>
        <v>Yes</v>
      </c>
    </row>
    <row r="352" spans="1:9" ht="17" x14ac:dyDescent="0.2">
      <c r="A352" s="5" t="s">
        <v>513</v>
      </c>
      <c r="B352" s="5" t="s">
        <v>627</v>
      </c>
      <c r="C352" s="62" t="s">
        <v>543</v>
      </c>
      <c r="D352" s="4" t="s">
        <v>10</v>
      </c>
      <c r="E352" s="4" t="s">
        <v>75</v>
      </c>
      <c r="F352" s="4" t="s">
        <v>560</v>
      </c>
      <c r="G352" s="60" t="s">
        <v>24</v>
      </c>
      <c r="H352" t="str">
        <f t="shared" si="5"/>
        <v>No</v>
      </c>
      <c r="I352" t="str">
        <f>IF(COUNTIF('Top 60 Universities'!$A$2:$A$62,Worksheet!F352),"Yes","No")</f>
        <v>Yes</v>
      </c>
    </row>
    <row r="353" spans="1:9" ht="17" x14ac:dyDescent="0.2">
      <c r="A353" s="5" t="s">
        <v>513</v>
      </c>
      <c r="B353" s="5" t="s">
        <v>628</v>
      </c>
      <c r="C353" s="62" t="s">
        <v>543</v>
      </c>
      <c r="D353" s="4" t="s">
        <v>26</v>
      </c>
      <c r="E353" s="4" t="s">
        <v>27</v>
      </c>
      <c r="F353" s="16" t="s">
        <v>629</v>
      </c>
      <c r="G353" s="23"/>
      <c r="H353" t="str">
        <f t="shared" si="5"/>
        <v>No</v>
      </c>
      <c r="I353" t="str">
        <f>IF(COUNTIF('Top 60 Universities'!$A$2:$A$62,Worksheet!F353),"Yes","No")</f>
        <v>No</v>
      </c>
    </row>
    <row r="354" spans="1:9" ht="17" x14ac:dyDescent="0.2">
      <c r="A354" s="5" t="s">
        <v>513</v>
      </c>
      <c r="B354" s="5" t="s">
        <v>630</v>
      </c>
      <c r="C354" s="62" t="s">
        <v>543</v>
      </c>
      <c r="D354" s="4" t="s">
        <v>10</v>
      </c>
      <c r="E354" s="4" t="s">
        <v>43</v>
      </c>
      <c r="F354" s="4" t="s">
        <v>631</v>
      </c>
      <c r="G354" s="60" t="s">
        <v>24</v>
      </c>
      <c r="H354" t="str">
        <f t="shared" si="5"/>
        <v>No</v>
      </c>
      <c r="I354" t="str">
        <f>IF(COUNTIF('Top 60 Universities'!$A$2:$A$62,Worksheet!F354),"Yes","No")</f>
        <v>No</v>
      </c>
    </row>
    <row r="355" spans="1:9" ht="17" x14ac:dyDescent="0.2">
      <c r="A355" s="5" t="s">
        <v>513</v>
      </c>
      <c r="B355" s="5" t="s">
        <v>632</v>
      </c>
      <c r="C355" s="62" t="s">
        <v>543</v>
      </c>
      <c r="D355" s="4" t="s">
        <v>10</v>
      </c>
      <c r="E355" s="4" t="s">
        <v>75</v>
      </c>
      <c r="F355" s="4" t="s">
        <v>633</v>
      </c>
      <c r="G355" s="5" t="s">
        <v>49</v>
      </c>
      <c r="H355" t="str">
        <f t="shared" si="5"/>
        <v>No</v>
      </c>
      <c r="I355" t="str">
        <f>IF(COUNTIF('Top 60 Universities'!$A$2:$A$62,Worksheet!F355),"Yes","No")</f>
        <v>No</v>
      </c>
    </row>
    <row r="356" spans="1:9" ht="17" x14ac:dyDescent="0.2">
      <c r="A356" s="5" t="s">
        <v>513</v>
      </c>
      <c r="B356" s="5" t="s">
        <v>634</v>
      </c>
      <c r="C356" s="62" t="s">
        <v>543</v>
      </c>
      <c r="D356" s="4" t="s">
        <v>26</v>
      </c>
      <c r="E356" s="4" t="s">
        <v>11</v>
      </c>
      <c r="F356" s="4" t="s">
        <v>70</v>
      </c>
      <c r="G356" s="60" t="s">
        <v>24</v>
      </c>
      <c r="H356" t="str">
        <f t="shared" si="5"/>
        <v>No</v>
      </c>
      <c r="I356" t="str">
        <f>IF(COUNTIF('Top 60 Universities'!$A$2:$A$62,Worksheet!F356),"Yes","No")</f>
        <v>No</v>
      </c>
    </row>
    <row r="357" spans="1:9" ht="17" x14ac:dyDescent="0.2">
      <c r="A357" s="5" t="s">
        <v>513</v>
      </c>
      <c r="B357" s="5" t="s">
        <v>635</v>
      </c>
      <c r="C357" s="62" t="s">
        <v>543</v>
      </c>
      <c r="D357" s="4" t="s">
        <v>26</v>
      </c>
      <c r="E357" s="4" t="s">
        <v>75</v>
      </c>
      <c r="F357" s="4" t="s">
        <v>114</v>
      </c>
      <c r="G357" s="60" t="s">
        <v>24</v>
      </c>
      <c r="H357" t="str">
        <f t="shared" si="5"/>
        <v>No</v>
      </c>
      <c r="I357" t="str">
        <f>IF(COUNTIF('Top 60 Universities'!$A$2:$A$62,Worksheet!F357),"Yes","No")</f>
        <v>Yes</v>
      </c>
    </row>
    <row r="358" spans="1:9" ht="17" x14ac:dyDescent="0.2">
      <c r="A358" s="5" t="s">
        <v>513</v>
      </c>
      <c r="B358" s="5" t="s">
        <v>636</v>
      </c>
      <c r="C358" s="62" t="s">
        <v>543</v>
      </c>
      <c r="D358" s="4" t="s">
        <v>10</v>
      </c>
      <c r="E358" s="4" t="s">
        <v>75</v>
      </c>
      <c r="F358" s="4" t="s">
        <v>637</v>
      </c>
      <c r="G358" s="4" t="s">
        <v>13</v>
      </c>
      <c r="H358" t="str">
        <f t="shared" si="5"/>
        <v>No</v>
      </c>
      <c r="I358" t="str">
        <f>IF(COUNTIF('Top 60 Universities'!$A$2:$A$62,Worksheet!F358),"Yes","No")</f>
        <v>Yes</v>
      </c>
    </row>
    <row r="359" spans="1:9" ht="17" x14ac:dyDescent="0.2">
      <c r="A359" s="5" t="s">
        <v>513</v>
      </c>
      <c r="B359" s="5" t="s">
        <v>638</v>
      </c>
      <c r="C359" s="62" t="s">
        <v>543</v>
      </c>
      <c r="D359" s="4" t="s">
        <v>10</v>
      </c>
      <c r="E359" s="4" t="s">
        <v>35</v>
      </c>
      <c r="F359" s="4" t="s">
        <v>639</v>
      </c>
      <c r="G359" s="4" t="s">
        <v>13</v>
      </c>
      <c r="H359" t="str">
        <f t="shared" si="5"/>
        <v>No</v>
      </c>
      <c r="I359" t="str">
        <f>IF(COUNTIF('Top 60 Universities'!$A$2:$A$62,Worksheet!F359),"Yes","No")</f>
        <v>Yes</v>
      </c>
    </row>
    <row r="360" spans="1:9" ht="17" x14ac:dyDescent="0.2">
      <c r="A360" s="5" t="s">
        <v>513</v>
      </c>
      <c r="B360" s="9" t="s">
        <v>640</v>
      </c>
      <c r="C360" s="62" t="s">
        <v>543</v>
      </c>
      <c r="D360" s="9" t="s">
        <v>10</v>
      </c>
      <c r="E360" s="64" t="s">
        <v>35</v>
      </c>
      <c r="F360" s="4" t="s">
        <v>641</v>
      </c>
      <c r="G360" s="4" t="s">
        <v>13</v>
      </c>
      <c r="H360" t="str">
        <f t="shared" si="5"/>
        <v>No</v>
      </c>
      <c r="I360" t="str">
        <f>IF(COUNTIF('Top 60 Universities'!$A$2:$A$62,Worksheet!F360),"Yes","No")</f>
        <v>No</v>
      </c>
    </row>
    <row r="361" spans="1:9" ht="17" x14ac:dyDescent="0.2">
      <c r="A361" s="5" t="s">
        <v>513</v>
      </c>
      <c r="B361" s="5" t="s">
        <v>642</v>
      </c>
      <c r="C361" s="62" t="s">
        <v>543</v>
      </c>
      <c r="D361" s="4" t="s">
        <v>10</v>
      </c>
      <c r="E361" s="4" t="s">
        <v>27</v>
      </c>
      <c r="F361" s="4" t="s">
        <v>12</v>
      </c>
      <c r="G361" s="23"/>
      <c r="H361" t="str">
        <f t="shared" si="5"/>
        <v>No</v>
      </c>
      <c r="I361" t="str">
        <f>IF(COUNTIF('Top 60 Universities'!$A$2:$A$62,Worksheet!F361),"Yes","No")</f>
        <v>Yes</v>
      </c>
    </row>
    <row r="362" spans="1:9" ht="17" x14ac:dyDescent="0.2">
      <c r="A362" s="5" t="s">
        <v>513</v>
      </c>
      <c r="B362" s="5" t="s">
        <v>643</v>
      </c>
      <c r="C362" s="62" t="s">
        <v>543</v>
      </c>
      <c r="D362" s="4" t="s">
        <v>10</v>
      </c>
      <c r="E362" s="4" t="s">
        <v>136</v>
      </c>
      <c r="F362" s="4" t="s">
        <v>12</v>
      </c>
      <c r="G362" s="60" t="s">
        <v>24</v>
      </c>
      <c r="H362" t="str">
        <f t="shared" si="5"/>
        <v>No</v>
      </c>
      <c r="I362" t="str">
        <f>IF(COUNTIF('Top 60 Universities'!$A$2:$A$62,Worksheet!F362),"Yes","No")</f>
        <v>Yes</v>
      </c>
    </row>
    <row r="363" spans="1:9" ht="17" x14ac:dyDescent="0.2">
      <c r="A363" s="5" t="s">
        <v>513</v>
      </c>
      <c r="B363" s="5" t="s">
        <v>644</v>
      </c>
      <c r="C363" s="62" t="s">
        <v>543</v>
      </c>
      <c r="D363" s="4" t="s">
        <v>26</v>
      </c>
      <c r="E363" s="4" t="s">
        <v>75</v>
      </c>
      <c r="F363" s="4" t="s">
        <v>645</v>
      </c>
      <c r="G363" s="60" t="s">
        <v>24</v>
      </c>
      <c r="H363" t="str">
        <f t="shared" si="5"/>
        <v>No</v>
      </c>
      <c r="I363" t="str">
        <f>IF(COUNTIF('Top 60 Universities'!$A$2:$A$62,Worksheet!F363),"Yes","No")</f>
        <v>No</v>
      </c>
    </row>
    <row r="364" spans="1:9" ht="17" x14ac:dyDescent="0.2">
      <c r="A364" s="5" t="s">
        <v>513</v>
      </c>
      <c r="B364" s="5" t="s">
        <v>646</v>
      </c>
      <c r="C364" s="62" t="s">
        <v>543</v>
      </c>
      <c r="D364" s="4" t="s">
        <v>10</v>
      </c>
      <c r="E364" s="4" t="s">
        <v>27</v>
      </c>
      <c r="F364" s="4" t="s">
        <v>582</v>
      </c>
      <c r="G364" s="60" t="s">
        <v>24</v>
      </c>
      <c r="H364" t="str">
        <f t="shared" si="5"/>
        <v>No</v>
      </c>
      <c r="I364" t="str">
        <f>IF(COUNTIF('Top 60 Universities'!$A$2:$A$62,Worksheet!F364),"Yes","No")</f>
        <v>No</v>
      </c>
    </row>
    <row r="365" spans="1:9" ht="17" x14ac:dyDescent="0.2">
      <c r="A365" s="5" t="s">
        <v>513</v>
      </c>
      <c r="B365" s="5" t="s">
        <v>647</v>
      </c>
      <c r="C365" s="62" t="s">
        <v>543</v>
      </c>
      <c r="D365" s="4" t="s">
        <v>10</v>
      </c>
      <c r="E365" s="4" t="s">
        <v>27</v>
      </c>
      <c r="F365" s="4" t="s">
        <v>251</v>
      </c>
      <c r="G365" s="5" t="s">
        <v>49</v>
      </c>
      <c r="H365" t="str">
        <f t="shared" si="5"/>
        <v>No</v>
      </c>
      <c r="I365" t="str">
        <f>IF(COUNTIF('Top 60 Universities'!$A$2:$A$62,Worksheet!F365),"Yes","No")</f>
        <v>Yes</v>
      </c>
    </row>
    <row r="366" spans="1:9" ht="17" x14ac:dyDescent="0.2">
      <c r="A366" s="5" t="s">
        <v>513</v>
      </c>
      <c r="B366" s="5" t="s">
        <v>648</v>
      </c>
      <c r="C366" s="62" t="s">
        <v>543</v>
      </c>
      <c r="D366" s="4" t="s">
        <v>10</v>
      </c>
      <c r="E366" s="4" t="s">
        <v>75</v>
      </c>
      <c r="F366" s="4" t="s">
        <v>251</v>
      </c>
      <c r="G366" s="60" t="s">
        <v>24</v>
      </c>
      <c r="H366" t="str">
        <f t="shared" si="5"/>
        <v>No</v>
      </c>
      <c r="I366" t="str">
        <f>IF(COUNTIF('Top 60 Universities'!$A$2:$A$62,Worksheet!F366),"Yes","No")</f>
        <v>Yes</v>
      </c>
    </row>
    <row r="367" spans="1:9" ht="17" x14ac:dyDescent="0.2">
      <c r="A367" s="5" t="s">
        <v>513</v>
      </c>
      <c r="B367" s="6" t="s">
        <v>649</v>
      </c>
      <c r="C367" s="62" t="s">
        <v>543</v>
      </c>
      <c r="D367" s="11" t="s">
        <v>26</v>
      </c>
      <c r="E367" s="4" t="s">
        <v>650</v>
      </c>
      <c r="F367" s="65" t="s">
        <v>519</v>
      </c>
      <c r="G367" s="5" t="s">
        <v>49</v>
      </c>
      <c r="H367" t="str">
        <f t="shared" si="5"/>
        <v>No</v>
      </c>
      <c r="I367" t="str">
        <f>IF(COUNTIF('Top 60 Universities'!$A$2:$A$62,Worksheet!F367),"Yes","No")</f>
        <v>Yes</v>
      </c>
    </row>
    <row r="368" spans="1:9" ht="17" x14ac:dyDescent="0.2">
      <c r="A368" s="5" t="s">
        <v>513</v>
      </c>
      <c r="B368" s="5" t="s">
        <v>651</v>
      </c>
      <c r="C368" s="62" t="s">
        <v>543</v>
      </c>
      <c r="D368" s="4" t="s">
        <v>10</v>
      </c>
      <c r="E368" s="4" t="s">
        <v>27</v>
      </c>
      <c r="F368" s="4" t="s">
        <v>70</v>
      </c>
      <c r="G368" s="60" t="s">
        <v>24</v>
      </c>
      <c r="H368" t="str">
        <f t="shared" si="5"/>
        <v>No</v>
      </c>
      <c r="I368" t="str">
        <f>IF(COUNTIF('Top 60 Universities'!$A$2:$A$62,Worksheet!F368),"Yes","No")</f>
        <v>No</v>
      </c>
    </row>
    <row r="369" spans="1:9" ht="17" x14ac:dyDescent="0.2">
      <c r="A369" s="5" t="s">
        <v>513</v>
      </c>
      <c r="B369" s="5" t="s">
        <v>652</v>
      </c>
      <c r="C369" s="62" t="s">
        <v>543</v>
      </c>
      <c r="D369" s="4" t="s">
        <v>10</v>
      </c>
      <c r="E369" s="4" t="s">
        <v>75</v>
      </c>
      <c r="F369" s="66" t="s">
        <v>259</v>
      </c>
      <c r="G369" s="60" t="s">
        <v>24</v>
      </c>
      <c r="H369" t="str">
        <f t="shared" si="5"/>
        <v>No</v>
      </c>
      <c r="I369" t="str">
        <f>IF(COUNTIF('Top 60 Universities'!$A$2:$A$62,Worksheet!F369),"Yes","No")</f>
        <v>Yes</v>
      </c>
    </row>
    <row r="370" spans="1:9" ht="17" x14ac:dyDescent="0.2">
      <c r="A370" s="5" t="s">
        <v>513</v>
      </c>
      <c r="B370" s="5" t="s">
        <v>653</v>
      </c>
      <c r="C370" s="62" t="s">
        <v>543</v>
      </c>
      <c r="D370" s="4" t="s">
        <v>10</v>
      </c>
      <c r="E370" s="4" t="s">
        <v>75</v>
      </c>
      <c r="F370" s="66" t="s">
        <v>654</v>
      </c>
      <c r="G370" s="60" t="s">
        <v>24</v>
      </c>
      <c r="H370" t="str">
        <f t="shared" si="5"/>
        <v>No</v>
      </c>
      <c r="I370" t="str">
        <f>IF(COUNTIF('Top 60 Universities'!$A$2:$A$62,Worksheet!F370),"Yes","No")</f>
        <v>No</v>
      </c>
    </row>
    <row r="371" spans="1:9" ht="17" x14ac:dyDescent="0.2">
      <c r="A371" s="5" t="s">
        <v>513</v>
      </c>
      <c r="B371" s="5" t="s">
        <v>655</v>
      </c>
      <c r="C371" s="62" t="s">
        <v>543</v>
      </c>
      <c r="D371" s="4" t="s">
        <v>10</v>
      </c>
      <c r="E371" s="4" t="s">
        <v>46</v>
      </c>
      <c r="F371" s="4" t="s">
        <v>656</v>
      </c>
      <c r="G371" s="60" t="s">
        <v>24</v>
      </c>
      <c r="H371" t="str">
        <f t="shared" si="5"/>
        <v>No</v>
      </c>
      <c r="I371" t="str">
        <f>IF(COUNTIF('Top 60 Universities'!$A$2:$A$62,Worksheet!F371),"Yes","No")</f>
        <v>No</v>
      </c>
    </row>
    <row r="372" spans="1:9" ht="17" x14ac:dyDescent="0.2">
      <c r="A372" s="5" t="s">
        <v>513</v>
      </c>
      <c r="B372" s="5" t="s">
        <v>657</v>
      </c>
      <c r="C372" s="62" t="s">
        <v>543</v>
      </c>
      <c r="D372" s="4" t="s">
        <v>10</v>
      </c>
      <c r="E372" s="4" t="s">
        <v>75</v>
      </c>
      <c r="F372" s="4" t="s">
        <v>259</v>
      </c>
      <c r="G372" s="5" t="s">
        <v>49</v>
      </c>
      <c r="H372" t="str">
        <f t="shared" si="5"/>
        <v>No</v>
      </c>
      <c r="I372" t="str">
        <f>IF(COUNTIF('Top 60 Universities'!$A$2:$A$62,Worksheet!F372),"Yes","No")</f>
        <v>Yes</v>
      </c>
    </row>
    <row r="373" spans="1:9" ht="17" x14ac:dyDescent="0.2">
      <c r="A373" s="5" t="s">
        <v>513</v>
      </c>
      <c r="B373" s="5" t="s">
        <v>658</v>
      </c>
      <c r="C373" s="62" t="s">
        <v>543</v>
      </c>
      <c r="D373" s="4" t="s">
        <v>26</v>
      </c>
      <c r="E373" s="4" t="s">
        <v>43</v>
      </c>
      <c r="F373" s="4" t="s">
        <v>659</v>
      </c>
      <c r="G373" s="60" t="s">
        <v>24</v>
      </c>
      <c r="H373" t="str">
        <f t="shared" si="5"/>
        <v>No</v>
      </c>
      <c r="I373" t="str">
        <f>IF(COUNTIF('Top 60 Universities'!$A$2:$A$62,Worksheet!F373),"Yes","No")</f>
        <v>No</v>
      </c>
    </row>
    <row r="374" spans="1:9" ht="17" x14ac:dyDescent="0.2">
      <c r="A374" s="5" t="s">
        <v>513</v>
      </c>
      <c r="B374" s="5" t="s">
        <v>660</v>
      </c>
      <c r="C374" s="62" t="s">
        <v>543</v>
      </c>
      <c r="D374" s="4" t="s">
        <v>10</v>
      </c>
      <c r="E374" s="4" t="s">
        <v>200</v>
      </c>
      <c r="F374" s="4" t="s">
        <v>259</v>
      </c>
      <c r="G374" s="5" t="s">
        <v>49</v>
      </c>
      <c r="H374" t="str">
        <f t="shared" si="5"/>
        <v>No</v>
      </c>
      <c r="I374" t="str">
        <f>IF(COUNTIF('Top 60 Universities'!$A$2:$A$62,Worksheet!F374),"Yes","No")</f>
        <v>Yes</v>
      </c>
    </row>
    <row r="375" spans="1:9" ht="17" x14ac:dyDescent="0.2">
      <c r="A375" s="5" t="s">
        <v>513</v>
      </c>
      <c r="B375" s="6" t="s">
        <v>661</v>
      </c>
      <c r="C375" s="62" t="s">
        <v>543</v>
      </c>
      <c r="D375" s="11" t="s">
        <v>10</v>
      </c>
      <c r="E375" s="4" t="s">
        <v>257</v>
      </c>
      <c r="F375" s="16" t="s">
        <v>662</v>
      </c>
      <c r="G375" s="23"/>
      <c r="H375" t="str">
        <f t="shared" si="5"/>
        <v>No</v>
      </c>
      <c r="I375" t="str">
        <f>IF(COUNTIF('Top 60 Universities'!$A$2:$A$62,Worksheet!F375),"Yes","No")</f>
        <v>No</v>
      </c>
    </row>
    <row r="376" spans="1:9" ht="17" x14ac:dyDescent="0.2">
      <c r="A376" s="5" t="s">
        <v>513</v>
      </c>
      <c r="B376" s="5" t="s">
        <v>663</v>
      </c>
      <c r="C376" s="62" t="s">
        <v>543</v>
      </c>
      <c r="D376" s="4" t="s">
        <v>10</v>
      </c>
      <c r="E376" s="4" t="s">
        <v>43</v>
      </c>
      <c r="F376" s="4" t="s">
        <v>12</v>
      </c>
      <c r="G376" s="4" t="s">
        <v>13</v>
      </c>
      <c r="H376" t="str">
        <f t="shared" si="5"/>
        <v>No</v>
      </c>
      <c r="I376" t="str">
        <f>IF(COUNTIF('Top 60 Universities'!$A$2:$A$62,Worksheet!F376),"Yes","No")</f>
        <v>Yes</v>
      </c>
    </row>
    <row r="377" spans="1:9" x14ac:dyDescent="0.2">
      <c r="A377" s="4" t="s">
        <v>664</v>
      </c>
      <c r="B377" s="67" t="s">
        <v>665</v>
      </c>
      <c r="C377" s="6" t="s">
        <v>666</v>
      </c>
      <c r="D377" s="4" t="s">
        <v>10</v>
      </c>
      <c r="E377" s="4" t="s">
        <v>75</v>
      </c>
      <c r="F377" s="4" t="s">
        <v>76</v>
      </c>
      <c r="G377" s="4" t="s">
        <v>24</v>
      </c>
      <c r="H377" t="str">
        <f t="shared" si="5"/>
        <v>Yes</v>
      </c>
      <c r="I377" t="str">
        <f>IF(COUNTIF('Top 60 Universities'!$A$2:$A$62,Worksheet!F377),"Yes","No")</f>
        <v>No</v>
      </c>
    </row>
    <row r="378" spans="1:9" x14ac:dyDescent="0.2">
      <c r="A378" s="4" t="s">
        <v>664</v>
      </c>
      <c r="B378" s="5" t="s">
        <v>667</v>
      </c>
      <c r="C378" s="6" t="s">
        <v>668</v>
      </c>
      <c r="D378" s="4" t="s">
        <v>10</v>
      </c>
      <c r="E378" s="4" t="s">
        <v>75</v>
      </c>
      <c r="F378" s="4" t="s">
        <v>637</v>
      </c>
      <c r="G378" s="4" t="s">
        <v>49</v>
      </c>
      <c r="H378" t="str">
        <f t="shared" si="5"/>
        <v>No</v>
      </c>
      <c r="I378" t="str">
        <f>IF(COUNTIF('Top 60 Universities'!$A$2:$A$62,Worksheet!F378),"Yes","No")</f>
        <v>Yes</v>
      </c>
    </row>
    <row r="379" spans="1:9" x14ac:dyDescent="0.2">
      <c r="A379" s="4" t="s">
        <v>664</v>
      </c>
      <c r="B379" s="5" t="s">
        <v>669</v>
      </c>
      <c r="C379" s="6" t="s">
        <v>668</v>
      </c>
      <c r="D379" s="4" t="s">
        <v>10</v>
      </c>
      <c r="E379" s="4" t="s">
        <v>75</v>
      </c>
      <c r="F379" s="4" t="s">
        <v>670</v>
      </c>
      <c r="G379" s="4" t="s">
        <v>49</v>
      </c>
      <c r="H379" t="str">
        <f t="shared" si="5"/>
        <v>No</v>
      </c>
      <c r="I379" t="str">
        <f>IF(COUNTIF('Top 60 Universities'!$A$2:$A$62,Worksheet!F379),"Yes","No")</f>
        <v>No</v>
      </c>
    </row>
    <row r="380" spans="1:9" x14ac:dyDescent="0.2">
      <c r="A380" s="4" t="s">
        <v>664</v>
      </c>
      <c r="B380" s="5" t="s">
        <v>671</v>
      </c>
      <c r="C380" s="6" t="s">
        <v>668</v>
      </c>
      <c r="D380" s="4" t="s">
        <v>10</v>
      </c>
      <c r="E380" s="4" t="s">
        <v>75</v>
      </c>
      <c r="F380" s="4" t="s">
        <v>298</v>
      </c>
      <c r="G380" s="7"/>
      <c r="H380" t="str">
        <f t="shared" si="5"/>
        <v>No</v>
      </c>
      <c r="I380" t="str">
        <f>IF(COUNTIF('Top 60 Universities'!$A$2:$A$62,Worksheet!F380),"Yes","No")</f>
        <v>No</v>
      </c>
    </row>
    <row r="381" spans="1:9" x14ac:dyDescent="0.2">
      <c r="A381" s="4" t="s">
        <v>664</v>
      </c>
      <c r="B381" s="5" t="s">
        <v>672</v>
      </c>
      <c r="C381" s="6" t="s">
        <v>668</v>
      </c>
      <c r="D381" s="4" t="s">
        <v>10</v>
      </c>
      <c r="E381" s="4" t="s">
        <v>75</v>
      </c>
      <c r="F381" s="4" t="s">
        <v>670</v>
      </c>
      <c r="G381" s="4" t="s">
        <v>49</v>
      </c>
      <c r="H381" t="str">
        <f t="shared" si="5"/>
        <v>No</v>
      </c>
      <c r="I381" t="str">
        <f>IF(COUNTIF('Top 60 Universities'!$A$2:$A$62,Worksheet!F381),"Yes","No")</f>
        <v>No</v>
      </c>
    </row>
    <row r="382" spans="1:9" x14ac:dyDescent="0.2">
      <c r="A382" s="4" t="s">
        <v>664</v>
      </c>
      <c r="B382" s="5" t="s">
        <v>673</v>
      </c>
      <c r="C382" s="6" t="s">
        <v>674</v>
      </c>
      <c r="D382" s="4" t="s">
        <v>26</v>
      </c>
      <c r="E382" s="4" t="s">
        <v>27</v>
      </c>
      <c r="F382" s="4" t="s">
        <v>675</v>
      </c>
      <c r="G382" s="4" t="s">
        <v>24</v>
      </c>
      <c r="H382" t="str">
        <f t="shared" si="5"/>
        <v>No</v>
      </c>
      <c r="I382" t="str">
        <f>IF(COUNTIF('Top 60 Universities'!$A$2:$A$62,Worksheet!F382),"Yes","No")</f>
        <v>No</v>
      </c>
    </row>
    <row r="383" spans="1:9" x14ac:dyDescent="0.2">
      <c r="A383" s="4" t="s">
        <v>664</v>
      </c>
      <c r="B383" s="5" t="s">
        <v>676</v>
      </c>
      <c r="C383" s="6" t="s">
        <v>674</v>
      </c>
      <c r="D383" s="4" t="s">
        <v>26</v>
      </c>
      <c r="E383" s="4" t="s">
        <v>27</v>
      </c>
      <c r="F383" s="4" t="s">
        <v>677</v>
      </c>
      <c r="G383" s="4" t="s">
        <v>24</v>
      </c>
      <c r="H383" t="str">
        <f t="shared" si="5"/>
        <v>No</v>
      </c>
      <c r="I383" t="str">
        <f>IF(COUNTIF('Top 60 Universities'!$A$2:$A$62,Worksheet!F383),"Yes","No")</f>
        <v>No</v>
      </c>
    </row>
    <row r="384" spans="1:9" x14ac:dyDescent="0.2">
      <c r="A384" s="4" t="s">
        <v>664</v>
      </c>
      <c r="B384" s="5" t="s">
        <v>678</v>
      </c>
      <c r="C384" s="6" t="s">
        <v>674</v>
      </c>
      <c r="D384" s="4" t="s">
        <v>10</v>
      </c>
      <c r="E384" s="4" t="s">
        <v>27</v>
      </c>
      <c r="F384" s="4" t="s">
        <v>12</v>
      </c>
      <c r="G384" s="4" t="s">
        <v>13</v>
      </c>
      <c r="H384" t="str">
        <f t="shared" si="5"/>
        <v>No</v>
      </c>
      <c r="I384" t="str">
        <f>IF(COUNTIF('Top 60 Universities'!$A$2:$A$62,Worksheet!F384),"Yes","No")</f>
        <v>Yes</v>
      </c>
    </row>
    <row r="385" spans="1:9" x14ac:dyDescent="0.2">
      <c r="A385" s="4" t="s">
        <v>664</v>
      </c>
      <c r="B385" s="5" t="s">
        <v>679</v>
      </c>
      <c r="C385" s="6" t="s">
        <v>674</v>
      </c>
      <c r="D385" s="4" t="s">
        <v>10</v>
      </c>
      <c r="E385" s="4" t="s">
        <v>75</v>
      </c>
      <c r="F385" s="4" t="s">
        <v>680</v>
      </c>
      <c r="G385" s="4" t="s">
        <v>13</v>
      </c>
      <c r="H385" t="str">
        <f t="shared" si="5"/>
        <v>No</v>
      </c>
      <c r="I385" t="str">
        <f>IF(COUNTIF('Top 60 Universities'!$A$2:$A$62,Worksheet!F385),"Yes","No")</f>
        <v>No</v>
      </c>
    </row>
    <row r="386" spans="1:9" x14ac:dyDescent="0.2">
      <c r="A386" s="4" t="s">
        <v>664</v>
      </c>
      <c r="B386" s="5" t="s">
        <v>681</v>
      </c>
      <c r="C386" s="6" t="s">
        <v>674</v>
      </c>
      <c r="D386" s="4" t="s">
        <v>10</v>
      </c>
      <c r="E386" s="4" t="s">
        <v>75</v>
      </c>
      <c r="F386" s="4" t="s">
        <v>12</v>
      </c>
      <c r="G386" s="4" t="s">
        <v>24</v>
      </c>
      <c r="H386" t="str">
        <f t="shared" ref="H386:H449" si="6">IF(COUNTIF(B:B,B386)&gt;1,"Yes","No")</f>
        <v>No</v>
      </c>
      <c r="I386" t="str">
        <f>IF(COUNTIF('Top 60 Universities'!$A$2:$A$62,Worksheet!F386),"Yes","No")</f>
        <v>Yes</v>
      </c>
    </row>
    <row r="387" spans="1:9" x14ac:dyDescent="0.2">
      <c r="A387" s="4" t="s">
        <v>664</v>
      </c>
      <c r="B387" s="5" t="s">
        <v>682</v>
      </c>
      <c r="C387" s="6" t="s">
        <v>674</v>
      </c>
      <c r="D387" s="4" t="s">
        <v>10</v>
      </c>
      <c r="E387" s="4" t="s">
        <v>75</v>
      </c>
      <c r="F387" s="5" t="s">
        <v>683</v>
      </c>
      <c r="G387" s="4" t="s">
        <v>13</v>
      </c>
      <c r="H387" t="str">
        <f t="shared" si="6"/>
        <v>No</v>
      </c>
      <c r="I387" t="str">
        <f>IF(COUNTIF('Top 60 Universities'!$A$2:$A$62,Worksheet!F387),"Yes","No")</f>
        <v>No</v>
      </c>
    </row>
    <row r="388" spans="1:9" x14ac:dyDescent="0.2">
      <c r="A388" s="4" t="s">
        <v>664</v>
      </c>
      <c r="B388" s="5" t="s">
        <v>684</v>
      </c>
      <c r="C388" s="6" t="s">
        <v>674</v>
      </c>
      <c r="D388" s="4" t="s">
        <v>26</v>
      </c>
      <c r="E388" s="4" t="s">
        <v>685</v>
      </c>
      <c r="F388" s="4" t="s">
        <v>443</v>
      </c>
      <c r="G388" s="4" t="s">
        <v>13</v>
      </c>
      <c r="H388" t="str">
        <f t="shared" si="6"/>
        <v>No</v>
      </c>
      <c r="I388" t="str">
        <f>IF(COUNTIF('Top 60 Universities'!$A$2:$A$62,Worksheet!F388),"Yes","No")</f>
        <v>No</v>
      </c>
    </row>
    <row r="389" spans="1:9" x14ac:dyDescent="0.2">
      <c r="A389" s="4" t="s">
        <v>664</v>
      </c>
      <c r="B389" s="5" t="s">
        <v>686</v>
      </c>
      <c r="C389" s="6" t="s">
        <v>674</v>
      </c>
      <c r="D389" s="4" t="s">
        <v>26</v>
      </c>
      <c r="E389" s="4" t="s">
        <v>75</v>
      </c>
      <c r="F389" s="4" t="s">
        <v>687</v>
      </c>
      <c r="G389" s="4" t="s">
        <v>13</v>
      </c>
      <c r="H389" t="str">
        <f t="shared" si="6"/>
        <v>No</v>
      </c>
      <c r="I389" t="str">
        <f>IF(COUNTIF('Top 60 Universities'!$A$2:$A$62,Worksheet!F389),"Yes","No")</f>
        <v>No</v>
      </c>
    </row>
    <row r="390" spans="1:9" x14ac:dyDescent="0.2">
      <c r="A390" s="4" t="s">
        <v>664</v>
      </c>
      <c r="B390" s="5" t="s">
        <v>688</v>
      </c>
      <c r="C390" s="6" t="s">
        <v>674</v>
      </c>
      <c r="D390" s="4" t="s">
        <v>10</v>
      </c>
      <c r="E390" s="4" t="s">
        <v>689</v>
      </c>
      <c r="F390" s="4" t="s">
        <v>690</v>
      </c>
      <c r="G390" s="4" t="s">
        <v>13</v>
      </c>
      <c r="H390" t="str">
        <f t="shared" si="6"/>
        <v>No</v>
      </c>
      <c r="I390" t="str">
        <f>IF(COUNTIF('Top 60 Universities'!$A$2:$A$62,Worksheet!F390),"Yes","No")</f>
        <v>Yes</v>
      </c>
    </row>
    <row r="391" spans="1:9" x14ac:dyDescent="0.2">
      <c r="A391" s="4" t="s">
        <v>664</v>
      </c>
      <c r="B391" s="5" t="s">
        <v>691</v>
      </c>
      <c r="C391" s="6" t="s">
        <v>674</v>
      </c>
      <c r="D391" s="4" t="s">
        <v>26</v>
      </c>
      <c r="E391" s="4" t="s">
        <v>75</v>
      </c>
      <c r="F391" s="4" t="s">
        <v>683</v>
      </c>
      <c r="G391" s="4" t="s">
        <v>24</v>
      </c>
      <c r="H391" t="str">
        <f t="shared" si="6"/>
        <v>No</v>
      </c>
      <c r="I391" t="str">
        <f>IF(COUNTIF('Top 60 Universities'!$A$2:$A$62,Worksheet!F391),"Yes","No")</f>
        <v>No</v>
      </c>
    </row>
    <row r="392" spans="1:9" x14ac:dyDescent="0.2">
      <c r="A392" s="4" t="s">
        <v>664</v>
      </c>
      <c r="B392" s="5" t="s">
        <v>346</v>
      </c>
      <c r="C392" s="6" t="s">
        <v>674</v>
      </c>
      <c r="D392" s="4" t="s">
        <v>10</v>
      </c>
      <c r="E392" s="4" t="s">
        <v>35</v>
      </c>
      <c r="F392" s="4" t="s">
        <v>692</v>
      </c>
      <c r="G392" s="4" t="s">
        <v>13</v>
      </c>
      <c r="H392" t="str">
        <f t="shared" si="6"/>
        <v>Yes</v>
      </c>
      <c r="I392" t="str">
        <f>IF(COUNTIF('Top 60 Universities'!$A$2:$A$62,Worksheet!F392),"Yes","No")</f>
        <v>No</v>
      </c>
    </row>
    <row r="393" spans="1:9" ht="17" x14ac:dyDescent="0.2">
      <c r="A393" s="4" t="s">
        <v>664</v>
      </c>
      <c r="B393" s="5" t="s">
        <v>162</v>
      </c>
      <c r="C393" s="6" t="s">
        <v>674</v>
      </c>
      <c r="D393" s="4" t="s">
        <v>10</v>
      </c>
      <c r="E393" s="4" t="s">
        <v>109</v>
      </c>
      <c r="F393" s="28" t="s">
        <v>51</v>
      </c>
      <c r="G393" s="4" t="s">
        <v>13</v>
      </c>
      <c r="H393" t="str">
        <f t="shared" si="6"/>
        <v>Yes</v>
      </c>
      <c r="I393" t="str">
        <f>IF(COUNTIF('Top 60 Universities'!$A$2:$A$62,Worksheet!F393),"Yes","No")</f>
        <v>Yes</v>
      </c>
    </row>
    <row r="394" spans="1:9" x14ac:dyDescent="0.2">
      <c r="A394" s="4" t="s">
        <v>664</v>
      </c>
      <c r="B394" s="5" t="s">
        <v>693</v>
      </c>
      <c r="C394" s="6" t="s">
        <v>674</v>
      </c>
      <c r="D394" s="4" t="s">
        <v>10</v>
      </c>
      <c r="E394" s="4" t="s">
        <v>75</v>
      </c>
      <c r="F394" s="4" t="s">
        <v>694</v>
      </c>
      <c r="G394" s="4" t="s">
        <v>24</v>
      </c>
      <c r="H394" t="str">
        <f t="shared" si="6"/>
        <v>No</v>
      </c>
      <c r="I394" t="str">
        <f>IF(COUNTIF('Top 60 Universities'!$A$2:$A$62,Worksheet!F394),"Yes","No")</f>
        <v>No</v>
      </c>
    </row>
    <row r="395" spans="1:9" x14ac:dyDescent="0.2">
      <c r="A395" s="4" t="s">
        <v>664</v>
      </c>
      <c r="B395" s="5" t="s">
        <v>695</v>
      </c>
      <c r="C395" s="6" t="s">
        <v>674</v>
      </c>
      <c r="D395" s="4" t="s">
        <v>10</v>
      </c>
      <c r="E395" s="4" t="s">
        <v>75</v>
      </c>
      <c r="F395" s="4" t="s">
        <v>696</v>
      </c>
      <c r="G395" s="4" t="s">
        <v>24</v>
      </c>
      <c r="H395" t="str">
        <f t="shared" si="6"/>
        <v>No</v>
      </c>
      <c r="I395" t="str">
        <f>IF(COUNTIF('Top 60 Universities'!$A$2:$A$62,Worksheet!F395),"Yes","No")</f>
        <v>No</v>
      </c>
    </row>
    <row r="396" spans="1:9" x14ac:dyDescent="0.2">
      <c r="A396" s="4" t="s">
        <v>664</v>
      </c>
      <c r="B396" s="5" t="s">
        <v>697</v>
      </c>
      <c r="C396" s="6" t="s">
        <v>674</v>
      </c>
      <c r="D396" s="4" t="s">
        <v>10</v>
      </c>
      <c r="E396" s="4" t="s">
        <v>58</v>
      </c>
      <c r="F396" s="4" t="s">
        <v>698</v>
      </c>
      <c r="G396" s="4" t="s">
        <v>13</v>
      </c>
      <c r="H396" t="str">
        <f t="shared" si="6"/>
        <v>No</v>
      </c>
      <c r="I396" t="str">
        <f>IF(COUNTIF('Top 60 Universities'!$A$2:$A$62,Worksheet!F396),"Yes","No")</f>
        <v>No</v>
      </c>
    </row>
    <row r="397" spans="1:9" x14ac:dyDescent="0.2">
      <c r="A397" s="4" t="s">
        <v>664</v>
      </c>
      <c r="B397" s="5" t="s">
        <v>699</v>
      </c>
      <c r="C397" s="6" t="s">
        <v>674</v>
      </c>
      <c r="D397" s="4" t="s">
        <v>10</v>
      </c>
      <c r="E397" s="4" t="s">
        <v>200</v>
      </c>
      <c r="F397" s="7"/>
      <c r="G397" s="7"/>
      <c r="H397" t="str">
        <f t="shared" si="6"/>
        <v>No</v>
      </c>
      <c r="I397" t="str">
        <f>IF(COUNTIF('Top 60 Universities'!$A$2:$A$62,Worksheet!F397),"Yes","No")</f>
        <v>No</v>
      </c>
    </row>
    <row r="398" spans="1:9" x14ac:dyDescent="0.2">
      <c r="A398" s="4" t="s">
        <v>664</v>
      </c>
      <c r="B398" s="5" t="s">
        <v>700</v>
      </c>
      <c r="C398" s="6" t="s">
        <v>674</v>
      </c>
      <c r="D398" s="4" t="s">
        <v>10</v>
      </c>
      <c r="E398" s="4" t="s">
        <v>27</v>
      </c>
      <c r="F398" s="4" t="s">
        <v>701</v>
      </c>
      <c r="G398" s="4" t="s">
        <v>13</v>
      </c>
      <c r="H398" t="str">
        <f t="shared" si="6"/>
        <v>No</v>
      </c>
      <c r="I398" t="str">
        <f>IF(COUNTIF('Top 60 Universities'!$A$2:$A$62,Worksheet!F398),"Yes","No")</f>
        <v>No</v>
      </c>
    </row>
    <row r="399" spans="1:9" x14ac:dyDescent="0.2">
      <c r="A399" s="4" t="s">
        <v>664</v>
      </c>
      <c r="B399" s="5" t="s">
        <v>702</v>
      </c>
      <c r="C399" s="6" t="s">
        <v>674</v>
      </c>
      <c r="D399" s="4" t="s">
        <v>10</v>
      </c>
      <c r="E399" s="4" t="s">
        <v>15</v>
      </c>
      <c r="F399" s="4" t="s">
        <v>703</v>
      </c>
      <c r="G399" s="7"/>
      <c r="H399" t="str">
        <f t="shared" si="6"/>
        <v>No</v>
      </c>
      <c r="I399" t="str">
        <f>IF(COUNTIF('Top 60 Universities'!$A$2:$A$62,Worksheet!F399),"Yes","No")</f>
        <v>No</v>
      </c>
    </row>
    <row r="400" spans="1:9" x14ac:dyDescent="0.2">
      <c r="A400" s="4" t="s">
        <v>664</v>
      </c>
      <c r="B400" s="5" t="s">
        <v>704</v>
      </c>
      <c r="C400" s="6" t="s">
        <v>674</v>
      </c>
      <c r="D400" s="4" t="s">
        <v>10</v>
      </c>
      <c r="E400" s="4" t="s">
        <v>705</v>
      </c>
      <c r="F400" s="4" t="s">
        <v>388</v>
      </c>
      <c r="G400" s="4" t="s">
        <v>13</v>
      </c>
      <c r="H400" t="str">
        <f t="shared" si="6"/>
        <v>Yes</v>
      </c>
      <c r="I400" t="str">
        <f>IF(COUNTIF('Top 60 Universities'!$A$2:$A$62,Worksheet!F400),"Yes","No")</f>
        <v>No</v>
      </c>
    </row>
    <row r="401" spans="1:9" x14ac:dyDescent="0.2">
      <c r="A401" s="4" t="s">
        <v>664</v>
      </c>
      <c r="B401" s="5" t="s">
        <v>706</v>
      </c>
      <c r="C401" s="6" t="s">
        <v>674</v>
      </c>
      <c r="D401" s="4" t="s">
        <v>10</v>
      </c>
      <c r="E401" s="4" t="s">
        <v>75</v>
      </c>
      <c r="F401" s="4" t="s">
        <v>707</v>
      </c>
      <c r="G401" s="4" t="s">
        <v>24</v>
      </c>
      <c r="H401" t="str">
        <f t="shared" si="6"/>
        <v>Yes</v>
      </c>
      <c r="I401" t="str">
        <f>IF(COUNTIF('Top 60 Universities'!$A$2:$A$62,Worksheet!F401),"Yes","No")</f>
        <v>No</v>
      </c>
    </row>
    <row r="402" spans="1:9" x14ac:dyDescent="0.2">
      <c r="A402" s="4" t="s">
        <v>664</v>
      </c>
      <c r="B402" s="5" t="s">
        <v>708</v>
      </c>
      <c r="C402" s="6" t="s">
        <v>674</v>
      </c>
      <c r="D402" s="4" t="s">
        <v>10</v>
      </c>
      <c r="E402" s="4" t="s">
        <v>75</v>
      </c>
      <c r="F402" s="4" t="s">
        <v>709</v>
      </c>
      <c r="G402" s="4" t="s">
        <v>13</v>
      </c>
      <c r="H402" t="str">
        <f t="shared" si="6"/>
        <v>No</v>
      </c>
      <c r="I402" t="str">
        <f>IF(COUNTIF('Top 60 Universities'!$A$2:$A$62,Worksheet!F402),"Yes","No")</f>
        <v>No</v>
      </c>
    </row>
    <row r="403" spans="1:9" x14ac:dyDescent="0.2">
      <c r="A403" s="4" t="s">
        <v>664</v>
      </c>
      <c r="B403" s="5" t="s">
        <v>710</v>
      </c>
      <c r="C403" s="6" t="s">
        <v>314</v>
      </c>
      <c r="D403" s="4" t="s">
        <v>26</v>
      </c>
      <c r="E403" s="4" t="s">
        <v>711</v>
      </c>
      <c r="F403" s="4" t="s">
        <v>76</v>
      </c>
      <c r="G403" s="4" t="s">
        <v>13</v>
      </c>
      <c r="H403" t="str">
        <f t="shared" si="6"/>
        <v>No</v>
      </c>
      <c r="I403" t="str">
        <f>IF(COUNTIF('Top 60 Universities'!$A$2:$A$62,Worksheet!F403),"Yes","No")</f>
        <v>No</v>
      </c>
    </row>
    <row r="404" spans="1:9" hidden="1" x14ac:dyDescent="0.2">
      <c r="A404" s="4" t="s">
        <v>664</v>
      </c>
      <c r="B404" s="5" t="s">
        <v>712</v>
      </c>
      <c r="C404" s="6" t="s">
        <v>314</v>
      </c>
      <c r="D404" s="4" t="s">
        <v>10</v>
      </c>
      <c r="E404" s="7"/>
      <c r="F404" s="7"/>
      <c r="G404" s="7"/>
      <c r="H404" t="str">
        <f t="shared" si="6"/>
        <v>No</v>
      </c>
      <c r="I404" t="str">
        <f>IF(COUNTIF('Top 60 Universities'!$A$2:$A$62,Worksheet!F404),"Yes","No")</f>
        <v>No</v>
      </c>
    </row>
    <row r="405" spans="1:9" x14ac:dyDescent="0.2">
      <c r="A405" s="4" t="s">
        <v>664</v>
      </c>
      <c r="B405" s="5" t="s">
        <v>713</v>
      </c>
      <c r="C405" s="6" t="s">
        <v>314</v>
      </c>
      <c r="D405" s="4" t="s">
        <v>10</v>
      </c>
      <c r="E405" s="4" t="s">
        <v>711</v>
      </c>
      <c r="F405" s="4" t="s">
        <v>76</v>
      </c>
      <c r="G405" s="4" t="s">
        <v>13</v>
      </c>
      <c r="H405" t="str">
        <f t="shared" si="6"/>
        <v>No</v>
      </c>
      <c r="I405" t="str">
        <f>IF(COUNTIF('Top 60 Universities'!$A$2:$A$62,Worksheet!F405),"Yes","No")</f>
        <v>No</v>
      </c>
    </row>
    <row r="406" spans="1:9" x14ac:dyDescent="0.2">
      <c r="A406" s="4" t="s">
        <v>664</v>
      </c>
      <c r="B406" s="5" t="s">
        <v>714</v>
      </c>
      <c r="C406" s="6" t="s">
        <v>314</v>
      </c>
      <c r="D406" s="4" t="s">
        <v>26</v>
      </c>
      <c r="E406" s="4" t="s">
        <v>75</v>
      </c>
      <c r="F406" s="4" t="s">
        <v>326</v>
      </c>
      <c r="G406" s="4" t="s">
        <v>24</v>
      </c>
      <c r="H406" t="str">
        <f t="shared" si="6"/>
        <v>No</v>
      </c>
      <c r="I406" t="str">
        <f>IF(COUNTIF('Top 60 Universities'!$A$2:$A$62,Worksheet!F406),"Yes","No")</f>
        <v>No</v>
      </c>
    </row>
    <row r="407" spans="1:9" x14ac:dyDescent="0.2">
      <c r="A407" s="4" t="s">
        <v>664</v>
      </c>
      <c r="B407" s="5" t="s">
        <v>715</v>
      </c>
      <c r="C407" s="6" t="s">
        <v>314</v>
      </c>
      <c r="D407" s="4" t="s">
        <v>10</v>
      </c>
      <c r="E407" s="4" t="s">
        <v>75</v>
      </c>
      <c r="F407" s="4" t="s">
        <v>716</v>
      </c>
      <c r="G407" s="4" t="s">
        <v>13</v>
      </c>
      <c r="H407" t="str">
        <f t="shared" si="6"/>
        <v>No</v>
      </c>
      <c r="I407" t="str">
        <f>IF(COUNTIF('Top 60 Universities'!$A$2:$A$62,Worksheet!F407),"Yes","No")</f>
        <v>No</v>
      </c>
    </row>
    <row r="408" spans="1:9" x14ac:dyDescent="0.2">
      <c r="A408" s="4" t="s">
        <v>664</v>
      </c>
      <c r="B408" s="5" t="s">
        <v>717</v>
      </c>
      <c r="C408" s="6" t="s">
        <v>314</v>
      </c>
      <c r="D408" s="4" t="s">
        <v>10</v>
      </c>
      <c r="E408" s="4" t="s">
        <v>75</v>
      </c>
      <c r="F408" s="4" t="s">
        <v>718</v>
      </c>
      <c r="G408" s="4" t="s">
        <v>13</v>
      </c>
      <c r="H408" t="str">
        <f t="shared" si="6"/>
        <v>No</v>
      </c>
      <c r="I408" t="str">
        <f>IF(COUNTIF('Top 60 Universities'!$A$2:$A$62,Worksheet!F408),"Yes","No")</f>
        <v>No</v>
      </c>
    </row>
    <row r="409" spans="1:9" x14ac:dyDescent="0.2">
      <c r="A409" s="4" t="s">
        <v>664</v>
      </c>
      <c r="B409" s="5" t="s">
        <v>719</v>
      </c>
      <c r="C409" s="6" t="s">
        <v>314</v>
      </c>
      <c r="D409" s="4" t="s">
        <v>10</v>
      </c>
      <c r="E409" s="4" t="s">
        <v>75</v>
      </c>
      <c r="F409" s="4" t="s">
        <v>354</v>
      </c>
      <c r="G409" s="4" t="s">
        <v>24</v>
      </c>
      <c r="H409" t="str">
        <f t="shared" si="6"/>
        <v>No</v>
      </c>
      <c r="I409" t="str">
        <f>IF(COUNTIF('Top 60 Universities'!$A$2:$A$62,Worksheet!F409),"Yes","No")</f>
        <v>No</v>
      </c>
    </row>
    <row r="410" spans="1:9" x14ac:dyDescent="0.2">
      <c r="A410" s="4" t="s">
        <v>664</v>
      </c>
      <c r="B410" s="5" t="s">
        <v>720</v>
      </c>
      <c r="C410" s="6" t="s">
        <v>314</v>
      </c>
      <c r="D410" s="4" t="s">
        <v>10</v>
      </c>
      <c r="E410" s="4" t="s">
        <v>136</v>
      </c>
      <c r="F410" s="4" t="s">
        <v>721</v>
      </c>
      <c r="G410" s="7"/>
      <c r="H410" t="str">
        <f t="shared" si="6"/>
        <v>No</v>
      </c>
      <c r="I410" t="str">
        <f>IF(COUNTIF('Top 60 Universities'!$A$2:$A$62,Worksheet!F410),"Yes","No")</f>
        <v>No</v>
      </c>
    </row>
    <row r="411" spans="1:9" x14ac:dyDescent="0.2">
      <c r="A411" s="4" t="s">
        <v>664</v>
      </c>
      <c r="B411" s="5" t="s">
        <v>722</v>
      </c>
      <c r="C411" s="6" t="s">
        <v>314</v>
      </c>
      <c r="D411" s="4" t="s">
        <v>10</v>
      </c>
      <c r="E411" s="4" t="s">
        <v>723</v>
      </c>
      <c r="F411" s="4" t="s">
        <v>724</v>
      </c>
      <c r="G411" s="4" t="s">
        <v>13</v>
      </c>
      <c r="H411" t="str">
        <f t="shared" si="6"/>
        <v>No</v>
      </c>
      <c r="I411" t="str">
        <f>IF(COUNTIF('Top 60 Universities'!$A$2:$A$62,Worksheet!F411),"Yes","No")</f>
        <v>No</v>
      </c>
    </row>
    <row r="412" spans="1:9" x14ac:dyDescent="0.2">
      <c r="A412" s="4" t="s">
        <v>664</v>
      </c>
      <c r="B412" s="5" t="s">
        <v>725</v>
      </c>
      <c r="C412" s="6" t="s">
        <v>314</v>
      </c>
      <c r="D412" s="4" t="s">
        <v>26</v>
      </c>
      <c r="E412" s="4" t="s">
        <v>242</v>
      </c>
      <c r="F412" s="4" t="s">
        <v>236</v>
      </c>
      <c r="G412" s="4" t="s">
        <v>13</v>
      </c>
      <c r="H412" t="str">
        <f t="shared" si="6"/>
        <v>No</v>
      </c>
      <c r="I412" t="str">
        <f>IF(COUNTIF('Top 60 Universities'!$A$2:$A$62,Worksheet!F412),"Yes","No")</f>
        <v>No</v>
      </c>
    </row>
    <row r="413" spans="1:9" x14ac:dyDescent="0.2">
      <c r="A413" s="4" t="s">
        <v>664</v>
      </c>
      <c r="B413" s="5" t="s">
        <v>726</v>
      </c>
      <c r="C413" s="6" t="s">
        <v>314</v>
      </c>
      <c r="D413" s="4" t="s">
        <v>10</v>
      </c>
      <c r="E413" s="4" t="s">
        <v>685</v>
      </c>
      <c r="F413" s="4" t="s">
        <v>727</v>
      </c>
      <c r="G413" s="4" t="s">
        <v>24</v>
      </c>
      <c r="H413" t="str">
        <f t="shared" si="6"/>
        <v>No</v>
      </c>
      <c r="I413" t="str">
        <f>IF(COUNTIF('Top 60 Universities'!$A$2:$A$62,Worksheet!F413),"Yes","No")</f>
        <v>No</v>
      </c>
    </row>
    <row r="414" spans="1:9" x14ac:dyDescent="0.2">
      <c r="A414" s="4" t="s">
        <v>664</v>
      </c>
      <c r="B414" s="5" t="s">
        <v>728</v>
      </c>
      <c r="C414" s="6" t="s">
        <v>314</v>
      </c>
      <c r="D414" s="4" t="s">
        <v>10</v>
      </c>
      <c r="E414" s="4" t="s">
        <v>729</v>
      </c>
      <c r="F414" s="4" t="s">
        <v>730</v>
      </c>
      <c r="G414" s="4" t="s">
        <v>13</v>
      </c>
      <c r="H414" t="str">
        <f t="shared" si="6"/>
        <v>No</v>
      </c>
      <c r="I414" t="str">
        <f>IF(COUNTIF('Top 60 Universities'!$A$2:$A$62,Worksheet!F414),"Yes","No")</f>
        <v>No</v>
      </c>
    </row>
    <row r="415" spans="1:9" x14ac:dyDescent="0.2">
      <c r="A415" s="4" t="s">
        <v>664</v>
      </c>
      <c r="B415" s="5" t="s">
        <v>731</v>
      </c>
      <c r="C415" s="6" t="s">
        <v>314</v>
      </c>
      <c r="D415" s="4" t="s">
        <v>10</v>
      </c>
      <c r="E415" s="4" t="s">
        <v>118</v>
      </c>
      <c r="F415" s="4" t="s">
        <v>732</v>
      </c>
      <c r="G415" s="7"/>
      <c r="H415" t="str">
        <f t="shared" si="6"/>
        <v>No</v>
      </c>
      <c r="I415" t="str">
        <f>IF(COUNTIF('Top 60 Universities'!$A$2:$A$62,Worksheet!F415),"Yes","No")</f>
        <v>No</v>
      </c>
    </row>
    <row r="416" spans="1:9" ht="17" x14ac:dyDescent="0.2">
      <c r="A416" s="4" t="s">
        <v>664</v>
      </c>
      <c r="B416" s="5" t="s">
        <v>733</v>
      </c>
      <c r="C416" s="6" t="s">
        <v>314</v>
      </c>
      <c r="D416" s="15" t="s">
        <v>26</v>
      </c>
      <c r="E416" s="4" t="s">
        <v>75</v>
      </c>
      <c r="F416" s="4" t="s">
        <v>734</v>
      </c>
      <c r="G416" s="4" t="s">
        <v>13</v>
      </c>
      <c r="H416" t="str">
        <f t="shared" si="6"/>
        <v>No</v>
      </c>
      <c r="I416" t="str">
        <f>IF(COUNTIF('Top 60 Universities'!$A$2:$A$62,Worksheet!F416),"Yes","No")</f>
        <v>No</v>
      </c>
    </row>
    <row r="417" spans="1:9" x14ac:dyDescent="0.2">
      <c r="A417" s="4" t="s">
        <v>664</v>
      </c>
      <c r="B417" s="5" t="s">
        <v>735</v>
      </c>
      <c r="C417" s="6" t="s">
        <v>314</v>
      </c>
      <c r="D417" s="4" t="s">
        <v>10</v>
      </c>
      <c r="E417" s="4" t="s">
        <v>736</v>
      </c>
      <c r="F417" s="4" t="s">
        <v>737</v>
      </c>
      <c r="G417" s="4" t="s">
        <v>24</v>
      </c>
      <c r="H417" t="str">
        <f t="shared" si="6"/>
        <v>No</v>
      </c>
      <c r="I417" t="str">
        <f>IF(COUNTIF('Top 60 Universities'!$A$2:$A$62,Worksheet!F417),"Yes","No")</f>
        <v>No</v>
      </c>
    </row>
    <row r="418" spans="1:9" hidden="1" x14ac:dyDescent="0.2">
      <c r="A418" s="4" t="s">
        <v>664</v>
      </c>
      <c r="B418" s="5" t="s">
        <v>738</v>
      </c>
      <c r="C418" s="6" t="s">
        <v>314</v>
      </c>
      <c r="D418" s="7"/>
      <c r="E418" s="7"/>
      <c r="F418" s="7"/>
      <c r="G418" s="7"/>
      <c r="H418" t="str">
        <f t="shared" si="6"/>
        <v>No</v>
      </c>
      <c r="I418" t="str">
        <f>IF(COUNTIF('Top 60 Universities'!$A$2:$A$62,Worksheet!F418),"Yes","No")</f>
        <v>No</v>
      </c>
    </row>
    <row r="419" spans="1:9" x14ac:dyDescent="0.2">
      <c r="A419" s="4" t="s">
        <v>664</v>
      </c>
      <c r="B419" s="5" t="s">
        <v>739</v>
      </c>
      <c r="C419" s="6" t="s">
        <v>314</v>
      </c>
      <c r="D419" s="4" t="s">
        <v>26</v>
      </c>
      <c r="E419" s="4" t="s">
        <v>35</v>
      </c>
      <c r="F419" s="4" t="s">
        <v>59</v>
      </c>
      <c r="G419" s="4" t="s">
        <v>24</v>
      </c>
      <c r="H419" t="str">
        <f t="shared" si="6"/>
        <v>No</v>
      </c>
      <c r="I419" t="str">
        <f>IF(COUNTIF('Top 60 Universities'!$A$2:$A$62,Worksheet!F419),"Yes","No")</f>
        <v>No</v>
      </c>
    </row>
    <row r="420" spans="1:9" x14ac:dyDescent="0.2">
      <c r="A420" s="68" t="s">
        <v>664</v>
      </c>
      <c r="B420" s="5" t="s">
        <v>740</v>
      </c>
      <c r="C420" s="6" t="s">
        <v>314</v>
      </c>
      <c r="D420" s="4" t="s">
        <v>26</v>
      </c>
      <c r="E420" s="5" t="s">
        <v>741</v>
      </c>
      <c r="F420" s="5" t="s">
        <v>80</v>
      </c>
      <c r="G420" s="9" t="s">
        <v>13</v>
      </c>
      <c r="H420" t="str">
        <f t="shared" si="6"/>
        <v>No</v>
      </c>
      <c r="I420" t="str">
        <f>IF(COUNTIF('Top 60 Universities'!$A$2:$A$62,Worksheet!F420),"Yes","No")</f>
        <v>Yes</v>
      </c>
    </row>
    <row r="421" spans="1:9" x14ac:dyDescent="0.2">
      <c r="A421" s="4" t="s">
        <v>664</v>
      </c>
      <c r="B421" s="5" t="s">
        <v>742</v>
      </c>
      <c r="C421" s="6" t="s">
        <v>314</v>
      </c>
      <c r="D421" s="4" t="s">
        <v>26</v>
      </c>
      <c r="E421" s="4" t="s">
        <v>35</v>
      </c>
      <c r="F421" s="69"/>
      <c r="G421" s="7"/>
      <c r="H421" t="str">
        <f t="shared" si="6"/>
        <v>No</v>
      </c>
      <c r="I421" t="str">
        <f>IF(COUNTIF('Top 60 Universities'!$A$2:$A$62,Worksheet!F421),"Yes","No")</f>
        <v>No</v>
      </c>
    </row>
    <row r="422" spans="1:9" x14ac:dyDescent="0.2">
      <c r="A422" s="4" t="s">
        <v>664</v>
      </c>
      <c r="B422" s="5" t="s">
        <v>743</v>
      </c>
      <c r="C422" s="6" t="s">
        <v>314</v>
      </c>
      <c r="D422" s="4" t="s">
        <v>26</v>
      </c>
      <c r="E422" s="4" t="s">
        <v>75</v>
      </c>
      <c r="F422" s="4" t="s">
        <v>744</v>
      </c>
      <c r="G422" s="4" t="s">
        <v>24</v>
      </c>
      <c r="H422" t="str">
        <f t="shared" si="6"/>
        <v>No</v>
      </c>
      <c r="I422" t="str">
        <f>IF(COUNTIF('Top 60 Universities'!$A$2:$A$62,Worksheet!F422),"Yes","No")</f>
        <v>No</v>
      </c>
    </row>
    <row r="423" spans="1:9" x14ac:dyDescent="0.2">
      <c r="A423" s="4" t="s">
        <v>664</v>
      </c>
      <c r="B423" s="5" t="s">
        <v>745</v>
      </c>
      <c r="C423" s="6" t="s">
        <v>314</v>
      </c>
      <c r="D423" s="4" t="s">
        <v>10</v>
      </c>
      <c r="E423" s="4" t="s">
        <v>11</v>
      </c>
      <c r="F423" s="4" t="s">
        <v>746</v>
      </c>
      <c r="G423" s="4" t="s">
        <v>24</v>
      </c>
      <c r="H423" t="str">
        <f t="shared" si="6"/>
        <v>No</v>
      </c>
      <c r="I423" t="str">
        <f>IF(COUNTIF('Top 60 Universities'!$A$2:$A$62,Worksheet!F423),"Yes","No")</f>
        <v>No</v>
      </c>
    </row>
    <row r="424" spans="1:9" x14ac:dyDescent="0.2">
      <c r="A424" s="4" t="s">
        <v>664</v>
      </c>
      <c r="B424" s="5" t="s">
        <v>747</v>
      </c>
      <c r="C424" s="6" t="s">
        <v>314</v>
      </c>
      <c r="D424" s="4" t="s">
        <v>10</v>
      </c>
      <c r="E424" s="4" t="s">
        <v>11</v>
      </c>
      <c r="F424" s="4" t="s">
        <v>748</v>
      </c>
      <c r="G424" s="9" t="s">
        <v>13</v>
      </c>
      <c r="H424" t="str">
        <f t="shared" si="6"/>
        <v>No</v>
      </c>
      <c r="I424" t="str">
        <f>IF(COUNTIF('Top 60 Universities'!$A$2:$A$62,Worksheet!F424),"Yes","No")</f>
        <v>No</v>
      </c>
    </row>
    <row r="425" spans="1:9" x14ac:dyDescent="0.2">
      <c r="A425" s="4" t="s">
        <v>664</v>
      </c>
      <c r="B425" s="5" t="s">
        <v>749</v>
      </c>
      <c r="C425" s="6" t="s">
        <v>314</v>
      </c>
      <c r="D425" s="4" t="s">
        <v>10</v>
      </c>
      <c r="E425" s="4" t="s">
        <v>11</v>
      </c>
      <c r="F425" s="4" t="s">
        <v>750</v>
      </c>
      <c r="G425" s="9"/>
      <c r="H425" t="str">
        <f t="shared" si="6"/>
        <v>No</v>
      </c>
      <c r="I425" t="str">
        <f>IF(COUNTIF('Top 60 Universities'!$A$2:$A$62,Worksheet!F425),"Yes","No")</f>
        <v>No</v>
      </c>
    </row>
    <row r="426" spans="1:9" x14ac:dyDescent="0.2">
      <c r="A426" s="4" t="s">
        <v>664</v>
      </c>
      <c r="B426" s="5" t="s">
        <v>751</v>
      </c>
      <c r="C426" s="6" t="s">
        <v>314</v>
      </c>
      <c r="D426" s="4" t="s">
        <v>10</v>
      </c>
      <c r="E426" s="4" t="s">
        <v>75</v>
      </c>
      <c r="F426" s="4" t="s">
        <v>76</v>
      </c>
      <c r="G426" s="9" t="s">
        <v>13</v>
      </c>
      <c r="H426" t="str">
        <f t="shared" si="6"/>
        <v>No</v>
      </c>
      <c r="I426" t="str">
        <f>IF(COUNTIF('Top 60 Universities'!$A$2:$A$62,Worksheet!F426),"Yes","No")</f>
        <v>No</v>
      </c>
    </row>
    <row r="427" spans="1:9" x14ac:dyDescent="0.2">
      <c r="A427" s="4" t="s">
        <v>664</v>
      </c>
      <c r="B427" s="5" t="s">
        <v>752</v>
      </c>
      <c r="C427" s="6" t="s">
        <v>314</v>
      </c>
      <c r="D427" s="4" t="s">
        <v>10</v>
      </c>
      <c r="E427" s="4" t="s">
        <v>75</v>
      </c>
      <c r="F427" s="4" t="s">
        <v>753</v>
      </c>
      <c r="G427" s="9"/>
      <c r="H427" t="str">
        <f t="shared" si="6"/>
        <v>No</v>
      </c>
      <c r="I427" t="str">
        <f>IF(COUNTIF('Top 60 Universities'!$A$2:$A$62,Worksheet!F427),"Yes","No")</f>
        <v>No</v>
      </c>
    </row>
    <row r="428" spans="1:9" x14ac:dyDescent="0.2">
      <c r="A428" s="4" t="s">
        <v>664</v>
      </c>
      <c r="B428" s="5" t="s">
        <v>754</v>
      </c>
      <c r="C428" s="6" t="s">
        <v>314</v>
      </c>
      <c r="D428" s="4" t="s">
        <v>10</v>
      </c>
      <c r="E428" s="4" t="s">
        <v>75</v>
      </c>
      <c r="F428" s="4" t="s">
        <v>755</v>
      </c>
      <c r="G428" s="4" t="s">
        <v>24</v>
      </c>
      <c r="H428" t="str">
        <f t="shared" si="6"/>
        <v>No</v>
      </c>
      <c r="I428" t="str">
        <f>IF(COUNTIF('Top 60 Universities'!$A$2:$A$62,Worksheet!F428),"Yes","No")</f>
        <v>No</v>
      </c>
    </row>
    <row r="429" spans="1:9" x14ac:dyDescent="0.2">
      <c r="A429" s="4" t="s">
        <v>664</v>
      </c>
      <c r="B429" s="5" t="s">
        <v>756</v>
      </c>
      <c r="C429" s="6" t="s">
        <v>314</v>
      </c>
      <c r="D429" s="4" t="s">
        <v>10</v>
      </c>
      <c r="E429" s="4" t="s">
        <v>757</v>
      </c>
      <c r="F429" s="4" t="s">
        <v>758</v>
      </c>
      <c r="G429" s="4" t="s">
        <v>13</v>
      </c>
      <c r="H429" t="str">
        <f t="shared" si="6"/>
        <v>No</v>
      </c>
      <c r="I429" t="str">
        <f>IF(COUNTIF('Top 60 Universities'!$A$2:$A$62,Worksheet!F429),"Yes","No")</f>
        <v>No</v>
      </c>
    </row>
    <row r="430" spans="1:9" x14ac:dyDescent="0.2">
      <c r="A430" s="4" t="s">
        <v>664</v>
      </c>
      <c r="B430" s="5" t="s">
        <v>759</v>
      </c>
      <c r="C430" s="6" t="s">
        <v>314</v>
      </c>
      <c r="D430" s="4" t="s">
        <v>10</v>
      </c>
      <c r="E430" s="4" t="s">
        <v>757</v>
      </c>
      <c r="F430" s="4" t="s">
        <v>760</v>
      </c>
      <c r="G430" s="7"/>
      <c r="H430" t="str">
        <f t="shared" si="6"/>
        <v>No</v>
      </c>
      <c r="I430" t="str">
        <f>IF(COUNTIF('Top 60 Universities'!$A$2:$A$62,Worksheet!F430),"Yes","No")</f>
        <v>No</v>
      </c>
    </row>
    <row r="431" spans="1:9" hidden="1" x14ac:dyDescent="0.2">
      <c r="A431" s="4" t="s">
        <v>664</v>
      </c>
      <c r="B431" s="5" t="s">
        <v>761</v>
      </c>
      <c r="C431" s="6" t="s">
        <v>314</v>
      </c>
      <c r="D431" s="4"/>
      <c r="E431" s="7"/>
      <c r="F431" s="7"/>
      <c r="G431" s="7"/>
      <c r="H431" t="str">
        <f t="shared" si="6"/>
        <v>No</v>
      </c>
      <c r="I431" t="str">
        <f>IF(COUNTIF('Top 60 Universities'!$A$2:$A$62,Worksheet!F431),"Yes","No")</f>
        <v>No</v>
      </c>
    </row>
    <row r="432" spans="1:9" hidden="1" x14ac:dyDescent="0.2">
      <c r="A432" s="4" t="s">
        <v>664</v>
      </c>
      <c r="B432" s="5" t="s">
        <v>153</v>
      </c>
      <c r="C432" s="6" t="s">
        <v>314</v>
      </c>
      <c r="D432" s="4"/>
      <c r="E432" s="7"/>
      <c r="F432" s="7"/>
      <c r="G432" s="7"/>
      <c r="H432" t="str">
        <f t="shared" si="6"/>
        <v>Yes</v>
      </c>
      <c r="I432" t="str">
        <f>IF(COUNTIF('Top 60 Universities'!$A$2:$A$62,Worksheet!F432),"Yes","No")</f>
        <v>No</v>
      </c>
    </row>
    <row r="433" spans="1:9" hidden="1" x14ac:dyDescent="0.2">
      <c r="A433" s="4" t="s">
        <v>664</v>
      </c>
      <c r="B433" s="5" t="s">
        <v>762</v>
      </c>
      <c r="C433" s="6" t="s">
        <v>314</v>
      </c>
      <c r="D433" s="4"/>
      <c r="E433" s="7"/>
      <c r="F433" s="7"/>
      <c r="G433" s="7"/>
      <c r="H433" t="str">
        <f t="shared" si="6"/>
        <v>No</v>
      </c>
      <c r="I433" t="str">
        <f>IF(COUNTIF('Top 60 Universities'!$A$2:$A$62,Worksheet!F433),"Yes","No")</f>
        <v>No</v>
      </c>
    </row>
    <row r="434" spans="1:9" x14ac:dyDescent="0.2">
      <c r="A434" s="4" t="s">
        <v>664</v>
      </c>
      <c r="B434" s="5" t="s">
        <v>763</v>
      </c>
      <c r="C434" s="6" t="s">
        <v>314</v>
      </c>
      <c r="D434" s="4" t="s">
        <v>10</v>
      </c>
      <c r="E434" s="4" t="s">
        <v>75</v>
      </c>
      <c r="F434" s="4" t="s">
        <v>764</v>
      </c>
      <c r="G434" s="4" t="s">
        <v>13</v>
      </c>
      <c r="H434" t="str">
        <f t="shared" si="6"/>
        <v>No</v>
      </c>
      <c r="I434" t="str">
        <f>IF(COUNTIF('Top 60 Universities'!$A$2:$A$62,Worksheet!F434),"Yes","No")</f>
        <v>No</v>
      </c>
    </row>
    <row r="435" spans="1:9" x14ac:dyDescent="0.2">
      <c r="A435" s="4" t="s">
        <v>664</v>
      </c>
      <c r="B435" s="5" t="s">
        <v>765</v>
      </c>
      <c r="C435" s="6" t="s">
        <v>314</v>
      </c>
      <c r="D435" s="4" t="s">
        <v>10</v>
      </c>
      <c r="E435" s="4" t="s">
        <v>757</v>
      </c>
      <c r="F435" s="4" t="s">
        <v>149</v>
      </c>
      <c r="G435" s="7"/>
      <c r="H435" t="str">
        <f t="shared" si="6"/>
        <v>No</v>
      </c>
      <c r="I435" t="str">
        <f>IF(COUNTIF('Top 60 Universities'!$A$2:$A$62,Worksheet!F435),"Yes","No")</f>
        <v>Yes</v>
      </c>
    </row>
    <row r="436" spans="1:9" ht="17" x14ac:dyDescent="0.2">
      <c r="A436" s="4" t="s">
        <v>664</v>
      </c>
      <c r="B436" s="5" t="s">
        <v>766</v>
      </c>
      <c r="C436" s="6" t="s">
        <v>314</v>
      </c>
      <c r="D436" s="4" t="s">
        <v>10</v>
      </c>
      <c r="E436" s="4" t="s">
        <v>767</v>
      </c>
      <c r="F436" s="28" t="s">
        <v>768</v>
      </c>
      <c r="G436" s="4" t="s">
        <v>13</v>
      </c>
      <c r="H436" t="str">
        <f t="shared" si="6"/>
        <v>No</v>
      </c>
      <c r="I436" t="str">
        <f>IF(COUNTIF('Top 60 Universities'!$A$2:$A$62,Worksheet!F436),"Yes","No")</f>
        <v>No</v>
      </c>
    </row>
    <row r="437" spans="1:9" ht="17" x14ac:dyDescent="0.2">
      <c r="A437" s="4" t="s">
        <v>664</v>
      </c>
      <c r="B437" s="5" t="s">
        <v>769</v>
      </c>
      <c r="C437" s="6" t="s">
        <v>314</v>
      </c>
      <c r="D437" s="4" t="s">
        <v>10</v>
      </c>
      <c r="E437" s="4" t="s">
        <v>27</v>
      </c>
      <c r="F437" s="28" t="s">
        <v>70</v>
      </c>
      <c r="G437" s="4" t="s">
        <v>24</v>
      </c>
      <c r="H437" t="str">
        <f t="shared" si="6"/>
        <v>Yes</v>
      </c>
      <c r="I437" t="str">
        <f>IF(COUNTIF('Top 60 Universities'!$A$2:$A$62,Worksheet!F437),"Yes","No")</f>
        <v>No</v>
      </c>
    </row>
    <row r="438" spans="1:9" x14ac:dyDescent="0.2">
      <c r="A438" s="4" t="s">
        <v>664</v>
      </c>
      <c r="B438" s="5" t="s">
        <v>770</v>
      </c>
      <c r="C438" s="6" t="s">
        <v>314</v>
      </c>
      <c r="D438" s="4" t="s">
        <v>10</v>
      </c>
      <c r="E438" s="4" t="s">
        <v>75</v>
      </c>
      <c r="F438" s="4" t="s">
        <v>771</v>
      </c>
      <c r="G438" s="4" t="s">
        <v>24</v>
      </c>
      <c r="H438" t="str">
        <f t="shared" si="6"/>
        <v>No</v>
      </c>
      <c r="I438" t="str">
        <f>IF(COUNTIF('Top 60 Universities'!$A$2:$A$62,Worksheet!F438),"Yes","No")</f>
        <v>No</v>
      </c>
    </row>
    <row r="439" spans="1:9" x14ac:dyDescent="0.2">
      <c r="A439" s="4" t="s">
        <v>664</v>
      </c>
      <c r="B439" s="5" t="s">
        <v>772</v>
      </c>
      <c r="C439" s="6" t="s">
        <v>314</v>
      </c>
      <c r="D439" s="4" t="s">
        <v>10</v>
      </c>
      <c r="E439" s="4" t="s">
        <v>136</v>
      </c>
      <c r="F439" s="4" t="s">
        <v>773</v>
      </c>
      <c r="G439" s="4" t="s">
        <v>13</v>
      </c>
      <c r="H439" t="str">
        <f t="shared" si="6"/>
        <v>No</v>
      </c>
      <c r="I439" t="str">
        <f>IF(COUNTIF('Top 60 Universities'!$A$2:$A$62,Worksheet!F439),"Yes","No")</f>
        <v>No</v>
      </c>
    </row>
    <row r="440" spans="1:9" x14ac:dyDescent="0.2">
      <c r="A440" s="4" t="s">
        <v>664</v>
      </c>
      <c r="B440" s="5" t="s">
        <v>774</v>
      </c>
      <c r="C440" s="6" t="s">
        <v>314</v>
      </c>
      <c r="D440" s="4" t="s">
        <v>10</v>
      </c>
      <c r="E440" s="4" t="s">
        <v>75</v>
      </c>
      <c r="F440" s="4" t="s">
        <v>654</v>
      </c>
      <c r="G440" s="4" t="s">
        <v>13</v>
      </c>
      <c r="H440" t="str">
        <f t="shared" si="6"/>
        <v>No</v>
      </c>
      <c r="I440" t="str">
        <f>IF(COUNTIF('Top 60 Universities'!$A$2:$A$62,Worksheet!F440),"Yes","No")</f>
        <v>No</v>
      </c>
    </row>
    <row r="441" spans="1:9" x14ac:dyDescent="0.2">
      <c r="A441" s="4" t="s">
        <v>664</v>
      </c>
      <c r="B441" s="5" t="s">
        <v>775</v>
      </c>
      <c r="C441" s="6" t="s">
        <v>314</v>
      </c>
      <c r="D441" s="4" t="s">
        <v>10</v>
      </c>
      <c r="E441" s="4" t="s">
        <v>118</v>
      </c>
      <c r="F441" s="4" t="s">
        <v>398</v>
      </c>
      <c r="G441" s="7"/>
      <c r="H441" t="str">
        <f t="shared" si="6"/>
        <v>No</v>
      </c>
      <c r="I441" t="str">
        <f>IF(COUNTIF('Top 60 Universities'!$A$2:$A$62,Worksheet!F441),"Yes","No")</f>
        <v>Yes</v>
      </c>
    </row>
    <row r="442" spans="1:9" x14ac:dyDescent="0.2">
      <c r="A442" s="4" t="s">
        <v>664</v>
      </c>
      <c r="B442" s="5" t="s">
        <v>776</v>
      </c>
      <c r="C442" s="6" t="s">
        <v>314</v>
      </c>
      <c r="D442" s="4" t="s">
        <v>10</v>
      </c>
      <c r="E442" s="4" t="s">
        <v>777</v>
      </c>
      <c r="F442" s="7"/>
      <c r="G442" s="4" t="s">
        <v>24</v>
      </c>
      <c r="H442" t="str">
        <f t="shared" si="6"/>
        <v>No</v>
      </c>
      <c r="I442" t="str">
        <f>IF(COUNTIF('Top 60 Universities'!$A$2:$A$62,Worksheet!F442),"Yes","No")</f>
        <v>No</v>
      </c>
    </row>
    <row r="443" spans="1:9" x14ac:dyDescent="0.2">
      <c r="A443" s="4" t="s">
        <v>664</v>
      </c>
      <c r="B443" s="5" t="s">
        <v>778</v>
      </c>
      <c r="C443" s="6" t="s">
        <v>314</v>
      </c>
      <c r="D443" s="4" t="s">
        <v>26</v>
      </c>
      <c r="E443" s="4" t="s">
        <v>75</v>
      </c>
      <c r="F443" s="4" t="s">
        <v>779</v>
      </c>
      <c r="G443" s="4" t="s">
        <v>13</v>
      </c>
      <c r="H443" t="str">
        <f t="shared" si="6"/>
        <v>No</v>
      </c>
      <c r="I443" t="str">
        <f>IF(COUNTIF('Top 60 Universities'!$A$2:$A$62,Worksheet!F443),"Yes","No")</f>
        <v>No</v>
      </c>
    </row>
    <row r="444" spans="1:9" hidden="1" x14ac:dyDescent="0.2">
      <c r="A444" s="4" t="s">
        <v>664</v>
      </c>
      <c r="B444" s="5" t="s">
        <v>780</v>
      </c>
      <c r="C444" s="6" t="s">
        <v>314</v>
      </c>
      <c r="D444" s="4" t="s">
        <v>26</v>
      </c>
      <c r="E444" s="4"/>
      <c r="F444" s="7"/>
      <c r="G444" s="7"/>
      <c r="H444" t="str">
        <f t="shared" si="6"/>
        <v>No</v>
      </c>
      <c r="I444" t="str">
        <f>IF(COUNTIF('Top 60 Universities'!$A$2:$A$62,Worksheet!F444),"Yes","No")</f>
        <v>No</v>
      </c>
    </row>
    <row r="445" spans="1:9" ht="17" x14ac:dyDescent="0.2">
      <c r="A445" s="4" t="s">
        <v>664</v>
      </c>
      <c r="B445" s="5" t="s">
        <v>781</v>
      </c>
      <c r="C445" s="6" t="s">
        <v>314</v>
      </c>
      <c r="D445" s="4" t="s">
        <v>26</v>
      </c>
      <c r="E445" s="4" t="s">
        <v>685</v>
      </c>
      <c r="F445" s="28" t="s">
        <v>782</v>
      </c>
      <c r="G445" s="7"/>
      <c r="H445" t="str">
        <f t="shared" si="6"/>
        <v>No</v>
      </c>
      <c r="I445" t="str">
        <f>IF(COUNTIF('Top 60 Universities'!$A$2:$A$62,Worksheet!F445),"Yes","No")</f>
        <v>No</v>
      </c>
    </row>
    <row r="446" spans="1:9" ht="17" x14ac:dyDescent="0.2">
      <c r="A446" s="4" t="s">
        <v>664</v>
      </c>
      <c r="B446" s="5" t="s">
        <v>783</v>
      </c>
      <c r="C446" s="6" t="s">
        <v>314</v>
      </c>
      <c r="D446" s="9" t="s">
        <v>10</v>
      </c>
      <c r="E446" s="4" t="s">
        <v>685</v>
      </c>
      <c r="F446" s="28" t="s">
        <v>782</v>
      </c>
      <c r="G446" s="4" t="s">
        <v>13</v>
      </c>
      <c r="H446" t="str">
        <f t="shared" si="6"/>
        <v>No</v>
      </c>
      <c r="I446" t="str">
        <f>IF(COUNTIF('Top 60 Universities'!$A$2:$A$62,Worksheet!F446),"Yes","No")</f>
        <v>No</v>
      </c>
    </row>
    <row r="447" spans="1:9" hidden="1" x14ac:dyDescent="0.2">
      <c r="A447" s="4" t="s">
        <v>664</v>
      </c>
      <c r="B447" s="5" t="s">
        <v>784</v>
      </c>
      <c r="C447" s="6" t="s">
        <v>314</v>
      </c>
      <c r="D447" s="4" t="s">
        <v>10</v>
      </c>
      <c r="E447" s="4"/>
      <c r="F447" s="7"/>
      <c r="G447" s="7"/>
      <c r="H447" t="str">
        <f t="shared" si="6"/>
        <v>No</v>
      </c>
      <c r="I447" t="str">
        <f>IF(COUNTIF('Top 60 Universities'!$A$2:$A$62,Worksheet!F447),"Yes","No")</f>
        <v>No</v>
      </c>
    </row>
    <row r="448" spans="1:9" hidden="1" x14ac:dyDescent="0.2">
      <c r="A448" s="4" t="s">
        <v>664</v>
      </c>
      <c r="B448" s="5" t="s">
        <v>785</v>
      </c>
      <c r="C448" s="6" t="s">
        <v>314</v>
      </c>
      <c r="D448" s="4"/>
      <c r="E448" s="4"/>
      <c r="F448" s="7"/>
      <c r="G448" s="7"/>
      <c r="H448" t="str">
        <f t="shared" si="6"/>
        <v>No</v>
      </c>
      <c r="I448" t="str">
        <f>IF(COUNTIF('Top 60 Universities'!$A$2:$A$62,Worksheet!F448),"Yes","No")</f>
        <v>No</v>
      </c>
    </row>
    <row r="449" spans="1:9" hidden="1" x14ac:dyDescent="0.2">
      <c r="A449" s="4" t="s">
        <v>664</v>
      </c>
      <c r="B449" s="5" t="s">
        <v>786</v>
      </c>
      <c r="C449" s="6" t="s">
        <v>314</v>
      </c>
      <c r="D449" s="4" t="s">
        <v>10</v>
      </c>
      <c r="E449" s="4"/>
      <c r="F449" s="7"/>
      <c r="G449" s="7"/>
      <c r="H449" t="str">
        <f t="shared" si="6"/>
        <v>No</v>
      </c>
      <c r="I449" t="str">
        <f>IF(COUNTIF('Top 60 Universities'!$A$2:$A$62,Worksheet!F449),"Yes","No")</f>
        <v>No</v>
      </c>
    </row>
    <row r="450" spans="1:9" hidden="1" x14ac:dyDescent="0.2">
      <c r="A450" s="4" t="s">
        <v>664</v>
      </c>
      <c r="B450" s="5" t="s">
        <v>787</v>
      </c>
      <c r="C450" s="6" t="s">
        <v>314</v>
      </c>
      <c r="D450" s="4" t="s">
        <v>10</v>
      </c>
      <c r="E450" s="4"/>
      <c r="F450" s="7"/>
      <c r="G450" s="7"/>
      <c r="H450" t="str">
        <f t="shared" ref="H450:H513" si="7">IF(COUNTIF(B:B,B450)&gt;1,"Yes","No")</f>
        <v>No</v>
      </c>
      <c r="I450" t="str">
        <f>IF(COUNTIF('Top 60 Universities'!$A$2:$A$62,Worksheet!F450),"Yes","No")</f>
        <v>No</v>
      </c>
    </row>
    <row r="451" spans="1:9" x14ac:dyDescent="0.2">
      <c r="A451" s="4" t="s">
        <v>664</v>
      </c>
      <c r="B451" s="5" t="s">
        <v>788</v>
      </c>
      <c r="C451" s="6" t="s">
        <v>314</v>
      </c>
      <c r="D451" s="4" t="s">
        <v>10</v>
      </c>
      <c r="E451" s="4" t="s">
        <v>11</v>
      </c>
      <c r="F451" s="7"/>
      <c r="G451" s="7"/>
      <c r="H451" t="str">
        <f t="shared" si="7"/>
        <v>No</v>
      </c>
      <c r="I451" t="str">
        <f>IF(COUNTIF('Top 60 Universities'!$A$2:$A$62,Worksheet!F451),"Yes","No")</f>
        <v>No</v>
      </c>
    </row>
    <row r="452" spans="1:9" ht="17" x14ac:dyDescent="0.2">
      <c r="A452" s="4" t="s">
        <v>664</v>
      </c>
      <c r="B452" s="5" t="s">
        <v>789</v>
      </c>
      <c r="C452" s="6" t="s">
        <v>314</v>
      </c>
      <c r="D452" s="28" t="s">
        <v>10</v>
      </c>
      <c r="E452" s="4" t="s">
        <v>75</v>
      </c>
      <c r="F452" s="4" t="s">
        <v>291</v>
      </c>
      <c r="G452" s="4" t="s">
        <v>13</v>
      </c>
      <c r="H452" t="str">
        <f t="shared" si="7"/>
        <v>No</v>
      </c>
      <c r="I452" t="str">
        <f>IF(COUNTIF('Top 60 Universities'!$A$2:$A$62,Worksheet!F452),"Yes","No")</f>
        <v>Yes</v>
      </c>
    </row>
    <row r="453" spans="1:9" hidden="1" x14ac:dyDescent="0.2">
      <c r="A453" s="4" t="s">
        <v>664</v>
      </c>
      <c r="B453" s="5" t="s">
        <v>790</v>
      </c>
      <c r="C453" s="6" t="s">
        <v>314</v>
      </c>
      <c r="D453" s="4" t="s">
        <v>10</v>
      </c>
      <c r="E453" s="4"/>
      <c r="F453" s="7"/>
      <c r="G453" s="7"/>
      <c r="H453" t="str">
        <f t="shared" si="7"/>
        <v>No</v>
      </c>
      <c r="I453" t="str">
        <f>IF(COUNTIF('Top 60 Universities'!$A$2:$A$62,Worksheet!F453),"Yes","No")</f>
        <v>No</v>
      </c>
    </row>
    <row r="454" spans="1:9" ht="17" x14ac:dyDescent="0.2">
      <c r="A454" s="4" t="s">
        <v>664</v>
      </c>
      <c r="B454" s="5" t="s">
        <v>791</v>
      </c>
      <c r="C454" s="6" t="s">
        <v>314</v>
      </c>
      <c r="D454" s="28" t="s">
        <v>10</v>
      </c>
      <c r="E454" s="4" t="s">
        <v>79</v>
      </c>
      <c r="F454" s="4" t="s">
        <v>338</v>
      </c>
      <c r="G454" s="4" t="s">
        <v>13</v>
      </c>
      <c r="H454" t="str">
        <f t="shared" si="7"/>
        <v>No</v>
      </c>
      <c r="I454" t="str">
        <f>IF(COUNTIF('Top 60 Universities'!$A$2:$A$62,Worksheet!F454),"Yes","No")</f>
        <v>No</v>
      </c>
    </row>
    <row r="455" spans="1:9" hidden="1" x14ac:dyDescent="0.2">
      <c r="A455" s="4" t="s">
        <v>664</v>
      </c>
      <c r="B455" s="5" t="s">
        <v>792</v>
      </c>
      <c r="C455" s="6" t="s">
        <v>314</v>
      </c>
      <c r="D455" s="4"/>
      <c r="E455" s="4"/>
      <c r="F455" s="7"/>
      <c r="G455" s="7"/>
      <c r="H455" t="str">
        <f t="shared" si="7"/>
        <v>No</v>
      </c>
      <c r="I455" t="str">
        <f>IF(COUNTIF('Top 60 Universities'!$A$2:$A$62,Worksheet!F455),"Yes","No")</f>
        <v>No</v>
      </c>
    </row>
    <row r="456" spans="1:9" hidden="1" x14ac:dyDescent="0.2">
      <c r="A456" s="4" t="s">
        <v>664</v>
      </c>
      <c r="B456" s="5" t="s">
        <v>793</v>
      </c>
      <c r="C456" s="6" t="s">
        <v>314</v>
      </c>
      <c r="D456" s="4"/>
      <c r="E456" s="4"/>
      <c r="F456" s="7"/>
      <c r="G456" s="7"/>
      <c r="H456" t="str">
        <f t="shared" si="7"/>
        <v>No</v>
      </c>
      <c r="I456" t="str">
        <f>IF(COUNTIF('Top 60 Universities'!$A$2:$A$62,Worksheet!F456),"Yes","No")</f>
        <v>No</v>
      </c>
    </row>
    <row r="457" spans="1:9" x14ac:dyDescent="0.2">
      <c r="A457" s="4" t="s">
        <v>664</v>
      </c>
      <c r="B457" s="5" t="s">
        <v>794</v>
      </c>
      <c r="C457" s="6" t="s">
        <v>314</v>
      </c>
      <c r="D457" s="4" t="s">
        <v>10</v>
      </c>
      <c r="E457" s="4" t="s">
        <v>795</v>
      </c>
      <c r="F457" s="4" t="s">
        <v>796</v>
      </c>
      <c r="G457" s="4" t="s">
        <v>13</v>
      </c>
      <c r="H457" t="str">
        <f t="shared" si="7"/>
        <v>No</v>
      </c>
      <c r="I457" t="str">
        <f>IF(COUNTIF('Top 60 Universities'!$A$2:$A$62,Worksheet!F457),"Yes","No")</f>
        <v>No</v>
      </c>
    </row>
    <row r="458" spans="1:9" x14ac:dyDescent="0.2">
      <c r="A458" s="4" t="s">
        <v>664</v>
      </c>
      <c r="B458" s="5" t="s">
        <v>797</v>
      </c>
      <c r="C458" s="6" t="s">
        <v>314</v>
      </c>
      <c r="D458" s="4" t="s">
        <v>10</v>
      </c>
      <c r="E458" s="4" t="s">
        <v>798</v>
      </c>
      <c r="F458" s="4" t="s">
        <v>799</v>
      </c>
      <c r="G458" s="4" t="s">
        <v>13</v>
      </c>
      <c r="H458" t="str">
        <f t="shared" si="7"/>
        <v>No</v>
      </c>
      <c r="I458" t="str">
        <f>IF(COUNTIF('Top 60 Universities'!$A$2:$A$62,Worksheet!F458),"Yes","No")</f>
        <v>No</v>
      </c>
    </row>
    <row r="459" spans="1:9" ht="17" hidden="1" x14ac:dyDescent="0.2">
      <c r="A459" s="4" t="s">
        <v>664</v>
      </c>
      <c r="B459" s="5" t="s">
        <v>800</v>
      </c>
      <c r="C459" s="6" t="s">
        <v>314</v>
      </c>
      <c r="D459" s="15" t="s">
        <v>26</v>
      </c>
      <c r="E459" s="4"/>
      <c r="F459" s="4" t="s">
        <v>801</v>
      </c>
      <c r="G459" s="7"/>
      <c r="H459" t="str">
        <f t="shared" si="7"/>
        <v>No</v>
      </c>
      <c r="I459" t="str">
        <f>IF(COUNTIF('Top 60 Universities'!$A$2:$A$62,Worksheet!F459),"Yes","No")</f>
        <v>No</v>
      </c>
    </row>
    <row r="460" spans="1:9" hidden="1" x14ac:dyDescent="0.2">
      <c r="A460" s="4" t="s">
        <v>664</v>
      </c>
      <c r="B460" s="5" t="s">
        <v>802</v>
      </c>
      <c r="C460" s="6" t="s">
        <v>314</v>
      </c>
      <c r="D460" s="4"/>
      <c r="E460" s="4"/>
      <c r="F460" s="7"/>
      <c r="G460" s="7"/>
      <c r="H460" t="str">
        <f t="shared" si="7"/>
        <v>No</v>
      </c>
      <c r="I460" t="str">
        <f>IF(COUNTIF('Top 60 Universities'!$A$2:$A$62,Worksheet!F460),"Yes","No")</f>
        <v>No</v>
      </c>
    </row>
    <row r="461" spans="1:9" x14ac:dyDescent="0.2">
      <c r="A461" s="4" t="s">
        <v>664</v>
      </c>
      <c r="B461" s="5" t="s">
        <v>85</v>
      </c>
      <c r="C461" s="6" t="s">
        <v>314</v>
      </c>
      <c r="D461" s="4" t="s">
        <v>10</v>
      </c>
      <c r="E461" s="4" t="s">
        <v>86</v>
      </c>
      <c r="F461" s="4" t="s">
        <v>87</v>
      </c>
      <c r="G461" s="4" t="s">
        <v>13</v>
      </c>
      <c r="H461" t="str">
        <f t="shared" si="7"/>
        <v>Yes</v>
      </c>
      <c r="I461" t="str">
        <f>IF(COUNTIF('Top 60 Universities'!$A$2:$A$62,Worksheet!F461),"Yes","No")</f>
        <v>No</v>
      </c>
    </row>
    <row r="462" spans="1:9" x14ac:dyDescent="0.2">
      <c r="A462" s="4" t="s">
        <v>664</v>
      </c>
      <c r="B462" s="5" t="s">
        <v>803</v>
      </c>
      <c r="C462" s="6" t="s">
        <v>314</v>
      </c>
      <c r="D462" s="4" t="s">
        <v>10</v>
      </c>
      <c r="E462" s="4" t="s">
        <v>804</v>
      </c>
      <c r="F462" s="4" t="s">
        <v>805</v>
      </c>
      <c r="G462" s="4" t="s">
        <v>13</v>
      </c>
      <c r="H462" t="str">
        <f t="shared" si="7"/>
        <v>No</v>
      </c>
      <c r="I462" t="str">
        <f>IF(COUNTIF('Top 60 Universities'!$A$2:$A$62,Worksheet!F462),"Yes","No")</f>
        <v>No</v>
      </c>
    </row>
    <row r="463" spans="1:9" hidden="1" x14ac:dyDescent="0.2">
      <c r="A463" s="4" t="s">
        <v>664</v>
      </c>
      <c r="B463" s="5" t="s">
        <v>806</v>
      </c>
      <c r="C463" s="6" t="s">
        <v>314</v>
      </c>
      <c r="D463" s="4" t="s">
        <v>10</v>
      </c>
      <c r="E463" s="4"/>
      <c r="F463" s="7"/>
      <c r="G463" s="7"/>
      <c r="H463" t="str">
        <f t="shared" si="7"/>
        <v>No</v>
      </c>
      <c r="I463" t="str">
        <f>IF(COUNTIF('Top 60 Universities'!$A$2:$A$62,Worksheet!F463),"Yes","No")</f>
        <v>No</v>
      </c>
    </row>
    <row r="464" spans="1:9" hidden="1" x14ac:dyDescent="0.2">
      <c r="A464" s="4" t="s">
        <v>664</v>
      </c>
      <c r="B464" s="5" t="s">
        <v>807</v>
      </c>
      <c r="C464" s="6" t="s">
        <v>314</v>
      </c>
      <c r="D464" s="4"/>
      <c r="E464" s="4"/>
      <c r="F464" s="7"/>
      <c r="G464" s="7"/>
      <c r="H464" t="str">
        <f t="shared" si="7"/>
        <v>No</v>
      </c>
      <c r="I464" t="str">
        <f>IF(COUNTIF('Top 60 Universities'!$A$2:$A$62,Worksheet!F464),"Yes","No")</f>
        <v>No</v>
      </c>
    </row>
    <row r="465" spans="1:9" hidden="1" x14ac:dyDescent="0.2">
      <c r="A465" s="4" t="s">
        <v>664</v>
      </c>
      <c r="B465" s="5" t="s">
        <v>808</v>
      </c>
      <c r="C465" s="6" t="s">
        <v>314</v>
      </c>
      <c r="D465" s="4"/>
      <c r="E465" s="4"/>
      <c r="F465" s="7"/>
      <c r="G465" s="7"/>
      <c r="H465" t="str">
        <f t="shared" si="7"/>
        <v>No</v>
      </c>
      <c r="I465" t="str">
        <f>IF(COUNTIF('Top 60 Universities'!$A$2:$A$62,Worksheet!F465),"Yes","No")</f>
        <v>No</v>
      </c>
    </row>
    <row r="466" spans="1:9" x14ac:dyDescent="0.2">
      <c r="A466" s="4" t="s">
        <v>664</v>
      </c>
      <c r="B466" s="5" t="s">
        <v>809</v>
      </c>
      <c r="C466" s="6" t="s">
        <v>314</v>
      </c>
      <c r="D466" s="4" t="s">
        <v>10</v>
      </c>
      <c r="E466" s="4" t="s">
        <v>75</v>
      </c>
      <c r="F466" s="4" t="s">
        <v>810</v>
      </c>
      <c r="G466" s="4" t="s">
        <v>49</v>
      </c>
      <c r="H466" t="str">
        <f t="shared" si="7"/>
        <v>No</v>
      </c>
      <c r="I466" t="str">
        <f>IF(COUNTIF('Top 60 Universities'!$A$2:$A$62,Worksheet!F466),"Yes","No")</f>
        <v>No</v>
      </c>
    </row>
    <row r="467" spans="1:9" x14ac:dyDescent="0.2">
      <c r="A467" s="4" t="s">
        <v>664</v>
      </c>
      <c r="B467" s="5" t="s">
        <v>811</v>
      </c>
      <c r="C467" s="6" t="s">
        <v>314</v>
      </c>
      <c r="D467" s="4" t="s">
        <v>10</v>
      </c>
      <c r="E467" s="4" t="s">
        <v>75</v>
      </c>
      <c r="F467" s="4" t="s">
        <v>812</v>
      </c>
      <c r="G467" s="4" t="s">
        <v>13</v>
      </c>
      <c r="H467" t="str">
        <f t="shared" si="7"/>
        <v>No</v>
      </c>
      <c r="I467" t="str">
        <f>IF(COUNTIF('Top 60 Universities'!$A$2:$A$62,Worksheet!F467),"Yes","No")</f>
        <v>No</v>
      </c>
    </row>
    <row r="468" spans="1:9" x14ac:dyDescent="0.2">
      <c r="A468" s="4" t="s">
        <v>664</v>
      </c>
      <c r="B468" s="5" t="s">
        <v>813</v>
      </c>
      <c r="C468" s="6" t="s">
        <v>314</v>
      </c>
      <c r="D468" s="4" t="s">
        <v>10</v>
      </c>
      <c r="E468" s="4" t="s">
        <v>814</v>
      </c>
      <c r="F468" s="4" t="s">
        <v>815</v>
      </c>
      <c r="G468" s="4" t="s">
        <v>24</v>
      </c>
      <c r="H468" t="str">
        <f t="shared" si="7"/>
        <v>No</v>
      </c>
      <c r="I468" t="str">
        <f>IF(COUNTIF('Top 60 Universities'!$A$2:$A$62,Worksheet!F468),"Yes","No")</f>
        <v>No</v>
      </c>
    </row>
    <row r="469" spans="1:9" hidden="1" x14ac:dyDescent="0.2">
      <c r="A469" s="4" t="s">
        <v>664</v>
      </c>
      <c r="B469" s="5" t="s">
        <v>816</v>
      </c>
      <c r="C469" s="6" t="s">
        <v>314</v>
      </c>
      <c r="D469" s="7"/>
      <c r="E469" s="4"/>
      <c r="F469" s="7"/>
      <c r="G469" s="7"/>
      <c r="H469" t="str">
        <f t="shared" si="7"/>
        <v>No</v>
      </c>
      <c r="I469" t="str">
        <f>IF(COUNTIF('Top 60 Universities'!$A$2:$A$62,Worksheet!F469),"Yes","No")</f>
        <v>No</v>
      </c>
    </row>
    <row r="470" spans="1:9" x14ac:dyDescent="0.2">
      <c r="A470" s="4" t="s">
        <v>664</v>
      </c>
      <c r="B470" s="5" t="s">
        <v>817</v>
      </c>
      <c r="C470" s="6" t="s">
        <v>314</v>
      </c>
      <c r="D470" s="4" t="s">
        <v>10</v>
      </c>
      <c r="E470" s="4" t="s">
        <v>75</v>
      </c>
      <c r="F470" s="4" t="s">
        <v>818</v>
      </c>
      <c r="G470" s="4" t="s">
        <v>24</v>
      </c>
      <c r="H470" t="str">
        <f t="shared" si="7"/>
        <v>No</v>
      </c>
      <c r="I470" t="str">
        <f>IF(COUNTIF('Top 60 Universities'!$A$2:$A$62,Worksheet!F470),"Yes","No")</f>
        <v>No</v>
      </c>
    </row>
    <row r="471" spans="1:9" x14ac:dyDescent="0.2">
      <c r="A471" s="4" t="s">
        <v>664</v>
      </c>
      <c r="B471" s="5" t="s">
        <v>819</v>
      </c>
      <c r="C471" s="6" t="s">
        <v>314</v>
      </c>
      <c r="D471" s="4" t="s">
        <v>10</v>
      </c>
      <c r="E471" s="4" t="s">
        <v>27</v>
      </c>
      <c r="F471" s="4" t="s">
        <v>820</v>
      </c>
      <c r="G471" s="4" t="s">
        <v>13</v>
      </c>
      <c r="H471" t="str">
        <f t="shared" si="7"/>
        <v>Yes</v>
      </c>
      <c r="I471" t="str">
        <f>IF(COUNTIF('Top 60 Universities'!$A$2:$A$62,Worksheet!F471),"Yes","No")</f>
        <v>No</v>
      </c>
    </row>
    <row r="472" spans="1:9" hidden="1" x14ac:dyDescent="0.2">
      <c r="A472" s="4" t="s">
        <v>664</v>
      </c>
      <c r="B472" s="5" t="s">
        <v>821</v>
      </c>
      <c r="C472" s="6" t="s">
        <v>314</v>
      </c>
      <c r="D472" s="7"/>
      <c r="E472" s="4"/>
      <c r="F472" s="7"/>
      <c r="G472" s="7"/>
      <c r="H472" t="str">
        <f t="shared" si="7"/>
        <v>No</v>
      </c>
      <c r="I472" t="str">
        <f>IF(COUNTIF('Top 60 Universities'!$A$2:$A$62,Worksheet!F472),"Yes","No")</f>
        <v>No</v>
      </c>
    </row>
    <row r="473" spans="1:9" x14ac:dyDescent="0.2">
      <c r="A473" s="4" t="s">
        <v>664</v>
      </c>
      <c r="B473" s="5" t="s">
        <v>822</v>
      </c>
      <c r="C473" s="6" t="s">
        <v>314</v>
      </c>
      <c r="D473" s="4" t="s">
        <v>10</v>
      </c>
      <c r="E473" s="4" t="s">
        <v>823</v>
      </c>
      <c r="F473" s="4" t="s">
        <v>824</v>
      </c>
      <c r="G473" s="4" t="s">
        <v>13</v>
      </c>
      <c r="H473" t="str">
        <f t="shared" si="7"/>
        <v>No</v>
      </c>
      <c r="I473" t="str">
        <f>IF(COUNTIF('Top 60 Universities'!$A$2:$A$62,Worksheet!F473),"Yes","No")</f>
        <v>No</v>
      </c>
    </row>
    <row r="474" spans="1:9" x14ac:dyDescent="0.2">
      <c r="A474" s="4" t="s">
        <v>664</v>
      </c>
      <c r="B474" s="5" t="s">
        <v>825</v>
      </c>
      <c r="C474" s="6" t="s">
        <v>314</v>
      </c>
      <c r="D474" s="4" t="s">
        <v>10</v>
      </c>
      <c r="E474" s="4" t="s">
        <v>200</v>
      </c>
      <c r="F474" s="4" t="s">
        <v>251</v>
      </c>
      <c r="G474" s="4" t="s">
        <v>24</v>
      </c>
      <c r="H474" t="str">
        <f t="shared" si="7"/>
        <v>No</v>
      </c>
      <c r="I474" t="str">
        <f>IF(COUNTIF('Top 60 Universities'!$A$2:$A$62,Worksheet!F474),"Yes","No")</f>
        <v>Yes</v>
      </c>
    </row>
    <row r="475" spans="1:9" x14ac:dyDescent="0.2">
      <c r="A475" s="4" t="s">
        <v>664</v>
      </c>
      <c r="B475" s="5" t="s">
        <v>826</v>
      </c>
      <c r="C475" s="6" t="s">
        <v>314</v>
      </c>
      <c r="D475" s="4" t="s">
        <v>10</v>
      </c>
      <c r="E475" s="4" t="s">
        <v>736</v>
      </c>
      <c r="F475" s="4" t="s">
        <v>827</v>
      </c>
      <c r="G475" s="4" t="s">
        <v>24</v>
      </c>
      <c r="H475" t="str">
        <f t="shared" si="7"/>
        <v>No</v>
      </c>
      <c r="I475" t="str">
        <f>IF(COUNTIF('Top 60 Universities'!$A$2:$A$62,Worksheet!F475),"Yes","No")</f>
        <v>No</v>
      </c>
    </row>
    <row r="476" spans="1:9" x14ac:dyDescent="0.2">
      <c r="A476" s="4" t="s">
        <v>664</v>
      </c>
      <c r="B476" s="5" t="s">
        <v>828</v>
      </c>
      <c r="C476" s="6" t="s">
        <v>314</v>
      </c>
      <c r="D476" s="4" t="s">
        <v>10</v>
      </c>
      <c r="E476" s="4" t="s">
        <v>200</v>
      </c>
      <c r="F476" s="4" t="s">
        <v>51</v>
      </c>
      <c r="G476" s="4" t="s">
        <v>24</v>
      </c>
      <c r="H476" t="str">
        <f t="shared" si="7"/>
        <v>No</v>
      </c>
      <c r="I476" t="str">
        <f>IF(COUNTIF('Top 60 Universities'!$A$2:$A$62,Worksheet!F476),"Yes","No")</f>
        <v>Yes</v>
      </c>
    </row>
    <row r="477" spans="1:9" hidden="1" x14ac:dyDescent="0.2">
      <c r="A477" s="4" t="s">
        <v>664</v>
      </c>
      <c r="B477" s="5" t="s">
        <v>829</v>
      </c>
      <c r="C477" s="6" t="s">
        <v>314</v>
      </c>
      <c r="D477" s="4" t="s">
        <v>10</v>
      </c>
      <c r="E477" s="4"/>
      <c r="F477" s="7"/>
      <c r="G477" s="7"/>
      <c r="H477" t="str">
        <f t="shared" si="7"/>
        <v>No</v>
      </c>
      <c r="I477" t="str">
        <f>IF(COUNTIF('Top 60 Universities'!$A$2:$A$62,Worksheet!F477),"Yes","No")</f>
        <v>No</v>
      </c>
    </row>
    <row r="478" spans="1:9" x14ac:dyDescent="0.2">
      <c r="A478" s="4" t="s">
        <v>664</v>
      </c>
      <c r="B478" s="5" t="s">
        <v>830</v>
      </c>
      <c r="C478" s="6" t="s">
        <v>314</v>
      </c>
      <c r="D478" s="4" t="s">
        <v>10</v>
      </c>
      <c r="E478" s="4" t="s">
        <v>79</v>
      </c>
      <c r="F478" s="4" t="s">
        <v>831</v>
      </c>
      <c r="G478" s="4" t="s">
        <v>13</v>
      </c>
      <c r="H478" t="str">
        <f t="shared" si="7"/>
        <v>No</v>
      </c>
      <c r="I478" t="str">
        <f>IF(COUNTIF('Top 60 Universities'!$A$2:$A$62,Worksheet!F478),"Yes","No")</f>
        <v>No</v>
      </c>
    </row>
    <row r="479" spans="1:9" hidden="1" x14ac:dyDescent="0.2">
      <c r="A479" s="4" t="s">
        <v>664</v>
      </c>
      <c r="B479" s="5" t="s">
        <v>395</v>
      </c>
      <c r="C479" s="6" t="s">
        <v>314</v>
      </c>
      <c r="D479" s="4" t="s">
        <v>10</v>
      </c>
      <c r="E479" s="4"/>
      <c r="F479" s="7"/>
      <c r="G479" s="7"/>
      <c r="H479" t="str">
        <f t="shared" si="7"/>
        <v>Yes</v>
      </c>
      <c r="I479" t="str">
        <f>IF(COUNTIF('Top 60 Universities'!$A$2:$A$62,Worksheet!F479),"Yes","No")</f>
        <v>No</v>
      </c>
    </row>
    <row r="480" spans="1:9" ht="17" x14ac:dyDescent="0.2">
      <c r="A480" s="4" t="s">
        <v>664</v>
      </c>
      <c r="B480" s="5" t="s">
        <v>832</v>
      </c>
      <c r="C480" s="6" t="s">
        <v>314</v>
      </c>
      <c r="D480" s="4" t="s">
        <v>26</v>
      </c>
      <c r="E480" s="4" t="s">
        <v>79</v>
      </c>
      <c r="F480" s="28" t="s">
        <v>468</v>
      </c>
      <c r="G480" s="4" t="s">
        <v>24</v>
      </c>
      <c r="H480" t="str">
        <f t="shared" si="7"/>
        <v>No</v>
      </c>
      <c r="I480" t="str">
        <f>IF(COUNTIF('Top 60 Universities'!$A$2:$A$62,Worksheet!F480),"Yes","No")</f>
        <v>Yes</v>
      </c>
    </row>
    <row r="481" spans="1:9" ht="17" x14ac:dyDescent="0.2">
      <c r="A481" s="4" t="s">
        <v>664</v>
      </c>
      <c r="B481" s="5" t="s">
        <v>833</v>
      </c>
      <c r="C481" s="6" t="s">
        <v>314</v>
      </c>
      <c r="D481" s="4" t="s">
        <v>10</v>
      </c>
      <c r="E481" s="4" t="s">
        <v>39</v>
      </c>
      <c r="F481" s="28" t="s">
        <v>40</v>
      </c>
      <c r="G481" s="4" t="s">
        <v>24</v>
      </c>
      <c r="H481" t="str">
        <f t="shared" si="7"/>
        <v>No</v>
      </c>
      <c r="I481" t="str">
        <f>IF(COUNTIF('Top 60 Universities'!$A$2:$A$62,Worksheet!F481),"Yes","No")</f>
        <v>Yes</v>
      </c>
    </row>
    <row r="482" spans="1:9" x14ac:dyDescent="0.2">
      <c r="A482" s="4" t="s">
        <v>664</v>
      </c>
      <c r="B482" s="5" t="s">
        <v>834</v>
      </c>
      <c r="C482" s="6" t="s">
        <v>314</v>
      </c>
      <c r="D482" s="4" t="s">
        <v>26</v>
      </c>
      <c r="E482" s="4" t="s">
        <v>58</v>
      </c>
      <c r="F482" s="4" t="s">
        <v>180</v>
      </c>
      <c r="G482" s="4" t="s">
        <v>13</v>
      </c>
      <c r="H482" t="str">
        <f t="shared" si="7"/>
        <v>No</v>
      </c>
      <c r="I482" t="str">
        <f>IF(COUNTIF('Top 60 Universities'!$A$2:$A$62,Worksheet!F482),"Yes","No")</f>
        <v>No</v>
      </c>
    </row>
    <row r="483" spans="1:9" hidden="1" x14ac:dyDescent="0.2">
      <c r="A483" s="4" t="s">
        <v>664</v>
      </c>
      <c r="B483" s="5" t="s">
        <v>835</v>
      </c>
      <c r="C483" s="6" t="s">
        <v>314</v>
      </c>
      <c r="D483" s="7"/>
      <c r="E483" s="4"/>
      <c r="F483" s="7"/>
      <c r="G483" s="7"/>
      <c r="H483" t="str">
        <f t="shared" si="7"/>
        <v>No</v>
      </c>
      <c r="I483" t="str">
        <f>IF(COUNTIF('Top 60 Universities'!$A$2:$A$62,Worksheet!F483),"Yes","No")</f>
        <v>No</v>
      </c>
    </row>
    <row r="484" spans="1:9" x14ac:dyDescent="0.2">
      <c r="A484" s="4" t="s">
        <v>664</v>
      </c>
      <c r="B484" s="5" t="s">
        <v>836</v>
      </c>
      <c r="C484" s="6" t="s">
        <v>314</v>
      </c>
      <c r="D484" s="4" t="s">
        <v>10</v>
      </c>
      <c r="E484" s="4" t="s">
        <v>136</v>
      </c>
      <c r="F484" s="4" t="s">
        <v>837</v>
      </c>
      <c r="G484" s="4" t="s">
        <v>13</v>
      </c>
      <c r="H484" t="str">
        <f t="shared" si="7"/>
        <v>No</v>
      </c>
      <c r="I484" t="str">
        <f>IF(COUNTIF('Top 60 Universities'!$A$2:$A$62,Worksheet!F484),"Yes","No")</f>
        <v>Yes</v>
      </c>
    </row>
    <row r="485" spans="1:9" x14ac:dyDescent="0.2">
      <c r="A485" s="4" t="s">
        <v>664</v>
      </c>
      <c r="B485" s="5" t="s">
        <v>838</v>
      </c>
      <c r="C485" s="6" t="s">
        <v>314</v>
      </c>
      <c r="D485" s="4" t="s">
        <v>10</v>
      </c>
      <c r="E485" s="4" t="s">
        <v>757</v>
      </c>
      <c r="F485" s="4" t="s">
        <v>149</v>
      </c>
      <c r="G485" s="4" t="s">
        <v>13</v>
      </c>
      <c r="H485" t="str">
        <f t="shared" si="7"/>
        <v>No</v>
      </c>
      <c r="I485" t="str">
        <f>IF(COUNTIF('Top 60 Universities'!$A$2:$A$62,Worksheet!F485),"Yes","No")</f>
        <v>Yes</v>
      </c>
    </row>
    <row r="486" spans="1:9" hidden="1" x14ac:dyDescent="0.2">
      <c r="A486" s="4" t="s">
        <v>664</v>
      </c>
      <c r="B486" s="5" t="s">
        <v>839</v>
      </c>
      <c r="C486" s="6" t="s">
        <v>314</v>
      </c>
      <c r="D486" s="7"/>
      <c r="E486" s="4"/>
      <c r="F486" s="7"/>
      <c r="G486" s="7"/>
      <c r="H486" t="str">
        <f t="shared" si="7"/>
        <v>No</v>
      </c>
      <c r="I486" t="str">
        <f>IF(COUNTIF('Top 60 Universities'!$A$2:$A$62,Worksheet!F486),"Yes","No")</f>
        <v>No</v>
      </c>
    </row>
    <row r="487" spans="1:9" hidden="1" x14ac:dyDescent="0.2">
      <c r="A487" s="4" t="s">
        <v>664</v>
      </c>
      <c r="B487" s="5" t="s">
        <v>840</v>
      </c>
      <c r="C487" s="6" t="s">
        <v>314</v>
      </c>
      <c r="D487" s="4" t="s">
        <v>10</v>
      </c>
      <c r="E487" s="4"/>
      <c r="F487" s="7"/>
      <c r="G487" s="7"/>
      <c r="H487" t="str">
        <f t="shared" si="7"/>
        <v>No</v>
      </c>
      <c r="I487" t="str">
        <f>IF(COUNTIF('Top 60 Universities'!$A$2:$A$62,Worksheet!F487),"Yes","No")</f>
        <v>No</v>
      </c>
    </row>
    <row r="488" spans="1:9" x14ac:dyDescent="0.2">
      <c r="A488" s="4" t="s">
        <v>664</v>
      </c>
      <c r="B488" s="5" t="s">
        <v>841</v>
      </c>
      <c r="C488" s="6" t="s">
        <v>314</v>
      </c>
      <c r="D488" s="4" t="s">
        <v>10</v>
      </c>
      <c r="E488" s="4" t="s">
        <v>27</v>
      </c>
      <c r="F488" s="4" t="s">
        <v>842</v>
      </c>
      <c r="G488" s="4" t="s">
        <v>24</v>
      </c>
      <c r="H488" t="str">
        <f t="shared" si="7"/>
        <v>No</v>
      </c>
      <c r="I488" t="str">
        <f>IF(COUNTIF('Top 60 Universities'!$A$2:$A$62,Worksheet!F488),"Yes","No")</f>
        <v>No</v>
      </c>
    </row>
    <row r="489" spans="1:9" ht="17" x14ac:dyDescent="0.2">
      <c r="A489" s="4" t="s">
        <v>664</v>
      </c>
      <c r="B489" s="5" t="s">
        <v>843</v>
      </c>
      <c r="C489" s="6" t="s">
        <v>314</v>
      </c>
      <c r="D489" s="28" t="s">
        <v>10</v>
      </c>
      <c r="E489" s="4" t="s">
        <v>27</v>
      </c>
      <c r="F489" s="28" t="s">
        <v>844</v>
      </c>
      <c r="G489" s="7"/>
      <c r="H489" t="str">
        <f t="shared" si="7"/>
        <v>Yes</v>
      </c>
      <c r="I489" t="str">
        <f>IF(COUNTIF('Top 60 Universities'!$A$2:$A$62,Worksheet!F489),"Yes","No")</f>
        <v>No</v>
      </c>
    </row>
    <row r="490" spans="1:9" ht="17" x14ac:dyDescent="0.2">
      <c r="A490" s="4" t="s">
        <v>664</v>
      </c>
      <c r="B490" s="5" t="s">
        <v>845</v>
      </c>
      <c r="C490" s="6" t="s">
        <v>314</v>
      </c>
      <c r="D490" s="28" t="s">
        <v>10</v>
      </c>
      <c r="E490" s="4" t="s">
        <v>75</v>
      </c>
      <c r="F490" s="4" t="s">
        <v>846</v>
      </c>
      <c r="G490" s="4" t="s">
        <v>13</v>
      </c>
      <c r="H490" t="str">
        <f t="shared" si="7"/>
        <v>No</v>
      </c>
      <c r="I490" t="str">
        <f>IF(COUNTIF('Top 60 Universities'!$A$2:$A$62,Worksheet!F490),"Yes","No")</f>
        <v>No</v>
      </c>
    </row>
    <row r="491" spans="1:9" hidden="1" x14ac:dyDescent="0.2">
      <c r="A491" s="4" t="s">
        <v>664</v>
      </c>
      <c r="B491" s="5" t="s">
        <v>847</v>
      </c>
      <c r="C491" s="6" t="s">
        <v>314</v>
      </c>
      <c r="D491" s="7"/>
      <c r="E491" s="4"/>
      <c r="F491" s="7"/>
      <c r="G491" s="7"/>
      <c r="H491" t="str">
        <f t="shared" si="7"/>
        <v>No</v>
      </c>
      <c r="I491" t="str">
        <f>IF(COUNTIF('Top 60 Universities'!$A$2:$A$62,Worksheet!F491),"Yes","No")</f>
        <v>No</v>
      </c>
    </row>
    <row r="492" spans="1:9" ht="17" x14ac:dyDescent="0.2">
      <c r="A492" s="4" t="s">
        <v>664</v>
      </c>
      <c r="B492" s="5" t="s">
        <v>848</v>
      </c>
      <c r="C492" s="6" t="s">
        <v>314</v>
      </c>
      <c r="D492" s="4" t="s">
        <v>10</v>
      </c>
      <c r="E492" s="4" t="s">
        <v>75</v>
      </c>
      <c r="F492" s="28" t="s">
        <v>849</v>
      </c>
      <c r="G492" s="4" t="s">
        <v>13</v>
      </c>
      <c r="H492" t="str">
        <f t="shared" si="7"/>
        <v>No</v>
      </c>
      <c r="I492" t="str">
        <f>IF(COUNTIF('Top 60 Universities'!$A$2:$A$62,Worksheet!F492),"Yes","No")</f>
        <v>No</v>
      </c>
    </row>
    <row r="493" spans="1:9" ht="17" x14ac:dyDescent="0.2">
      <c r="A493" s="4" t="s">
        <v>664</v>
      </c>
      <c r="B493" s="5" t="s">
        <v>850</v>
      </c>
      <c r="C493" s="6" t="s">
        <v>314</v>
      </c>
      <c r="D493" s="28" t="s">
        <v>10</v>
      </c>
      <c r="E493" s="4" t="s">
        <v>412</v>
      </c>
      <c r="F493" s="28" t="s">
        <v>142</v>
      </c>
      <c r="G493" s="4" t="s">
        <v>13</v>
      </c>
      <c r="H493" t="str">
        <f t="shared" si="7"/>
        <v>Yes</v>
      </c>
      <c r="I493" t="str">
        <f>IF(COUNTIF('Top 60 Universities'!$A$2:$A$62,Worksheet!F493),"Yes","No")</f>
        <v>Yes</v>
      </c>
    </row>
    <row r="494" spans="1:9" x14ac:dyDescent="0.2">
      <c r="A494" s="4" t="s">
        <v>664</v>
      </c>
      <c r="B494" s="5" t="s">
        <v>851</v>
      </c>
      <c r="C494" s="6" t="s">
        <v>314</v>
      </c>
      <c r="D494" s="4" t="s">
        <v>26</v>
      </c>
      <c r="E494" s="4" t="s">
        <v>75</v>
      </c>
      <c r="F494" s="4" t="s">
        <v>161</v>
      </c>
      <c r="G494" s="4" t="s">
        <v>13</v>
      </c>
      <c r="H494" t="str">
        <f t="shared" si="7"/>
        <v>No</v>
      </c>
      <c r="I494" t="str">
        <f>IF(COUNTIF('Top 60 Universities'!$A$2:$A$62,Worksheet!F494),"Yes","No")</f>
        <v>Yes</v>
      </c>
    </row>
    <row r="495" spans="1:9" x14ac:dyDescent="0.2">
      <c r="A495" s="4" t="s">
        <v>664</v>
      </c>
      <c r="B495" s="5" t="s">
        <v>852</v>
      </c>
      <c r="C495" s="6" t="s">
        <v>314</v>
      </c>
      <c r="D495" s="4" t="s">
        <v>10</v>
      </c>
      <c r="E495" s="4" t="s">
        <v>75</v>
      </c>
      <c r="F495" s="4" t="s">
        <v>853</v>
      </c>
      <c r="G495" s="4" t="s">
        <v>49</v>
      </c>
      <c r="H495" t="str">
        <f t="shared" si="7"/>
        <v>No</v>
      </c>
      <c r="I495" t="str">
        <f>IF(COUNTIF('Top 60 Universities'!$A$2:$A$62,Worksheet!F495),"Yes","No")</f>
        <v>No</v>
      </c>
    </row>
    <row r="496" spans="1:9" x14ac:dyDescent="0.2">
      <c r="A496" s="4" t="s">
        <v>664</v>
      </c>
      <c r="B496" s="5" t="s">
        <v>211</v>
      </c>
      <c r="C496" s="6" t="s">
        <v>314</v>
      </c>
      <c r="D496" s="4" t="s">
        <v>10</v>
      </c>
      <c r="E496" s="4" t="s">
        <v>27</v>
      </c>
      <c r="F496" s="4"/>
      <c r="G496" s="7"/>
      <c r="H496" t="str">
        <f t="shared" si="7"/>
        <v>Yes</v>
      </c>
      <c r="I496" t="str">
        <f>IF(COUNTIF('Top 60 Universities'!$A$2:$A$62,Worksheet!F496),"Yes","No")</f>
        <v>No</v>
      </c>
    </row>
    <row r="497" spans="1:9" ht="17" x14ac:dyDescent="0.2">
      <c r="A497" s="4" t="s">
        <v>664</v>
      </c>
      <c r="B497" s="5" t="s">
        <v>854</v>
      </c>
      <c r="C497" s="6" t="s">
        <v>314</v>
      </c>
      <c r="D497" s="28" t="s">
        <v>26</v>
      </c>
      <c r="E497" s="4" t="s">
        <v>79</v>
      </c>
      <c r="F497" s="4" t="s">
        <v>184</v>
      </c>
      <c r="G497" s="4" t="s">
        <v>24</v>
      </c>
      <c r="H497" t="str">
        <f t="shared" si="7"/>
        <v>No</v>
      </c>
      <c r="I497" t="str">
        <f>IF(COUNTIF('Top 60 Universities'!$A$2:$A$62,Worksheet!F497),"Yes","No")</f>
        <v>No</v>
      </c>
    </row>
    <row r="498" spans="1:9" hidden="1" x14ac:dyDescent="0.2">
      <c r="A498" s="4" t="s">
        <v>664</v>
      </c>
      <c r="B498" s="5" t="s">
        <v>855</v>
      </c>
      <c r="C498" s="6" t="s">
        <v>314</v>
      </c>
      <c r="D498" s="7"/>
      <c r="E498" s="4"/>
      <c r="F498" s="7"/>
      <c r="G498" s="7"/>
      <c r="H498" t="str">
        <f t="shared" si="7"/>
        <v>No</v>
      </c>
      <c r="I498" t="str">
        <f>IF(COUNTIF('Top 60 Universities'!$A$2:$A$62,Worksheet!F498),"Yes","No")</f>
        <v>No</v>
      </c>
    </row>
    <row r="499" spans="1:9" ht="17" x14ac:dyDescent="0.2">
      <c r="A499" s="4" t="s">
        <v>664</v>
      </c>
      <c r="B499" s="5" t="s">
        <v>856</v>
      </c>
      <c r="C499" s="6" t="s">
        <v>314</v>
      </c>
      <c r="D499" s="28" t="s">
        <v>10</v>
      </c>
      <c r="E499" s="4" t="s">
        <v>75</v>
      </c>
      <c r="F499" s="28" t="s">
        <v>760</v>
      </c>
      <c r="G499" s="4" t="s">
        <v>13</v>
      </c>
      <c r="H499" t="str">
        <f t="shared" si="7"/>
        <v>No</v>
      </c>
      <c r="I499" t="str">
        <f>IF(COUNTIF('Top 60 Universities'!$A$2:$A$62,Worksheet!F499),"Yes","No")</f>
        <v>No</v>
      </c>
    </row>
    <row r="500" spans="1:9" x14ac:dyDescent="0.2">
      <c r="A500" s="4" t="s">
        <v>664</v>
      </c>
      <c r="B500" s="5" t="s">
        <v>857</v>
      </c>
      <c r="C500" s="6" t="s">
        <v>314</v>
      </c>
      <c r="D500" s="4" t="s">
        <v>10</v>
      </c>
      <c r="E500" s="4" t="s">
        <v>257</v>
      </c>
      <c r="F500" s="4" t="s">
        <v>831</v>
      </c>
      <c r="G500" s="7"/>
      <c r="H500" t="str">
        <f t="shared" si="7"/>
        <v>No</v>
      </c>
      <c r="I500" t="str">
        <f>IF(COUNTIF('Top 60 Universities'!$A$2:$A$62,Worksheet!F500),"Yes","No")</f>
        <v>No</v>
      </c>
    </row>
    <row r="501" spans="1:9" hidden="1" x14ac:dyDescent="0.2">
      <c r="A501" s="4" t="s">
        <v>664</v>
      </c>
      <c r="B501" s="5" t="s">
        <v>858</v>
      </c>
      <c r="C501" s="6" t="s">
        <v>314</v>
      </c>
      <c r="D501" s="7"/>
      <c r="E501" s="4"/>
      <c r="F501" s="7"/>
      <c r="G501" s="7"/>
      <c r="H501" t="str">
        <f t="shared" si="7"/>
        <v>No</v>
      </c>
      <c r="I501" t="str">
        <f>IF(COUNTIF('Top 60 Universities'!$A$2:$A$62,Worksheet!F501),"Yes","No")</f>
        <v>No</v>
      </c>
    </row>
    <row r="502" spans="1:9" hidden="1" x14ac:dyDescent="0.2">
      <c r="A502" s="4" t="s">
        <v>664</v>
      </c>
      <c r="B502" s="5" t="s">
        <v>859</v>
      </c>
      <c r="C502" s="6" t="s">
        <v>314</v>
      </c>
      <c r="D502" s="7"/>
      <c r="E502" s="4"/>
      <c r="F502" s="7"/>
      <c r="G502" s="7"/>
      <c r="H502" t="str">
        <f t="shared" si="7"/>
        <v>No</v>
      </c>
      <c r="I502" t="str">
        <f>IF(COUNTIF('Top 60 Universities'!$A$2:$A$62,Worksheet!F502),"Yes","No")</f>
        <v>No</v>
      </c>
    </row>
    <row r="503" spans="1:9" x14ac:dyDescent="0.2">
      <c r="A503" s="64" t="s">
        <v>664</v>
      </c>
      <c r="B503" s="5" t="s">
        <v>602</v>
      </c>
      <c r="C503" s="6" t="s">
        <v>314</v>
      </c>
      <c r="D503" s="9" t="s">
        <v>26</v>
      </c>
      <c r="E503" s="64" t="s">
        <v>215</v>
      </c>
      <c r="F503" s="4" t="s">
        <v>216</v>
      </c>
      <c r="G503" s="4" t="s">
        <v>13</v>
      </c>
      <c r="H503" t="str">
        <f t="shared" si="7"/>
        <v>Yes</v>
      </c>
      <c r="I503" t="str">
        <f>IF(COUNTIF('Top 60 Universities'!$A$2:$A$62,Worksheet!F503),"Yes","No")</f>
        <v>Yes</v>
      </c>
    </row>
    <row r="504" spans="1:9" ht="17" x14ac:dyDescent="0.2">
      <c r="A504" s="4" t="s">
        <v>664</v>
      </c>
      <c r="B504" s="5" t="s">
        <v>860</v>
      </c>
      <c r="C504" s="6" t="s">
        <v>314</v>
      </c>
      <c r="D504" s="4" t="s">
        <v>10</v>
      </c>
      <c r="E504" s="4" t="s">
        <v>215</v>
      </c>
      <c r="F504" s="28" t="s">
        <v>861</v>
      </c>
      <c r="G504" s="4" t="s">
        <v>13</v>
      </c>
      <c r="H504" t="str">
        <f t="shared" si="7"/>
        <v>No</v>
      </c>
      <c r="I504" t="str">
        <f>IF(COUNTIF('Top 60 Universities'!$A$2:$A$62,Worksheet!F504),"Yes","No")</f>
        <v>Yes</v>
      </c>
    </row>
    <row r="505" spans="1:9" ht="18" thickBot="1" x14ac:dyDescent="0.25">
      <c r="A505" s="4" t="s">
        <v>664</v>
      </c>
      <c r="B505" s="5" t="s">
        <v>862</v>
      </c>
      <c r="C505" s="6" t="s">
        <v>314</v>
      </c>
      <c r="D505" s="4" t="s">
        <v>26</v>
      </c>
      <c r="E505" s="4" t="s">
        <v>75</v>
      </c>
      <c r="F505" s="70" t="s">
        <v>145</v>
      </c>
      <c r="G505" s="4" t="s">
        <v>49</v>
      </c>
      <c r="H505" t="str">
        <f t="shared" si="7"/>
        <v>No</v>
      </c>
      <c r="I505" t="str">
        <f>IF(COUNTIF('Top 60 Universities'!$A$2:$A$62,Worksheet!F505),"Yes","No")</f>
        <v>No</v>
      </c>
    </row>
    <row r="506" spans="1:9" hidden="1" x14ac:dyDescent="0.2">
      <c r="A506" s="4" t="s">
        <v>664</v>
      </c>
      <c r="B506" s="5" t="s">
        <v>863</v>
      </c>
      <c r="C506" s="6" t="s">
        <v>314</v>
      </c>
      <c r="D506" s="7"/>
      <c r="E506" s="4"/>
      <c r="F506" s="7"/>
      <c r="G506" s="7"/>
      <c r="H506" t="str">
        <f t="shared" si="7"/>
        <v>No</v>
      </c>
      <c r="I506" t="str">
        <f>IF(COUNTIF('Top 60 Universities'!$A$2:$A$62,Worksheet!F506),"Yes","No")</f>
        <v>No</v>
      </c>
    </row>
    <row r="507" spans="1:9" hidden="1" x14ac:dyDescent="0.2">
      <c r="A507" s="4" t="s">
        <v>664</v>
      </c>
      <c r="B507" s="5" t="s">
        <v>864</v>
      </c>
      <c r="C507" s="6" t="s">
        <v>314</v>
      </c>
      <c r="D507" s="7"/>
      <c r="E507" s="4"/>
      <c r="F507" s="7"/>
      <c r="G507" s="7"/>
      <c r="H507" t="str">
        <f t="shared" si="7"/>
        <v>No</v>
      </c>
      <c r="I507" t="str">
        <f>IF(COUNTIF('Top 60 Universities'!$A$2:$A$62,Worksheet!F507),"Yes","No")</f>
        <v>No</v>
      </c>
    </row>
    <row r="508" spans="1:9" hidden="1" x14ac:dyDescent="0.2">
      <c r="A508" s="4" t="s">
        <v>664</v>
      </c>
      <c r="B508" s="5" t="s">
        <v>865</v>
      </c>
      <c r="C508" s="6" t="s">
        <v>314</v>
      </c>
      <c r="D508" s="7"/>
      <c r="E508" s="4"/>
      <c r="F508" s="7"/>
      <c r="G508" s="7"/>
      <c r="H508" t="str">
        <f t="shared" si="7"/>
        <v>No</v>
      </c>
      <c r="I508" t="str">
        <f>IF(COUNTIF('Top 60 Universities'!$A$2:$A$62,Worksheet!F508),"Yes","No")</f>
        <v>No</v>
      </c>
    </row>
    <row r="509" spans="1:9" x14ac:dyDescent="0.2">
      <c r="A509" s="4" t="s">
        <v>664</v>
      </c>
      <c r="B509" s="5" t="s">
        <v>866</v>
      </c>
      <c r="C509" s="6" t="s">
        <v>314</v>
      </c>
      <c r="D509" s="4" t="s">
        <v>10</v>
      </c>
      <c r="E509" s="4" t="s">
        <v>19</v>
      </c>
      <c r="F509" s="4" t="s">
        <v>867</v>
      </c>
      <c r="G509" s="4" t="s">
        <v>13</v>
      </c>
      <c r="H509" t="str">
        <f t="shared" si="7"/>
        <v>No</v>
      </c>
      <c r="I509" t="str">
        <f>IF(COUNTIF('Top 60 Universities'!$A$2:$A$62,Worksheet!F509),"Yes","No")</f>
        <v>No</v>
      </c>
    </row>
    <row r="510" spans="1:9" x14ac:dyDescent="0.2">
      <c r="A510" s="4" t="s">
        <v>664</v>
      </c>
      <c r="B510" s="5" t="s">
        <v>868</v>
      </c>
      <c r="C510" s="6" t="s">
        <v>314</v>
      </c>
      <c r="D510" s="4" t="s">
        <v>10</v>
      </c>
      <c r="E510" s="4" t="s">
        <v>109</v>
      </c>
      <c r="F510" s="4" t="s">
        <v>869</v>
      </c>
      <c r="G510" s="7"/>
      <c r="H510" t="str">
        <f t="shared" si="7"/>
        <v>No</v>
      </c>
      <c r="I510" t="str">
        <f>IF(COUNTIF('Top 60 Universities'!$A$2:$A$62,Worksheet!F510),"Yes","No")</f>
        <v>No</v>
      </c>
    </row>
    <row r="511" spans="1:9" x14ac:dyDescent="0.2">
      <c r="A511" s="4" t="s">
        <v>664</v>
      </c>
      <c r="B511" s="5" t="s">
        <v>870</v>
      </c>
      <c r="C511" s="6" t="s">
        <v>314</v>
      </c>
      <c r="D511" s="4" t="s">
        <v>26</v>
      </c>
      <c r="E511" s="4" t="s">
        <v>75</v>
      </c>
      <c r="F511" s="4" t="s">
        <v>871</v>
      </c>
      <c r="G511" s="4" t="s">
        <v>13</v>
      </c>
      <c r="H511" t="str">
        <f t="shared" si="7"/>
        <v>No</v>
      </c>
      <c r="I511" t="str">
        <f>IF(COUNTIF('Top 60 Universities'!$A$2:$A$62,Worksheet!F511),"Yes","No")</f>
        <v>No</v>
      </c>
    </row>
    <row r="512" spans="1:9" x14ac:dyDescent="0.2">
      <c r="A512" s="4" t="s">
        <v>664</v>
      </c>
      <c r="B512" s="5" t="s">
        <v>872</v>
      </c>
      <c r="C512" s="6" t="s">
        <v>314</v>
      </c>
      <c r="D512" s="4" t="s">
        <v>10</v>
      </c>
      <c r="E512" s="4" t="s">
        <v>75</v>
      </c>
      <c r="F512" s="4" t="s">
        <v>521</v>
      </c>
      <c r="G512" s="7"/>
      <c r="H512" t="str">
        <f t="shared" si="7"/>
        <v>No</v>
      </c>
      <c r="I512" t="str">
        <f>IF(COUNTIF('Top 60 Universities'!$A$2:$A$62,Worksheet!F512),"Yes","No")</f>
        <v>Yes</v>
      </c>
    </row>
    <row r="513" spans="1:9" x14ac:dyDescent="0.2">
      <c r="A513" s="4" t="s">
        <v>664</v>
      </c>
      <c r="B513" s="5" t="s">
        <v>873</v>
      </c>
      <c r="C513" s="6" t="s">
        <v>314</v>
      </c>
      <c r="D513" s="4" t="s">
        <v>10</v>
      </c>
      <c r="E513" s="4" t="s">
        <v>200</v>
      </c>
      <c r="F513" s="4" t="s">
        <v>259</v>
      </c>
      <c r="G513" s="7"/>
      <c r="H513" t="str">
        <f t="shared" si="7"/>
        <v>No</v>
      </c>
      <c r="I513" t="str">
        <f>IF(COUNTIF('Top 60 Universities'!$A$2:$A$62,Worksheet!F513),"Yes","No")</f>
        <v>Yes</v>
      </c>
    </row>
    <row r="514" spans="1:9" x14ac:dyDescent="0.2">
      <c r="A514" s="4" t="s">
        <v>664</v>
      </c>
      <c r="B514" s="5" t="s">
        <v>874</v>
      </c>
      <c r="C514" s="6" t="s">
        <v>314</v>
      </c>
      <c r="D514" s="4" t="s">
        <v>10</v>
      </c>
      <c r="E514" s="4" t="s">
        <v>617</v>
      </c>
      <c r="F514" s="4" t="s">
        <v>251</v>
      </c>
      <c r="G514" s="4" t="s">
        <v>13</v>
      </c>
      <c r="H514" t="str">
        <f t="shared" ref="H514:H577" si="8">IF(COUNTIF(B:B,B514)&gt;1,"Yes","No")</f>
        <v>No</v>
      </c>
      <c r="I514" t="str">
        <f>IF(COUNTIF('Top 60 Universities'!$A$2:$A$62,Worksheet!F514),"Yes","No")</f>
        <v>Yes</v>
      </c>
    </row>
    <row r="515" spans="1:9" x14ac:dyDescent="0.2">
      <c r="A515" s="4" t="s">
        <v>664</v>
      </c>
      <c r="B515" s="5" t="s">
        <v>875</v>
      </c>
      <c r="C515" s="6" t="s">
        <v>314</v>
      </c>
      <c r="D515" s="4" t="s">
        <v>10</v>
      </c>
      <c r="E515" s="4" t="s">
        <v>19</v>
      </c>
      <c r="F515" s="4" t="s">
        <v>876</v>
      </c>
      <c r="G515" s="4" t="s">
        <v>13</v>
      </c>
      <c r="H515" t="str">
        <f t="shared" si="8"/>
        <v>No</v>
      </c>
      <c r="I515" t="str">
        <f>IF(COUNTIF('Top 60 Universities'!$A$2:$A$62,Worksheet!F515),"Yes","No")</f>
        <v>No</v>
      </c>
    </row>
    <row r="516" spans="1:9" x14ac:dyDescent="0.2">
      <c r="A516" s="4" t="s">
        <v>664</v>
      </c>
      <c r="B516" s="5" t="s">
        <v>877</v>
      </c>
      <c r="C516" s="6" t="s">
        <v>314</v>
      </c>
      <c r="D516" s="4" t="s">
        <v>10</v>
      </c>
      <c r="E516" s="4" t="s">
        <v>79</v>
      </c>
      <c r="F516" s="4" t="s">
        <v>878</v>
      </c>
      <c r="G516" s="4" t="s">
        <v>24</v>
      </c>
      <c r="H516" t="str">
        <f t="shared" si="8"/>
        <v>No</v>
      </c>
      <c r="I516" t="str">
        <f>IF(COUNTIF('Top 60 Universities'!$A$2:$A$62,Worksheet!F516),"Yes","No")</f>
        <v>No</v>
      </c>
    </row>
    <row r="517" spans="1:9" x14ac:dyDescent="0.2">
      <c r="A517" s="4" t="s">
        <v>664</v>
      </c>
      <c r="B517" s="5" t="s">
        <v>879</v>
      </c>
      <c r="C517" s="6" t="s">
        <v>314</v>
      </c>
      <c r="D517" s="4" t="s">
        <v>10</v>
      </c>
      <c r="E517" s="4" t="s">
        <v>75</v>
      </c>
      <c r="F517" s="4" t="s">
        <v>760</v>
      </c>
      <c r="G517" s="4" t="s">
        <v>13</v>
      </c>
      <c r="H517" t="str">
        <f t="shared" si="8"/>
        <v>No</v>
      </c>
      <c r="I517" t="str">
        <f>IF(COUNTIF('Top 60 Universities'!$A$2:$A$62,Worksheet!F517),"Yes","No")</f>
        <v>No</v>
      </c>
    </row>
    <row r="518" spans="1:9" x14ac:dyDescent="0.2">
      <c r="A518" s="4" t="s">
        <v>664</v>
      </c>
      <c r="B518" s="5" t="s">
        <v>880</v>
      </c>
      <c r="C518" s="6" t="s">
        <v>314</v>
      </c>
      <c r="D518" s="4" t="s">
        <v>10</v>
      </c>
      <c r="E518" s="4" t="s">
        <v>11</v>
      </c>
      <c r="F518" s="4" t="s">
        <v>881</v>
      </c>
      <c r="G518" s="4" t="s">
        <v>13</v>
      </c>
      <c r="H518" t="str">
        <f t="shared" si="8"/>
        <v>No</v>
      </c>
      <c r="I518" t="str">
        <f>IF(COUNTIF('Top 60 Universities'!$A$2:$A$62,Worksheet!F518),"Yes","No")</f>
        <v>No</v>
      </c>
    </row>
    <row r="519" spans="1:9" x14ac:dyDescent="0.2">
      <c r="A519" s="4" t="s">
        <v>664</v>
      </c>
      <c r="B519" s="5" t="s">
        <v>882</v>
      </c>
      <c r="C519" s="6" t="s">
        <v>314</v>
      </c>
      <c r="D519" s="4" t="s">
        <v>26</v>
      </c>
      <c r="E519" s="4" t="s">
        <v>27</v>
      </c>
      <c r="F519" s="4" t="s">
        <v>883</v>
      </c>
      <c r="G519" s="4" t="s">
        <v>24</v>
      </c>
      <c r="H519" t="str">
        <f t="shared" si="8"/>
        <v>No</v>
      </c>
      <c r="I519" t="str">
        <f>IF(COUNTIF('Top 60 Universities'!$A$2:$A$62,Worksheet!F519),"Yes","No")</f>
        <v>No</v>
      </c>
    </row>
    <row r="520" spans="1:9" x14ac:dyDescent="0.2">
      <c r="A520" s="4" t="s">
        <v>664</v>
      </c>
      <c r="B520" s="5" t="s">
        <v>884</v>
      </c>
      <c r="C520" s="6" t="s">
        <v>314</v>
      </c>
      <c r="D520" s="4" t="s">
        <v>26</v>
      </c>
      <c r="E520" s="4" t="s">
        <v>617</v>
      </c>
      <c r="F520" s="4" t="s">
        <v>885</v>
      </c>
      <c r="G520" s="4" t="s">
        <v>24</v>
      </c>
      <c r="H520" t="str">
        <f t="shared" si="8"/>
        <v>No</v>
      </c>
      <c r="I520" t="str">
        <f>IF(COUNTIF('Top 60 Universities'!$A$2:$A$62,Worksheet!F520),"Yes","No")</f>
        <v>No</v>
      </c>
    </row>
    <row r="521" spans="1:9" x14ac:dyDescent="0.2">
      <c r="A521" s="4" t="s">
        <v>664</v>
      </c>
      <c r="B521" s="5" t="s">
        <v>886</v>
      </c>
      <c r="C521" s="6" t="s">
        <v>314</v>
      </c>
      <c r="D521" s="4" t="s">
        <v>10</v>
      </c>
      <c r="E521" s="4" t="s">
        <v>79</v>
      </c>
      <c r="F521" s="4" t="s">
        <v>887</v>
      </c>
      <c r="G521" s="4" t="s">
        <v>13</v>
      </c>
      <c r="H521" t="str">
        <f t="shared" si="8"/>
        <v>No</v>
      </c>
      <c r="I521" t="str">
        <f>IF(COUNTIF('Top 60 Universities'!$A$2:$A$62,Worksheet!F521),"Yes","No")</f>
        <v>No</v>
      </c>
    </row>
    <row r="522" spans="1:9" x14ac:dyDescent="0.2">
      <c r="A522" s="4" t="s">
        <v>664</v>
      </c>
      <c r="B522" s="5" t="s">
        <v>888</v>
      </c>
      <c r="C522" s="6" t="s">
        <v>314</v>
      </c>
      <c r="D522" s="4" t="s">
        <v>10</v>
      </c>
      <c r="E522" s="4" t="s">
        <v>27</v>
      </c>
      <c r="F522" s="4" t="s">
        <v>889</v>
      </c>
      <c r="G522" s="4" t="s">
        <v>49</v>
      </c>
      <c r="H522" t="str">
        <f t="shared" si="8"/>
        <v>No</v>
      </c>
      <c r="I522" t="str">
        <f>IF(COUNTIF('Top 60 Universities'!$A$2:$A$62,Worksheet!F522),"Yes","No")</f>
        <v>No</v>
      </c>
    </row>
    <row r="523" spans="1:9" x14ac:dyDescent="0.2">
      <c r="A523" s="4" t="s">
        <v>664</v>
      </c>
      <c r="B523" s="5" t="s">
        <v>890</v>
      </c>
      <c r="C523" s="6" t="s">
        <v>314</v>
      </c>
      <c r="D523" s="4" t="s">
        <v>10</v>
      </c>
      <c r="E523" s="4" t="s">
        <v>27</v>
      </c>
      <c r="F523" s="4" t="s">
        <v>891</v>
      </c>
      <c r="G523" s="7"/>
      <c r="H523" t="str">
        <f t="shared" si="8"/>
        <v>No</v>
      </c>
      <c r="I523" t="str">
        <f>IF(COUNTIF('Top 60 Universities'!$A$2:$A$62,Worksheet!F523),"Yes","No")</f>
        <v>No</v>
      </c>
    </row>
    <row r="524" spans="1:9" x14ac:dyDescent="0.2">
      <c r="A524" s="4" t="s">
        <v>664</v>
      </c>
      <c r="B524" s="5" t="s">
        <v>892</v>
      </c>
      <c r="C524" s="6" t="s">
        <v>314</v>
      </c>
      <c r="D524" s="4" t="s">
        <v>26</v>
      </c>
      <c r="E524" s="4" t="s">
        <v>75</v>
      </c>
      <c r="F524" s="4" t="s">
        <v>683</v>
      </c>
      <c r="G524" s="4" t="s">
        <v>24</v>
      </c>
      <c r="H524" t="str">
        <f t="shared" si="8"/>
        <v>No</v>
      </c>
      <c r="I524" t="str">
        <f>IF(COUNTIF('Top 60 Universities'!$A$2:$A$62,Worksheet!F524),"Yes","No")</f>
        <v>No</v>
      </c>
    </row>
    <row r="525" spans="1:9" x14ac:dyDescent="0.2">
      <c r="A525" s="4" t="s">
        <v>664</v>
      </c>
      <c r="B525" s="5" t="s">
        <v>893</v>
      </c>
      <c r="C525" s="6" t="s">
        <v>314</v>
      </c>
      <c r="D525" s="4" t="s">
        <v>10</v>
      </c>
      <c r="E525" s="4" t="s">
        <v>75</v>
      </c>
      <c r="F525" s="4" t="s">
        <v>201</v>
      </c>
      <c r="G525" s="4" t="s">
        <v>13</v>
      </c>
      <c r="H525" t="str">
        <f t="shared" si="8"/>
        <v>No</v>
      </c>
      <c r="I525" t="str">
        <f>IF(COUNTIF('Top 60 Universities'!$A$2:$A$62,Worksheet!F525),"Yes","No")</f>
        <v>No</v>
      </c>
    </row>
    <row r="526" spans="1:9" x14ac:dyDescent="0.2">
      <c r="A526" s="4" t="s">
        <v>664</v>
      </c>
      <c r="B526" s="5" t="s">
        <v>894</v>
      </c>
      <c r="C526" s="6" t="s">
        <v>314</v>
      </c>
      <c r="D526" s="4" t="s">
        <v>10</v>
      </c>
      <c r="E526" s="4" t="s">
        <v>75</v>
      </c>
      <c r="F526" s="4" t="s">
        <v>895</v>
      </c>
      <c r="G526" s="4" t="s">
        <v>13</v>
      </c>
      <c r="H526" t="str">
        <f t="shared" si="8"/>
        <v>No</v>
      </c>
      <c r="I526" t="str">
        <f>IF(COUNTIF('Top 60 Universities'!$A$2:$A$62,Worksheet!F526),"Yes","No")</f>
        <v>No</v>
      </c>
    </row>
    <row r="527" spans="1:9" x14ac:dyDescent="0.2">
      <c r="A527" s="4" t="s">
        <v>664</v>
      </c>
      <c r="B527" s="5" t="s">
        <v>896</v>
      </c>
      <c r="C527" s="6" t="s">
        <v>314</v>
      </c>
      <c r="D527" s="4" t="s">
        <v>10</v>
      </c>
      <c r="E527" s="4" t="s">
        <v>27</v>
      </c>
      <c r="F527" s="4" t="s">
        <v>363</v>
      </c>
      <c r="G527" s="4" t="s">
        <v>13</v>
      </c>
      <c r="H527" t="str">
        <f t="shared" si="8"/>
        <v>No</v>
      </c>
      <c r="I527" t="str">
        <f>IF(COUNTIF('Top 60 Universities'!$A$2:$A$62,Worksheet!F527),"Yes","No")</f>
        <v>No</v>
      </c>
    </row>
    <row r="528" spans="1:9" x14ac:dyDescent="0.2">
      <c r="A528" s="4" t="s">
        <v>664</v>
      </c>
      <c r="B528" s="5" t="s">
        <v>897</v>
      </c>
      <c r="C528" s="6" t="s">
        <v>314</v>
      </c>
      <c r="D528" s="4" t="s">
        <v>10</v>
      </c>
      <c r="E528" s="4" t="s">
        <v>27</v>
      </c>
      <c r="F528" s="4" t="s">
        <v>363</v>
      </c>
      <c r="G528" s="4" t="s">
        <v>13</v>
      </c>
      <c r="H528" t="str">
        <f t="shared" si="8"/>
        <v>No</v>
      </c>
      <c r="I528" t="str">
        <f>IF(COUNTIF('Top 60 Universities'!$A$2:$A$62,Worksheet!F528),"Yes","No")</f>
        <v>No</v>
      </c>
    </row>
    <row r="529" spans="1:9" x14ac:dyDescent="0.2">
      <c r="A529" s="4" t="s">
        <v>664</v>
      </c>
      <c r="B529" s="5" t="s">
        <v>898</v>
      </c>
      <c r="C529" s="6" t="s">
        <v>314</v>
      </c>
      <c r="D529" s="4" t="s">
        <v>10</v>
      </c>
      <c r="E529" s="4" t="s">
        <v>75</v>
      </c>
      <c r="F529" s="4" t="s">
        <v>899</v>
      </c>
      <c r="G529" s="4" t="s">
        <v>13</v>
      </c>
      <c r="H529" t="str">
        <f t="shared" si="8"/>
        <v>No</v>
      </c>
      <c r="I529" t="str">
        <f>IF(COUNTIF('Top 60 Universities'!$A$2:$A$62,Worksheet!F529),"Yes","No")</f>
        <v>No</v>
      </c>
    </row>
    <row r="530" spans="1:9" x14ac:dyDescent="0.2">
      <c r="A530" s="4" t="s">
        <v>664</v>
      </c>
      <c r="B530" s="5" t="s">
        <v>900</v>
      </c>
      <c r="C530" s="6" t="s">
        <v>314</v>
      </c>
      <c r="D530" s="4" t="s">
        <v>26</v>
      </c>
      <c r="E530" s="4" t="s">
        <v>75</v>
      </c>
      <c r="F530" s="4" t="s">
        <v>901</v>
      </c>
      <c r="G530" s="4" t="s">
        <v>13</v>
      </c>
      <c r="H530" t="str">
        <f t="shared" si="8"/>
        <v>No</v>
      </c>
      <c r="I530" t="str">
        <f>IF(COUNTIF('Top 60 Universities'!$A$2:$A$62,Worksheet!F530),"Yes","No")</f>
        <v>No</v>
      </c>
    </row>
    <row r="531" spans="1:9" x14ac:dyDescent="0.2">
      <c r="A531" s="4" t="s">
        <v>664</v>
      </c>
      <c r="B531" s="5" t="s">
        <v>902</v>
      </c>
      <c r="C531" s="6" t="s">
        <v>314</v>
      </c>
      <c r="D531" s="4" t="s">
        <v>10</v>
      </c>
      <c r="E531" s="4" t="s">
        <v>27</v>
      </c>
      <c r="F531" s="4" t="s">
        <v>903</v>
      </c>
      <c r="G531" s="4" t="s">
        <v>13</v>
      </c>
      <c r="H531" t="str">
        <f t="shared" si="8"/>
        <v>No</v>
      </c>
      <c r="I531" t="str">
        <f>IF(COUNTIF('Top 60 Universities'!$A$2:$A$62,Worksheet!F531),"Yes","No")</f>
        <v>No</v>
      </c>
    </row>
    <row r="532" spans="1:9" x14ac:dyDescent="0.2">
      <c r="A532" s="4" t="s">
        <v>664</v>
      </c>
      <c r="B532" s="5" t="s">
        <v>904</v>
      </c>
      <c r="C532" s="6" t="s">
        <v>314</v>
      </c>
      <c r="D532" s="4" t="s">
        <v>26</v>
      </c>
      <c r="E532" s="4" t="s">
        <v>75</v>
      </c>
      <c r="F532" s="4" t="s">
        <v>871</v>
      </c>
      <c r="G532" s="4" t="s">
        <v>24</v>
      </c>
      <c r="H532" t="str">
        <f t="shared" si="8"/>
        <v>No</v>
      </c>
      <c r="I532" t="str">
        <f>IF(COUNTIF('Top 60 Universities'!$A$2:$A$62,Worksheet!F532),"Yes","No")</f>
        <v>No</v>
      </c>
    </row>
    <row r="533" spans="1:9" x14ac:dyDescent="0.2">
      <c r="A533" s="4" t="s">
        <v>664</v>
      </c>
      <c r="B533" s="5" t="s">
        <v>905</v>
      </c>
      <c r="C533" s="6" t="s">
        <v>314</v>
      </c>
      <c r="D533" s="4" t="s">
        <v>10</v>
      </c>
      <c r="E533" s="4" t="s">
        <v>118</v>
      </c>
      <c r="F533" s="7"/>
      <c r="G533" s="7"/>
      <c r="H533" t="str">
        <f t="shared" si="8"/>
        <v>No</v>
      </c>
      <c r="I533" t="str">
        <f>IF(COUNTIF('Top 60 Universities'!$A$2:$A$62,Worksheet!F533),"Yes","No")</f>
        <v>No</v>
      </c>
    </row>
    <row r="534" spans="1:9" x14ac:dyDescent="0.2">
      <c r="A534" s="4" t="s">
        <v>664</v>
      </c>
      <c r="B534" s="5" t="s">
        <v>906</v>
      </c>
      <c r="C534" s="6" t="s">
        <v>314</v>
      </c>
      <c r="D534" s="4" t="s">
        <v>26</v>
      </c>
      <c r="E534" s="4" t="s">
        <v>27</v>
      </c>
      <c r="F534" s="4" t="s">
        <v>907</v>
      </c>
      <c r="G534" s="4" t="s">
        <v>24</v>
      </c>
      <c r="H534" t="str">
        <f t="shared" si="8"/>
        <v>No</v>
      </c>
      <c r="I534" t="str">
        <f>IF(COUNTIF('Top 60 Universities'!$A$2:$A$62,Worksheet!F534),"Yes","No")</f>
        <v>No</v>
      </c>
    </row>
    <row r="535" spans="1:9" x14ac:dyDescent="0.2">
      <c r="A535" s="4" t="s">
        <v>664</v>
      </c>
      <c r="B535" s="5" t="s">
        <v>908</v>
      </c>
      <c r="C535" s="6" t="s">
        <v>314</v>
      </c>
      <c r="D535" s="4" t="s">
        <v>26</v>
      </c>
      <c r="E535" s="4" t="s">
        <v>685</v>
      </c>
      <c r="F535" s="4" t="s">
        <v>184</v>
      </c>
      <c r="G535" s="4" t="s">
        <v>13</v>
      </c>
      <c r="H535" t="str">
        <f t="shared" si="8"/>
        <v>No</v>
      </c>
      <c r="I535" t="str">
        <f>IF(COUNTIF('Top 60 Universities'!$A$2:$A$62,Worksheet!F535),"Yes","No")</f>
        <v>No</v>
      </c>
    </row>
    <row r="536" spans="1:9" x14ac:dyDescent="0.2">
      <c r="A536" s="4" t="s">
        <v>664</v>
      </c>
      <c r="B536" s="5" t="s">
        <v>909</v>
      </c>
      <c r="C536" s="6" t="s">
        <v>314</v>
      </c>
      <c r="D536" s="4" t="s">
        <v>26</v>
      </c>
      <c r="E536" s="4" t="s">
        <v>75</v>
      </c>
      <c r="F536" s="4" t="s">
        <v>753</v>
      </c>
      <c r="G536" s="4" t="s">
        <v>13</v>
      </c>
      <c r="H536" t="str">
        <f t="shared" si="8"/>
        <v>No</v>
      </c>
      <c r="I536" t="str">
        <f>IF(COUNTIF('Top 60 Universities'!$A$2:$A$62,Worksheet!F536),"Yes","No")</f>
        <v>No</v>
      </c>
    </row>
    <row r="537" spans="1:9" x14ac:dyDescent="0.2">
      <c r="A537" s="4" t="s">
        <v>664</v>
      </c>
      <c r="B537" s="5" t="s">
        <v>910</v>
      </c>
      <c r="C537" s="6" t="s">
        <v>314</v>
      </c>
      <c r="D537" s="4" t="s">
        <v>26</v>
      </c>
      <c r="E537" s="4" t="s">
        <v>11</v>
      </c>
      <c r="F537" s="4" t="s">
        <v>911</v>
      </c>
      <c r="G537" s="7"/>
      <c r="H537" t="str">
        <f t="shared" si="8"/>
        <v>No</v>
      </c>
      <c r="I537" t="str">
        <f>IF(COUNTIF('Top 60 Universities'!$A$2:$A$62,Worksheet!F537),"Yes","No")</f>
        <v>No</v>
      </c>
    </row>
    <row r="538" spans="1:9" x14ac:dyDescent="0.2">
      <c r="A538" s="4" t="s">
        <v>664</v>
      </c>
      <c r="B538" s="5" t="s">
        <v>912</v>
      </c>
      <c r="C538" s="6" t="s">
        <v>314</v>
      </c>
      <c r="D538" s="4" t="s">
        <v>10</v>
      </c>
      <c r="E538" s="4" t="s">
        <v>75</v>
      </c>
      <c r="F538" s="4" t="s">
        <v>773</v>
      </c>
      <c r="G538" s="4" t="s">
        <v>13</v>
      </c>
      <c r="H538" t="str">
        <f t="shared" si="8"/>
        <v>No</v>
      </c>
      <c r="I538" t="str">
        <f>IF(COUNTIF('Top 60 Universities'!$A$2:$A$62,Worksheet!F538),"Yes","No")</f>
        <v>No</v>
      </c>
    </row>
    <row r="539" spans="1:9" x14ac:dyDescent="0.2">
      <c r="A539" s="4" t="s">
        <v>664</v>
      </c>
      <c r="B539" s="5" t="s">
        <v>913</v>
      </c>
      <c r="C539" s="6" t="s">
        <v>314</v>
      </c>
      <c r="D539" s="4" t="s">
        <v>10</v>
      </c>
      <c r="E539" s="4" t="s">
        <v>75</v>
      </c>
      <c r="F539" s="4" t="s">
        <v>914</v>
      </c>
      <c r="G539" s="4" t="s">
        <v>13</v>
      </c>
      <c r="H539" t="str">
        <f t="shared" si="8"/>
        <v>No</v>
      </c>
      <c r="I539" t="str">
        <f>IF(COUNTIF('Top 60 Universities'!$A$2:$A$62,Worksheet!F539),"Yes","No")</f>
        <v>No</v>
      </c>
    </row>
    <row r="540" spans="1:9" x14ac:dyDescent="0.2">
      <c r="A540" s="4" t="s">
        <v>664</v>
      </c>
      <c r="B540" s="5" t="s">
        <v>915</v>
      </c>
      <c r="C540" s="6" t="s">
        <v>314</v>
      </c>
      <c r="D540" s="4" t="s">
        <v>10</v>
      </c>
      <c r="E540" s="4" t="s">
        <v>248</v>
      </c>
      <c r="F540" s="4" t="s">
        <v>916</v>
      </c>
      <c r="G540" s="4" t="s">
        <v>24</v>
      </c>
      <c r="H540" t="str">
        <f t="shared" si="8"/>
        <v>No</v>
      </c>
      <c r="I540" t="str">
        <f>IF(COUNTIF('Top 60 Universities'!$A$2:$A$62,Worksheet!F540),"Yes","No")</f>
        <v>No</v>
      </c>
    </row>
    <row r="541" spans="1:9" x14ac:dyDescent="0.2">
      <c r="A541" s="4" t="s">
        <v>664</v>
      </c>
      <c r="B541" s="5" t="s">
        <v>917</v>
      </c>
      <c r="C541" s="6" t="s">
        <v>314</v>
      </c>
      <c r="D541" s="4" t="s">
        <v>10</v>
      </c>
      <c r="E541" s="4" t="s">
        <v>109</v>
      </c>
      <c r="F541" s="4" t="s">
        <v>161</v>
      </c>
      <c r="G541" s="7"/>
      <c r="H541" t="str">
        <f t="shared" si="8"/>
        <v>No</v>
      </c>
      <c r="I541" t="str">
        <f>IF(COUNTIF('Top 60 Universities'!$A$2:$A$62,Worksheet!F541),"Yes","No")</f>
        <v>Yes</v>
      </c>
    </row>
    <row r="542" spans="1:9" x14ac:dyDescent="0.2">
      <c r="A542" s="4" t="s">
        <v>664</v>
      </c>
      <c r="B542" s="5" t="s">
        <v>918</v>
      </c>
      <c r="C542" s="6" t="s">
        <v>314</v>
      </c>
      <c r="D542" s="4" t="s">
        <v>10</v>
      </c>
      <c r="E542" s="4" t="s">
        <v>75</v>
      </c>
      <c r="F542" s="4" t="s">
        <v>291</v>
      </c>
      <c r="G542" s="4" t="s">
        <v>49</v>
      </c>
      <c r="H542" t="str">
        <f t="shared" si="8"/>
        <v>No</v>
      </c>
      <c r="I542" t="str">
        <f>IF(COUNTIF('Top 60 Universities'!$A$2:$A$62,Worksheet!F542),"Yes","No")</f>
        <v>Yes</v>
      </c>
    </row>
    <row r="543" spans="1:9" x14ac:dyDescent="0.2">
      <c r="A543" s="4" t="s">
        <v>664</v>
      </c>
      <c r="B543" s="5" t="s">
        <v>919</v>
      </c>
      <c r="C543" s="6" t="s">
        <v>314</v>
      </c>
      <c r="D543" s="4" t="s">
        <v>10</v>
      </c>
      <c r="E543" s="4" t="s">
        <v>27</v>
      </c>
      <c r="F543" s="4" t="s">
        <v>920</v>
      </c>
      <c r="G543" s="4" t="s">
        <v>13</v>
      </c>
      <c r="H543" t="str">
        <f t="shared" si="8"/>
        <v>No</v>
      </c>
      <c r="I543" t="str">
        <f>IF(COUNTIF('Top 60 Universities'!$A$2:$A$62,Worksheet!F543),"Yes","No")</f>
        <v>No</v>
      </c>
    </row>
    <row r="544" spans="1:9" x14ac:dyDescent="0.2">
      <c r="A544" s="4" t="s">
        <v>664</v>
      </c>
      <c r="B544" s="5" t="s">
        <v>921</v>
      </c>
      <c r="C544" s="6" t="s">
        <v>314</v>
      </c>
      <c r="D544" s="4" t="s">
        <v>10</v>
      </c>
      <c r="E544" s="4" t="s">
        <v>11</v>
      </c>
      <c r="F544" s="4" t="s">
        <v>922</v>
      </c>
      <c r="G544" s="4" t="s">
        <v>24</v>
      </c>
      <c r="H544" t="str">
        <f t="shared" si="8"/>
        <v>No</v>
      </c>
      <c r="I544" t="str">
        <f>IF(COUNTIF('Top 60 Universities'!$A$2:$A$62,Worksheet!F544),"Yes","No")</f>
        <v>No</v>
      </c>
    </row>
    <row r="545" spans="1:9" x14ac:dyDescent="0.2">
      <c r="A545" s="4" t="s">
        <v>664</v>
      </c>
      <c r="B545" s="5" t="s">
        <v>923</v>
      </c>
      <c r="C545" s="6" t="s">
        <v>314</v>
      </c>
      <c r="D545" s="4" t="s">
        <v>10</v>
      </c>
      <c r="E545" s="4" t="s">
        <v>27</v>
      </c>
      <c r="F545" s="4" t="s">
        <v>67</v>
      </c>
      <c r="G545" s="4" t="s">
        <v>24</v>
      </c>
      <c r="H545" t="str">
        <f t="shared" si="8"/>
        <v>No</v>
      </c>
      <c r="I545" t="str">
        <f>IF(COUNTIF('Top 60 Universities'!$A$2:$A$62,Worksheet!F545),"Yes","No")</f>
        <v>No</v>
      </c>
    </row>
    <row r="546" spans="1:9" x14ac:dyDescent="0.2">
      <c r="A546" s="4" t="s">
        <v>664</v>
      </c>
      <c r="B546" s="5" t="s">
        <v>924</v>
      </c>
      <c r="C546" s="6" t="s">
        <v>314</v>
      </c>
      <c r="D546" s="4" t="s">
        <v>10</v>
      </c>
      <c r="E546" s="4" t="s">
        <v>75</v>
      </c>
      <c r="F546" s="4" t="s">
        <v>670</v>
      </c>
      <c r="G546" s="4" t="s">
        <v>49</v>
      </c>
      <c r="H546" t="str">
        <f t="shared" si="8"/>
        <v>No</v>
      </c>
      <c r="I546" t="str">
        <f>IF(COUNTIF('Top 60 Universities'!$A$2:$A$62,Worksheet!F546),"Yes","No")</f>
        <v>No</v>
      </c>
    </row>
    <row r="547" spans="1:9" x14ac:dyDescent="0.2">
      <c r="A547" s="4" t="s">
        <v>664</v>
      </c>
      <c r="B547" s="5" t="s">
        <v>925</v>
      </c>
      <c r="C547" s="6" t="s">
        <v>314</v>
      </c>
      <c r="D547" s="4" t="s">
        <v>10</v>
      </c>
      <c r="E547" s="4" t="s">
        <v>75</v>
      </c>
      <c r="F547" s="4" t="s">
        <v>645</v>
      </c>
      <c r="G547" s="4" t="s">
        <v>24</v>
      </c>
      <c r="H547" t="str">
        <f t="shared" si="8"/>
        <v>No</v>
      </c>
      <c r="I547" t="str">
        <f>IF(COUNTIF('Top 60 Universities'!$A$2:$A$62,Worksheet!F547),"Yes","No")</f>
        <v>No</v>
      </c>
    </row>
    <row r="548" spans="1:9" x14ac:dyDescent="0.2">
      <c r="A548" s="4" t="s">
        <v>664</v>
      </c>
      <c r="B548" s="5" t="s">
        <v>926</v>
      </c>
      <c r="C548" s="6" t="s">
        <v>314</v>
      </c>
      <c r="D548" s="4" t="s">
        <v>10</v>
      </c>
      <c r="E548" s="4" t="s">
        <v>927</v>
      </c>
      <c r="F548" s="4" t="s">
        <v>928</v>
      </c>
      <c r="G548" s="4" t="s">
        <v>49</v>
      </c>
      <c r="H548" t="str">
        <f t="shared" si="8"/>
        <v>No</v>
      </c>
      <c r="I548" t="str">
        <f>IF(COUNTIF('Top 60 Universities'!$A$2:$A$62,Worksheet!F548),"Yes","No")</f>
        <v>No</v>
      </c>
    </row>
    <row r="549" spans="1:9" x14ac:dyDescent="0.2">
      <c r="A549" s="4" t="s">
        <v>664</v>
      </c>
      <c r="B549" s="5" t="s">
        <v>929</v>
      </c>
      <c r="C549" s="6" t="s">
        <v>314</v>
      </c>
      <c r="D549" s="4" t="s">
        <v>26</v>
      </c>
      <c r="E549" s="4" t="s">
        <v>109</v>
      </c>
      <c r="F549" s="4" t="s">
        <v>753</v>
      </c>
      <c r="G549" s="7"/>
      <c r="H549" t="str">
        <f t="shared" si="8"/>
        <v>No</v>
      </c>
      <c r="I549" t="str">
        <f>IF(COUNTIF('Top 60 Universities'!$A$2:$A$62,Worksheet!F549),"Yes","No")</f>
        <v>No</v>
      </c>
    </row>
    <row r="550" spans="1:9" x14ac:dyDescent="0.2">
      <c r="A550" s="4" t="s">
        <v>664</v>
      </c>
      <c r="B550" s="5" t="s">
        <v>930</v>
      </c>
      <c r="C550" s="6" t="s">
        <v>314</v>
      </c>
      <c r="D550" s="4" t="s">
        <v>10</v>
      </c>
      <c r="E550" s="4" t="s">
        <v>104</v>
      </c>
      <c r="F550" s="4" t="s">
        <v>931</v>
      </c>
      <c r="G550" s="4" t="s">
        <v>24</v>
      </c>
      <c r="H550" t="str">
        <f t="shared" si="8"/>
        <v>No</v>
      </c>
      <c r="I550" t="str">
        <f>IF(COUNTIF('Top 60 Universities'!$A$2:$A$62,Worksheet!F550),"Yes","No")</f>
        <v>No</v>
      </c>
    </row>
    <row r="551" spans="1:9" x14ac:dyDescent="0.2">
      <c r="A551" s="4" t="s">
        <v>664</v>
      </c>
      <c r="B551" s="5" t="s">
        <v>932</v>
      </c>
      <c r="C551" s="6" t="s">
        <v>314</v>
      </c>
      <c r="D551" s="4" t="s">
        <v>26</v>
      </c>
      <c r="E551" s="4" t="s">
        <v>75</v>
      </c>
      <c r="F551" s="4" t="s">
        <v>12</v>
      </c>
      <c r="G551" s="4" t="s">
        <v>13</v>
      </c>
      <c r="H551" t="str">
        <f t="shared" si="8"/>
        <v>No</v>
      </c>
      <c r="I551" t="str">
        <f>IF(COUNTIF('Top 60 Universities'!$A$2:$A$62,Worksheet!F551),"Yes","No")</f>
        <v>Yes</v>
      </c>
    </row>
    <row r="552" spans="1:9" x14ac:dyDescent="0.2">
      <c r="A552" s="4" t="s">
        <v>664</v>
      </c>
      <c r="B552" s="5" t="s">
        <v>933</v>
      </c>
      <c r="C552" s="6" t="s">
        <v>314</v>
      </c>
      <c r="D552" s="7"/>
      <c r="E552" s="4" t="s">
        <v>75</v>
      </c>
      <c r="F552" s="4" t="s">
        <v>934</v>
      </c>
      <c r="G552" s="4" t="s">
        <v>24</v>
      </c>
      <c r="H552" t="str">
        <f t="shared" si="8"/>
        <v>No</v>
      </c>
      <c r="I552" t="str">
        <f>IF(COUNTIF('Top 60 Universities'!$A$2:$A$62,Worksheet!F552),"Yes","No")</f>
        <v>No</v>
      </c>
    </row>
    <row r="553" spans="1:9" x14ac:dyDescent="0.2">
      <c r="A553" s="4" t="s">
        <v>664</v>
      </c>
      <c r="B553" s="5" t="s">
        <v>935</v>
      </c>
      <c r="C553" s="6" t="s">
        <v>314</v>
      </c>
      <c r="D553" s="4" t="s">
        <v>10</v>
      </c>
      <c r="E553" s="4" t="s">
        <v>27</v>
      </c>
      <c r="F553" s="4" t="s">
        <v>161</v>
      </c>
      <c r="G553" s="7"/>
      <c r="H553" t="str">
        <f t="shared" si="8"/>
        <v>No</v>
      </c>
      <c r="I553" t="str">
        <f>IF(COUNTIF('Top 60 Universities'!$A$2:$A$62,Worksheet!F553),"Yes","No")</f>
        <v>Yes</v>
      </c>
    </row>
    <row r="554" spans="1:9" x14ac:dyDescent="0.2">
      <c r="A554" s="4" t="s">
        <v>664</v>
      </c>
      <c r="B554" s="5" t="s">
        <v>936</v>
      </c>
      <c r="C554" s="6" t="s">
        <v>314</v>
      </c>
      <c r="D554" s="4" t="s">
        <v>10</v>
      </c>
      <c r="E554" s="4" t="s">
        <v>118</v>
      </c>
      <c r="F554" s="4" t="s">
        <v>398</v>
      </c>
      <c r="G554" s="4" t="s">
        <v>13</v>
      </c>
      <c r="H554" t="str">
        <f t="shared" si="8"/>
        <v>No</v>
      </c>
      <c r="I554" t="str">
        <f>IF(COUNTIF('Top 60 Universities'!$A$2:$A$62,Worksheet!F554),"Yes","No")</f>
        <v>Yes</v>
      </c>
    </row>
    <row r="555" spans="1:9" x14ac:dyDescent="0.2">
      <c r="A555" s="4" t="s">
        <v>664</v>
      </c>
      <c r="B555" s="5" t="s">
        <v>937</v>
      </c>
      <c r="C555" s="6" t="s">
        <v>314</v>
      </c>
      <c r="D555" s="4" t="s">
        <v>10</v>
      </c>
      <c r="E555" s="4" t="s">
        <v>75</v>
      </c>
      <c r="F555" s="4" t="s">
        <v>298</v>
      </c>
      <c r="G555" s="7"/>
      <c r="H555" t="str">
        <f t="shared" si="8"/>
        <v>No</v>
      </c>
      <c r="I555" t="str">
        <f>IF(COUNTIF('Top 60 Universities'!$A$2:$A$62,Worksheet!F555),"Yes","No")</f>
        <v>No</v>
      </c>
    </row>
    <row r="556" spans="1:9" x14ac:dyDescent="0.2">
      <c r="A556" s="4" t="s">
        <v>664</v>
      </c>
      <c r="B556" s="5" t="s">
        <v>938</v>
      </c>
      <c r="C556" s="6" t="s">
        <v>314</v>
      </c>
      <c r="D556" s="4" t="s">
        <v>10</v>
      </c>
      <c r="E556" s="4" t="s">
        <v>19</v>
      </c>
      <c r="F556" s="4" t="s">
        <v>939</v>
      </c>
      <c r="G556" s="4" t="s">
        <v>13</v>
      </c>
      <c r="H556" t="str">
        <f t="shared" si="8"/>
        <v>No</v>
      </c>
      <c r="I556" t="str">
        <f>IF(COUNTIF('Top 60 Universities'!$A$2:$A$62,Worksheet!F556),"Yes","No")</f>
        <v>No</v>
      </c>
    </row>
    <row r="557" spans="1:9" x14ac:dyDescent="0.2">
      <c r="A557" s="4" t="s">
        <v>664</v>
      </c>
      <c r="B557" s="5" t="s">
        <v>940</v>
      </c>
      <c r="C557" s="6" t="s">
        <v>314</v>
      </c>
      <c r="D557" s="4" t="s">
        <v>26</v>
      </c>
      <c r="E557" s="4" t="s">
        <v>75</v>
      </c>
      <c r="F557" s="4" t="s">
        <v>207</v>
      </c>
      <c r="G557" s="4" t="s">
        <v>13</v>
      </c>
      <c r="H557" t="str">
        <f t="shared" si="8"/>
        <v>No</v>
      </c>
      <c r="I557" t="str">
        <f>IF(COUNTIF('Top 60 Universities'!$A$2:$A$62,Worksheet!F557),"Yes","No")</f>
        <v>No</v>
      </c>
    </row>
    <row r="558" spans="1:9" x14ac:dyDescent="0.2">
      <c r="A558" s="4" t="s">
        <v>664</v>
      </c>
      <c r="B558" s="5" t="s">
        <v>941</v>
      </c>
      <c r="C558" s="6" t="s">
        <v>314</v>
      </c>
      <c r="D558" s="4" t="s">
        <v>10</v>
      </c>
      <c r="E558" s="4" t="s">
        <v>75</v>
      </c>
      <c r="F558" s="4" t="s">
        <v>367</v>
      </c>
      <c r="G558" s="4" t="s">
        <v>13</v>
      </c>
      <c r="H558" t="str">
        <f t="shared" si="8"/>
        <v>No</v>
      </c>
      <c r="I558" t="str">
        <f>IF(COUNTIF('Top 60 Universities'!$A$2:$A$62,Worksheet!F558),"Yes","No")</f>
        <v>Yes</v>
      </c>
    </row>
    <row r="559" spans="1:9" x14ac:dyDescent="0.2">
      <c r="A559" s="4" t="s">
        <v>664</v>
      </c>
      <c r="B559" s="5" t="s">
        <v>942</v>
      </c>
      <c r="C559" s="6" t="s">
        <v>314</v>
      </c>
      <c r="D559" s="4" t="s">
        <v>10</v>
      </c>
      <c r="E559" s="4" t="s">
        <v>705</v>
      </c>
      <c r="F559" s="4" t="s">
        <v>40</v>
      </c>
      <c r="G559" s="4" t="s">
        <v>13</v>
      </c>
      <c r="H559" t="str">
        <f t="shared" si="8"/>
        <v>No</v>
      </c>
      <c r="I559" t="str">
        <f>IF(COUNTIF('Top 60 Universities'!$A$2:$A$62,Worksheet!F559),"Yes","No")</f>
        <v>Yes</v>
      </c>
    </row>
    <row r="560" spans="1:9" x14ac:dyDescent="0.2">
      <c r="A560" s="4" t="s">
        <v>664</v>
      </c>
      <c r="B560" s="5" t="s">
        <v>943</v>
      </c>
      <c r="C560" s="6" t="s">
        <v>314</v>
      </c>
      <c r="D560" s="4" t="s">
        <v>10</v>
      </c>
      <c r="E560" s="4" t="s">
        <v>75</v>
      </c>
      <c r="F560" s="4" t="s">
        <v>944</v>
      </c>
      <c r="G560" s="4" t="s">
        <v>24</v>
      </c>
      <c r="H560" t="str">
        <f t="shared" si="8"/>
        <v>No</v>
      </c>
      <c r="I560" t="str">
        <f>IF(COUNTIF('Top 60 Universities'!$A$2:$A$62,Worksheet!F560),"Yes","No")</f>
        <v>No</v>
      </c>
    </row>
    <row r="561" spans="1:9" x14ac:dyDescent="0.2">
      <c r="A561" s="4" t="s">
        <v>664</v>
      </c>
      <c r="B561" s="5" t="s">
        <v>945</v>
      </c>
      <c r="C561" s="6" t="s">
        <v>314</v>
      </c>
      <c r="D561" s="4" t="s">
        <v>10</v>
      </c>
      <c r="E561" s="4" t="s">
        <v>27</v>
      </c>
      <c r="F561" s="4" t="s">
        <v>946</v>
      </c>
      <c r="G561" s="4" t="s">
        <v>13</v>
      </c>
      <c r="H561" t="str">
        <f t="shared" si="8"/>
        <v>No</v>
      </c>
      <c r="I561" t="str">
        <f>IF(COUNTIF('Top 60 Universities'!$A$2:$A$62,Worksheet!F561),"Yes","No")</f>
        <v>No</v>
      </c>
    </row>
    <row r="562" spans="1:9" x14ac:dyDescent="0.2">
      <c r="A562" s="4" t="s">
        <v>664</v>
      </c>
      <c r="B562" s="5" t="s">
        <v>947</v>
      </c>
      <c r="C562" s="6" t="s">
        <v>314</v>
      </c>
      <c r="D562" s="4" t="s">
        <v>10</v>
      </c>
      <c r="E562" s="4" t="s">
        <v>27</v>
      </c>
      <c r="F562" s="4" t="s">
        <v>948</v>
      </c>
      <c r="G562" s="4" t="s">
        <v>13</v>
      </c>
      <c r="H562" t="str">
        <f t="shared" si="8"/>
        <v>No</v>
      </c>
      <c r="I562" t="str">
        <f>IF(COUNTIF('Top 60 Universities'!$A$2:$A$62,Worksheet!F562),"Yes","No")</f>
        <v>No</v>
      </c>
    </row>
    <row r="563" spans="1:9" x14ac:dyDescent="0.2">
      <c r="A563" s="4" t="s">
        <v>664</v>
      </c>
      <c r="B563" s="5" t="s">
        <v>949</v>
      </c>
      <c r="C563" s="6" t="s">
        <v>314</v>
      </c>
      <c r="D563" s="4" t="s">
        <v>10</v>
      </c>
      <c r="E563" s="4" t="s">
        <v>35</v>
      </c>
      <c r="F563" s="4" t="s">
        <v>948</v>
      </c>
      <c r="G563" s="4" t="s">
        <v>13</v>
      </c>
      <c r="H563" t="str">
        <f t="shared" si="8"/>
        <v>No</v>
      </c>
      <c r="I563" t="str">
        <f>IF(COUNTIF('Top 60 Universities'!$A$2:$A$62,Worksheet!F563),"Yes","No")</f>
        <v>No</v>
      </c>
    </row>
    <row r="564" spans="1:9" x14ac:dyDescent="0.2">
      <c r="A564" s="4" t="s">
        <v>664</v>
      </c>
      <c r="B564" s="5" t="s">
        <v>950</v>
      </c>
      <c r="C564" s="6" t="s">
        <v>314</v>
      </c>
      <c r="D564" s="4" t="s">
        <v>10</v>
      </c>
      <c r="E564" s="4" t="s">
        <v>75</v>
      </c>
      <c r="F564" s="4" t="s">
        <v>951</v>
      </c>
      <c r="G564" s="4" t="s">
        <v>13</v>
      </c>
      <c r="H564" t="str">
        <f t="shared" si="8"/>
        <v>No</v>
      </c>
      <c r="I564" t="str">
        <f>IF(COUNTIF('Top 60 Universities'!$A$2:$A$62,Worksheet!F564),"Yes","No")</f>
        <v>No</v>
      </c>
    </row>
    <row r="565" spans="1:9" x14ac:dyDescent="0.2">
      <c r="A565" s="4" t="s">
        <v>664</v>
      </c>
      <c r="B565" s="5" t="s">
        <v>952</v>
      </c>
      <c r="C565" s="6" t="s">
        <v>314</v>
      </c>
      <c r="D565" s="4" t="s">
        <v>26</v>
      </c>
      <c r="E565" s="4" t="s">
        <v>75</v>
      </c>
      <c r="F565" s="4" t="s">
        <v>953</v>
      </c>
      <c r="G565" s="7"/>
      <c r="H565" t="str">
        <f t="shared" si="8"/>
        <v>No</v>
      </c>
      <c r="I565" t="str">
        <f>IF(COUNTIF('Top 60 Universities'!$A$2:$A$62,Worksheet!F565),"Yes","No")</f>
        <v>No</v>
      </c>
    </row>
    <row r="566" spans="1:9" x14ac:dyDescent="0.2">
      <c r="A566" s="4" t="s">
        <v>664</v>
      </c>
      <c r="B566" s="5" t="s">
        <v>954</v>
      </c>
      <c r="C566" s="6" t="s">
        <v>314</v>
      </c>
      <c r="D566" s="4" t="s">
        <v>10</v>
      </c>
      <c r="E566" s="4" t="s">
        <v>412</v>
      </c>
      <c r="F566" s="4" t="s">
        <v>142</v>
      </c>
      <c r="G566" s="4" t="s">
        <v>13</v>
      </c>
      <c r="H566" t="str">
        <f t="shared" si="8"/>
        <v>No</v>
      </c>
      <c r="I566" t="str">
        <f>IF(COUNTIF('Top 60 Universities'!$A$2:$A$62,Worksheet!F566),"Yes","No")</f>
        <v>Yes</v>
      </c>
    </row>
    <row r="567" spans="1:9" x14ac:dyDescent="0.2">
      <c r="A567" s="4" t="s">
        <v>664</v>
      </c>
      <c r="B567" s="5" t="s">
        <v>955</v>
      </c>
      <c r="C567" s="6" t="s">
        <v>314</v>
      </c>
      <c r="D567" s="4" t="s">
        <v>26</v>
      </c>
      <c r="E567" s="4" t="s">
        <v>79</v>
      </c>
      <c r="F567" s="4" t="s">
        <v>956</v>
      </c>
      <c r="G567" s="4" t="s">
        <v>13</v>
      </c>
      <c r="H567" t="str">
        <f t="shared" si="8"/>
        <v>No</v>
      </c>
      <c r="I567" t="str">
        <f>IF(COUNTIF('Top 60 Universities'!$A$2:$A$62,Worksheet!F567),"Yes","No")</f>
        <v>No</v>
      </c>
    </row>
    <row r="568" spans="1:9" x14ac:dyDescent="0.2">
      <c r="A568" s="4" t="s">
        <v>664</v>
      </c>
      <c r="B568" s="5" t="s">
        <v>957</v>
      </c>
      <c r="C568" s="6" t="s">
        <v>314</v>
      </c>
      <c r="D568" s="4" t="s">
        <v>10</v>
      </c>
      <c r="E568" s="4" t="s">
        <v>79</v>
      </c>
      <c r="F568" s="4" t="s">
        <v>958</v>
      </c>
      <c r="G568" s="4" t="s">
        <v>13</v>
      </c>
      <c r="H568" t="str">
        <f t="shared" si="8"/>
        <v>No</v>
      </c>
      <c r="I568" t="str">
        <f>IF(COUNTIF('Top 60 Universities'!$A$2:$A$62,Worksheet!F568),"Yes","No")</f>
        <v>No</v>
      </c>
    </row>
    <row r="569" spans="1:9" x14ac:dyDescent="0.2">
      <c r="A569" s="4" t="s">
        <v>664</v>
      </c>
      <c r="B569" s="5" t="s">
        <v>959</v>
      </c>
      <c r="C569" s="6" t="s">
        <v>314</v>
      </c>
      <c r="D569" s="4" t="s">
        <v>26</v>
      </c>
      <c r="E569" s="4" t="s">
        <v>75</v>
      </c>
      <c r="F569" s="4" t="s">
        <v>846</v>
      </c>
      <c r="G569" s="7"/>
      <c r="H569" t="str">
        <f t="shared" si="8"/>
        <v>No</v>
      </c>
      <c r="I569" t="str">
        <f>IF(COUNTIF('Top 60 Universities'!$A$2:$A$62,Worksheet!F569),"Yes","No")</f>
        <v>No</v>
      </c>
    </row>
    <row r="570" spans="1:9" x14ac:dyDescent="0.2">
      <c r="A570" s="4" t="s">
        <v>664</v>
      </c>
      <c r="B570" s="5" t="s">
        <v>960</v>
      </c>
      <c r="C570" s="6" t="s">
        <v>314</v>
      </c>
      <c r="D570" s="4" t="s">
        <v>10</v>
      </c>
      <c r="E570" s="4" t="s">
        <v>136</v>
      </c>
      <c r="F570" s="4" t="s">
        <v>961</v>
      </c>
      <c r="G570" s="7"/>
      <c r="H570" t="str">
        <f t="shared" si="8"/>
        <v>No</v>
      </c>
      <c r="I570" t="str">
        <f>IF(COUNTIF('Top 60 Universities'!$A$2:$A$62,Worksheet!F570),"Yes","No")</f>
        <v>No</v>
      </c>
    </row>
    <row r="571" spans="1:9" x14ac:dyDescent="0.2">
      <c r="A571" s="4" t="s">
        <v>664</v>
      </c>
      <c r="B571" s="5" t="s">
        <v>962</v>
      </c>
      <c r="C571" s="6" t="s">
        <v>314</v>
      </c>
      <c r="D571" s="4" t="s">
        <v>10</v>
      </c>
      <c r="E571" s="4" t="s">
        <v>248</v>
      </c>
      <c r="F571" s="4" t="s">
        <v>352</v>
      </c>
      <c r="G571" s="4" t="s">
        <v>13</v>
      </c>
      <c r="H571" t="str">
        <f t="shared" si="8"/>
        <v>Yes</v>
      </c>
      <c r="I571" t="str">
        <f>IF(COUNTIF('Top 60 Universities'!$A$2:$A$62,Worksheet!F571),"Yes","No")</f>
        <v>No</v>
      </c>
    </row>
    <row r="572" spans="1:9" x14ac:dyDescent="0.2">
      <c r="A572" s="4" t="s">
        <v>664</v>
      </c>
      <c r="B572" s="5" t="s">
        <v>963</v>
      </c>
      <c r="C572" s="6" t="s">
        <v>314</v>
      </c>
      <c r="D572" s="4" t="s">
        <v>10</v>
      </c>
      <c r="E572" s="4" t="s">
        <v>75</v>
      </c>
      <c r="F572" s="4" t="s">
        <v>899</v>
      </c>
      <c r="G572" s="4" t="s">
        <v>13</v>
      </c>
      <c r="H572" t="str">
        <f t="shared" si="8"/>
        <v>No</v>
      </c>
      <c r="I572" t="str">
        <f>IF(COUNTIF('Top 60 Universities'!$A$2:$A$62,Worksheet!F572),"Yes","No")</f>
        <v>No</v>
      </c>
    </row>
    <row r="573" spans="1:9" x14ac:dyDescent="0.2">
      <c r="A573" s="4" t="s">
        <v>664</v>
      </c>
      <c r="B573" s="5" t="s">
        <v>964</v>
      </c>
      <c r="C573" s="6" t="s">
        <v>314</v>
      </c>
      <c r="D573" s="4" t="s">
        <v>10</v>
      </c>
      <c r="E573" s="4" t="s">
        <v>75</v>
      </c>
      <c r="F573" s="4" t="s">
        <v>965</v>
      </c>
      <c r="G573" s="4" t="s">
        <v>13</v>
      </c>
      <c r="H573" t="str">
        <f t="shared" si="8"/>
        <v>No</v>
      </c>
      <c r="I573" t="str">
        <f>IF(COUNTIF('Top 60 Universities'!$A$2:$A$62,Worksheet!F573),"Yes","No")</f>
        <v>No</v>
      </c>
    </row>
    <row r="574" spans="1:9" x14ac:dyDescent="0.2">
      <c r="A574" s="4" t="s">
        <v>664</v>
      </c>
      <c r="B574" s="5" t="s">
        <v>966</v>
      </c>
      <c r="C574" s="6" t="s">
        <v>314</v>
      </c>
      <c r="D574" s="4" t="s">
        <v>10</v>
      </c>
      <c r="E574" s="4" t="s">
        <v>19</v>
      </c>
      <c r="F574" s="4" t="s">
        <v>161</v>
      </c>
      <c r="G574" s="4" t="s">
        <v>13</v>
      </c>
      <c r="H574" t="str">
        <f t="shared" si="8"/>
        <v>No</v>
      </c>
      <c r="I574" t="str">
        <f>IF(COUNTIF('Top 60 Universities'!$A$2:$A$62,Worksheet!F574),"Yes","No")</f>
        <v>Yes</v>
      </c>
    </row>
    <row r="575" spans="1:9" x14ac:dyDescent="0.2">
      <c r="A575" s="4" t="s">
        <v>664</v>
      </c>
      <c r="B575" s="5" t="s">
        <v>967</v>
      </c>
      <c r="C575" s="6" t="s">
        <v>314</v>
      </c>
      <c r="D575" s="4" t="s">
        <v>10</v>
      </c>
      <c r="E575" s="4" t="s">
        <v>75</v>
      </c>
      <c r="F575" s="4" t="s">
        <v>968</v>
      </c>
      <c r="G575" s="4" t="s">
        <v>13</v>
      </c>
      <c r="H575" t="str">
        <f t="shared" si="8"/>
        <v>No</v>
      </c>
      <c r="I575" t="str">
        <f>IF(COUNTIF('Top 60 Universities'!$A$2:$A$62,Worksheet!F575),"Yes","No")</f>
        <v>No</v>
      </c>
    </row>
    <row r="576" spans="1:9" x14ac:dyDescent="0.2">
      <c r="A576" s="4" t="s">
        <v>664</v>
      </c>
      <c r="B576" s="5" t="s">
        <v>969</v>
      </c>
      <c r="C576" s="6" t="s">
        <v>314</v>
      </c>
      <c r="D576" s="4" t="s">
        <v>10</v>
      </c>
      <c r="E576" s="4" t="s">
        <v>75</v>
      </c>
      <c r="F576" s="4" t="s">
        <v>119</v>
      </c>
      <c r="G576" s="4" t="s">
        <v>13</v>
      </c>
      <c r="H576" t="str">
        <f t="shared" si="8"/>
        <v>No</v>
      </c>
      <c r="I576" t="str">
        <f>IF(COUNTIF('Top 60 Universities'!$A$2:$A$62,Worksheet!F576),"Yes","No")</f>
        <v>No</v>
      </c>
    </row>
    <row r="577" spans="1:9" x14ac:dyDescent="0.2">
      <c r="A577" s="4" t="s">
        <v>664</v>
      </c>
      <c r="B577" s="5" t="s">
        <v>970</v>
      </c>
      <c r="C577" s="6" t="s">
        <v>314</v>
      </c>
      <c r="D577" s="4" t="s">
        <v>26</v>
      </c>
      <c r="E577" s="4" t="s">
        <v>39</v>
      </c>
      <c r="F577" s="4" t="s">
        <v>971</v>
      </c>
      <c r="G577" s="4" t="s">
        <v>13</v>
      </c>
      <c r="H577" t="str">
        <f t="shared" si="8"/>
        <v>Yes</v>
      </c>
      <c r="I577" t="str">
        <f>IF(COUNTIF('Top 60 Universities'!$A$2:$A$62,Worksheet!F577),"Yes","No")</f>
        <v>No</v>
      </c>
    </row>
    <row r="578" spans="1:9" x14ac:dyDescent="0.2">
      <c r="A578" s="4" t="s">
        <v>664</v>
      </c>
      <c r="B578" s="5" t="s">
        <v>972</v>
      </c>
      <c r="C578" s="6" t="s">
        <v>314</v>
      </c>
      <c r="D578" s="4" t="s">
        <v>26</v>
      </c>
      <c r="E578" s="4" t="s">
        <v>200</v>
      </c>
      <c r="F578" s="4" t="s">
        <v>161</v>
      </c>
      <c r="G578" s="4" t="s">
        <v>13</v>
      </c>
      <c r="H578" t="str">
        <f t="shared" ref="H578:H641" si="9">IF(COUNTIF(B:B,B578)&gt;1,"Yes","No")</f>
        <v>No</v>
      </c>
      <c r="I578" t="str">
        <f>IF(COUNTIF('Top 60 Universities'!$A$2:$A$62,Worksheet!F578),"Yes","No")</f>
        <v>Yes</v>
      </c>
    </row>
    <row r="579" spans="1:9" x14ac:dyDescent="0.2">
      <c r="A579" s="4" t="s">
        <v>664</v>
      </c>
      <c r="B579" s="5" t="s">
        <v>973</v>
      </c>
      <c r="C579" s="6" t="s">
        <v>314</v>
      </c>
      <c r="D579" s="4" t="s">
        <v>10</v>
      </c>
      <c r="E579" s="4" t="s">
        <v>617</v>
      </c>
      <c r="F579" s="4" t="s">
        <v>974</v>
      </c>
      <c r="G579" s="4" t="s">
        <v>24</v>
      </c>
      <c r="H579" t="str">
        <f t="shared" si="9"/>
        <v>No</v>
      </c>
      <c r="I579" t="str">
        <f>IF(COUNTIF('Top 60 Universities'!$A$2:$A$62,Worksheet!F579),"Yes","No")</f>
        <v>No</v>
      </c>
    </row>
    <row r="580" spans="1:9" x14ac:dyDescent="0.2">
      <c r="A580" s="4" t="s">
        <v>664</v>
      </c>
      <c r="B580" s="5" t="s">
        <v>975</v>
      </c>
      <c r="C580" s="6" t="s">
        <v>314</v>
      </c>
      <c r="D580" s="4" t="s">
        <v>26</v>
      </c>
      <c r="E580" s="4" t="s">
        <v>27</v>
      </c>
      <c r="F580" s="4" t="s">
        <v>161</v>
      </c>
      <c r="G580" s="4" t="s">
        <v>13</v>
      </c>
      <c r="H580" t="str">
        <f t="shared" si="9"/>
        <v>No</v>
      </c>
      <c r="I580" t="str">
        <f>IF(COUNTIF('Top 60 Universities'!$A$2:$A$62,Worksheet!F580),"Yes","No")</f>
        <v>Yes</v>
      </c>
    </row>
    <row r="581" spans="1:9" x14ac:dyDescent="0.2">
      <c r="A581" s="4" t="s">
        <v>664</v>
      </c>
      <c r="B581" s="5" t="s">
        <v>976</v>
      </c>
      <c r="C581" s="6" t="s">
        <v>314</v>
      </c>
      <c r="D581" s="4" t="s">
        <v>10</v>
      </c>
      <c r="E581" s="4" t="s">
        <v>27</v>
      </c>
      <c r="F581" s="4" t="s">
        <v>161</v>
      </c>
      <c r="G581" s="4" t="s">
        <v>13</v>
      </c>
      <c r="H581" t="str">
        <f t="shared" si="9"/>
        <v>No</v>
      </c>
      <c r="I581" t="str">
        <f>IF(COUNTIF('Top 60 Universities'!$A$2:$A$62,Worksheet!F581),"Yes","No")</f>
        <v>Yes</v>
      </c>
    </row>
    <row r="582" spans="1:9" x14ac:dyDescent="0.2">
      <c r="A582" s="4" t="s">
        <v>664</v>
      </c>
      <c r="B582" s="5" t="s">
        <v>977</v>
      </c>
      <c r="C582" s="6" t="s">
        <v>314</v>
      </c>
      <c r="D582" s="4" t="s">
        <v>10</v>
      </c>
      <c r="E582" s="4" t="s">
        <v>58</v>
      </c>
      <c r="F582" s="4" t="s">
        <v>359</v>
      </c>
      <c r="G582" s="4" t="s">
        <v>13</v>
      </c>
      <c r="H582" t="str">
        <f t="shared" si="9"/>
        <v>No</v>
      </c>
      <c r="I582" t="str">
        <f>IF(COUNTIF('Top 60 Universities'!$A$2:$A$62,Worksheet!F582),"Yes","No")</f>
        <v>Yes</v>
      </c>
    </row>
    <row r="583" spans="1:9" x14ac:dyDescent="0.2">
      <c r="A583" s="4" t="s">
        <v>664</v>
      </c>
      <c r="B583" s="5" t="s">
        <v>978</v>
      </c>
      <c r="C583" s="6" t="s">
        <v>314</v>
      </c>
      <c r="D583" s="5" t="s">
        <v>10</v>
      </c>
      <c r="E583" s="4" t="s">
        <v>200</v>
      </c>
      <c r="F583" s="71"/>
      <c r="G583" s="71"/>
      <c r="H583" t="str">
        <f t="shared" si="9"/>
        <v>No</v>
      </c>
      <c r="I583" t="str">
        <f>IF(COUNTIF('Top 60 Universities'!$A$2:$A$62,Worksheet!F583),"Yes","No")</f>
        <v>No</v>
      </c>
    </row>
    <row r="584" spans="1:9" x14ac:dyDescent="0.2">
      <c r="A584" s="4" t="s">
        <v>664</v>
      </c>
      <c r="B584" s="5" t="s">
        <v>979</v>
      </c>
      <c r="C584" s="6" t="s">
        <v>314</v>
      </c>
      <c r="D584" s="4" t="s">
        <v>26</v>
      </c>
      <c r="E584" s="4" t="s">
        <v>75</v>
      </c>
      <c r="F584" s="4" t="s">
        <v>980</v>
      </c>
      <c r="G584" s="4" t="s">
        <v>13</v>
      </c>
      <c r="H584" t="str">
        <f t="shared" si="9"/>
        <v>No</v>
      </c>
      <c r="I584" t="str">
        <f>IF(COUNTIF('Top 60 Universities'!$A$2:$A$62,Worksheet!F584),"Yes","No")</f>
        <v>No</v>
      </c>
    </row>
    <row r="585" spans="1:9" x14ac:dyDescent="0.2">
      <c r="A585" s="4" t="s">
        <v>664</v>
      </c>
      <c r="B585" s="5" t="s">
        <v>981</v>
      </c>
      <c r="C585" s="6" t="s">
        <v>314</v>
      </c>
      <c r="D585" s="4" t="s">
        <v>10</v>
      </c>
      <c r="E585" s="4" t="s">
        <v>27</v>
      </c>
      <c r="F585" s="4" t="s">
        <v>494</v>
      </c>
      <c r="G585" s="7"/>
      <c r="H585" t="str">
        <f t="shared" si="9"/>
        <v>No</v>
      </c>
      <c r="I585" t="str">
        <f>IF(COUNTIF('Top 60 Universities'!$A$2:$A$62,Worksheet!F585),"Yes","No")</f>
        <v>No</v>
      </c>
    </row>
    <row r="586" spans="1:9" x14ac:dyDescent="0.2">
      <c r="A586" s="4" t="s">
        <v>664</v>
      </c>
      <c r="B586" s="5" t="s">
        <v>982</v>
      </c>
      <c r="C586" s="6" t="s">
        <v>314</v>
      </c>
      <c r="D586" s="4" t="s">
        <v>10</v>
      </c>
      <c r="E586" s="4" t="s">
        <v>35</v>
      </c>
      <c r="F586" s="4" t="s">
        <v>62</v>
      </c>
      <c r="G586" s="4" t="s">
        <v>24</v>
      </c>
      <c r="H586" t="str">
        <f t="shared" si="9"/>
        <v>No</v>
      </c>
      <c r="I586" t="str">
        <f>IF(COUNTIF('Top 60 Universities'!$A$2:$A$62,Worksheet!F586),"Yes","No")</f>
        <v>No</v>
      </c>
    </row>
    <row r="587" spans="1:9" x14ac:dyDescent="0.2">
      <c r="A587" s="4" t="s">
        <v>664</v>
      </c>
      <c r="B587" s="5" t="s">
        <v>983</v>
      </c>
      <c r="C587" s="6" t="s">
        <v>314</v>
      </c>
      <c r="D587" s="4" t="s">
        <v>10</v>
      </c>
      <c r="E587" s="4" t="s">
        <v>27</v>
      </c>
      <c r="F587" s="4" t="s">
        <v>709</v>
      </c>
      <c r="G587" s="4" t="s">
        <v>13</v>
      </c>
      <c r="H587" t="str">
        <f t="shared" si="9"/>
        <v>No</v>
      </c>
      <c r="I587" t="str">
        <f>IF(COUNTIF('Top 60 Universities'!$A$2:$A$62,Worksheet!F587),"Yes","No")</f>
        <v>No</v>
      </c>
    </row>
    <row r="588" spans="1:9" x14ac:dyDescent="0.2">
      <c r="A588" s="4" t="s">
        <v>664</v>
      </c>
      <c r="B588" s="5" t="s">
        <v>984</v>
      </c>
      <c r="C588" s="6" t="s">
        <v>314</v>
      </c>
      <c r="D588" s="4" t="s">
        <v>10</v>
      </c>
      <c r="E588" s="4" t="s">
        <v>35</v>
      </c>
      <c r="F588" s="4" t="s">
        <v>427</v>
      </c>
      <c r="G588" s="4" t="s">
        <v>13</v>
      </c>
      <c r="H588" t="str">
        <f t="shared" si="9"/>
        <v>No</v>
      </c>
      <c r="I588" t="str">
        <f>IF(COUNTIF('Top 60 Universities'!$A$2:$A$62,Worksheet!F588),"Yes","No")</f>
        <v>No</v>
      </c>
    </row>
    <row r="589" spans="1:9" x14ac:dyDescent="0.2">
      <c r="A589" s="4" t="s">
        <v>664</v>
      </c>
      <c r="B589" s="5" t="s">
        <v>985</v>
      </c>
      <c r="C589" s="6" t="s">
        <v>314</v>
      </c>
      <c r="D589" s="4" t="s">
        <v>10</v>
      </c>
      <c r="E589" s="4" t="s">
        <v>75</v>
      </c>
      <c r="F589" s="4" t="s">
        <v>986</v>
      </c>
      <c r="G589" s="7"/>
      <c r="H589" t="str">
        <f t="shared" si="9"/>
        <v>No</v>
      </c>
      <c r="I589" t="str">
        <f>IF(COUNTIF('Top 60 Universities'!$A$2:$A$62,Worksheet!F589),"Yes","No")</f>
        <v>No</v>
      </c>
    </row>
    <row r="590" spans="1:9" x14ac:dyDescent="0.2">
      <c r="A590" s="4" t="s">
        <v>664</v>
      </c>
      <c r="B590" s="5" t="s">
        <v>987</v>
      </c>
      <c r="C590" s="6" t="s">
        <v>314</v>
      </c>
      <c r="D590" s="4" t="s">
        <v>10</v>
      </c>
      <c r="E590" s="4" t="s">
        <v>75</v>
      </c>
      <c r="F590" s="4" t="s">
        <v>986</v>
      </c>
      <c r="G590" s="4" t="s">
        <v>13</v>
      </c>
      <c r="H590" t="str">
        <f t="shared" si="9"/>
        <v>No</v>
      </c>
      <c r="I590" t="str">
        <f>IF(COUNTIF('Top 60 Universities'!$A$2:$A$62,Worksheet!F590),"Yes","No")</f>
        <v>No</v>
      </c>
    </row>
    <row r="591" spans="1:9" hidden="1" x14ac:dyDescent="0.2">
      <c r="A591" s="4" t="s">
        <v>664</v>
      </c>
      <c r="B591" s="5" t="s">
        <v>988</v>
      </c>
      <c r="C591" s="6" t="s">
        <v>314</v>
      </c>
      <c r="D591" s="4"/>
      <c r="E591" s="4"/>
      <c r="F591" s="7"/>
      <c r="G591" s="7"/>
      <c r="H591" t="str">
        <f t="shared" si="9"/>
        <v>No</v>
      </c>
      <c r="I591" t="str">
        <f>IF(COUNTIF('Top 60 Universities'!$A$2:$A$62,Worksheet!F591),"Yes","No")</f>
        <v>No</v>
      </c>
    </row>
    <row r="592" spans="1:9" x14ac:dyDescent="0.2">
      <c r="A592" s="4" t="s">
        <v>664</v>
      </c>
      <c r="B592" s="5" t="s">
        <v>989</v>
      </c>
      <c r="C592" s="6" t="s">
        <v>314</v>
      </c>
      <c r="D592" s="4" t="s">
        <v>10</v>
      </c>
      <c r="E592" s="4" t="s">
        <v>136</v>
      </c>
      <c r="F592" s="4" t="s">
        <v>990</v>
      </c>
      <c r="G592" s="4" t="s">
        <v>13</v>
      </c>
      <c r="H592" t="str">
        <f t="shared" si="9"/>
        <v>No</v>
      </c>
      <c r="I592" t="str">
        <f>IF(COUNTIF('Top 60 Universities'!$A$2:$A$62,Worksheet!F592),"Yes","No")</f>
        <v>No</v>
      </c>
    </row>
    <row r="593" spans="1:9" x14ac:dyDescent="0.2">
      <c r="A593" s="4" t="s">
        <v>664</v>
      </c>
      <c r="B593" s="5" t="s">
        <v>260</v>
      </c>
      <c r="C593" s="6" t="s">
        <v>314</v>
      </c>
      <c r="D593" s="4" t="s">
        <v>10</v>
      </c>
      <c r="E593" s="4" t="s">
        <v>248</v>
      </c>
      <c r="F593" s="4" t="s">
        <v>991</v>
      </c>
      <c r="G593" s="4" t="s">
        <v>24</v>
      </c>
      <c r="H593" t="str">
        <f t="shared" si="9"/>
        <v>Yes</v>
      </c>
      <c r="I593" t="str">
        <f>IF(COUNTIF('Top 60 Universities'!$A$2:$A$62,Worksheet!F593),"Yes","No")</f>
        <v>No</v>
      </c>
    </row>
    <row r="594" spans="1:9" x14ac:dyDescent="0.2">
      <c r="A594" s="4" t="s">
        <v>664</v>
      </c>
      <c r="B594" s="5" t="s">
        <v>992</v>
      </c>
      <c r="C594" s="6" t="s">
        <v>314</v>
      </c>
      <c r="D594" s="4" t="s">
        <v>10</v>
      </c>
      <c r="E594" s="4" t="s">
        <v>39</v>
      </c>
      <c r="F594" s="4" t="s">
        <v>993</v>
      </c>
      <c r="G594" s="7"/>
      <c r="H594" t="str">
        <f t="shared" si="9"/>
        <v>No</v>
      </c>
      <c r="I594" t="str">
        <f>IF(COUNTIF('Top 60 Universities'!$A$2:$A$62,Worksheet!F594),"Yes","No")</f>
        <v>No</v>
      </c>
    </row>
    <row r="595" spans="1:9" x14ac:dyDescent="0.2">
      <c r="A595" s="4" t="s">
        <v>664</v>
      </c>
      <c r="B595" s="5" t="s">
        <v>994</v>
      </c>
      <c r="C595" s="6" t="s">
        <v>314</v>
      </c>
      <c r="D595" s="4" t="s">
        <v>26</v>
      </c>
      <c r="E595" s="4" t="s">
        <v>79</v>
      </c>
      <c r="F595" s="4" t="s">
        <v>995</v>
      </c>
      <c r="G595" s="4" t="s">
        <v>24</v>
      </c>
      <c r="H595" t="str">
        <f t="shared" si="9"/>
        <v>No</v>
      </c>
      <c r="I595" t="str">
        <f>IF(COUNTIF('Top 60 Universities'!$A$2:$A$62,Worksheet!F595),"Yes","No")</f>
        <v>No</v>
      </c>
    </row>
    <row r="596" spans="1:9" x14ac:dyDescent="0.2">
      <c r="A596" s="4" t="s">
        <v>664</v>
      </c>
      <c r="B596" s="5" t="s">
        <v>996</v>
      </c>
      <c r="C596" s="6" t="s">
        <v>314</v>
      </c>
      <c r="D596" s="4" t="s">
        <v>10</v>
      </c>
      <c r="E596" s="4" t="s">
        <v>525</v>
      </c>
      <c r="F596" s="4" t="s">
        <v>51</v>
      </c>
      <c r="G596" s="7"/>
      <c r="H596" t="str">
        <f t="shared" si="9"/>
        <v>No</v>
      </c>
      <c r="I596" t="str">
        <f>IF(COUNTIF('Top 60 Universities'!$A$2:$A$62,Worksheet!F596),"Yes","No")</f>
        <v>Yes</v>
      </c>
    </row>
    <row r="597" spans="1:9" x14ac:dyDescent="0.2">
      <c r="A597" s="4" t="s">
        <v>664</v>
      </c>
      <c r="B597" s="5" t="s">
        <v>997</v>
      </c>
      <c r="C597" s="6" t="s">
        <v>314</v>
      </c>
      <c r="D597" s="4" t="s">
        <v>10</v>
      </c>
      <c r="E597" s="4" t="s">
        <v>75</v>
      </c>
      <c r="F597" s="4" t="s">
        <v>76</v>
      </c>
      <c r="G597" s="4" t="s">
        <v>49</v>
      </c>
      <c r="H597" t="str">
        <f t="shared" si="9"/>
        <v>No</v>
      </c>
      <c r="I597" t="str">
        <f>IF(COUNTIF('Top 60 Universities'!$A$2:$A$62,Worksheet!F597),"Yes","No")</f>
        <v>No</v>
      </c>
    </row>
    <row r="598" spans="1:9" x14ac:dyDescent="0.2">
      <c r="A598" s="4" t="s">
        <v>664</v>
      </c>
      <c r="B598" s="5" t="s">
        <v>998</v>
      </c>
      <c r="C598" s="6" t="s">
        <v>314</v>
      </c>
      <c r="D598" s="4" t="s">
        <v>26</v>
      </c>
      <c r="E598" s="4" t="s">
        <v>109</v>
      </c>
      <c r="F598" s="4" t="s">
        <v>999</v>
      </c>
      <c r="G598" s="4" t="s">
        <v>13</v>
      </c>
      <c r="H598" t="str">
        <f t="shared" si="9"/>
        <v>No</v>
      </c>
      <c r="I598" t="str">
        <f>IF(COUNTIF('Top 60 Universities'!$A$2:$A$62,Worksheet!F598),"Yes","No")</f>
        <v>No</v>
      </c>
    </row>
    <row r="599" spans="1:9" x14ac:dyDescent="0.2">
      <c r="A599" s="4" t="s">
        <v>664</v>
      </c>
      <c r="B599" s="5" t="s">
        <v>1000</v>
      </c>
      <c r="C599" s="6" t="s">
        <v>314</v>
      </c>
      <c r="D599" s="4" t="s">
        <v>10</v>
      </c>
      <c r="E599" s="4" t="s">
        <v>685</v>
      </c>
      <c r="F599" s="4" t="s">
        <v>1001</v>
      </c>
      <c r="G599" s="4" t="s">
        <v>13</v>
      </c>
      <c r="H599" t="str">
        <f t="shared" si="9"/>
        <v>No</v>
      </c>
      <c r="I599" t="str">
        <f>IF(COUNTIF('Top 60 Universities'!$A$2:$A$62,Worksheet!F599),"Yes","No")</f>
        <v>No</v>
      </c>
    </row>
    <row r="600" spans="1:9" x14ac:dyDescent="0.2">
      <c r="A600" s="4" t="s">
        <v>664</v>
      </c>
      <c r="B600" s="5" t="s">
        <v>1002</v>
      </c>
      <c r="C600" s="6" t="s">
        <v>314</v>
      </c>
      <c r="D600" s="4" t="s">
        <v>26</v>
      </c>
      <c r="E600" s="4" t="s">
        <v>525</v>
      </c>
      <c r="F600" s="4" t="s">
        <v>1003</v>
      </c>
      <c r="G600" s="7"/>
      <c r="H600" t="str">
        <f t="shared" si="9"/>
        <v>No</v>
      </c>
      <c r="I600" t="str">
        <f>IF(COUNTIF('Top 60 Universities'!$A$2:$A$62,Worksheet!F600),"Yes","No")</f>
        <v>No</v>
      </c>
    </row>
    <row r="601" spans="1:9" x14ac:dyDescent="0.2">
      <c r="A601" s="4" t="s">
        <v>664</v>
      </c>
      <c r="B601" s="5" t="s">
        <v>1004</v>
      </c>
      <c r="C601" s="6" t="s">
        <v>314</v>
      </c>
      <c r="D601" s="4" t="s">
        <v>10</v>
      </c>
      <c r="E601" s="4" t="s">
        <v>75</v>
      </c>
      <c r="F601" s="4" t="s">
        <v>1005</v>
      </c>
      <c r="G601" s="4" t="s">
        <v>49</v>
      </c>
      <c r="H601" t="str">
        <f t="shared" si="9"/>
        <v>No</v>
      </c>
      <c r="I601" t="str">
        <f>IF(COUNTIF('Top 60 Universities'!$A$2:$A$62,Worksheet!F601),"Yes","No")</f>
        <v>No</v>
      </c>
    </row>
    <row r="602" spans="1:9" x14ac:dyDescent="0.2">
      <c r="A602" s="4" t="s">
        <v>664</v>
      </c>
      <c r="B602" s="5" t="s">
        <v>1006</v>
      </c>
      <c r="C602" s="6" t="s">
        <v>314</v>
      </c>
      <c r="D602" s="4" t="s">
        <v>26</v>
      </c>
      <c r="E602" s="4" t="s">
        <v>75</v>
      </c>
      <c r="F602" s="4" t="s">
        <v>779</v>
      </c>
      <c r="G602" s="7"/>
      <c r="H602" t="str">
        <f t="shared" si="9"/>
        <v>No</v>
      </c>
      <c r="I602" t="str">
        <f>IF(COUNTIF('Top 60 Universities'!$A$2:$A$62,Worksheet!F602),"Yes","No")</f>
        <v>No</v>
      </c>
    </row>
    <row r="603" spans="1:9" x14ac:dyDescent="0.2">
      <c r="A603" s="4" t="s">
        <v>664</v>
      </c>
      <c r="B603" s="5" t="s">
        <v>1007</v>
      </c>
      <c r="C603" s="6" t="s">
        <v>314</v>
      </c>
      <c r="D603" s="4" t="s">
        <v>10</v>
      </c>
      <c r="E603" s="4" t="s">
        <v>1008</v>
      </c>
      <c r="F603" s="4" t="s">
        <v>1009</v>
      </c>
      <c r="G603" s="4" t="s">
        <v>24</v>
      </c>
      <c r="H603" t="str">
        <f t="shared" si="9"/>
        <v>No</v>
      </c>
      <c r="I603" t="str">
        <f>IF(COUNTIF('Top 60 Universities'!$A$2:$A$62,Worksheet!F603),"Yes","No")</f>
        <v>No</v>
      </c>
    </row>
    <row r="604" spans="1:9" hidden="1" x14ac:dyDescent="0.2">
      <c r="A604" s="4" t="s">
        <v>664</v>
      </c>
      <c r="B604" s="5" t="s">
        <v>1010</v>
      </c>
      <c r="C604" s="6" t="s">
        <v>314</v>
      </c>
      <c r="D604" s="4" t="s">
        <v>10</v>
      </c>
      <c r="E604" s="4"/>
      <c r="F604" s="7"/>
      <c r="G604" s="7"/>
      <c r="H604" t="str">
        <f t="shared" si="9"/>
        <v>No</v>
      </c>
      <c r="I604" t="str">
        <f>IF(COUNTIF('Top 60 Universities'!$A$2:$A$62,Worksheet!F604),"Yes","No")</f>
        <v>No</v>
      </c>
    </row>
    <row r="605" spans="1:9" x14ac:dyDescent="0.2">
      <c r="A605" s="4" t="s">
        <v>664</v>
      </c>
      <c r="B605" s="5" t="s">
        <v>1011</v>
      </c>
      <c r="C605" s="6" t="s">
        <v>314</v>
      </c>
      <c r="D605" s="4" t="s">
        <v>10</v>
      </c>
      <c r="E605" s="4" t="s">
        <v>75</v>
      </c>
      <c r="F605" s="4" t="s">
        <v>760</v>
      </c>
      <c r="G605" s="4" t="s">
        <v>13</v>
      </c>
      <c r="H605" t="str">
        <f t="shared" si="9"/>
        <v>No</v>
      </c>
      <c r="I605" t="str">
        <f>IF(COUNTIF('Top 60 Universities'!$A$2:$A$62,Worksheet!F605),"Yes","No")</f>
        <v>No</v>
      </c>
    </row>
    <row r="606" spans="1:9" x14ac:dyDescent="0.2">
      <c r="A606" s="4" t="s">
        <v>664</v>
      </c>
      <c r="B606" s="5" t="s">
        <v>1012</v>
      </c>
      <c r="C606" s="6" t="s">
        <v>314</v>
      </c>
      <c r="D606" s="4" t="s">
        <v>10</v>
      </c>
      <c r="E606" s="4" t="s">
        <v>75</v>
      </c>
      <c r="F606" s="4" t="s">
        <v>521</v>
      </c>
      <c r="G606" s="4" t="s">
        <v>13</v>
      </c>
      <c r="H606" t="str">
        <f t="shared" si="9"/>
        <v>No</v>
      </c>
      <c r="I606" t="str">
        <f>IF(COUNTIF('Top 60 Universities'!$A$2:$A$62,Worksheet!F606),"Yes","No")</f>
        <v>Yes</v>
      </c>
    </row>
    <row r="607" spans="1:9" hidden="1" x14ac:dyDescent="0.2">
      <c r="A607" s="4" t="s">
        <v>664</v>
      </c>
      <c r="B607" s="5" t="s">
        <v>1013</v>
      </c>
      <c r="C607" s="6" t="s">
        <v>314</v>
      </c>
      <c r="D607" s="4"/>
      <c r="E607" s="4"/>
      <c r="F607" s="7"/>
      <c r="G607" s="7"/>
      <c r="H607" t="str">
        <f t="shared" si="9"/>
        <v>No</v>
      </c>
      <c r="I607" t="str">
        <f>IF(COUNTIF('Top 60 Universities'!$A$2:$A$62,Worksheet!F607),"Yes","No")</f>
        <v>No</v>
      </c>
    </row>
    <row r="608" spans="1:9" x14ac:dyDescent="0.2">
      <c r="A608" s="4" t="s">
        <v>664</v>
      </c>
      <c r="B608" s="5" t="s">
        <v>1014</v>
      </c>
      <c r="C608" s="6" t="s">
        <v>314</v>
      </c>
      <c r="D608" s="4" t="s">
        <v>10</v>
      </c>
      <c r="E608" s="4" t="s">
        <v>136</v>
      </c>
      <c r="F608" s="4" t="s">
        <v>1015</v>
      </c>
      <c r="G608" s="4" t="s">
        <v>24</v>
      </c>
      <c r="H608" t="str">
        <f t="shared" si="9"/>
        <v>No</v>
      </c>
      <c r="I608" t="str">
        <f>IF(COUNTIF('Top 60 Universities'!$A$2:$A$62,Worksheet!F608),"Yes","No")</f>
        <v>No</v>
      </c>
    </row>
    <row r="609" spans="1:9" x14ac:dyDescent="0.2">
      <c r="A609" s="4" t="s">
        <v>664</v>
      </c>
      <c r="B609" s="5" t="s">
        <v>57</v>
      </c>
      <c r="C609" s="6" t="s">
        <v>314</v>
      </c>
      <c r="D609" s="4" t="s">
        <v>10</v>
      </c>
      <c r="E609" s="4" t="s">
        <v>58</v>
      </c>
      <c r="F609" s="4" t="s">
        <v>1016</v>
      </c>
      <c r="G609" s="4" t="s">
        <v>24</v>
      </c>
      <c r="H609" t="str">
        <f t="shared" si="9"/>
        <v>Yes</v>
      </c>
      <c r="I609" t="str">
        <f>IF(COUNTIF('Top 60 Universities'!$A$2:$A$62,Worksheet!F609),"Yes","No")</f>
        <v>No</v>
      </c>
    </row>
    <row r="610" spans="1:9" x14ac:dyDescent="0.2">
      <c r="A610" s="4" t="s">
        <v>664</v>
      </c>
      <c r="B610" s="5" t="s">
        <v>1017</v>
      </c>
      <c r="C610" s="6" t="s">
        <v>314</v>
      </c>
      <c r="D610" s="4" t="s">
        <v>10</v>
      </c>
      <c r="E610" s="4" t="s">
        <v>412</v>
      </c>
      <c r="F610" s="4" t="s">
        <v>1018</v>
      </c>
      <c r="G610" s="4" t="s">
        <v>24</v>
      </c>
      <c r="H610" t="str">
        <f t="shared" si="9"/>
        <v>No</v>
      </c>
      <c r="I610" t="str">
        <f>IF(COUNTIF('Top 60 Universities'!$A$2:$A$62,Worksheet!F610),"Yes","No")</f>
        <v>No</v>
      </c>
    </row>
    <row r="611" spans="1:9" x14ac:dyDescent="0.2">
      <c r="A611" s="4" t="s">
        <v>664</v>
      </c>
      <c r="B611" s="5" t="s">
        <v>1019</v>
      </c>
      <c r="C611" s="6" t="s">
        <v>314</v>
      </c>
      <c r="D611" s="4" t="s">
        <v>10</v>
      </c>
      <c r="E611" s="4" t="s">
        <v>109</v>
      </c>
      <c r="F611" s="4" t="s">
        <v>259</v>
      </c>
      <c r="G611" s="4" t="s">
        <v>13</v>
      </c>
      <c r="H611" t="str">
        <f t="shared" si="9"/>
        <v>No</v>
      </c>
      <c r="I611" t="str">
        <f>IF(COUNTIF('Top 60 Universities'!$A$2:$A$62,Worksheet!F611),"Yes","No")</f>
        <v>Yes</v>
      </c>
    </row>
    <row r="612" spans="1:9" hidden="1" x14ac:dyDescent="0.2">
      <c r="A612" s="4" t="s">
        <v>664</v>
      </c>
      <c r="B612" s="5" t="s">
        <v>1020</v>
      </c>
      <c r="C612" s="6" t="s">
        <v>314</v>
      </c>
      <c r="D612" s="4"/>
      <c r="E612" s="4"/>
      <c r="F612" s="7"/>
      <c r="G612" s="7"/>
      <c r="H612" t="str">
        <f t="shared" si="9"/>
        <v>No</v>
      </c>
      <c r="I612" t="str">
        <f>IF(COUNTIF('Top 60 Universities'!$A$2:$A$62,Worksheet!F612),"Yes","No")</f>
        <v>No</v>
      </c>
    </row>
    <row r="613" spans="1:9" hidden="1" x14ac:dyDescent="0.2">
      <c r="A613" s="4" t="s">
        <v>664</v>
      </c>
      <c r="B613" s="5" t="s">
        <v>1021</v>
      </c>
      <c r="C613" s="6" t="s">
        <v>314</v>
      </c>
      <c r="D613" s="4"/>
      <c r="E613" s="4"/>
      <c r="F613" s="7"/>
      <c r="G613" s="7"/>
      <c r="H613" t="str">
        <f t="shared" si="9"/>
        <v>Yes</v>
      </c>
      <c r="I613" t="str">
        <f>IF(COUNTIF('Top 60 Universities'!$A$2:$A$62,Worksheet!F613),"Yes","No")</f>
        <v>No</v>
      </c>
    </row>
    <row r="614" spans="1:9" x14ac:dyDescent="0.2">
      <c r="A614" s="4" t="s">
        <v>664</v>
      </c>
      <c r="B614" s="5" t="s">
        <v>1022</v>
      </c>
      <c r="C614" s="6" t="s">
        <v>314</v>
      </c>
      <c r="D614" s="4" t="s">
        <v>10</v>
      </c>
      <c r="E614" s="4" t="s">
        <v>79</v>
      </c>
      <c r="F614" s="7"/>
      <c r="G614" s="7"/>
      <c r="H614" t="str">
        <f t="shared" si="9"/>
        <v>No</v>
      </c>
      <c r="I614" t="str">
        <f>IF(COUNTIF('Top 60 Universities'!$A$2:$A$62,Worksheet!F614),"Yes","No")</f>
        <v>No</v>
      </c>
    </row>
    <row r="615" spans="1:9" x14ac:dyDescent="0.2">
      <c r="A615" s="72" t="s">
        <v>1023</v>
      </c>
      <c r="B615" s="40" t="s">
        <v>769</v>
      </c>
      <c r="C615" s="6" t="s">
        <v>666</v>
      </c>
      <c r="D615" s="73" t="s">
        <v>10</v>
      </c>
      <c r="E615" s="11" t="s">
        <v>27</v>
      </c>
      <c r="F615" s="11" t="s">
        <v>70</v>
      </c>
      <c r="G615" s="4" t="s">
        <v>24</v>
      </c>
      <c r="H615" t="str">
        <f t="shared" si="9"/>
        <v>Yes</v>
      </c>
      <c r="I615" t="str">
        <f>IF(COUNTIF('Top 60 Universities'!$A$2:$A$62,Worksheet!F615),"Yes","No")</f>
        <v>No</v>
      </c>
    </row>
    <row r="616" spans="1:9" x14ac:dyDescent="0.2">
      <c r="A616" s="72" t="s">
        <v>1023</v>
      </c>
      <c r="B616" s="40" t="s">
        <v>594</v>
      </c>
      <c r="C616" s="6" t="s">
        <v>666</v>
      </c>
      <c r="D616" s="73" t="s">
        <v>26</v>
      </c>
      <c r="E616" s="11" t="s">
        <v>39</v>
      </c>
      <c r="F616" s="19" t="s">
        <v>595</v>
      </c>
      <c r="G616" s="4" t="s">
        <v>13</v>
      </c>
      <c r="H616" t="str">
        <f t="shared" si="9"/>
        <v>Yes</v>
      </c>
      <c r="I616" t="str">
        <f>IF(COUNTIF('Top 60 Universities'!$A$2:$A$62,Worksheet!F616),"Yes","No")</f>
        <v>No</v>
      </c>
    </row>
    <row r="617" spans="1:9" x14ac:dyDescent="0.2">
      <c r="A617" s="72" t="s">
        <v>1023</v>
      </c>
      <c r="B617" s="40" t="s">
        <v>1024</v>
      </c>
      <c r="C617" s="6" t="s">
        <v>1025</v>
      </c>
      <c r="D617" s="73" t="s">
        <v>26</v>
      </c>
      <c r="E617" s="11" t="s">
        <v>118</v>
      </c>
      <c r="F617" s="11" t="s">
        <v>1026</v>
      </c>
      <c r="G617" s="4" t="s">
        <v>13</v>
      </c>
      <c r="H617" t="str">
        <f t="shared" si="9"/>
        <v>No</v>
      </c>
      <c r="I617" t="str">
        <f>IF(COUNTIF('Top 60 Universities'!$A$2:$A$62,Worksheet!F617),"Yes","No")</f>
        <v>No</v>
      </c>
    </row>
    <row r="618" spans="1:9" x14ac:dyDescent="0.2">
      <c r="A618" s="72" t="s">
        <v>1023</v>
      </c>
      <c r="B618" s="6" t="s">
        <v>1027</v>
      </c>
      <c r="C618" s="6" t="s">
        <v>1025</v>
      </c>
      <c r="D618" s="11" t="s">
        <v>10</v>
      </c>
      <c r="E618" s="11" t="s">
        <v>242</v>
      </c>
      <c r="F618" s="11" t="s">
        <v>1028</v>
      </c>
      <c r="G618" s="12"/>
      <c r="H618" t="str">
        <f t="shared" si="9"/>
        <v>No</v>
      </c>
      <c r="I618" t="str">
        <f>IF(COUNTIF('Top 60 Universities'!$A$2:$A$62,Worksheet!F618),"Yes","No")</f>
        <v>No</v>
      </c>
    </row>
    <row r="619" spans="1:9" x14ac:dyDescent="0.2">
      <c r="A619" s="72" t="s">
        <v>1023</v>
      </c>
      <c r="B619" s="40" t="s">
        <v>346</v>
      </c>
      <c r="C619" s="6" t="s">
        <v>1025</v>
      </c>
      <c r="D619" s="73" t="s">
        <v>10</v>
      </c>
      <c r="E619" s="11" t="s">
        <v>35</v>
      </c>
      <c r="F619" s="18" t="s">
        <v>347</v>
      </c>
      <c r="G619" s="4" t="s">
        <v>13</v>
      </c>
      <c r="H619" t="str">
        <f t="shared" si="9"/>
        <v>Yes</v>
      </c>
      <c r="I619" t="str">
        <f>IF(COUNTIF('Top 60 Universities'!$A$2:$A$62,Worksheet!F619),"Yes","No")</f>
        <v>No</v>
      </c>
    </row>
    <row r="620" spans="1:9" x14ac:dyDescent="0.2">
      <c r="A620" s="72" t="s">
        <v>1023</v>
      </c>
      <c r="B620" s="40" t="s">
        <v>1029</v>
      </c>
      <c r="C620" s="6" t="s">
        <v>1025</v>
      </c>
      <c r="D620" s="73" t="s">
        <v>10</v>
      </c>
      <c r="E620" s="11" t="s">
        <v>11</v>
      </c>
      <c r="F620" s="11" t="s">
        <v>1030</v>
      </c>
      <c r="G620" s="4" t="s">
        <v>13</v>
      </c>
      <c r="H620" t="str">
        <f t="shared" si="9"/>
        <v>No</v>
      </c>
      <c r="I620" t="str">
        <f>IF(COUNTIF('Top 60 Universities'!$A$2:$A$62,Worksheet!F620),"Yes","No")</f>
        <v>No</v>
      </c>
    </row>
    <row r="621" spans="1:9" x14ac:dyDescent="0.2">
      <c r="A621" s="72" t="s">
        <v>1023</v>
      </c>
      <c r="B621" s="40" t="s">
        <v>1031</v>
      </c>
      <c r="C621" s="6" t="s">
        <v>1025</v>
      </c>
      <c r="D621" s="73" t="s">
        <v>26</v>
      </c>
      <c r="E621" s="11" t="s">
        <v>75</v>
      </c>
      <c r="F621" s="74" t="s">
        <v>76</v>
      </c>
      <c r="G621" s="4" t="s">
        <v>13</v>
      </c>
      <c r="H621" t="str">
        <f t="shared" si="9"/>
        <v>No</v>
      </c>
      <c r="I621" t="str">
        <f>IF(COUNTIF('Top 60 Universities'!$A$2:$A$62,Worksheet!F621),"Yes","No")</f>
        <v>No</v>
      </c>
    </row>
    <row r="622" spans="1:9" x14ac:dyDescent="0.2">
      <c r="A622" s="72" t="s">
        <v>1023</v>
      </c>
      <c r="B622" s="40" t="s">
        <v>1032</v>
      </c>
      <c r="C622" s="6" t="s">
        <v>1025</v>
      </c>
      <c r="D622" s="73" t="s">
        <v>26</v>
      </c>
      <c r="E622" s="11" t="s">
        <v>1033</v>
      </c>
      <c r="F622" s="11" t="s">
        <v>675</v>
      </c>
      <c r="G622" s="4" t="s">
        <v>24</v>
      </c>
      <c r="H622" t="str">
        <f t="shared" si="9"/>
        <v>No</v>
      </c>
      <c r="I622" t="str">
        <f>IF(COUNTIF('Top 60 Universities'!$A$2:$A$62,Worksheet!F622),"Yes","No")</f>
        <v>No</v>
      </c>
    </row>
    <row r="623" spans="1:9" x14ac:dyDescent="0.2">
      <c r="A623" s="72" t="s">
        <v>1023</v>
      </c>
      <c r="B623" s="40" t="s">
        <v>1034</v>
      </c>
      <c r="C623" s="6" t="s">
        <v>1025</v>
      </c>
      <c r="D623" s="73" t="s">
        <v>10</v>
      </c>
      <c r="E623" s="11" t="s">
        <v>375</v>
      </c>
      <c r="F623" s="4" t="s">
        <v>1035</v>
      </c>
      <c r="G623" s="4" t="s">
        <v>13</v>
      </c>
      <c r="H623" t="str">
        <f t="shared" si="9"/>
        <v>No</v>
      </c>
      <c r="I623" t="str">
        <f>IF(COUNTIF('Top 60 Universities'!$A$2:$A$62,Worksheet!F623),"Yes","No")</f>
        <v>No</v>
      </c>
    </row>
    <row r="624" spans="1:9" x14ac:dyDescent="0.2">
      <c r="A624" s="72" t="s">
        <v>1023</v>
      </c>
      <c r="B624" s="40" t="s">
        <v>1036</v>
      </c>
      <c r="C624" s="6" t="s">
        <v>1025</v>
      </c>
      <c r="D624" s="73" t="s">
        <v>10</v>
      </c>
      <c r="E624" s="11" t="s">
        <v>27</v>
      </c>
      <c r="F624" s="60" t="s">
        <v>40</v>
      </c>
      <c r="G624" s="4" t="s">
        <v>13</v>
      </c>
      <c r="H624" t="str">
        <f t="shared" si="9"/>
        <v>No</v>
      </c>
      <c r="I624" t="str">
        <f>IF(COUNTIF('Top 60 Universities'!$A$2:$A$62,Worksheet!F624),"Yes","No")</f>
        <v>Yes</v>
      </c>
    </row>
    <row r="625" spans="1:9" x14ac:dyDescent="0.2">
      <c r="A625" s="72" t="s">
        <v>1023</v>
      </c>
      <c r="B625" s="40" t="s">
        <v>1037</v>
      </c>
      <c r="C625" s="6" t="s">
        <v>1025</v>
      </c>
      <c r="D625" s="73" t="s">
        <v>10</v>
      </c>
      <c r="E625" s="11" t="s">
        <v>685</v>
      </c>
      <c r="F625" s="4" t="s">
        <v>727</v>
      </c>
      <c r="G625" s="4" t="s">
        <v>13</v>
      </c>
      <c r="H625" t="str">
        <f t="shared" si="9"/>
        <v>No</v>
      </c>
      <c r="I625" t="str">
        <f>IF(COUNTIF('Top 60 Universities'!$A$2:$A$62,Worksheet!F625),"Yes","No")</f>
        <v>No</v>
      </c>
    </row>
    <row r="626" spans="1:9" x14ac:dyDescent="0.2">
      <c r="A626" s="72" t="s">
        <v>1023</v>
      </c>
      <c r="B626" s="40" t="s">
        <v>1038</v>
      </c>
      <c r="C626" s="6" t="s">
        <v>1025</v>
      </c>
      <c r="D626" s="73" t="s">
        <v>10</v>
      </c>
      <c r="E626" s="11" t="s">
        <v>35</v>
      </c>
      <c r="F626" s="11" t="s">
        <v>1039</v>
      </c>
      <c r="G626" s="4" t="s">
        <v>13</v>
      </c>
      <c r="H626" t="str">
        <f t="shared" si="9"/>
        <v>No</v>
      </c>
      <c r="I626" t="str">
        <f>IF(COUNTIF('Top 60 Universities'!$A$2:$A$62,Worksheet!F626),"Yes","No")</f>
        <v>No</v>
      </c>
    </row>
    <row r="627" spans="1:9" x14ac:dyDescent="0.2">
      <c r="A627" s="72" t="s">
        <v>1023</v>
      </c>
      <c r="B627" s="40" t="s">
        <v>843</v>
      </c>
      <c r="C627" s="6" t="s">
        <v>1025</v>
      </c>
      <c r="D627" s="73" t="s">
        <v>10</v>
      </c>
      <c r="E627" s="11" t="s">
        <v>27</v>
      </c>
      <c r="F627" s="18" t="s">
        <v>844</v>
      </c>
      <c r="G627" s="4" t="s">
        <v>13</v>
      </c>
      <c r="H627" t="str">
        <f t="shared" si="9"/>
        <v>Yes</v>
      </c>
      <c r="I627" t="str">
        <f>IF(COUNTIF('Top 60 Universities'!$A$2:$A$62,Worksheet!F627),"Yes","No")</f>
        <v>No</v>
      </c>
    </row>
    <row r="628" spans="1:9" x14ac:dyDescent="0.2">
      <c r="A628" s="72" t="s">
        <v>1023</v>
      </c>
      <c r="B628" s="40" t="s">
        <v>1040</v>
      </c>
      <c r="C628" s="6" t="s">
        <v>1025</v>
      </c>
      <c r="D628" s="73" t="s">
        <v>10</v>
      </c>
      <c r="E628" s="11" t="s">
        <v>109</v>
      </c>
      <c r="F628" s="18" t="s">
        <v>1041</v>
      </c>
      <c r="G628" s="4" t="s">
        <v>13</v>
      </c>
      <c r="H628" t="str">
        <f t="shared" si="9"/>
        <v>No</v>
      </c>
      <c r="I628" t="str">
        <f>IF(COUNTIF('Top 60 Universities'!$A$2:$A$62,Worksheet!F628),"Yes","No")</f>
        <v>No</v>
      </c>
    </row>
    <row r="629" spans="1:9" x14ac:dyDescent="0.2">
      <c r="A629" s="72" t="s">
        <v>1023</v>
      </c>
      <c r="B629" s="40" t="s">
        <v>850</v>
      </c>
      <c r="C629" s="6" t="s">
        <v>1025</v>
      </c>
      <c r="D629" s="73" t="s">
        <v>10</v>
      </c>
      <c r="E629" s="11" t="s">
        <v>412</v>
      </c>
      <c r="F629" s="11" t="s">
        <v>142</v>
      </c>
      <c r="G629" s="4" t="s">
        <v>13</v>
      </c>
      <c r="H629" t="str">
        <f t="shared" si="9"/>
        <v>Yes</v>
      </c>
      <c r="I629" t="str">
        <f>IF(COUNTIF('Top 60 Universities'!$A$2:$A$62,Worksheet!F629),"Yes","No")</f>
        <v>Yes</v>
      </c>
    </row>
    <row r="630" spans="1:9" x14ac:dyDescent="0.2">
      <c r="A630" s="72" t="s">
        <v>1023</v>
      </c>
      <c r="B630" s="40" t="s">
        <v>1042</v>
      </c>
      <c r="C630" s="6" t="s">
        <v>1025</v>
      </c>
      <c r="D630" s="73" t="s">
        <v>26</v>
      </c>
      <c r="E630" s="11" t="s">
        <v>39</v>
      </c>
      <c r="F630" s="4" t="s">
        <v>861</v>
      </c>
      <c r="G630" s="4" t="s">
        <v>13</v>
      </c>
      <c r="H630" t="str">
        <f t="shared" si="9"/>
        <v>No</v>
      </c>
      <c r="I630" t="str">
        <f>IF(COUNTIF('Top 60 Universities'!$A$2:$A$62,Worksheet!F630),"Yes","No")</f>
        <v>Yes</v>
      </c>
    </row>
    <row r="631" spans="1:9" x14ac:dyDescent="0.2">
      <c r="A631" s="72" t="s">
        <v>1023</v>
      </c>
      <c r="B631" s="40" t="s">
        <v>1043</v>
      </c>
      <c r="C631" s="6" t="s">
        <v>1025</v>
      </c>
      <c r="D631" s="73" t="s">
        <v>10</v>
      </c>
      <c r="E631" s="11" t="s">
        <v>75</v>
      </c>
      <c r="F631" s="60" t="s">
        <v>1044</v>
      </c>
      <c r="G631" s="4" t="s">
        <v>13</v>
      </c>
      <c r="H631" t="str">
        <f t="shared" si="9"/>
        <v>No</v>
      </c>
      <c r="I631" t="str">
        <f>IF(COUNTIF('Top 60 Universities'!$A$2:$A$62,Worksheet!F631),"Yes","No")</f>
        <v>No</v>
      </c>
    </row>
    <row r="632" spans="1:9" x14ac:dyDescent="0.2">
      <c r="A632" s="72" t="s">
        <v>1023</v>
      </c>
      <c r="B632" s="40" t="s">
        <v>1045</v>
      </c>
      <c r="C632" s="6" t="s">
        <v>1025</v>
      </c>
      <c r="D632" s="73" t="s">
        <v>10</v>
      </c>
      <c r="E632" s="11" t="s">
        <v>15</v>
      </c>
      <c r="F632" s="11" t="s">
        <v>703</v>
      </c>
      <c r="G632" s="4" t="s">
        <v>24</v>
      </c>
      <c r="H632" t="str">
        <f t="shared" si="9"/>
        <v>No</v>
      </c>
      <c r="I632" t="str">
        <f>IF(COUNTIF('Top 60 Universities'!$A$2:$A$62,Worksheet!F632),"Yes","No")</f>
        <v>No</v>
      </c>
    </row>
    <row r="633" spans="1:9" x14ac:dyDescent="0.2">
      <c r="A633" s="72" t="s">
        <v>1023</v>
      </c>
      <c r="B633" s="40" t="s">
        <v>614</v>
      </c>
      <c r="C633" s="6" t="s">
        <v>1025</v>
      </c>
      <c r="D633" s="73" t="s">
        <v>10</v>
      </c>
      <c r="E633" s="11" t="s">
        <v>19</v>
      </c>
      <c r="F633" s="11" t="s">
        <v>1046</v>
      </c>
      <c r="G633" s="4" t="s">
        <v>24</v>
      </c>
      <c r="H633" t="str">
        <f t="shared" si="9"/>
        <v>Yes</v>
      </c>
      <c r="I633" t="str">
        <f>IF(COUNTIF('Top 60 Universities'!$A$2:$A$62,Worksheet!F633),"Yes","No")</f>
        <v>No</v>
      </c>
    </row>
    <row r="634" spans="1:9" x14ac:dyDescent="0.2">
      <c r="A634" s="72" t="s">
        <v>1023</v>
      </c>
      <c r="B634" s="40" t="s">
        <v>1047</v>
      </c>
      <c r="C634" s="6" t="s">
        <v>1025</v>
      </c>
      <c r="D634" s="73" t="s">
        <v>10</v>
      </c>
      <c r="E634" s="11" t="s">
        <v>75</v>
      </c>
      <c r="F634" s="11" t="s">
        <v>1048</v>
      </c>
      <c r="G634" s="12"/>
      <c r="H634" t="str">
        <f t="shared" si="9"/>
        <v>No</v>
      </c>
      <c r="I634" t="str">
        <f>IF(COUNTIF('Top 60 Universities'!$A$2:$A$62,Worksheet!F634),"Yes","No")</f>
        <v>No</v>
      </c>
    </row>
    <row r="635" spans="1:9" x14ac:dyDescent="0.2">
      <c r="A635" s="72" t="s">
        <v>1023</v>
      </c>
      <c r="B635" s="40" t="s">
        <v>704</v>
      </c>
      <c r="C635" s="6" t="s">
        <v>1025</v>
      </c>
      <c r="D635" s="73" t="s">
        <v>10</v>
      </c>
      <c r="E635" s="11" t="s">
        <v>192</v>
      </c>
      <c r="F635" s="19" t="s">
        <v>388</v>
      </c>
      <c r="G635" s="4" t="s">
        <v>24</v>
      </c>
      <c r="H635" t="str">
        <f t="shared" si="9"/>
        <v>Yes</v>
      </c>
      <c r="I635" t="str">
        <f>IF(COUNTIF('Top 60 Universities'!$A$2:$A$62,Worksheet!F635),"Yes","No")</f>
        <v>No</v>
      </c>
    </row>
    <row r="636" spans="1:9" x14ac:dyDescent="0.2">
      <c r="A636" s="72" t="s">
        <v>1023</v>
      </c>
      <c r="B636" s="40" t="s">
        <v>1049</v>
      </c>
      <c r="C636" s="6" t="s">
        <v>1025</v>
      </c>
      <c r="D636" s="73" t="s">
        <v>10</v>
      </c>
      <c r="E636" s="11" t="s">
        <v>27</v>
      </c>
      <c r="F636" s="11" t="s">
        <v>1050</v>
      </c>
      <c r="G636" s="12"/>
      <c r="H636" t="str">
        <f t="shared" si="9"/>
        <v>No</v>
      </c>
      <c r="I636" t="str">
        <f>IF(COUNTIF('Top 60 Universities'!$A$2:$A$62,Worksheet!F636),"Yes","No")</f>
        <v>No</v>
      </c>
    </row>
    <row r="637" spans="1:9" x14ac:dyDescent="0.2">
      <c r="A637" s="72" t="s">
        <v>1023</v>
      </c>
      <c r="B637" s="40" t="s">
        <v>1051</v>
      </c>
      <c r="C637" s="6" t="s">
        <v>1025</v>
      </c>
      <c r="D637" s="73" t="s">
        <v>10</v>
      </c>
      <c r="E637" s="11" t="s">
        <v>248</v>
      </c>
      <c r="F637" s="73" t="s">
        <v>1052</v>
      </c>
      <c r="G637" s="12"/>
      <c r="H637" t="str">
        <f t="shared" si="9"/>
        <v>No</v>
      </c>
      <c r="I637" t="str">
        <f>IF(COUNTIF('Top 60 Universities'!$A$2:$A$62,Worksheet!F637),"Yes","No")</f>
        <v>No</v>
      </c>
    </row>
    <row r="638" spans="1:9" x14ac:dyDescent="0.2">
      <c r="A638" s="72" t="s">
        <v>1023</v>
      </c>
      <c r="B638" s="40" t="s">
        <v>1053</v>
      </c>
      <c r="C638" s="6" t="s">
        <v>1025</v>
      </c>
      <c r="D638" s="73" t="s">
        <v>26</v>
      </c>
      <c r="E638" s="11" t="s">
        <v>27</v>
      </c>
      <c r="F638" s="11" t="s">
        <v>1054</v>
      </c>
      <c r="G638" s="4" t="s">
        <v>13</v>
      </c>
      <c r="H638" t="str">
        <f t="shared" si="9"/>
        <v>No</v>
      </c>
      <c r="I638" t="str">
        <f>IF(COUNTIF('Top 60 Universities'!$A$2:$A$62,Worksheet!F638),"Yes","No")</f>
        <v>Yes</v>
      </c>
    </row>
    <row r="639" spans="1:9" x14ac:dyDescent="0.2">
      <c r="A639" s="72" t="s">
        <v>1023</v>
      </c>
      <c r="B639" s="40" t="s">
        <v>970</v>
      </c>
      <c r="C639" s="6" t="s">
        <v>1025</v>
      </c>
      <c r="D639" s="73" t="s">
        <v>26</v>
      </c>
      <c r="E639" s="11" t="s">
        <v>39</v>
      </c>
      <c r="F639" s="11" t="s">
        <v>1055</v>
      </c>
      <c r="G639" s="4" t="s">
        <v>13</v>
      </c>
      <c r="H639" t="str">
        <f t="shared" si="9"/>
        <v>Yes</v>
      </c>
      <c r="I639" t="str">
        <f>IF(COUNTIF('Top 60 Universities'!$A$2:$A$62,Worksheet!F639),"Yes","No")</f>
        <v>No</v>
      </c>
    </row>
    <row r="640" spans="1:9" x14ac:dyDescent="0.2">
      <c r="A640" s="72" t="s">
        <v>1023</v>
      </c>
      <c r="B640" s="40" t="s">
        <v>1056</v>
      </c>
      <c r="C640" s="6" t="s">
        <v>1025</v>
      </c>
      <c r="D640" s="73" t="s">
        <v>10</v>
      </c>
      <c r="E640" s="11" t="s">
        <v>15</v>
      </c>
      <c r="F640" s="32" t="s">
        <v>1057</v>
      </c>
      <c r="G640" s="4" t="s">
        <v>13</v>
      </c>
      <c r="H640" t="str">
        <f t="shared" si="9"/>
        <v>No</v>
      </c>
      <c r="I640" t="str">
        <f>IF(COUNTIF('Top 60 Universities'!$A$2:$A$62,Worksheet!F640),"Yes","No")</f>
        <v>No</v>
      </c>
    </row>
    <row r="641" spans="1:9" x14ac:dyDescent="0.2">
      <c r="A641" s="72" t="s">
        <v>1023</v>
      </c>
      <c r="B641" s="40" t="s">
        <v>1058</v>
      </c>
      <c r="C641" s="6" t="s">
        <v>1025</v>
      </c>
      <c r="D641" s="73" t="s">
        <v>10</v>
      </c>
      <c r="E641" s="11" t="s">
        <v>27</v>
      </c>
      <c r="F641" s="11" t="s">
        <v>595</v>
      </c>
      <c r="G641" s="4" t="s">
        <v>13</v>
      </c>
      <c r="H641" t="str">
        <f t="shared" si="9"/>
        <v>No</v>
      </c>
      <c r="I641" t="str">
        <f>IF(COUNTIF('Top 60 Universities'!$A$2:$A$62,Worksheet!F641),"Yes","No")</f>
        <v>No</v>
      </c>
    </row>
    <row r="642" spans="1:9" x14ac:dyDescent="0.2">
      <c r="A642" s="72" t="s">
        <v>1023</v>
      </c>
      <c r="B642" s="40" t="s">
        <v>706</v>
      </c>
      <c r="C642" s="6" t="s">
        <v>1025</v>
      </c>
      <c r="D642" s="73" t="s">
        <v>10</v>
      </c>
      <c r="E642" s="11" t="s">
        <v>75</v>
      </c>
      <c r="F642" s="60" t="s">
        <v>137</v>
      </c>
      <c r="G642" s="4" t="s">
        <v>24</v>
      </c>
      <c r="H642" t="str">
        <f t="shared" ref="H642:H705" si="10">IF(COUNTIF(B:B,B642)&gt;1,"Yes","No")</f>
        <v>Yes</v>
      </c>
      <c r="I642" t="str">
        <f>IF(COUNTIF('Top 60 Universities'!$A$2:$A$62,Worksheet!F642),"Yes","No")</f>
        <v>No</v>
      </c>
    </row>
    <row r="643" spans="1:9" x14ac:dyDescent="0.2">
      <c r="A643" s="72" t="s">
        <v>1023</v>
      </c>
      <c r="B643" s="40" t="s">
        <v>1021</v>
      </c>
      <c r="C643" s="6" t="s">
        <v>1025</v>
      </c>
      <c r="D643" s="73" t="s">
        <v>10</v>
      </c>
      <c r="E643" s="11" t="s">
        <v>79</v>
      </c>
      <c r="F643" s="75" t="s">
        <v>1059</v>
      </c>
      <c r="G643" s="4" t="s">
        <v>13</v>
      </c>
      <c r="H643" t="str">
        <f t="shared" si="10"/>
        <v>Yes</v>
      </c>
      <c r="I643" t="str">
        <f>IF(COUNTIF('Top 60 Universities'!$A$2:$A$62,Worksheet!F643),"Yes","No")</f>
        <v>No</v>
      </c>
    </row>
    <row r="644" spans="1:9" x14ac:dyDescent="0.2">
      <c r="A644" s="72" t="s">
        <v>1023</v>
      </c>
      <c r="B644" s="40" t="s">
        <v>1060</v>
      </c>
      <c r="C644" s="6" t="s">
        <v>1025</v>
      </c>
      <c r="D644" s="11" t="s">
        <v>10</v>
      </c>
      <c r="E644" s="11" t="s">
        <v>75</v>
      </c>
      <c r="F644" s="11" t="s">
        <v>1061</v>
      </c>
      <c r="G644" s="11" t="s">
        <v>49</v>
      </c>
      <c r="H644" t="str">
        <f t="shared" si="10"/>
        <v>No</v>
      </c>
      <c r="I644" t="str">
        <f>IF(COUNTIF('Top 60 Universities'!$A$2:$A$62,Worksheet!F644),"Yes","No")</f>
        <v>No</v>
      </c>
    </row>
    <row r="645" spans="1:9" x14ac:dyDescent="0.2">
      <c r="A645" s="72" t="s">
        <v>1023</v>
      </c>
      <c r="B645" s="40" t="s">
        <v>1062</v>
      </c>
      <c r="C645" s="6" t="s">
        <v>1025</v>
      </c>
      <c r="D645" s="11" t="s">
        <v>10</v>
      </c>
      <c r="E645" s="11" t="s">
        <v>19</v>
      </c>
      <c r="F645" s="11" t="s">
        <v>718</v>
      </c>
      <c r="G645" s="4" t="s">
        <v>13</v>
      </c>
      <c r="H645" t="str">
        <f t="shared" si="10"/>
        <v>No</v>
      </c>
      <c r="I645" t="str">
        <f>IF(COUNTIF('Top 60 Universities'!$A$2:$A$62,Worksheet!F645),"Yes","No")</f>
        <v>No</v>
      </c>
    </row>
    <row r="646" spans="1:9" x14ac:dyDescent="0.2">
      <c r="A646" s="72" t="s">
        <v>1023</v>
      </c>
      <c r="B646" s="40" t="s">
        <v>172</v>
      </c>
      <c r="C646" s="6" t="s">
        <v>1025</v>
      </c>
      <c r="D646" s="11" t="s">
        <v>10</v>
      </c>
      <c r="E646" s="11" t="s">
        <v>11</v>
      </c>
      <c r="F646" s="18" t="s">
        <v>550</v>
      </c>
      <c r="G646" s="11" t="s">
        <v>49</v>
      </c>
      <c r="H646" t="str">
        <f t="shared" si="10"/>
        <v>Yes</v>
      </c>
      <c r="I646" t="str">
        <f>IF(COUNTIF('Top 60 Universities'!$A$2:$A$62,Worksheet!F646),"Yes","No")</f>
        <v>No</v>
      </c>
    </row>
    <row r="647" spans="1:9" x14ac:dyDescent="0.2">
      <c r="A647" s="72" t="s">
        <v>1023</v>
      </c>
      <c r="B647" s="40" t="s">
        <v>1063</v>
      </c>
      <c r="C647" s="6" t="s">
        <v>1025</v>
      </c>
      <c r="D647" s="11" t="s">
        <v>10</v>
      </c>
      <c r="E647" s="11" t="s">
        <v>75</v>
      </c>
      <c r="F647" s="19" t="s">
        <v>1064</v>
      </c>
      <c r="G647" s="11" t="s">
        <v>49</v>
      </c>
      <c r="H647" t="str">
        <f t="shared" si="10"/>
        <v>No</v>
      </c>
      <c r="I647" t="str">
        <f>IF(COUNTIF('Top 60 Universities'!$A$2:$A$62,Worksheet!F647),"Yes","No")</f>
        <v>No</v>
      </c>
    </row>
    <row r="648" spans="1:9" x14ac:dyDescent="0.2">
      <c r="A648" s="72" t="s">
        <v>1023</v>
      </c>
      <c r="B648" s="40" t="s">
        <v>1065</v>
      </c>
      <c r="C648" s="6" t="s">
        <v>1025</v>
      </c>
      <c r="D648" s="11" t="s">
        <v>10</v>
      </c>
      <c r="E648" s="11" t="s">
        <v>75</v>
      </c>
      <c r="F648" s="76" t="s">
        <v>560</v>
      </c>
      <c r="G648" s="12"/>
      <c r="H648" t="str">
        <f t="shared" si="10"/>
        <v>No</v>
      </c>
      <c r="I648" t="str">
        <f>IF(COUNTIF('Top 60 Universities'!$A$2:$A$62,Worksheet!F648),"Yes","No")</f>
        <v>Yes</v>
      </c>
    </row>
    <row r="649" spans="1:9" x14ac:dyDescent="0.2">
      <c r="A649" s="72" t="s">
        <v>1023</v>
      </c>
      <c r="B649" s="40" t="s">
        <v>1066</v>
      </c>
      <c r="C649" s="6" t="s">
        <v>1025</v>
      </c>
      <c r="D649" s="11" t="s">
        <v>10</v>
      </c>
      <c r="E649" s="11" t="s">
        <v>75</v>
      </c>
      <c r="F649" s="77" t="s">
        <v>1067</v>
      </c>
      <c r="G649" s="11" t="s">
        <v>49</v>
      </c>
      <c r="H649" t="str">
        <f t="shared" si="10"/>
        <v>No</v>
      </c>
      <c r="I649" t="str">
        <f>IF(COUNTIF('Top 60 Universities'!$A$2:$A$62,Worksheet!F649),"Yes","No")</f>
        <v>No</v>
      </c>
    </row>
    <row r="650" spans="1:9" x14ac:dyDescent="0.2">
      <c r="A650" s="72" t="s">
        <v>1023</v>
      </c>
      <c r="B650" s="40" t="s">
        <v>1068</v>
      </c>
      <c r="C650" s="6" t="s">
        <v>1025</v>
      </c>
      <c r="D650" s="11" t="s">
        <v>10</v>
      </c>
      <c r="E650" s="11" t="s">
        <v>75</v>
      </c>
      <c r="F650" s="78" t="s">
        <v>1069</v>
      </c>
      <c r="G650" s="12"/>
      <c r="H650" t="str">
        <f t="shared" si="10"/>
        <v>No</v>
      </c>
      <c r="I650" t="str">
        <f>IF(COUNTIF('Top 60 Universities'!$A$2:$A$62,Worksheet!F650),"Yes","No")</f>
        <v>No</v>
      </c>
    </row>
    <row r="651" spans="1:9" x14ac:dyDescent="0.2">
      <c r="A651" s="72" t="s">
        <v>1023</v>
      </c>
      <c r="B651" s="79" t="s">
        <v>1070</v>
      </c>
      <c r="C651" s="6" t="s">
        <v>1025</v>
      </c>
      <c r="D651" s="11" t="s">
        <v>10</v>
      </c>
      <c r="E651" s="11" t="s">
        <v>75</v>
      </c>
      <c r="F651" s="60" t="s">
        <v>286</v>
      </c>
      <c r="G651" s="11" t="s">
        <v>49</v>
      </c>
      <c r="H651" t="str">
        <f t="shared" si="10"/>
        <v>No</v>
      </c>
      <c r="I651" t="str">
        <f>IF(COUNTIF('Top 60 Universities'!$A$2:$A$62,Worksheet!F651),"Yes","No")</f>
        <v>No</v>
      </c>
    </row>
    <row r="652" spans="1:9" x14ac:dyDescent="0.2">
      <c r="A652" s="72" t="s">
        <v>1023</v>
      </c>
      <c r="B652" s="40" t="s">
        <v>1071</v>
      </c>
      <c r="C652" s="6" t="s">
        <v>1025</v>
      </c>
      <c r="D652" s="11" t="s">
        <v>10</v>
      </c>
      <c r="E652" s="11" t="s">
        <v>27</v>
      </c>
      <c r="F652" s="80" t="s">
        <v>101</v>
      </c>
      <c r="G652" s="4" t="s">
        <v>13</v>
      </c>
      <c r="H652" t="str">
        <f t="shared" si="10"/>
        <v>No</v>
      </c>
      <c r="I652" t="str">
        <f>IF(COUNTIF('Top 60 Universities'!$A$2:$A$62,Worksheet!F652),"Yes","No")</f>
        <v>No</v>
      </c>
    </row>
    <row r="653" spans="1:9" x14ac:dyDescent="0.2">
      <c r="A653" s="72" t="s">
        <v>1023</v>
      </c>
      <c r="B653" s="40" t="s">
        <v>1072</v>
      </c>
      <c r="C653" s="6" t="s">
        <v>1025</v>
      </c>
      <c r="D653" s="11" t="s">
        <v>10</v>
      </c>
      <c r="E653" s="11" t="s">
        <v>375</v>
      </c>
      <c r="F653" s="11" t="s">
        <v>381</v>
      </c>
      <c r="G653" s="12"/>
      <c r="H653" t="str">
        <f t="shared" si="10"/>
        <v>No</v>
      </c>
      <c r="I653" t="str">
        <f>IF(COUNTIF('Top 60 Universities'!$A$2:$A$62,Worksheet!F653),"Yes","No")</f>
        <v>No</v>
      </c>
    </row>
    <row r="654" spans="1:9" x14ac:dyDescent="0.2">
      <c r="A654" s="72" t="s">
        <v>1023</v>
      </c>
      <c r="B654" s="40" t="s">
        <v>1073</v>
      </c>
      <c r="C654" s="6" t="s">
        <v>1025</v>
      </c>
      <c r="D654" s="11" t="s">
        <v>10</v>
      </c>
      <c r="E654" s="11" t="s">
        <v>75</v>
      </c>
      <c r="F654" s="21" t="s">
        <v>137</v>
      </c>
      <c r="G654" s="4" t="s">
        <v>24</v>
      </c>
      <c r="H654" t="str">
        <f t="shared" si="10"/>
        <v>No</v>
      </c>
      <c r="I654" t="str">
        <f>IF(COUNTIF('Top 60 Universities'!$A$2:$A$62,Worksheet!F654),"Yes","No")</f>
        <v>No</v>
      </c>
    </row>
    <row r="655" spans="1:9" x14ac:dyDescent="0.2">
      <c r="A655" s="72" t="s">
        <v>1023</v>
      </c>
      <c r="B655" s="40" t="s">
        <v>1074</v>
      </c>
      <c r="C655" s="6" t="s">
        <v>1025</v>
      </c>
      <c r="D655" s="73" t="s">
        <v>26</v>
      </c>
      <c r="E655" s="11" t="s">
        <v>248</v>
      </c>
      <c r="F655" s="12"/>
      <c r="G655" s="12"/>
      <c r="H655" t="str">
        <f t="shared" si="10"/>
        <v>No</v>
      </c>
      <c r="I655" t="str">
        <f>IF(COUNTIF('Top 60 Universities'!$A$2:$A$62,Worksheet!F655),"Yes","No")</f>
        <v>No</v>
      </c>
    </row>
    <row r="656" spans="1:9" x14ac:dyDescent="0.2">
      <c r="A656" s="72" t="s">
        <v>1023</v>
      </c>
      <c r="B656" s="40" t="s">
        <v>153</v>
      </c>
      <c r="C656" s="6" t="s">
        <v>1025</v>
      </c>
      <c r="D656" s="73" t="s">
        <v>10</v>
      </c>
      <c r="E656" s="11" t="s">
        <v>109</v>
      </c>
      <c r="F656" s="12"/>
      <c r="G656" s="12"/>
      <c r="H656" t="str">
        <f t="shared" si="10"/>
        <v>Yes</v>
      </c>
      <c r="I656" t="str">
        <f>IF(COUNTIF('Top 60 Universities'!$A$2:$A$62,Worksheet!F656),"Yes","No")</f>
        <v>No</v>
      </c>
    </row>
    <row r="657" spans="1:9" x14ac:dyDescent="0.2">
      <c r="A657" s="72" t="s">
        <v>1023</v>
      </c>
      <c r="B657" s="40" t="s">
        <v>1075</v>
      </c>
      <c r="C657" s="6" t="s">
        <v>1025</v>
      </c>
      <c r="D657" s="73" t="s">
        <v>26</v>
      </c>
      <c r="E657" s="11" t="s">
        <v>35</v>
      </c>
      <c r="F657" s="4" t="s">
        <v>1076</v>
      </c>
      <c r="G657" s="12"/>
      <c r="H657" t="str">
        <f t="shared" si="10"/>
        <v>No</v>
      </c>
      <c r="I657" t="str">
        <f>IF(COUNTIF('Top 60 Universities'!$A$2:$A$62,Worksheet!F657),"Yes","No")</f>
        <v>No</v>
      </c>
    </row>
    <row r="658" spans="1:9" x14ac:dyDescent="0.2">
      <c r="A658" s="72" t="s">
        <v>1023</v>
      </c>
      <c r="B658" s="40" t="s">
        <v>665</v>
      </c>
      <c r="C658" s="6" t="s">
        <v>1025</v>
      </c>
      <c r="D658" s="73" t="s">
        <v>10</v>
      </c>
      <c r="E658" s="11" t="s">
        <v>75</v>
      </c>
      <c r="F658" s="73" t="s">
        <v>76</v>
      </c>
      <c r="G658" s="4" t="s">
        <v>24</v>
      </c>
      <c r="H658" t="str">
        <f t="shared" si="10"/>
        <v>Yes</v>
      </c>
      <c r="I658" t="str">
        <f>IF(COUNTIF('Top 60 Universities'!$A$2:$A$62,Worksheet!F658),"Yes","No")</f>
        <v>No</v>
      </c>
    </row>
    <row r="659" spans="1:9" x14ac:dyDescent="0.2">
      <c r="A659" s="72" t="s">
        <v>1023</v>
      </c>
      <c r="B659" s="40" t="s">
        <v>1077</v>
      </c>
      <c r="C659" s="6" t="s">
        <v>1025</v>
      </c>
      <c r="D659" s="73" t="s">
        <v>10</v>
      </c>
      <c r="E659" s="11" t="s">
        <v>75</v>
      </c>
      <c r="F659" s="11" t="s">
        <v>1078</v>
      </c>
      <c r="G659" s="12"/>
      <c r="H659" t="str">
        <f t="shared" si="10"/>
        <v>No</v>
      </c>
      <c r="I659" t="str">
        <f>IF(COUNTIF('Top 60 Universities'!$A$2:$A$62,Worksheet!F659),"Yes","No")</f>
        <v>No</v>
      </c>
    </row>
    <row r="660" spans="1:9" x14ac:dyDescent="0.2">
      <c r="A660" s="72" t="s">
        <v>1023</v>
      </c>
      <c r="B660" s="40" t="s">
        <v>1079</v>
      </c>
      <c r="C660" s="6" t="s">
        <v>1025</v>
      </c>
      <c r="D660" s="73" t="s">
        <v>10</v>
      </c>
      <c r="E660" s="11" t="s">
        <v>109</v>
      </c>
      <c r="F660" s="12"/>
      <c r="G660" s="12"/>
      <c r="H660" t="str">
        <f t="shared" si="10"/>
        <v>No</v>
      </c>
      <c r="I660" t="str">
        <f>IF(COUNTIF('Top 60 Universities'!$A$2:$A$62,Worksheet!F660),"Yes","No")</f>
        <v>No</v>
      </c>
    </row>
    <row r="661" spans="1:9" x14ac:dyDescent="0.2">
      <c r="A661" s="72" t="s">
        <v>1023</v>
      </c>
      <c r="B661" s="40" t="s">
        <v>1080</v>
      </c>
      <c r="C661" s="6" t="s">
        <v>1025</v>
      </c>
      <c r="D661" s="73" t="s">
        <v>10</v>
      </c>
      <c r="E661" s="11" t="s">
        <v>798</v>
      </c>
      <c r="F661" s="19" t="s">
        <v>1081</v>
      </c>
      <c r="G661" s="12"/>
      <c r="H661" t="str">
        <f t="shared" si="10"/>
        <v>No</v>
      </c>
      <c r="I661" t="str">
        <f>IF(COUNTIF('Top 60 Universities'!$A$2:$A$62,Worksheet!F661),"Yes","No")</f>
        <v>No</v>
      </c>
    </row>
    <row r="662" spans="1:9" x14ac:dyDescent="0.2">
      <c r="A662" s="72" t="s">
        <v>1023</v>
      </c>
      <c r="B662" s="40" t="s">
        <v>1082</v>
      </c>
      <c r="C662" s="6" t="s">
        <v>1025</v>
      </c>
      <c r="D662" s="73" t="s">
        <v>10</v>
      </c>
      <c r="E662" s="11" t="s">
        <v>84</v>
      </c>
      <c r="F662" s="11" t="s">
        <v>1083</v>
      </c>
      <c r="G662" s="12"/>
      <c r="H662" t="str">
        <f t="shared" si="10"/>
        <v>No</v>
      </c>
      <c r="I662" t="str">
        <f>IF(COUNTIF('Top 60 Universities'!$A$2:$A$62,Worksheet!F662),"Yes","No")</f>
        <v>No</v>
      </c>
    </row>
    <row r="663" spans="1:9" x14ac:dyDescent="0.2">
      <c r="A663" s="72" t="s">
        <v>1023</v>
      </c>
      <c r="B663" s="40" t="s">
        <v>1084</v>
      </c>
      <c r="C663" s="6" t="s">
        <v>1025</v>
      </c>
      <c r="D663" s="73" t="s">
        <v>10</v>
      </c>
      <c r="E663" s="11" t="s">
        <v>11</v>
      </c>
      <c r="F663" s="11" t="s">
        <v>1085</v>
      </c>
      <c r="G663" s="4" t="s">
        <v>13</v>
      </c>
      <c r="H663" t="str">
        <f t="shared" si="10"/>
        <v>No</v>
      </c>
      <c r="I663" t="str">
        <f>IF(COUNTIF('Top 60 Universities'!$A$2:$A$62,Worksheet!F663),"Yes","No")</f>
        <v>No</v>
      </c>
    </row>
    <row r="664" spans="1:9" x14ac:dyDescent="0.2">
      <c r="A664" s="72" t="s">
        <v>1023</v>
      </c>
      <c r="B664" s="40" t="s">
        <v>1086</v>
      </c>
      <c r="C664" s="6" t="s">
        <v>1025</v>
      </c>
      <c r="D664" s="73" t="s">
        <v>26</v>
      </c>
      <c r="E664" s="11" t="s">
        <v>75</v>
      </c>
      <c r="F664" s="11" t="s">
        <v>1087</v>
      </c>
      <c r="G664" s="12"/>
      <c r="H664" t="str">
        <f t="shared" si="10"/>
        <v>No</v>
      </c>
      <c r="I664" t="str">
        <f>IF(COUNTIF('Top 60 Universities'!$A$2:$A$62,Worksheet!F664),"Yes","No")</f>
        <v>No</v>
      </c>
    </row>
    <row r="665" spans="1:9" x14ac:dyDescent="0.2">
      <c r="A665" s="72" t="s">
        <v>1023</v>
      </c>
      <c r="B665" s="40" t="s">
        <v>1088</v>
      </c>
      <c r="C665" s="6" t="s">
        <v>1025</v>
      </c>
      <c r="D665" s="73" t="s">
        <v>10</v>
      </c>
      <c r="E665" s="11" t="s">
        <v>118</v>
      </c>
      <c r="F665" s="11" t="s">
        <v>119</v>
      </c>
      <c r="G665" s="12"/>
      <c r="H665" t="str">
        <f t="shared" si="10"/>
        <v>No</v>
      </c>
      <c r="I665" t="str">
        <f>IF(COUNTIF('Top 60 Universities'!$A$2:$A$62,Worksheet!F665),"Yes","No")</f>
        <v>No</v>
      </c>
    </row>
    <row r="666" spans="1:9" x14ac:dyDescent="0.2">
      <c r="A666" s="72" t="s">
        <v>1023</v>
      </c>
      <c r="B666" s="40" t="s">
        <v>1089</v>
      </c>
      <c r="C666" s="6" t="s">
        <v>1025</v>
      </c>
      <c r="D666" s="73" t="s">
        <v>10</v>
      </c>
      <c r="E666" s="11" t="s">
        <v>1090</v>
      </c>
      <c r="F666" s="19" t="s">
        <v>1091</v>
      </c>
      <c r="G666" s="4" t="s">
        <v>13</v>
      </c>
      <c r="H666" t="str">
        <f t="shared" si="10"/>
        <v>No</v>
      </c>
      <c r="I666" t="str">
        <f>IF(COUNTIF('Top 60 Universities'!$A$2:$A$62,Worksheet!F666),"Yes","No")</f>
        <v>Yes</v>
      </c>
    </row>
    <row r="667" spans="1:9" x14ac:dyDescent="0.2">
      <c r="A667" s="72" t="s">
        <v>1023</v>
      </c>
      <c r="B667" s="40" t="s">
        <v>1092</v>
      </c>
      <c r="C667" s="6" t="s">
        <v>1025</v>
      </c>
      <c r="D667" s="73" t="s">
        <v>26</v>
      </c>
      <c r="E667" s="11" t="s">
        <v>118</v>
      </c>
      <c r="F667" s="11" t="s">
        <v>107</v>
      </c>
      <c r="G667" s="12"/>
      <c r="H667" t="str">
        <f t="shared" si="10"/>
        <v>No</v>
      </c>
      <c r="I667" t="str">
        <f>IF(COUNTIF('Top 60 Universities'!$A$2:$A$62,Worksheet!F667),"Yes","No")</f>
        <v>No</v>
      </c>
    </row>
    <row r="668" spans="1:9" x14ac:dyDescent="0.2">
      <c r="A668" s="72" t="s">
        <v>1023</v>
      </c>
      <c r="B668" s="40" t="s">
        <v>91</v>
      </c>
      <c r="C668" s="6" t="s">
        <v>1025</v>
      </c>
      <c r="D668" s="73" t="s">
        <v>10</v>
      </c>
      <c r="E668" s="11" t="s">
        <v>27</v>
      </c>
      <c r="F668" s="11" t="s">
        <v>1093</v>
      </c>
      <c r="G668" s="11" t="s">
        <v>49</v>
      </c>
      <c r="H668" t="str">
        <f t="shared" si="10"/>
        <v>Yes</v>
      </c>
      <c r="I668" t="str">
        <f>IF(COUNTIF('Top 60 Universities'!$A$2:$A$62,Worksheet!F668),"Yes","No")</f>
        <v>No</v>
      </c>
    </row>
    <row r="669" spans="1:9" x14ac:dyDescent="0.2">
      <c r="A669" s="72" t="s">
        <v>1023</v>
      </c>
      <c r="B669" s="40" t="s">
        <v>1094</v>
      </c>
      <c r="C669" s="6" t="s">
        <v>1025</v>
      </c>
      <c r="D669" s="73" t="s">
        <v>10</v>
      </c>
      <c r="E669" s="11" t="s">
        <v>823</v>
      </c>
      <c r="F669" s="11" t="s">
        <v>1095</v>
      </c>
      <c r="G669" s="4" t="s">
        <v>24</v>
      </c>
      <c r="H669" t="str">
        <f t="shared" si="10"/>
        <v>No</v>
      </c>
      <c r="I669" t="str">
        <f>IF(COUNTIF('Top 60 Universities'!$A$2:$A$62,Worksheet!F669),"Yes","No")</f>
        <v>No</v>
      </c>
    </row>
    <row r="670" spans="1:9" ht="17" x14ac:dyDescent="0.2">
      <c r="A670" s="72" t="s">
        <v>1023</v>
      </c>
      <c r="B670" s="81" t="s">
        <v>1096</v>
      </c>
      <c r="C670" s="6" t="s">
        <v>1025</v>
      </c>
      <c r="D670" s="73" t="s">
        <v>10</v>
      </c>
      <c r="E670" s="11" t="s">
        <v>11</v>
      </c>
      <c r="F670" s="73" t="s">
        <v>1097</v>
      </c>
      <c r="G670" s="4" t="s">
        <v>13</v>
      </c>
      <c r="H670" t="str">
        <f t="shared" si="10"/>
        <v>No</v>
      </c>
      <c r="I670" t="str">
        <f>IF(COUNTIF('Top 60 Universities'!$A$2:$A$62,Worksheet!F670),"Yes","No")</f>
        <v>No</v>
      </c>
    </row>
    <row r="671" spans="1:9" ht="17" x14ac:dyDescent="0.2">
      <c r="A671" s="72" t="s">
        <v>1023</v>
      </c>
      <c r="B671" s="82" t="s">
        <v>1098</v>
      </c>
      <c r="C671" s="6" t="s">
        <v>1025</v>
      </c>
      <c r="D671" s="73" t="s">
        <v>10</v>
      </c>
      <c r="E671" s="11" t="s">
        <v>11</v>
      </c>
      <c r="F671" s="11" t="s">
        <v>1099</v>
      </c>
      <c r="G671" s="4" t="s">
        <v>13</v>
      </c>
      <c r="H671" t="str">
        <f t="shared" si="10"/>
        <v>No</v>
      </c>
      <c r="I671" t="str">
        <f>IF(COUNTIF('Top 60 Universities'!$A$2:$A$62,Worksheet!F671),"Yes","No")</f>
        <v>No</v>
      </c>
    </row>
    <row r="672" spans="1:9" x14ac:dyDescent="0.2">
      <c r="A672" s="72" t="s">
        <v>1023</v>
      </c>
      <c r="B672" s="40" t="s">
        <v>1100</v>
      </c>
      <c r="C672" s="6" t="s">
        <v>1025</v>
      </c>
      <c r="D672" s="73" t="s">
        <v>10</v>
      </c>
      <c r="E672" s="11" t="s">
        <v>19</v>
      </c>
      <c r="F672" s="78" t="s">
        <v>519</v>
      </c>
      <c r="G672" s="11" t="s">
        <v>49</v>
      </c>
      <c r="H672" t="str">
        <f t="shared" si="10"/>
        <v>No</v>
      </c>
      <c r="I672" t="str">
        <f>IF(COUNTIF('Top 60 Universities'!$A$2:$A$62,Worksheet!F672),"Yes","No")</f>
        <v>Yes</v>
      </c>
    </row>
    <row r="673" spans="1:9" x14ac:dyDescent="0.2">
      <c r="A673" s="72" t="s">
        <v>1023</v>
      </c>
      <c r="B673" s="40" t="s">
        <v>1101</v>
      </c>
      <c r="C673" s="6" t="s">
        <v>1025</v>
      </c>
      <c r="D673" s="73" t="s">
        <v>10</v>
      </c>
      <c r="E673" s="11" t="s">
        <v>75</v>
      </c>
      <c r="F673" s="11" t="s">
        <v>753</v>
      </c>
      <c r="G673" s="11" t="s">
        <v>49</v>
      </c>
      <c r="H673" t="str">
        <f t="shared" si="10"/>
        <v>No</v>
      </c>
      <c r="I673" t="str">
        <f>IF(COUNTIF('Top 60 Universities'!$A$2:$A$62,Worksheet!F673),"Yes","No")</f>
        <v>No</v>
      </c>
    </row>
    <row r="674" spans="1:9" ht="17" x14ac:dyDescent="0.2">
      <c r="A674" s="72" t="s">
        <v>1023</v>
      </c>
      <c r="B674" s="82" t="s">
        <v>1102</v>
      </c>
      <c r="C674" s="6" t="s">
        <v>1025</v>
      </c>
      <c r="D674" s="73" t="s">
        <v>10</v>
      </c>
      <c r="E674" s="11" t="s">
        <v>118</v>
      </c>
      <c r="F674" s="73" t="s">
        <v>288</v>
      </c>
      <c r="G674" s="4" t="s">
        <v>13</v>
      </c>
      <c r="H674" t="str">
        <f t="shared" si="10"/>
        <v>No</v>
      </c>
      <c r="I674" t="str">
        <f>IF(COUNTIF('Top 60 Universities'!$A$2:$A$62,Worksheet!F674),"Yes","No")</f>
        <v>No</v>
      </c>
    </row>
    <row r="675" spans="1:9" ht="17" x14ac:dyDescent="0.2">
      <c r="A675" s="72" t="s">
        <v>1023</v>
      </c>
      <c r="B675" s="82" t="s">
        <v>1103</v>
      </c>
      <c r="C675" s="6" t="s">
        <v>1025</v>
      </c>
      <c r="D675" s="73" t="s">
        <v>26</v>
      </c>
      <c r="E675" s="11" t="s">
        <v>27</v>
      </c>
      <c r="F675" s="11" t="s">
        <v>1104</v>
      </c>
      <c r="G675" s="4" t="s">
        <v>13</v>
      </c>
      <c r="H675" t="str">
        <f t="shared" si="10"/>
        <v>No</v>
      </c>
      <c r="I675" t="str">
        <f>IF(COUNTIF('Top 60 Universities'!$A$2:$A$62,Worksheet!F675),"Yes","No")</f>
        <v>No</v>
      </c>
    </row>
    <row r="676" spans="1:9" ht="17" x14ac:dyDescent="0.2">
      <c r="A676" s="72" t="s">
        <v>1023</v>
      </c>
      <c r="B676" s="82" t="s">
        <v>1105</v>
      </c>
      <c r="C676" s="6" t="s">
        <v>1025</v>
      </c>
      <c r="D676" s="73" t="s">
        <v>26</v>
      </c>
      <c r="E676" s="11" t="s">
        <v>109</v>
      </c>
      <c r="F676" s="11" t="s">
        <v>1106</v>
      </c>
      <c r="G676" s="4" t="s">
        <v>13</v>
      </c>
      <c r="H676" t="str">
        <f t="shared" si="10"/>
        <v>No</v>
      </c>
      <c r="I676" t="str">
        <f>IF(COUNTIF('Top 60 Universities'!$A$2:$A$62,Worksheet!F676),"Yes","No")</f>
        <v>No</v>
      </c>
    </row>
    <row r="677" spans="1:9" x14ac:dyDescent="0.2">
      <c r="A677" s="72" t="s">
        <v>1023</v>
      </c>
      <c r="B677" s="40" t="s">
        <v>819</v>
      </c>
      <c r="C677" s="6" t="s">
        <v>1025</v>
      </c>
      <c r="D677" s="73" t="s">
        <v>10</v>
      </c>
      <c r="E677" s="11" t="s">
        <v>27</v>
      </c>
      <c r="F677" s="11" t="s">
        <v>1107</v>
      </c>
      <c r="G677" s="4" t="s">
        <v>13</v>
      </c>
      <c r="H677" t="str">
        <f t="shared" si="10"/>
        <v>Yes</v>
      </c>
      <c r="I677" t="str">
        <f>IF(COUNTIF('Top 60 Universities'!$A$2:$A$62,Worksheet!F677),"Yes","No")</f>
        <v>No</v>
      </c>
    </row>
    <row r="678" spans="1:9" x14ac:dyDescent="0.2">
      <c r="A678" s="72" t="s">
        <v>1023</v>
      </c>
      <c r="B678" s="40" t="s">
        <v>1108</v>
      </c>
      <c r="C678" s="6" t="s">
        <v>1025</v>
      </c>
      <c r="D678" s="73" t="s">
        <v>10</v>
      </c>
      <c r="E678" s="11" t="s">
        <v>109</v>
      </c>
      <c r="F678" s="11" t="s">
        <v>286</v>
      </c>
      <c r="G678" s="4" t="s">
        <v>13</v>
      </c>
      <c r="H678" t="str">
        <f t="shared" si="10"/>
        <v>No</v>
      </c>
      <c r="I678" t="str">
        <f>IF(COUNTIF('Top 60 Universities'!$A$2:$A$62,Worksheet!F678),"Yes","No")</f>
        <v>No</v>
      </c>
    </row>
    <row r="679" spans="1:9" x14ac:dyDescent="0.2">
      <c r="A679" s="72" t="s">
        <v>1023</v>
      </c>
      <c r="B679" s="40" t="s">
        <v>1109</v>
      </c>
      <c r="C679" s="6" t="s">
        <v>1025</v>
      </c>
      <c r="D679" s="73" t="s">
        <v>10</v>
      </c>
      <c r="E679" s="11" t="s">
        <v>75</v>
      </c>
      <c r="F679" s="11" t="s">
        <v>1110</v>
      </c>
      <c r="G679" s="12"/>
      <c r="H679" t="str">
        <f t="shared" si="10"/>
        <v>No</v>
      </c>
      <c r="I679" t="str">
        <f>IF(COUNTIF('Top 60 Universities'!$A$2:$A$62,Worksheet!F679),"Yes","No")</f>
        <v>No</v>
      </c>
    </row>
    <row r="680" spans="1:9" x14ac:dyDescent="0.2">
      <c r="A680" s="72" t="s">
        <v>1023</v>
      </c>
      <c r="B680" s="40" t="s">
        <v>1111</v>
      </c>
      <c r="C680" s="6" t="s">
        <v>1025</v>
      </c>
      <c r="D680" s="73" t="s">
        <v>10</v>
      </c>
      <c r="E680" s="11" t="s">
        <v>118</v>
      </c>
      <c r="F680" s="11" t="s">
        <v>1112</v>
      </c>
      <c r="G680" s="4" t="s">
        <v>13</v>
      </c>
      <c r="H680" t="str">
        <f t="shared" si="10"/>
        <v>No</v>
      </c>
      <c r="I680" t="str">
        <f>IF(COUNTIF('Top 60 Universities'!$A$2:$A$62,Worksheet!F680),"Yes","No")</f>
        <v>No</v>
      </c>
    </row>
    <row r="681" spans="1:9" x14ac:dyDescent="0.2">
      <c r="A681" s="72" t="s">
        <v>1023</v>
      </c>
      <c r="B681" s="40" t="s">
        <v>1113</v>
      </c>
      <c r="C681" s="6" t="s">
        <v>1025</v>
      </c>
      <c r="D681" s="73" t="s">
        <v>10</v>
      </c>
      <c r="E681" s="11" t="s">
        <v>798</v>
      </c>
      <c r="F681" s="11" t="s">
        <v>80</v>
      </c>
      <c r="G681" s="11" t="s">
        <v>49</v>
      </c>
      <c r="H681" t="str">
        <f t="shared" si="10"/>
        <v>No</v>
      </c>
      <c r="I681" t="str">
        <f>IF(COUNTIF('Top 60 Universities'!$A$2:$A$62,Worksheet!F681),"Yes","No")</f>
        <v>Yes</v>
      </c>
    </row>
    <row r="682" spans="1:9" x14ac:dyDescent="0.2">
      <c r="A682" s="72" t="s">
        <v>1023</v>
      </c>
      <c r="B682" s="40" t="s">
        <v>1114</v>
      </c>
      <c r="C682" s="6" t="s">
        <v>1025</v>
      </c>
      <c r="D682" s="73" t="s">
        <v>10</v>
      </c>
      <c r="E682" s="11" t="s">
        <v>118</v>
      </c>
      <c r="F682" s="73" t="s">
        <v>1115</v>
      </c>
      <c r="G682" s="4" t="s">
        <v>24</v>
      </c>
      <c r="H682" t="str">
        <f t="shared" si="10"/>
        <v>No</v>
      </c>
      <c r="I682" t="str">
        <f>IF(COUNTIF('Top 60 Universities'!$A$2:$A$62,Worksheet!F682),"Yes","No")</f>
        <v>No</v>
      </c>
    </row>
    <row r="683" spans="1:9" x14ac:dyDescent="0.2">
      <c r="A683" s="72" t="s">
        <v>1023</v>
      </c>
      <c r="B683" s="40" t="s">
        <v>1116</v>
      </c>
      <c r="C683" s="6" t="s">
        <v>1025</v>
      </c>
      <c r="D683" s="73" t="s">
        <v>10</v>
      </c>
      <c r="E683" s="11" t="s">
        <v>19</v>
      </c>
      <c r="F683" s="11" t="s">
        <v>40</v>
      </c>
      <c r="G683" s="12"/>
      <c r="H683" t="str">
        <f t="shared" si="10"/>
        <v>No</v>
      </c>
      <c r="I683" t="str">
        <f>IF(COUNTIF('Top 60 Universities'!$A$2:$A$62,Worksheet!F683),"Yes","No")</f>
        <v>Yes</v>
      </c>
    </row>
    <row r="684" spans="1:9" x14ac:dyDescent="0.2">
      <c r="A684" s="72" t="s">
        <v>1023</v>
      </c>
      <c r="B684" s="40" t="s">
        <v>1117</v>
      </c>
      <c r="C684" s="6" t="s">
        <v>1025</v>
      </c>
      <c r="D684" s="73" t="s">
        <v>10</v>
      </c>
      <c r="E684" s="11" t="s">
        <v>79</v>
      </c>
      <c r="F684" s="11" t="s">
        <v>1118</v>
      </c>
      <c r="G684" s="4" t="s">
        <v>13</v>
      </c>
      <c r="H684" t="str">
        <f t="shared" si="10"/>
        <v>No</v>
      </c>
      <c r="I684" t="str">
        <f>IF(COUNTIF('Top 60 Universities'!$A$2:$A$62,Worksheet!F684),"Yes","No")</f>
        <v>No</v>
      </c>
    </row>
    <row r="685" spans="1:9" x14ac:dyDescent="0.2">
      <c r="A685" s="72" t="s">
        <v>1023</v>
      </c>
      <c r="B685" s="40" t="s">
        <v>1119</v>
      </c>
      <c r="C685" s="6" t="s">
        <v>1025</v>
      </c>
      <c r="D685" s="73" t="s">
        <v>10</v>
      </c>
      <c r="E685" s="11" t="s">
        <v>75</v>
      </c>
      <c r="F685" s="11" t="s">
        <v>1120</v>
      </c>
      <c r="G685" s="11" t="s">
        <v>49</v>
      </c>
      <c r="H685" t="str">
        <f t="shared" si="10"/>
        <v>No</v>
      </c>
      <c r="I685" t="str">
        <f>IF(COUNTIF('Top 60 Universities'!$A$2:$A$62,Worksheet!F685),"Yes","No")</f>
        <v>Yes</v>
      </c>
    </row>
    <row r="686" spans="1:9" x14ac:dyDescent="0.2">
      <c r="A686" s="72" t="s">
        <v>1023</v>
      </c>
      <c r="B686" s="40" t="s">
        <v>1121</v>
      </c>
      <c r="C686" s="6" t="s">
        <v>1025</v>
      </c>
      <c r="D686" s="73" t="s">
        <v>10</v>
      </c>
      <c r="E686" s="11" t="s">
        <v>27</v>
      </c>
      <c r="F686" s="11" t="s">
        <v>137</v>
      </c>
      <c r="G686" s="4" t="s">
        <v>13</v>
      </c>
      <c r="H686" t="str">
        <f t="shared" si="10"/>
        <v>No</v>
      </c>
      <c r="I686" t="str">
        <f>IF(COUNTIF('Top 60 Universities'!$A$2:$A$62,Worksheet!F686),"Yes","No")</f>
        <v>No</v>
      </c>
    </row>
    <row r="687" spans="1:9" x14ac:dyDescent="0.2">
      <c r="A687" s="72" t="s">
        <v>1023</v>
      </c>
      <c r="B687" s="40" t="s">
        <v>1122</v>
      </c>
      <c r="C687" s="6" t="s">
        <v>1025</v>
      </c>
      <c r="D687" s="73" t="s">
        <v>10</v>
      </c>
      <c r="E687" s="11" t="s">
        <v>617</v>
      </c>
      <c r="F687" s="11" t="s">
        <v>161</v>
      </c>
      <c r="G687" s="12"/>
      <c r="H687" t="str">
        <f t="shared" si="10"/>
        <v>No</v>
      </c>
      <c r="I687" t="str">
        <f>IF(COUNTIF('Top 60 Universities'!$A$2:$A$62,Worksheet!F687),"Yes","No")</f>
        <v>Yes</v>
      </c>
    </row>
    <row r="688" spans="1:9" x14ac:dyDescent="0.2">
      <c r="A688" s="72" t="s">
        <v>1023</v>
      </c>
      <c r="B688" s="40" t="s">
        <v>1123</v>
      </c>
      <c r="C688" s="6" t="s">
        <v>1025</v>
      </c>
      <c r="D688" s="73" t="s">
        <v>10</v>
      </c>
      <c r="E688" s="11" t="s">
        <v>75</v>
      </c>
      <c r="F688" s="11" t="s">
        <v>1124</v>
      </c>
      <c r="G688" s="11" t="s">
        <v>49</v>
      </c>
      <c r="H688" t="str">
        <f t="shared" si="10"/>
        <v>No</v>
      </c>
      <c r="I688" t="str">
        <f>IF(COUNTIF('Top 60 Universities'!$A$2:$A$62,Worksheet!F688),"Yes","No")</f>
        <v>No</v>
      </c>
    </row>
    <row r="689" spans="1:9" x14ac:dyDescent="0.2">
      <c r="A689" s="72" t="s">
        <v>1023</v>
      </c>
      <c r="B689" s="40" t="s">
        <v>1125</v>
      </c>
      <c r="C689" s="6" t="s">
        <v>1025</v>
      </c>
      <c r="D689" s="73" t="s">
        <v>10</v>
      </c>
      <c r="E689" s="11" t="s">
        <v>248</v>
      </c>
      <c r="F689" s="11" t="s">
        <v>1120</v>
      </c>
      <c r="G689" s="12"/>
      <c r="H689" t="str">
        <f t="shared" si="10"/>
        <v>No</v>
      </c>
      <c r="I689" t="str">
        <f>IF(COUNTIF('Top 60 Universities'!$A$2:$A$62,Worksheet!F689),"Yes","No")</f>
        <v>Yes</v>
      </c>
    </row>
    <row r="690" spans="1:9" x14ac:dyDescent="0.2">
      <c r="A690" s="72" t="s">
        <v>1023</v>
      </c>
      <c r="B690" s="40" t="s">
        <v>1126</v>
      </c>
      <c r="C690" s="6" t="s">
        <v>1025</v>
      </c>
      <c r="D690" s="73" t="s">
        <v>10</v>
      </c>
      <c r="E690" s="11" t="s">
        <v>75</v>
      </c>
      <c r="F690" s="11" t="s">
        <v>986</v>
      </c>
      <c r="G690" s="4" t="s">
        <v>24</v>
      </c>
      <c r="H690" t="str">
        <f t="shared" si="10"/>
        <v>No</v>
      </c>
      <c r="I690" t="str">
        <f>IF(COUNTIF('Top 60 Universities'!$A$2:$A$62,Worksheet!F690),"Yes","No")</f>
        <v>No</v>
      </c>
    </row>
    <row r="691" spans="1:9" x14ac:dyDescent="0.2">
      <c r="A691" s="72" t="s">
        <v>1023</v>
      </c>
      <c r="B691" s="40" t="s">
        <v>1127</v>
      </c>
      <c r="C691" s="6" t="s">
        <v>1025</v>
      </c>
      <c r="D691" s="73" t="s">
        <v>10</v>
      </c>
      <c r="E691" s="11" t="s">
        <v>104</v>
      </c>
      <c r="F691" s="11" t="s">
        <v>12</v>
      </c>
      <c r="G691" s="11" t="s">
        <v>49</v>
      </c>
      <c r="H691" t="str">
        <f t="shared" si="10"/>
        <v>No</v>
      </c>
      <c r="I691" t="str">
        <f>IF(COUNTIF('Top 60 Universities'!$A$2:$A$62,Worksheet!F691),"Yes","No")</f>
        <v>Yes</v>
      </c>
    </row>
    <row r="692" spans="1:9" ht="17" x14ac:dyDescent="0.2">
      <c r="A692" s="72" t="s">
        <v>1023</v>
      </c>
      <c r="B692" s="82" t="s">
        <v>1128</v>
      </c>
      <c r="C692" s="6" t="s">
        <v>1025</v>
      </c>
      <c r="D692" s="73" t="s">
        <v>10</v>
      </c>
      <c r="E692" s="11" t="s">
        <v>27</v>
      </c>
      <c r="F692" s="11" t="s">
        <v>1129</v>
      </c>
      <c r="G692" s="12"/>
      <c r="H692" t="str">
        <f t="shared" si="10"/>
        <v>No</v>
      </c>
      <c r="I692" t="str">
        <f>IF(COUNTIF('Top 60 Universities'!$A$2:$A$62,Worksheet!F692),"Yes","No")</f>
        <v>No</v>
      </c>
    </row>
    <row r="693" spans="1:9" ht="17" x14ac:dyDescent="0.2">
      <c r="A693" s="72" t="s">
        <v>1023</v>
      </c>
      <c r="B693" s="82" t="s">
        <v>1130</v>
      </c>
      <c r="C693" s="6" t="s">
        <v>1025</v>
      </c>
      <c r="D693" s="73" t="s">
        <v>10</v>
      </c>
      <c r="E693" s="11" t="s">
        <v>15</v>
      </c>
      <c r="F693" s="73" t="s">
        <v>703</v>
      </c>
      <c r="G693" s="4" t="s">
        <v>24</v>
      </c>
      <c r="H693" t="str">
        <f t="shared" si="10"/>
        <v>No</v>
      </c>
      <c r="I693" t="str">
        <f>IF(COUNTIF('Top 60 Universities'!$A$2:$A$62,Worksheet!F693),"Yes","No")</f>
        <v>No</v>
      </c>
    </row>
    <row r="694" spans="1:9" ht="17" x14ac:dyDescent="0.2">
      <c r="A694" s="72" t="s">
        <v>1023</v>
      </c>
      <c r="B694" s="82" t="s">
        <v>1131</v>
      </c>
      <c r="C694" s="6" t="s">
        <v>1025</v>
      </c>
      <c r="D694" s="73" t="s">
        <v>26</v>
      </c>
      <c r="E694" s="11" t="s">
        <v>27</v>
      </c>
      <c r="F694" s="11" t="s">
        <v>291</v>
      </c>
      <c r="G694" s="4" t="s">
        <v>13</v>
      </c>
      <c r="H694" t="str">
        <f t="shared" si="10"/>
        <v>No</v>
      </c>
      <c r="I694" t="str">
        <f>IF(COUNTIF('Top 60 Universities'!$A$2:$A$62,Worksheet!F694),"Yes","No")</f>
        <v>Yes</v>
      </c>
    </row>
    <row r="695" spans="1:9" x14ac:dyDescent="0.2">
      <c r="A695" s="72" t="s">
        <v>1023</v>
      </c>
      <c r="B695" s="40" t="s">
        <v>1132</v>
      </c>
      <c r="C695" s="6" t="s">
        <v>1025</v>
      </c>
      <c r="D695" s="73" t="s">
        <v>26</v>
      </c>
      <c r="E695" s="11" t="s">
        <v>19</v>
      </c>
      <c r="F695" s="11" t="s">
        <v>1035</v>
      </c>
      <c r="G695" s="12"/>
      <c r="H695" t="str">
        <f t="shared" si="10"/>
        <v>No</v>
      </c>
      <c r="I695" t="str">
        <f>IF(COUNTIF('Top 60 Universities'!$A$2:$A$62,Worksheet!F695),"Yes","No")</f>
        <v>No</v>
      </c>
    </row>
    <row r="696" spans="1:9" x14ac:dyDescent="0.2">
      <c r="A696" s="72" t="s">
        <v>1023</v>
      </c>
      <c r="B696" s="40" t="s">
        <v>1133</v>
      </c>
      <c r="C696" s="6" t="s">
        <v>1025</v>
      </c>
      <c r="D696" s="73" t="s">
        <v>10</v>
      </c>
      <c r="E696" s="11" t="s">
        <v>27</v>
      </c>
      <c r="F696" s="11" t="s">
        <v>40</v>
      </c>
      <c r="G696" s="12"/>
      <c r="H696" t="str">
        <f t="shared" si="10"/>
        <v>No</v>
      </c>
      <c r="I696" t="str">
        <f>IF(COUNTIF('Top 60 Universities'!$A$2:$A$62,Worksheet!F696),"Yes","No")</f>
        <v>Yes</v>
      </c>
    </row>
    <row r="697" spans="1:9" x14ac:dyDescent="0.2">
      <c r="A697" s="72" t="s">
        <v>1023</v>
      </c>
      <c r="B697" s="40" t="s">
        <v>151</v>
      </c>
      <c r="C697" s="6" t="s">
        <v>1025</v>
      </c>
      <c r="D697" s="73" t="s">
        <v>10</v>
      </c>
      <c r="E697" s="11" t="s">
        <v>11</v>
      </c>
      <c r="F697" s="73" t="s">
        <v>1134</v>
      </c>
      <c r="G697" s="4" t="s">
        <v>13</v>
      </c>
      <c r="H697" t="str">
        <f t="shared" si="10"/>
        <v>Yes</v>
      </c>
      <c r="I697" t="str">
        <f>IF(COUNTIF('Top 60 Universities'!$A$2:$A$62,Worksheet!F697),"Yes","No")</f>
        <v>No</v>
      </c>
    </row>
    <row r="698" spans="1:9" x14ac:dyDescent="0.2">
      <c r="A698" s="72" t="s">
        <v>1023</v>
      </c>
      <c r="B698" s="40" t="s">
        <v>1135</v>
      </c>
      <c r="C698" s="6" t="s">
        <v>1025</v>
      </c>
      <c r="D698" s="73" t="s">
        <v>10</v>
      </c>
      <c r="E698" s="11" t="s">
        <v>75</v>
      </c>
      <c r="F698" s="12"/>
      <c r="G698" s="12"/>
      <c r="H698" t="str">
        <f t="shared" si="10"/>
        <v>No</v>
      </c>
      <c r="I698" t="str">
        <f>IF(COUNTIF('Top 60 Universities'!$A$2:$A$62,Worksheet!F698),"Yes","No")</f>
        <v>No</v>
      </c>
    </row>
    <row r="699" spans="1:9" x14ac:dyDescent="0.2">
      <c r="A699" s="72" t="s">
        <v>1023</v>
      </c>
      <c r="B699" s="40" t="s">
        <v>1136</v>
      </c>
      <c r="C699" s="6" t="s">
        <v>1025</v>
      </c>
      <c r="D699" s="73" t="s">
        <v>10</v>
      </c>
      <c r="E699" s="11" t="s">
        <v>27</v>
      </c>
      <c r="F699" s="11" t="s">
        <v>40</v>
      </c>
      <c r="G699" s="4" t="s">
        <v>13</v>
      </c>
      <c r="H699" t="str">
        <f t="shared" si="10"/>
        <v>No</v>
      </c>
      <c r="I699" t="str">
        <f>IF(COUNTIF('Top 60 Universities'!$A$2:$A$62,Worksheet!F699),"Yes","No")</f>
        <v>Yes</v>
      </c>
    </row>
    <row r="700" spans="1:9" x14ac:dyDescent="0.2">
      <c r="A700" s="72" t="s">
        <v>1023</v>
      </c>
      <c r="B700" s="40" t="s">
        <v>1137</v>
      </c>
      <c r="C700" s="6" t="s">
        <v>1025</v>
      </c>
      <c r="D700" s="73" t="s">
        <v>10</v>
      </c>
      <c r="E700" s="11" t="s">
        <v>75</v>
      </c>
      <c r="F700" s="11" t="s">
        <v>12</v>
      </c>
      <c r="G700" s="11" t="s">
        <v>49</v>
      </c>
      <c r="H700" t="str">
        <f t="shared" si="10"/>
        <v>No</v>
      </c>
      <c r="I700" t="str">
        <f>IF(COUNTIF('Top 60 Universities'!$A$2:$A$62,Worksheet!F700),"Yes","No")</f>
        <v>Yes</v>
      </c>
    </row>
    <row r="701" spans="1:9" ht="17" x14ac:dyDescent="0.2">
      <c r="A701" s="72" t="s">
        <v>1023</v>
      </c>
      <c r="B701" s="40" t="s">
        <v>1138</v>
      </c>
      <c r="C701" s="6" t="s">
        <v>1025</v>
      </c>
      <c r="D701" s="73" t="s">
        <v>10</v>
      </c>
      <c r="E701" s="11" t="s">
        <v>46</v>
      </c>
      <c r="F701" s="83" t="s">
        <v>637</v>
      </c>
      <c r="G701" s="11" t="s">
        <v>49</v>
      </c>
      <c r="H701" t="str">
        <f t="shared" si="10"/>
        <v>No</v>
      </c>
      <c r="I701" t="str">
        <f>IF(COUNTIF('Top 60 Universities'!$A$2:$A$62,Worksheet!F701),"Yes","No")</f>
        <v>Yes</v>
      </c>
    </row>
    <row r="702" spans="1:9" x14ac:dyDescent="0.2">
      <c r="A702" s="72" t="s">
        <v>1023</v>
      </c>
      <c r="B702" s="40" t="s">
        <v>1139</v>
      </c>
      <c r="C702" s="6" t="s">
        <v>1025</v>
      </c>
      <c r="D702" s="73" t="s">
        <v>10</v>
      </c>
      <c r="E702" s="11" t="s">
        <v>75</v>
      </c>
      <c r="F702" s="12"/>
      <c r="G702" s="12"/>
      <c r="H702" t="str">
        <f t="shared" si="10"/>
        <v>No</v>
      </c>
      <c r="I702" t="str">
        <f>IF(COUNTIF('Top 60 Universities'!$A$2:$A$62,Worksheet!F702),"Yes","No")</f>
        <v>No</v>
      </c>
    </row>
    <row r="703" spans="1:9" x14ac:dyDescent="0.2">
      <c r="A703" s="72" t="s">
        <v>1023</v>
      </c>
      <c r="B703" s="40" t="s">
        <v>1140</v>
      </c>
      <c r="C703" s="6" t="s">
        <v>1025</v>
      </c>
      <c r="D703" s="73" t="s">
        <v>26</v>
      </c>
      <c r="E703" s="11" t="s">
        <v>118</v>
      </c>
      <c r="F703" s="11" t="s">
        <v>398</v>
      </c>
      <c r="G703" s="4" t="s">
        <v>24</v>
      </c>
      <c r="H703" t="str">
        <f t="shared" si="10"/>
        <v>No</v>
      </c>
      <c r="I703" t="str">
        <f>IF(COUNTIF('Top 60 Universities'!$A$2:$A$62,Worksheet!F703),"Yes","No")</f>
        <v>Yes</v>
      </c>
    </row>
    <row r="704" spans="1:9" x14ac:dyDescent="0.2">
      <c r="A704" s="72" t="s">
        <v>1023</v>
      </c>
      <c r="B704" s="40" t="s">
        <v>1141</v>
      </c>
      <c r="C704" s="6" t="s">
        <v>1025</v>
      </c>
      <c r="D704" s="73" t="s">
        <v>10</v>
      </c>
      <c r="E704" s="11" t="s">
        <v>375</v>
      </c>
      <c r="F704" s="11" t="s">
        <v>381</v>
      </c>
      <c r="G704" s="12"/>
      <c r="H704" t="str">
        <f t="shared" si="10"/>
        <v>No</v>
      </c>
      <c r="I704" t="str">
        <f>IF(COUNTIF('Top 60 Universities'!$A$2:$A$62,Worksheet!F704),"Yes","No")</f>
        <v>No</v>
      </c>
    </row>
    <row r="705" spans="1:9" x14ac:dyDescent="0.2">
      <c r="A705" s="72" t="s">
        <v>1023</v>
      </c>
      <c r="B705" s="40" t="s">
        <v>1142</v>
      </c>
      <c r="C705" s="6" t="s">
        <v>1025</v>
      </c>
      <c r="D705" s="73" t="s">
        <v>10</v>
      </c>
      <c r="E705" s="11" t="s">
        <v>27</v>
      </c>
      <c r="F705" s="11" t="s">
        <v>1143</v>
      </c>
      <c r="G705" s="4" t="s">
        <v>13</v>
      </c>
      <c r="H705" t="str">
        <f t="shared" si="10"/>
        <v>No</v>
      </c>
      <c r="I705" t="str">
        <f>IF(COUNTIF('Top 60 Universities'!$A$2:$A$62,Worksheet!F705),"Yes","No")</f>
        <v>No</v>
      </c>
    </row>
    <row r="706" spans="1:9" x14ac:dyDescent="0.2">
      <c r="A706" s="72" t="s">
        <v>1023</v>
      </c>
      <c r="B706" s="40" t="s">
        <v>1144</v>
      </c>
      <c r="C706" s="6" t="s">
        <v>1025</v>
      </c>
      <c r="D706" s="73" t="s">
        <v>10</v>
      </c>
      <c r="E706" s="11" t="s">
        <v>27</v>
      </c>
      <c r="F706" s="11" t="s">
        <v>201</v>
      </c>
      <c r="G706" s="4" t="s">
        <v>13</v>
      </c>
      <c r="H706" t="str">
        <f t="shared" ref="H706:H734" si="11">IF(COUNTIF(B:B,B706)&gt;1,"Yes","No")</f>
        <v>No</v>
      </c>
      <c r="I706" t="str">
        <f>IF(COUNTIF('Top 60 Universities'!$A$2:$A$62,Worksheet!F706),"Yes","No")</f>
        <v>No</v>
      </c>
    </row>
    <row r="707" spans="1:9" x14ac:dyDescent="0.2">
      <c r="A707" s="72" t="s">
        <v>1023</v>
      </c>
      <c r="B707" s="40" t="s">
        <v>1145</v>
      </c>
      <c r="C707" s="6" t="s">
        <v>1025</v>
      </c>
      <c r="D707" s="73" t="s">
        <v>10</v>
      </c>
      <c r="E707" s="11" t="s">
        <v>215</v>
      </c>
      <c r="F707" s="11" t="s">
        <v>1146</v>
      </c>
      <c r="G707" s="4" t="s">
        <v>13</v>
      </c>
      <c r="H707" t="str">
        <f t="shared" si="11"/>
        <v>No</v>
      </c>
      <c r="I707" t="str">
        <f>IF(COUNTIF('Top 60 Universities'!$A$2:$A$62,Worksheet!F707),"Yes","No")</f>
        <v>No</v>
      </c>
    </row>
    <row r="708" spans="1:9" ht="17" x14ac:dyDescent="0.2">
      <c r="A708" s="72" t="s">
        <v>1023</v>
      </c>
      <c r="B708" s="40" t="s">
        <v>1147</v>
      </c>
      <c r="C708" s="6" t="s">
        <v>1025</v>
      </c>
      <c r="D708" s="73" t="s">
        <v>10</v>
      </c>
      <c r="E708" s="11" t="s">
        <v>15</v>
      </c>
      <c r="F708" s="83" t="s">
        <v>1148</v>
      </c>
      <c r="G708" s="4" t="s">
        <v>13</v>
      </c>
      <c r="H708" t="str">
        <f t="shared" si="11"/>
        <v>No</v>
      </c>
      <c r="I708" t="str">
        <f>IF(COUNTIF('Top 60 Universities'!$A$2:$A$62,Worksheet!F708),"Yes","No")</f>
        <v>No</v>
      </c>
    </row>
    <row r="709" spans="1:9" x14ac:dyDescent="0.2">
      <c r="A709" s="72" t="s">
        <v>1023</v>
      </c>
      <c r="B709" s="40" t="s">
        <v>1149</v>
      </c>
      <c r="C709" s="6" t="s">
        <v>1025</v>
      </c>
      <c r="D709" s="73" t="s">
        <v>10</v>
      </c>
      <c r="E709" s="11" t="s">
        <v>75</v>
      </c>
      <c r="F709" s="11" t="s">
        <v>1150</v>
      </c>
      <c r="G709" s="11" t="s">
        <v>49</v>
      </c>
      <c r="H709" t="str">
        <f t="shared" si="11"/>
        <v>No</v>
      </c>
      <c r="I709" t="str">
        <f>IF(COUNTIF('Top 60 Universities'!$A$2:$A$62,Worksheet!F709),"Yes","No")</f>
        <v>Yes</v>
      </c>
    </row>
    <row r="710" spans="1:9" x14ac:dyDescent="0.2">
      <c r="A710" s="72" t="s">
        <v>1023</v>
      </c>
      <c r="B710" s="40" t="s">
        <v>1151</v>
      </c>
      <c r="C710" s="6" t="s">
        <v>1025</v>
      </c>
      <c r="D710" s="73" t="s">
        <v>10</v>
      </c>
      <c r="E710" s="11" t="s">
        <v>242</v>
      </c>
      <c r="F710" s="73" t="s">
        <v>928</v>
      </c>
      <c r="G710" s="12"/>
      <c r="H710" t="str">
        <f t="shared" si="11"/>
        <v>No</v>
      </c>
      <c r="I710" t="str">
        <f>IF(COUNTIF('Top 60 Universities'!$A$2:$A$62,Worksheet!F710),"Yes","No")</f>
        <v>No</v>
      </c>
    </row>
    <row r="711" spans="1:9" x14ac:dyDescent="0.2">
      <c r="A711" s="72" t="s">
        <v>1023</v>
      </c>
      <c r="B711" s="40" t="s">
        <v>1152</v>
      </c>
      <c r="C711" s="6" t="s">
        <v>1025</v>
      </c>
      <c r="D711" s="73" t="s">
        <v>10</v>
      </c>
      <c r="E711" s="11" t="s">
        <v>79</v>
      </c>
      <c r="F711" s="11" t="s">
        <v>174</v>
      </c>
      <c r="G711" s="4" t="s">
        <v>13</v>
      </c>
      <c r="H711" t="str">
        <f t="shared" si="11"/>
        <v>No</v>
      </c>
      <c r="I711" t="str">
        <f>IF(COUNTIF('Top 60 Universities'!$A$2:$A$62,Worksheet!F711),"Yes","No")</f>
        <v>No</v>
      </c>
    </row>
    <row r="712" spans="1:9" x14ac:dyDescent="0.2">
      <c r="A712" s="72" t="s">
        <v>1023</v>
      </c>
      <c r="B712" s="40" t="s">
        <v>1153</v>
      </c>
      <c r="C712" s="6" t="s">
        <v>1025</v>
      </c>
      <c r="D712" s="73" t="s">
        <v>10</v>
      </c>
      <c r="E712" s="11" t="s">
        <v>75</v>
      </c>
      <c r="F712" s="11" t="s">
        <v>1150</v>
      </c>
      <c r="G712" s="11" t="s">
        <v>49</v>
      </c>
      <c r="H712" t="str">
        <f t="shared" si="11"/>
        <v>No</v>
      </c>
      <c r="I712" t="str">
        <f>IF(COUNTIF('Top 60 Universities'!$A$2:$A$62,Worksheet!F712),"Yes","No")</f>
        <v>Yes</v>
      </c>
    </row>
    <row r="713" spans="1:9" x14ac:dyDescent="0.2">
      <c r="A713" s="72" t="s">
        <v>1023</v>
      </c>
      <c r="B713" s="40" t="s">
        <v>1154</v>
      </c>
      <c r="C713" s="6" t="s">
        <v>1025</v>
      </c>
      <c r="D713" s="73" t="s">
        <v>26</v>
      </c>
      <c r="E713" s="11" t="s">
        <v>75</v>
      </c>
      <c r="F713" s="4" t="s">
        <v>895</v>
      </c>
      <c r="G713" s="11" t="s">
        <v>49</v>
      </c>
      <c r="H713" t="str">
        <f t="shared" si="11"/>
        <v>No</v>
      </c>
      <c r="I713" t="str">
        <f>IF(COUNTIF('Top 60 Universities'!$A$2:$A$62,Worksheet!F713),"Yes","No")</f>
        <v>No</v>
      </c>
    </row>
    <row r="714" spans="1:9" x14ac:dyDescent="0.2">
      <c r="A714" s="72" t="s">
        <v>1023</v>
      </c>
      <c r="B714" s="40" t="s">
        <v>1155</v>
      </c>
      <c r="C714" s="6" t="s">
        <v>1025</v>
      </c>
      <c r="D714" s="73" t="s">
        <v>10</v>
      </c>
      <c r="E714" s="11" t="s">
        <v>617</v>
      </c>
      <c r="F714" s="11" t="s">
        <v>1156</v>
      </c>
      <c r="G714" s="11" t="s">
        <v>49</v>
      </c>
      <c r="H714" t="str">
        <f t="shared" si="11"/>
        <v>No</v>
      </c>
      <c r="I714" t="str">
        <f>IF(COUNTIF('Top 60 Universities'!$A$2:$A$62,Worksheet!F714),"Yes","No")</f>
        <v>No</v>
      </c>
    </row>
    <row r="715" spans="1:9" x14ac:dyDescent="0.2">
      <c r="A715" s="72" t="s">
        <v>1023</v>
      </c>
      <c r="B715" s="40" t="s">
        <v>1157</v>
      </c>
      <c r="C715" s="6" t="s">
        <v>1025</v>
      </c>
      <c r="D715" s="84"/>
      <c r="E715" s="11" t="s">
        <v>43</v>
      </c>
      <c r="F715" s="11" t="s">
        <v>40</v>
      </c>
      <c r="G715" s="4" t="s">
        <v>24</v>
      </c>
      <c r="H715" t="str">
        <f t="shared" si="11"/>
        <v>No</v>
      </c>
      <c r="I715" t="str">
        <f>IF(COUNTIF('Top 60 Universities'!$A$2:$A$62,Worksheet!F715),"Yes","No")</f>
        <v>Yes</v>
      </c>
    </row>
    <row r="716" spans="1:9" x14ac:dyDescent="0.2">
      <c r="A716" s="72" t="s">
        <v>1023</v>
      </c>
      <c r="B716" s="40" t="s">
        <v>1158</v>
      </c>
      <c r="C716" s="6" t="s">
        <v>1025</v>
      </c>
      <c r="D716" s="73" t="s">
        <v>10</v>
      </c>
      <c r="E716" s="11" t="s">
        <v>11</v>
      </c>
      <c r="F716" s="4" t="s">
        <v>1159</v>
      </c>
      <c r="G716" s="4" t="s">
        <v>13</v>
      </c>
      <c r="H716" t="str">
        <f t="shared" si="11"/>
        <v>No</v>
      </c>
      <c r="I716" t="str">
        <f>IF(COUNTIF('Top 60 Universities'!$A$2:$A$62,Worksheet!F716),"Yes","No")</f>
        <v>No</v>
      </c>
    </row>
    <row r="717" spans="1:9" x14ac:dyDescent="0.2">
      <c r="A717" s="72" t="s">
        <v>1023</v>
      </c>
      <c r="B717" s="40" t="s">
        <v>1160</v>
      </c>
      <c r="C717" s="6" t="s">
        <v>1025</v>
      </c>
      <c r="D717" s="84"/>
      <c r="E717" s="11" t="s">
        <v>215</v>
      </c>
      <c r="F717" s="11" t="s">
        <v>1161</v>
      </c>
      <c r="G717" s="12"/>
      <c r="H717" t="str">
        <f t="shared" si="11"/>
        <v>No</v>
      </c>
      <c r="I717" t="str">
        <f>IF(COUNTIF('Top 60 Universities'!$A$2:$A$62,Worksheet!F717),"Yes","No")</f>
        <v>No</v>
      </c>
    </row>
    <row r="718" spans="1:9" x14ac:dyDescent="0.2">
      <c r="A718" s="72" t="s">
        <v>1023</v>
      </c>
      <c r="B718" s="40" t="s">
        <v>1162</v>
      </c>
      <c r="C718" s="6" t="s">
        <v>1025</v>
      </c>
      <c r="D718" s="11" t="s">
        <v>10</v>
      </c>
      <c r="E718" s="11" t="s">
        <v>75</v>
      </c>
      <c r="F718" s="11" t="s">
        <v>1163</v>
      </c>
      <c r="G718" s="11" t="s">
        <v>49</v>
      </c>
      <c r="H718" t="str">
        <f t="shared" si="11"/>
        <v>No</v>
      </c>
      <c r="I718" t="str">
        <f>IF(COUNTIF('Top 60 Universities'!$A$2:$A$62,Worksheet!F718),"Yes","No")</f>
        <v>No</v>
      </c>
    </row>
    <row r="719" spans="1:9" ht="17" x14ac:dyDescent="0.2">
      <c r="A719" s="72" t="s">
        <v>1023</v>
      </c>
      <c r="B719" s="82" t="s">
        <v>1164</v>
      </c>
      <c r="C719" s="6" t="s">
        <v>1025</v>
      </c>
      <c r="D719" s="11" t="s">
        <v>10</v>
      </c>
      <c r="E719" s="11" t="s">
        <v>118</v>
      </c>
      <c r="F719" s="11" t="s">
        <v>114</v>
      </c>
      <c r="G719" s="12"/>
      <c r="H719" t="str">
        <f t="shared" si="11"/>
        <v>No</v>
      </c>
      <c r="I719" t="str">
        <f>IF(COUNTIF('Top 60 Universities'!$A$2:$A$62,Worksheet!F719),"Yes","No")</f>
        <v>Yes</v>
      </c>
    </row>
    <row r="720" spans="1:9" x14ac:dyDescent="0.2">
      <c r="A720" s="72" t="s">
        <v>1023</v>
      </c>
      <c r="B720" s="40" t="s">
        <v>1165</v>
      </c>
      <c r="C720" s="6" t="s">
        <v>1025</v>
      </c>
      <c r="D720" s="11" t="s">
        <v>10</v>
      </c>
      <c r="E720" s="11" t="s">
        <v>27</v>
      </c>
      <c r="F720" s="11" t="s">
        <v>1163</v>
      </c>
      <c r="G720" s="11" t="s">
        <v>49</v>
      </c>
      <c r="H720" t="str">
        <f t="shared" si="11"/>
        <v>No</v>
      </c>
      <c r="I720" t="str">
        <f>IF(COUNTIF('Top 60 Universities'!$A$2:$A$62,Worksheet!F720),"Yes","No")</f>
        <v>No</v>
      </c>
    </row>
    <row r="721" spans="1:9" x14ac:dyDescent="0.2">
      <c r="A721" s="72" t="s">
        <v>1023</v>
      </c>
      <c r="B721" s="40" t="s">
        <v>1166</v>
      </c>
      <c r="C721" s="6" t="s">
        <v>1025</v>
      </c>
      <c r="D721" s="11" t="s">
        <v>10</v>
      </c>
      <c r="E721" s="11" t="s">
        <v>767</v>
      </c>
      <c r="F721" s="11" t="s">
        <v>1167</v>
      </c>
      <c r="G721" s="11" t="s">
        <v>49</v>
      </c>
      <c r="H721" t="str">
        <f t="shared" si="11"/>
        <v>No</v>
      </c>
      <c r="I721" t="str">
        <f>IF(COUNTIF('Top 60 Universities'!$A$2:$A$62,Worksheet!F721),"Yes","No")</f>
        <v>No</v>
      </c>
    </row>
    <row r="722" spans="1:9" ht="17" x14ac:dyDescent="0.2">
      <c r="A722" s="72" t="s">
        <v>1023</v>
      </c>
      <c r="B722" s="82" t="s">
        <v>962</v>
      </c>
      <c r="C722" s="6" t="s">
        <v>1025</v>
      </c>
      <c r="D722" s="11" t="s">
        <v>10</v>
      </c>
      <c r="E722" s="11" t="s">
        <v>248</v>
      </c>
      <c r="F722" s="11" t="s">
        <v>846</v>
      </c>
      <c r="G722" s="12"/>
      <c r="H722" t="str">
        <f t="shared" si="11"/>
        <v>Yes</v>
      </c>
      <c r="I722" t="str">
        <f>IF(COUNTIF('Top 60 Universities'!$A$2:$A$62,Worksheet!F722),"Yes","No")</f>
        <v>No</v>
      </c>
    </row>
    <row r="723" spans="1:9" x14ac:dyDescent="0.2">
      <c r="A723" s="72" t="s">
        <v>1023</v>
      </c>
      <c r="B723" s="40" t="s">
        <v>1168</v>
      </c>
      <c r="C723" s="6" t="s">
        <v>1025</v>
      </c>
      <c r="D723" s="73" t="s">
        <v>26</v>
      </c>
      <c r="E723" s="11" t="s">
        <v>11</v>
      </c>
      <c r="F723" s="11" t="s">
        <v>746</v>
      </c>
      <c r="G723" s="12"/>
      <c r="H723" t="str">
        <f t="shared" si="11"/>
        <v>No</v>
      </c>
      <c r="I723" t="str">
        <f>IF(COUNTIF('Top 60 Universities'!$A$2:$A$62,Worksheet!F723),"Yes","No")</f>
        <v>No</v>
      </c>
    </row>
    <row r="724" spans="1:9" x14ac:dyDescent="0.2">
      <c r="A724" s="72" t="s">
        <v>1023</v>
      </c>
      <c r="B724" s="40" t="s">
        <v>1169</v>
      </c>
      <c r="C724" s="6" t="s">
        <v>1025</v>
      </c>
      <c r="D724" s="73" t="s">
        <v>10</v>
      </c>
      <c r="E724" s="11" t="s">
        <v>118</v>
      </c>
      <c r="F724" s="11" t="s">
        <v>174</v>
      </c>
      <c r="G724" s="11" t="s">
        <v>49</v>
      </c>
      <c r="H724" t="str">
        <f t="shared" si="11"/>
        <v>No</v>
      </c>
      <c r="I724" t="str">
        <f>IF(COUNTIF('Top 60 Universities'!$A$2:$A$62,Worksheet!F724),"Yes","No")</f>
        <v>No</v>
      </c>
    </row>
    <row r="725" spans="1:9" x14ac:dyDescent="0.2">
      <c r="A725" s="72" t="s">
        <v>1023</v>
      </c>
      <c r="B725" s="40" t="s">
        <v>1170</v>
      </c>
      <c r="C725" s="6" t="s">
        <v>1025</v>
      </c>
      <c r="D725" s="73" t="s">
        <v>10</v>
      </c>
      <c r="E725" s="11" t="s">
        <v>75</v>
      </c>
      <c r="F725" s="12"/>
      <c r="G725" s="12"/>
      <c r="H725" t="str">
        <f t="shared" si="11"/>
        <v>No</v>
      </c>
      <c r="I725" t="str">
        <f>IF(COUNTIF('Top 60 Universities'!$A$2:$A$62,Worksheet!F725),"Yes","No")</f>
        <v>No</v>
      </c>
    </row>
    <row r="726" spans="1:9" x14ac:dyDescent="0.2">
      <c r="A726" s="72" t="s">
        <v>1023</v>
      </c>
      <c r="B726" s="40" t="s">
        <v>1171</v>
      </c>
      <c r="C726" s="6" t="s">
        <v>1025</v>
      </c>
      <c r="D726" s="73" t="s">
        <v>26</v>
      </c>
      <c r="E726" s="11" t="s">
        <v>39</v>
      </c>
      <c r="F726" s="11" t="s">
        <v>1172</v>
      </c>
      <c r="G726" s="4" t="s">
        <v>24</v>
      </c>
      <c r="H726" t="str">
        <f t="shared" si="11"/>
        <v>No</v>
      </c>
      <c r="I726" t="str">
        <f>IF(COUNTIF('Top 60 Universities'!$A$2:$A$62,Worksheet!F726),"Yes","No")</f>
        <v>No</v>
      </c>
    </row>
    <row r="727" spans="1:9" x14ac:dyDescent="0.2">
      <c r="A727" s="72" t="s">
        <v>1023</v>
      </c>
      <c r="B727" s="40" t="s">
        <v>1173</v>
      </c>
      <c r="C727" s="6" t="s">
        <v>1025</v>
      </c>
      <c r="D727" s="73" t="s">
        <v>10</v>
      </c>
      <c r="E727" s="11" t="s">
        <v>75</v>
      </c>
      <c r="F727" s="11" t="s">
        <v>1174</v>
      </c>
      <c r="G727" s="12"/>
      <c r="H727" t="str">
        <f t="shared" si="11"/>
        <v>No</v>
      </c>
      <c r="I727" t="str">
        <f>IF(COUNTIF('Top 60 Universities'!$A$2:$A$62,Worksheet!F727),"Yes","No")</f>
        <v>No</v>
      </c>
    </row>
    <row r="728" spans="1:9" x14ac:dyDescent="0.2">
      <c r="A728" s="72" t="s">
        <v>1023</v>
      </c>
      <c r="B728" s="40" t="s">
        <v>1175</v>
      </c>
      <c r="C728" s="6" t="s">
        <v>1025</v>
      </c>
      <c r="D728" s="73" t="s">
        <v>10</v>
      </c>
      <c r="E728" s="11" t="s">
        <v>75</v>
      </c>
      <c r="F728" s="11" t="s">
        <v>771</v>
      </c>
      <c r="G728" s="12"/>
      <c r="H728" t="str">
        <f t="shared" si="11"/>
        <v>No</v>
      </c>
      <c r="I728" t="str">
        <f>IF(COUNTIF('Top 60 Universities'!$A$2:$A$62,Worksheet!F728),"Yes","No")</f>
        <v>No</v>
      </c>
    </row>
    <row r="729" spans="1:9" x14ac:dyDescent="0.2">
      <c r="A729" s="72" t="s">
        <v>1023</v>
      </c>
      <c r="B729" s="40" t="s">
        <v>1176</v>
      </c>
      <c r="C729" s="6" t="s">
        <v>1025</v>
      </c>
      <c r="D729" s="73" t="s">
        <v>10</v>
      </c>
      <c r="E729" s="11" t="s">
        <v>136</v>
      </c>
      <c r="F729" s="11" t="s">
        <v>322</v>
      </c>
      <c r="G729" s="4" t="s">
        <v>24</v>
      </c>
      <c r="H729" t="str">
        <f t="shared" si="11"/>
        <v>No</v>
      </c>
      <c r="I729" t="str">
        <f>IF(COUNTIF('Top 60 Universities'!$A$2:$A$62,Worksheet!F729),"Yes","No")</f>
        <v>No</v>
      </c>
    </row>
    <row r="730" spans="1:9" x14ac:dyDescent="0.2">
      <c r="A730" s="72" t="s">
        <v>1023</v>
      </c>
      <c r="B730" s="40" t="s">
        <v>1177</v>
      </c>
      <c r="C730" s="6" t="s">
        <v>1025</v>
      </c>
      <c r="D730" s="73" t="s">
        <v>10</v>
      </c>
      <c r="E730" s="11" t="s">
        <v>75</v>
      </c>
      <c r="F730" s="73" t="s">
        <v>76</v>
      </c>
      <c r="G730" s="11" t="s">
        <v>49</v>
      </c>
      <c r="H730" t="str">
        <f t="shared" si="11"/>
        <v>No</v>
      </c>
      <c r="I730" t="str">
        <f>IF(COUNTIF('Top 60 Universities'!$A$2:$A$62,Worksheet!F730),"Yes","No")</f>
        <v>No</v>
      </c>
    </row>
    <row r="731" spans="1:9" x14ac:dyDescent="0.2">
      <c r="A731" s="72" t="s">
        <v>1023</v>
      </c>
      <c r="B731" s="40" t="s">
        <v>1178</v>
      </c>
      <c r="C731" s="6" t="s">
        <v>1025</v>
      </c>
      <c r="D731" s="73" t="s">
        <v>10</v>
      </c>
      <c r="E731" s="11" t="s">
        <v>215</v>
      </c>
      <c r="F731" s="11" t="s">
        <v>216</v>
      </c>
      <c r="G731" s="4" t="s">
        <v>13</v>
      </c>
      <c r="H731" t="str">
        <f t="shared" si="11"/>
        <v>No</v>
      </c>
      <c r="I731" t="str">
        <f>IF(COUNTIF('Top 60 Universities'!$A$2:$A$62,Worksheet!F731),"Yes","No")</f>
        <v>Yes</v>
      </c>
    </row>
    <row r="732" spans="1:9" x14ac:dyDescent="0.2">
      <c r="A732" s="72" t="s">
        <v>1023</v>
      </c>
      <c r="B732" s="40" t="s">
        <v>1179</v>
      </c>
      <c r="C732" s="6" t="s">
        <v>1025</v>
      </c>
      <c r="D732" s="73" t="s">
        <v>10</v>
      </c>
      <c r="E732" s="11" t="s">
        <v>109</v>
      </c>
      <c r="F732" s="11" t="s">
        <v>51</v>
      </c>
      <c r="G732" s="4" t="s">
        <v>13</v>
      </c>
      <c r="H732" t="str">
        <f t="shared" si="11"/>
        <v>No</v>
      </c>
      <c r="I732" t="str">
        <f>IF(COUNTIF('Top 60 Universities'!$A$2:$A$62,Worksheet!F732),"Yes","No")</f>
        <v>Yes</v>
      </c>
    </row>
    <row r="733" spans="1:9" ht="17" x14ac:dyDescent="0.2">
      <c r="A733" s="72" t="s">
        <v>1023</v>
      </c>
      <c r="B733" s="82" t="s">
        <v>1180</v>
      </c>
      <c r="C733" s="6" t="s">
        <v>1025</v>
      </c>
      <c r="D733" s="73" t="s">
        <v>10</v>
      </c>
      <c r="E733" s="11" t="s">
        <v>109</v>
      </c>
      <c r="F733" s="11" t="s">
        <v>1181</v>
      </c>
      <c r="G733" s="12"/>
      <c r="H733" t="str">
        <f t="shared" si="11"/>
        <v>No</v>
      </c>
      <c r="I733" t="str">
        <f>IF(COUNTIF('Top 60 Universities'!$A$2:$A$62,Worksheet!F733),"Yes","No")</f>
        <v>No</v>
      </c>
    </row>
    <row r="734" spans="1:9" x14ac:dyDescent="0.2">
      <c r="A734" s="72" t="s">
        <v>1023</v>
      </c>
      <c r="B734" s="40" t="s">
        <v>1182</v>
      </c>
      <c r="C734" s="6" t="s">
        <v>1025</v>
      </c>
      <c r="D734" s="12"/>
      <c r="E734" s="11" t="s">
        <v>75</v>
      </c>
      <c r="F734" s="12"/>
      <c r="G734" s="12"/>
      <c r="H734" t="str">
        <f t="shared" si="11"/>
        <v>No</v>
      </c>
      <c r="I734" t="str">
        <f>IF(COUNTIF('Top 60 Universities'!$A$2:$A$62,Worksheet!F734),"Yes","No")</f>
        <v>No</v>
      </c>
    </row>
  </sheetData>
  <conditionalFormatting sqref="D615:D734">
    <cfRule type="colorScale" priority="1">
      <colorScale>
        <cfvo type="min"/>
        <cfvo type="max"/>
        <color rgb="FFFF7128"/>
        <color rgb="FFFFEF9C"/>
      </colorScale>
    </cfRule>
  </conditionalFormatting>
  <hyperlinks>
    <hyperlink ref="F672" r:id="rId1" tooltip="University of Paris Sorbonne-Paris IV" display="https://fr.wikipedia.org/wiki/Universit%C3%A9_Paris_Sorbonne-Paris_IV" xr:uid="{A16FC98A-61EC-3943-B114-AAC266386751}"/>
    <hyperlink ref="F650" r:id="rId2" display="https://en.wikipedia.org/wiki/University_of_Florida" xr:uid="{2A124CBB-08B0-7C48-AF38-F1D5C2003C7A}"/>
    <hyperlink ref="B377" r:id="rId3" display="https://orcid.org/0000-0003-1432-8958" xr:uid="{494F5110-F497-5E48-9EBE-E202A58E0192}"/>
  </hyperlinks>
  <pageMargins left="0.7" right="0.7" top="0.75" bottom="0.75" header="0.3" footer="0.3"/>
  <drawing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6F40-C15C-9146-AB07-1E450387D364}">
  <dimension ref="A1:A62"/>
  <sheetViews>
    <sheetView workbookViewId="0">
      <selection activeCell="F15" sqref="F15"/>
    </sheetView>
  </sheetViews>
  <sheetFormatPr baseColWidth="10" defaultRowHeight="16" x14ac:dyDescent="0.2"/>
  <cols>
    <col min="1" max="1" width="49.33203125" bestFit="1" customWidth="1"/>
  </cols>
  <sheetData>
    <row r="1" spans="1:1" x14ac:dyDescent="0.2">
      <c r="A1" s="99" t="s">
        <v>1183</v>
      </c>
    </row>
    <row r="2" spans="1:1" x14ac:dyDescent="0.2">
      <c r="A2" t="s">
        <v>259</v>
      </c>
    </row>
    <row r="3" spans="1:1" x14ac:dyDescent="0.2">
      <c r="A3" t="s">
        <v>51</v>
      </c>
    </row>
    <row r="4" spans="1:1" x14ac:dyDescent="0.2">
      <c r="A4" t="s">
        <v>1091</v>
      </c>
    </row>
    <row r="5" spans="1:1" x14ac:dyDescent="0.2">
      <c r="A5" t="s">
        <v>114</v>
      </c>
    </row>
    <row r="6" spans="1:1" x14ac:dyDescent="0.2">
      <c r="A6" t="s">
        <v>251</v>
      </c>
    </row>
    <row r="7" spans="1:1" x14ac:dyDescent="0.2">
      <c r="A7" t="s">
        <v>80</v>
      </c>
    </row>
    <row r="8" spans="1:1" x14ac:dyDescent="0.2">
      <c r="A8" t="s">
        <v>1054</v>
      </c>
    </row>
    <row r="9" spans="1:1" x14ac:dyDescent="0.2">
      <c r="A9" t="s">
        <v>161</v>
      </c>
    </row>
    <row r="10" spans="1:1" x14ac:dyDescent="0.2">
      <c r="A10" t="s">
        <v>1184</v>
      </c>
    </row>
    <row r="11" spans="1:1" x14ac:dyDescent="0.2">
      <c r="A11" t="s">
        <v>12</v>
      </c>
    </row>
    <row r="12" spans="1:1" x14ac:dyDescent="0.2">
      <c r="A12" t="s">
        <v>569</v>
      </c>
    </row>
    <row r="13" spans="1:1" x14ac:dyDescent="0.2">
      <c r="A13" t="s">
        <v>282</v>
      </c>
    </row>
    <row r="14" spans="1:1" x14ac:dyDescent="0.2">
      <c r="A14" t="s">
        <v>527</v>
      </c>
    </row>
    <row r="15" spans="1:1" x14ac:dyDescent="0.2">
      <c r="A15" t="s">
        <v>99</v>
      </c>
    </row>
    <row r="16" spans="1:1" x14ac:dyDescent="0.2">
      <c r="A16" t="s">
        <v>1185</v>
      </c>
    </row>
    <row r="17" spans="1:1" x14ac:dyDescent="0.2">
      <c r="A17" t="s">
        <v>560</v>
      </c>
    </row>
    <row r="18" spans="1:1" x14ac:dyDescent="0.2">
      <c r="A18" t="s">
        <v>1186</v>
      </c>
    </row>
    <row r="19" spans="1:1" x14ac:dyDescent="0.2">
      <c r="A19" t="s">
        <v>1120</v>
      </c>
    </row>
    <row r="20" spans="1:1" x14ac:dyDescent="0.2">
      <c r="A20" t="s">
        <v>1187</v>
      </c>
    </row>
    <row r="21" spans="1:1" x14ac:dyDescent="0.2">
      <c r="A21" t="s">
        <v>1188</v>
      </c>
    </row>
    <row r="22" spans="1:1" x14ac:dyDescent="0.2">
      <c r="A22" t="s">
        <v>48</v>
      </c>
    </row>
    <row r="23" spans="1:1" x14ac:dyDescent="0.2">
      <c r="A23" s="100" t="s">
        <v>1189</v>
      </c>
    </row>
    <row r="24" spans="1:1" x14ac:dyDescent="0.2">
      <c r="A24" s="100"/>
    </row>
    <row r="25" spans="1:1" x14ac:dyDescent="0.2">
      <c r="A25" t="s">
        <v>637</v>
      </c>
    </row>
    <row r="26" spans="1:1" x14ac:dyDescent="0.2">
      <c r="A26" t="s">
        <v>1190</v>
      </c>
    </row>
    <row r="27" spans="1:1" x14ac:dyDescent="0.2">
      <c r="A27" t="s">
        <v>609</v>
      </c>
    </row>
    <row r="28" spans="1:1" x14ac:dyDescent="0.2">
      <c r="A28" t="s">
        <v>1191</v>
      </c>
    </row>
    <row r="29" spans="1:1" x14ac:dyDescent="0.2">
      <c r="A29" t="s">
        <v>1192</v>
      </c>
    </row>
    <row r="30" spans="1:1" x14ac:dyDescent="0.2">
      <c r="A30" t="s">
        <v>1193</v>
      </c>
    </row>
    <row r="31" spans="1:1" x14ac:dyDescent="0.2">
      <c r="A31" t="s">
        <v>142</v>
      </c>
    </row>
    <row r="32" spans="1:1" x14ac:dyDescent="0.2">
      <c r="A32" t="s">
        <v>1150</v>
      </c>
    </row>
    <row r="33" spans="1:1" x14ac:dyDescent="0.2">
      <c r="A33" t="s">
        <v>367</v>
      </c>
    </row>
    <row r="34" spans="1:1" x14ac:dyDescent="0.2">
      <c r="A34" t="s">
        <v>40</v>
      </c>
    </row>
    <row r="35" spans="1:1" x14ac:dyDescent="0.2">
      <c r="A35" t="s">
        <v>306</v>
      </c>
    </row>
    <row r="36" spans="1:1" x14ac:dyDescent="0.2">
      <c r="A36" t="s">
        <v>1194</v>
      </c>
    </row>
    <row r="37" spans="1:1" x14ac:dyDescent="0.2">
      <c r="A37" t="s">
        <v>359</v>
      </c>
    </row>
    <row r="38" spans="1:1" x14ac:dyDescent="0.2">
      <c r="A38" t="s">
        <v>20</v>
      </c>
    </row>
    <row r="39" spans="1:1" x14ac:dyDescent="0.2">
      <c r="A39" t="s">
        <v>277</v>
      </c>
    </row>
    <row r="40" spans="1:1" x14ac:dyDescent="0.2">
      <c r="A40" t="s">
        <v>1195</v>
      </c>
    </row>
    <row r="41" spans="1:1" x14ac:dyDescent="0.2">
      <c r="A41" t="s">
        <v>269</v>
      </c>
    </row>
    <row r="42" spans="1:1" x14ac:dyDescent="0.2">
      <c r="A42" t="s">
        <v>232</v>
      </c>
    </row>
    <row r="43" spans="1:1" x14ac:dyDescent="0.2">
      <c r="A43" t="s">
        <v>216</v>
      </c>
    </row>
    <row r="44" spans="1:1" x14ac:dyDescent="0.2">
      <c r="A44" t="s">
        <v>690</v>
      </c>
    </row>
    <row r="45" spans="1:1" x14ac:dyDescent="0.2">
      <c r="A45" t="s">
        <v>1196</v>
      </c>
    </row>
    <row r="46" spans="1:1" x14ac:dyDescent="0.2">
      <c r="A46" t="s">
        <v>154</v>
      </c>
    </row>
    <row r="47" spans="1:1" x14ac:dyDescent="0.2">
      <c r="A47" t="s">
        <v>468</v>
      </c>
    </row>
    <row r="48" spans="1:1" x14ac:dyDescent="0.2">
      <c r="A48" t="s">
        <v>1197</v>
      </c>
    </row>
    <row r="49" spans="1:1" x14ac:dyDescent="0.2">
      <c r="A49" t="s">
        <v>398</v>
      </c>
    </row>
    <row r="50" spans="1:1" x14ac:dyDescent="0.2">
      <c r="A50" t="s">
        <v>373</v>
      </c>
    </row>
    <row r="51" spans="1:1" x14ac:dyDescent="0.2">
      <c r="A51" t="s">
        <v>149</v>
      </c>
    </row>
    <row r="52" spans="1:1" x14ac:dyDescent="0.2">
      <c r="A52" t="s">
        <v>1198</v>
      </c>
    </row>
    <row r="53" spans="1:1" x14ac:dyDescent="0.2">
      <c r="A53" t="s">
        <v>1199</v>
      </c>
    </row>
    <row r="54" spans="1:1" x14ac:dyDescent="0.2">
      <c r="A54" t="s">
        <v>521</v>
      </c>
    </row>
    <row r="55" spans="1:1" x14ac:dyDescent="0.2">
      <c r="A55" t="s">
        <v>575</v>
      </c>
    </row>
    <row r="56" spans="1:1" x14ac:dyDescent="0.2">
      <c r="A56" t="s">
        <v>593</v>
      </c>
    </row>
    <row r="57" spans="1:1" x14ac:dyDescent="0.2">
      <c r="A57" t="s">
        <v>1200</v>
      </c>
    </row>
    <row r="58" spans="1:1" x14ac:dyDescent="0.2">
      <c r="A58" t="s">
        <v>861</v>
      </c>
    </row>
    <row r="59" spans="1:1" x14ac:dyDescent="0.2">
      <c r="A59" t="s">
        <v>639</v>
      </c>
    </row>
    <row r="60" spans="1:1" x14ac:dyDescent="0.2">
      <c r="A60" t="s">
        <v>291</v>
      </c>
    </row>
    <row r="61" spans="1:1" x14ac:dyDescent="0.2">
      <c r="A61" t="s">
        <v>519</v>
      </c>
    </row>
    <row r="62" spans="1:1" x14ac:dyDescent="0.2">
      <c r="A62" t="s">
        <v>837</v>
      </c>
    </row>
  </sheetData>
  <mergeCells count="1">
    <mergeCell ref="A23: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4492-43AD-2944-90F3-0EB05E7A07FD}">
  <dimension ref="A1:K297"/>
  <sheetViews>
    <sheetView topLeftCell="A263" zoomScale="150" workbookViewId="0">
      <selection activeCell="K293" sqref="K293"/>
    </sheetView>
  </sheetViews>
  <sheetFormatPr baseColWidth="10" defaultRowHeight="16" x14ac:dyDescent="0.2"/>
  <cols>
    <col min="1" max="1" width="41.1640625" bestFit="1" customWidth="1"/>
    <col min="2" max="2" width="35.33203125" bestFit="1" customWidth="1"/>
    <col min="3" max="3" width="15.6640625" bestFit="1" customWidth="1"/>
    <col min="4" max="4" width="38.5" bestFit="1" customWidth="1"/>
    <col min="5" max="5" width="12.1640625" bestFit="1" customWidth="1"/>
    <col min="11" max="11" width="85" bestFit="1" customWidth="1"/>
  </cols>
  <sheetData>
    <row r="1" spans="1:7" x14ac:dyDescent="0.2">
      <c r="A1" s="85" t="s">
        <v>6</v>
      </c>
      <c r="B1" t="s">
        <v>1207</v>
      </c>
    </row>
    <row r="3" spans="1:7" x14ac:dyDescent="0.2">
      <c r="A3" s="85" t="s">
        <v>1205</v>
      </c>
      <c r="B3" t="s">
        <v>1204</v>
      </c>
    </row>
    <row r="4" spans="1:7" x14ac:dyDescent="0.2">
      <c r="A4" s="86" t="s">
        <v>26</v>
      </c>
      <c r="B4">
        <v>26</v>
      </c>
      <c r="E4" s="101" t="s">
        <v>1209</v>
      </c>
      <c r="F4" s="101"/>
      <c r="G4" s="101"/>
    </row>
    <row r="5" spans="1:7" x14ac:dyDescent="0.2">
      <c r="A5" s="86" t="s">
        <v>10</v>
      </c>
      <c r="B5">
        <v>132</v>
      </c>
      <c r="E5" s="88" t="s">
        <v>1210</v>
      </c>
      <c r="F5" s="88">
        <v>26</v>
      </c>
      <c r="G5" s="89">
        <f>F5/($F$5+$F$6)</f>
        <v>0.16666666666666666</v>
      </c>
    </row>
    <row r="6" spans="1:7" x14ac:dyDescent="0.2">
      <c r="A6" s="86" t="s">
        <v>1206</v>
      </c>
      <c r="B6">
        <v>158</v>
      </c>
      <c r="E6" s="88" t="s">
        <v>1211</v>
      </c>
      <c r="F6" s="88">
        <v>130</v>
      </c>
      <c r="G6" s="89">
        <f>F6/($F$5+$F$6)</f>
        <v>0.83333333333333337</v>
      </c>
    </row>
    <row r="7" spans="1:7" x14ac:dyDescent="0.2">
      <c r="E7" s="88"/>
      <c r="F7" s="88"/>
      <c r="G7" s="88"/>
    </row>
    <row r="8" spans="1:7" x14ac:dyDescent="0.2">
      <c r="E8" s="88"/>
      <c r="F8" s="88"/>
      <c r="G8" s="88"/>
    </row>
    <row r="9" spans="1:7" x14ac:dyDescent="0.2">
      <c r="E9" s="101" t="s">
        <v>1212</v>
      </c>
      <c r="F9" s="101"/>
      <c r="G9" s="101"/>
    </row>
    <row r="10" spans="1:7" x14ac:dyDescent="0.2">
      <c r="E10" s="88" t="s">
        <v>1210</v>
      </c>
      <c r="F10" s="88">
        <v>132</v>
      </c>
      <c r="G10" s="89">
        <f>F10/($F$10+$F$11)</f>
        <v>0.24131627056672761</v>
      </c>
    </row>
    <row r="11" spans="1:7" x14ac:dyDescent="0.2">
      <c r="E11" s="88" t="s">
        <v>1211</v>
      </c>
      <c r="F11" s="88">
        <v>415</v>
      </c>
      <c r="G11" s="89">
        <f>F11/($F$10+$F$11)</f>
        <v>0.75868372943327245</v>
      </c>
    </row>
    <row r="18" spans="1:2" x14ac:dyDescent="0.2">
      <c r="A18" s="85" t="s">
        <v>1205</v>
      </c>
      <c r="B18" t="s">
        <v>1213</v>
      </c>
    </row>
    <row r="19" spans="1:2" x14ac:dyDescent="0.2">
      <c r="A19" s="86" t="s">
        <v>664</v>
      </c>
      <c r="B19" s="91">
        <v>238</v>
      </c>
    </row>
    <row r="20" spans="1:2" x14ac:dyDescent="0.2">
      <c r="A20" s="86" t="s">
        <v>270</v>
      </c>
      <c r="B20" s="91">
        <v>141</v>
      </c>
    </row>
    <row r="21" spans="1:2" x14ac:dyDescent="0.2">
      <c r="A21" s="86" t="s">
        <v>1023</v>
      </c>
      <c r="B21" s="91">
        <v>120</v>
      </c>
    </row>
    <row r="22" spans="1:2" x14ac:dyDescent="0.2">
      <c r="A22" s="86" t="s">
        <v>513</v>
      </c>
      <c r="B22" s="91">
        <v>103</v>
      </c>
    </row>
    <row r="23" spans="1:2" x14ac:dyDescent="0.2">
      <c r="A23" s="86" t="s">
        <v>127</v>
      </c>
      <c r="B23" s="91">
        <v>76</v>
      </c>
    </row>
    <row r="24" spans="1:2" x14ac:dyDescent="0.2">
      <c r="A24" s="86" t="s">
        <v>63</v>
      </c>
      <c r="B24" s="91">
        <v>36</v>
      </c>
    </row>
    <row r="25" spans="1:2" x14ac:dyDescent="0.2">
      <c r="A25" s="86" t="s">
        <v>7</v>
      </c>
      <c r="B25" s="91">
        <v>19</v>
      </c>
    </row>
    <row r="26" spans="1:2" x14ac:dyDescent="0.2">
      <c r="A26" s="86" t="s">
        <v>1206</v>
      </c>
      <c r="B26" s="91">
        <v>733</v>
      </c>
    </row>
    <row r="29" spans="1:2" x14ac:dyDescent="0.2">
      <c r="A29" s="85" t="s">
        <v>1205</v>
      </c>
      <c r="B29" t="s">
        <v>1204</v>
      </c>
    </row>
    <row r="30" spans="1:2" x14ac:dyDescent="0.2">
      <c r="A30" s="86" t="s">
        <v>7</v>
      </c>
      <c r="B30" s="90">
        <v>2.5920873124147339E-2</v>
      </c>
    </row>
    <row r="31" spans="1:2" x14ac:dyDescent="0.2">
      <c r="A31" s="86" t="s">
        <v>63</v>
      </c>
      <c r="B31" s="90">
        <v>4.9113233287858118E-2</v>
      </c>
    </row>
    <row r="32" spans="1:2" x14ac:dyDescent="0.2">
      <c r="A32" s="86" t="s">
        <v>127</v>
      </c>
      <c r="B32" s="90">
        <v>0.10368349249658936</v>
      </c>
    </row>
    <row r="33" spans="1:6" x14ac:dyDescent="0.2">
      <c r="A33" s="86" t="s">
        <v>513</v>
      </c>
      <c r="B33" s="90">
        <v>0.14051841746248295</v>
      </c>
    </row>
    <row r="34" spans="1:6" x14ac:dyDescent="0.2">
      <c r="A34" s="86" t="s">
        <v>1023</v>
      </c>
      <c r="B34" s="90">
        <v>0.16371077762619374</v>
      </c>
    </row>
    <row r="35" spans="1:6" x14ac:dyDescent="0.2">
      <c r="A35" s="86" t="s">
        <v>270</v>
      </c>
      <c r="B35" s="90">
        <v>0.19236016371077763</v>
      </c>
    </row>
    <row r="36" spans="1:6" x14ac:dyDescent="0.2">
      <c r="A36" s="86" t="s">
        <v>664</v>
      </c>
      <c r="B36" s="90">
        <v>0.3246930422919509</v>
      </c>
    </row>
    <row r="37" spans="1:6" x14ac:dyDescent="0.2">
      <c r="A37" s="86" t="s">
        <v>1206</v>
      </c>
      <c r="B37" s="90">
        <v>1</v>
      </c>
    </row>
    <row r="41" spans="1:6" x14ac:dyDescent="0.2">
      <c r="A41" s="85" t="s">
        <v>6</v>
      </c>
      <c r="B41" t="s">
        <v>1207</v>
      </c>
    </row>
    <row r="42" spans="1:6" x14ac:dyDescent="0.2">
      <c r="D42" s="92" t="s">
        <v>1214</v>
      </c>
    </row>
    <row r="43" spans="1:6" x14ac:dyDescent="0.2">
      <c r="A43" s="85" t="s">
        <v>1205</v>
      </c>
      <c r="B43" t="s">
        <v>1204</v>
      </c>
      <c r="D43" t="s">
        <v>1216</v>
      </c>
      <c r="E43">
        <v>38</v>
      </c>
      <c r="F43" s="87">
        <f>E43/($E$43+$E$44)</f>
        <v>0.15966386554621848</v>
      </c>
    </row>
    <row r="44" spans="1:6" x14ac:dyDescent="0.2">
      <c r="A44" s="86" t="s">
        <v>664</v>
      </c>
      <c r="B44">
        <v>38</v>
      </c>
      <c r="D44" t="s">
        <v>1215</v>
      </c>
      <c r="E44">
        <v>200</v>
      </c>
      <c r="F44" s="87">
        <f>E44/($E$43+$E$44)</f>
        <v>0.84033613445378152</v>
      </c>
    </row>
    <row r="45" spans="1:6" x14ac:dyDescent="0.2">
      <c r="A45" s="86" t="s">
        <v>1206</v>
      </c>
      <c r="B45">
        <v>38</v>
      </c>
    </row>
    <row r="47" spans="1:6" x14ac:dyDescent="0.2">
      <c r="A47" s="85" t="s">
        <v>6</v>
      </c>
      <c r="B47" t="s">
        <v>1208</v>
      </c>
    </row>
    <row r="49" spans="1:6" x14ac:dyDescent="0.2">
      <c r="A49" s="85" t="s">
        <v>1205</v>
      </c>
      <c r="B49" t="s">
        <v>1204</v>
      </c>
    </row>
    <row r="50" spans="1:6" x14ac:dyDescent="0.2">
      <c r="A50" s="86" t="s">
        <v>664</v>
      </c>
      <c r="B50">
        <v>200</v>
      </c>
    </row>
    <row r="51" spans="1:6" x14ac:dyDescent="0.2">
      <c r="A51" s="86" t="s">
        <v>1206</v>
      </c>
      <c r="B51">
        <v>200</v>
      </c>
    </row>
    <row r="57" spans="1:6" x14ac:dyDescent="0.2">
      <c r="A57" s="85" t="s">
        <v>6</v>
      </c>
      <c r="B57" t="s">
        <v>1207</v>
      </c>
    </row>
    <row r="59" spans="1:6" x14ac:dyDescent="0.2">
      <c r="A59" s="85" t="s">
        <v>1205</v>
      </c>
      <c r="B59" t="s">
        <v>1204</v>
      </c>
      <c r="D59" s="88" t="s">
        <v>1217</v>
      </c>
    </row>
    <row r="60" spans="1:6" x14ac:dyDescent="0.2">
      <c r="A60" s="86" t="s">
        <v>270</v>
      </c>
      <c r="B60">
        <v>24</v>
      </c>
      <c r="D60" t="s">
        <v>1216</v>
      </c>
      <c r="E60">
        <v>24</v>
      </c>
      <c r="F60" s="87">
        <f>E60/($E$60+$E$61)</f>
        <v>0.1702127659574468</v>
      </c>
    </row>
    <row r="61" spans="1:6" x14ac:dyDescent="0.2">
      <c r="A61" s="86" t="s">
        <v>1206</v>
      </c>
      <c r="B61">
        <v>24</v>
      </c>
      <c r="D61" t="s">
        <v>1215</v>
      </c>
      <c r="E61">
        <v>117</v>
      </c>
      <c r="F61" s="87">
        <f>E61/($E$60+$E$61)</f>
        <v>0.82978723404255317</v>
      </c>
    </row>
    <row r="63" spans="1:6" x14ac:dyDescent="0.2">
      <c r="A63" s="85" t="s">
        <v>6</v>
      </c>
      <c r="B63" t="s">
        <v>1208</v>
      </c>
    </row>
    <row r="65" spans="1:6" x14ac:dyDescent="0.2">
      <c r="A65" s="85" t="s">
        <v>1205</v>
      </c>
      <c r="B65" t="s">
        <v>1204</v>
      </c>
    </row>
    <row r="66" spans="1:6" x14ac:dyDescent="0.2">
      <c r="A66" s="86" t="s">
        <v>270</v>
      </c>
      <c r="B66">
        <v>117</v>
      </c>
    </row>
    <row r="67" spans="1:6" x14ac:dyDescent="0.2">
      <c r="A67" s="86" t="s">
        <v>1206</v>
      </c>
      <c r="B67">
        <v>117</v>
      </c>
    </row>
    <row r="74" spans="1:6" x14ac:dyDescent="0.2">
      <c r="A74" s="85" t="s">
        <v>6</v>
      </c>
      <c r="B74" t="s">
        <v>1207</v>
      </c>
    </row>
    <row r="76" spans="1:6" x14ac:dyDescent="0.2">
      <c r="A76" s="85" t="s">
        <v>1205</v>
      </c>
      <c r="B76" t="s">
        <v>1204</v>
      </c>
      <c r="D76" s="88" t="s">
        <v>1218</v>
      </c>
    </row>
    <row r="77" spans="1:6" x14ac:dyDescent="0.2">
      <c r="A77" s="86" t="s">
        <v>7</v>
      </c>
      <c r="B77">
        <v>6</v>
      </c>
      <c r="D77" t="s">
        <v>1216</v>
      </c>
      <c r="E77">
        <v>6</v>
      </c>
      <c r="F77" s="87">
        <f>E77/($E$77+$E$78)</f>
        <v>0.31578947368421051</v>
      </c>
    </row>
    <row r="78" spans="1:6" x14ac:dyDescent="0.2">
      <c r="A78" s="86" t="s">
        <v>1206</v>
      </c>
      <c r="B78">
        <v>6</v>
      </c>
      <c r="D78" t="s">
        <v>1215</v>
      </c>
      <c r="E78">
        <v>13</v>
      </c>
      <c r="F78" s="87">
        <f>E78/($E$77+$E$78)</f>
        <v>0.68421052631578949</v>
      </c>
    </row>
    <row r="80" spans="1:6" x14ac:dyDescent="0.2">
      <c r="A80" s="85" t="s">
        <v>6</v>
      </c>
      <c r="B80" t="s">
        <v>1208</v>
      </c>
    </row>
    <row r="82" spans="1:6" x14ac:dyDescent="0.2">
      <c r="A82" s="85" t="s">
        <v>1205</v>
      </c>
      <c r="B82" t="s">
        <v>1204</v>
      </c>
    </row>
    <row r="83" spans="1:6" x14ac:dyDescent="0.2">
      <c r="A83" s="86" t="s">
        <v>7</v>
      </c>
      <c r="B83">
        <v>13</v>
      </c>
    </row>
    <row r="84" spans="1:6" x14ac:dyDescent="0.2">
      <c r="A84" s="86" t="s">
        <v>1206</v>
      </c>
      <c r="B84">
        <v>13</v>
      </c>
    </row>
    <row r="93" spans="1:6" x14ac:dyDescent="0.2">
      <c r="A93" s="85" t="s">
        <v>6</v>
      </c>
      <c r="B93" t="s">
        <v>1207</v>
      </c>
    </row>
    <row r="95" spans="1:6" x14ac:dyDescent="0.2">
      <c r="A95" s="85" t="s">
        <v>1205</v>
      </c>
      <c r="B95" t="s">
        <v>1204</v>
      </c>
      <c r="D95" s="88" t="s">
        <v>1223</v>
      </c>
    </row>
    <row r="96" spans="1:6" x14ac:dyDescent="0.2">
      <c r="A96" s="86" t="s">
        <v>513</v>
      </c>
      <c r="B96">
        <v>43</v>
      </c>
      <c r="D96" t="s">
        <v>1216</v>
      </c>
      <c r="E96">
        <v>43</v>
      </c>
      <c r="F96">
        <f>E96/($E$96+$E$97)</f>
        <v>0.41747572815533979</v>
      </c>
    </row>
    <row r="97" spans="1:6" x14ac:dyDescent="0.2">
      <c r="A97" s="86" t="s">
        <v>1206</v>
      </c>
      <c r="B97">
        <v>43</v>
      </c>
      <c r="D97" t="s">
        <v>1215</v>
      </c>
      <c r="E97">
        <v>60</v>
      </c>
      <c r="F97">
        <f>E97/($E$96+$E$97)</f>
        <v>0.58252427184466016</v>
      </c>
    </row>
    <row r="99" spans="1:6" x14ac:dyDescent="0.2">
      <c r="A99" s="85" t="s">
        <v>6</v>
      </c>
      <c r="B99" t="s">
        <v>1208</v>
      </c>
    </row>
    <row r="101" spans="1:6" x14ac:dyDescent="0.2">
      <c r="A101" s="85" t="s">
        <v>1205</v>
      </c>
      <c r="B101" t="s">
        <v>1204</v>
      </c>
    </row>
    <row r="102" spans="1:6" x14ac:dyDescent="0.2">
      <c r="A102" s="86" t="s">
        <v>513</v>
      </c>
      <c r="B102">
        <v>60</v>
      </c>
    </row>
    <row r="103" spans="1:6" x14ac:dyDescent="0.2">
      <c r="A103" s="86" t="s">
        <v>1206</v>
      </c>
      <c r="B103">
        <v>60</v>
      </c>
    </row>
    <row r="112" spans="1:6" x14ac:dyDescent="0.2">
      <c r="A112" s="85" t="s">
        <v>6</v>
      </c>
      <c r="B112" t="s">
        <v>1207</v>
      </c>
    </row>
    <row r="114" spans="1:6" x14ac:dyDescent="0.2">
      <c r="A114" s="85" t="s">
        <v>1205</v>
      </c>
      <c r="B114" t="s">
        <v>1204</v>
      </c>
    </row>
    <row r="115" spans="1:6" x14ac:dyDescent="0.2">
      <c r="A115" s="86" t="s">
        <v>1023</v>
      </c>
      <c r="B115">
        <v>25</v>
      </c>
      <c r="D115" s="88" t="s">
        <v>1225</v>
      </c>
    </row>
    <row r="116" spans="1:6" x14ac:dyDescent="0.2">
      <c r="A116" s="86" t="s">
        <v>1206</v>
      </c>
      <c r="B116">
        <v>25</v>
      </c>
      <c r="D116" t="s">
        <v>1216</v>
      </c>
      <c r="E116">
        <v>25</v>
      </c>
      <c r="F116" s="87">
        <f>E116/($E$116+$E$117)</f>
        <v>0.20833333333333334</v>
      </c>
    </row>
    <row r="117" spans="1:6" x14ac:dyDescent="0.2">
      <c r="D117" t="s">
        <v>1215</v>
      </c>
      <c r="E117">
        <v>95</v>
      </c>
      <c r="F117" s="87">
        <f>E117/($E$116+$E$117)</f>
        <v>0.79166666666666663</v>
      </c>
    </row>
    <row r="118" spans="1:6" x14ac:dyDescent="0.2">
      <c r="A118" s="85" t="s">
        <v>6</v>
      </c>
      <c r="B118" t="s">
        <v>1208</v>
      </c>
    </row>
    <row r="120" spans="1:6" x14ac:dyDescent="0.2">
      <c r="A120" s="85" t="s">
        <v>1205</v>
      </c>
      <c r="B120" t="s">
        <v>1204</v>
      </c>
    </row>
    <row r="121" spans="1:6" x14ac:dyDescent="0.2">
      <c r="A121" s="86" t="s">
        <v>1023</v>
      </c>
      <c r="B121">
        <v>95</v>
      </c>
    </row>
    <row r="122" spans="1:6" x14ac:dyDescent="0.2">
      <c r="A122" s="86" t="s">
        <v>1206</v>
      </c>
      <c r="B122">
        <v>95</v>
      </c>
    </row>
    <row r="130" spans="1:6" x14ac:dyDescent="0.2">
      <c r="A130" s="85" t="s">
        <v>6</v>
      </c>
      <c r="B130" t="s">
        <v>1207</v>
      </c>
    </row>
    <row r="132" spans="1:6" x14ac:dyDescent="0.2">
      <c r="A132" s="85" t="s">
        <v>1205</v>
      </c>
      <c r="B132" t="s">
        <v>1204</v>
      </c>
      <c r="D132" s="88" t="s">
        <v>63</v>
      </c>
    </row>
    <row r="133" spans="1:6" x14ac:dyDescent="0.2">
      <c r="A133" s="86" t="s">
        <v>63</v>
      </c>
      <c r="B133">
        <v>7</v>
      </c>
      <c r="D133" t="s">
        <v>1216</v>
      </c>
      <c r="E133">
        <v>7</v>
      </c>
      <c r="F133" s="87">
        <f>E133/(133+$E$134)</f>
        <v>4.3209876543209874E-2</v>
      </c>
    </row>
    <row r="134" spans="1:6" x14ac:dyDescent="0.2">
      <c r="A134" s="86" t="s">
        <v>1206</v>
      </c>
      <c r="B134">
        <v>7</v>
      </c>
      <c r="D134" t="s">
        <v>1215</v>
      </c>
      <c r="E134">
        <v>29</v>
      </c>
      <c r="F134" s="87">
        <f>E134/(133+$E$134)</f>
        <v>0.17901234567901234</v>
      </c>
    </row>
    <row r="136" spans="1:6" x14ac:dyDescent="0.2">
      <c r="A136" s="85" t="s">
        <v>6</v>
      </c>
      <c r="B136" t="s">
        <v>1208</v>
      </c>
    </row>
    <row r="138" spans="1:6" x14ac:dyDescent="0.2">
      <c r="A138" s="85" t="s">
        <v>1205</v>
      </c>
      <c r="B138" t="s">
        <v>1204</v>
      </c>
    </row>
    <row r="139" spans="1:6" x14ac:dyDescent="0.2">
      <c r="A139" s="86" t="s">
        <v>63</v>
      </c>
      <c r="B139">
        <v>29</v>
      </c>
    </row>
    <row r="140" spans="1:6" x14ac:dyDescent="0.2">
      <c r="A140" s="86" t="s">
        <v>1206</v>
      </c>
      <c r="B140">
        <v>29</v>
      </c>
    </row>
    <row r="146" spans="1:6" x14ac:dyDescent="0.2">
      <c r="A146" s="85" t="s">
        <v>6</v>
      </c>
      <c r="B146" t="s">
        <v>1207</v>
      </c>
    </row>
    <row r="147" spans="1:6" x14ac:dyDescent="0.2">
      <c r="D147" s="88" t="s">
        <v>127</v>
      </c>
    </row>
    <row r="148" spans="1:6" x14ac:dyDescent="0.2">
      <c r="A148" s="85" t="s">
        <v>1205</v>
      </c>
      <c r="B148" t="s">
        <v>1204</v>
      </c>
      <c r="D148" t="s">
        <v>1216</v>
      </c>
      <c r="E148">
        <v>16</v>
      </c>
      <c r="F148" s="87">
        <f>E148/($E$148+$E$149)</f>
        <v>0.21052631578947367</v>
      </c>
    </row>
    <row r="149" spans="1:6" x14ac:dyDescent="0.2">
      <c r="A149" s="86" t="s">
        <v>127</v>
      </c>
      <c r="B149">
        <v>16</v>
      </c>
      <c r="D149" t="s">
        <v>1215</v>
      </c>
      <c r="E149">
        <v>60</v>
      </c>
      <c r="F149" s="87">
        <f>E149/($E$148+$E$149)</f>
        <v>0.78947368421052633</v>
      </c>
    </row>
    <row r="150" spans="1:6" x14ac:dyDescent="0.2">
      <c r="A150" s="86" t="s">
        <v>1206</v>
      </c>
      <c r="B150">
        <v>16</v>
      </c>
    </row>
    <row r="152" spans="1:6" x14ac:dyDescent="0.2">
      <c r="A152" s="85" t="s">
        <v>6</v>
      </c>
      <c r="B152" t="s">
        <v>1208</v>
      </c>
    </row>
    <row r="154" spans="1:6" x14ac:dyDescent="0.2">
      <c r="A154" s="85" t="s">
        <v>1205</v>
      </c>
      <c r="B154" t="s">
        <v>1204</v>
      </c>
    </row>
    <row r="155" spans="1:6" x14ac:dyDescent="0.2">
      <c r="A155" s="86" t="s">
        <v>127</v>
      </c>
      <c r="B155">
        <v>60</v>
      </c>
    </row>
    <row r="156" spans="1:6" x14ac:dyDescent="0.2">
      <c r="A156" s="86" t="s">
        <v>1206</v>
      </c>
      <c r="B156">
        <v>60</v>
      </c>
    </row>
    <row r="160" spans="1:6" x14ac:dyDescent="0.2">
      <c r="A160" s="85" t="s">
        <v>5</v>
      </c>
      <c r="B160" t="s">
        <v>1207</v>
      </c>
    </row>
    <row r="162" spans="1:2" x14ac:dyDescent="0.2">
      <c r="A162" s="85" t="s">
        <v>1205</v>
      </c>
      <c r="B162" t="s">
        <v>1226</v>
      </c>
    </row>
    <row r="163" spans="1:2" x14ac:dyDescent="0.2">
      <c r="A163" s="86" t="s">
        <v>7</v>
      </c>
      <c r="B163">
        <v>2</v>
      </c>
    </row>
    <row r="164" spans="1:2" x14ac:dyDescent="0.2">
      <c r="A164" s="86" t="s">
        <v>270</v>
      </c>
      <c r="B164">
        <v>4</v>
      </c>
    </row>
    <row r="165" spans="1:2" x14ac:dyDescent="0.2">
      <c r="A165" s="86" t="s">
        <v>63</v>
      </c>
      <c r="B165">
        <v>4</v>
      </c>
    </row>
    <row r="166" spans="1:2" x14ac:dyDescent="0.2">
      <c r="A166" s="86" t="s">
        <v>513</v>
      </c>
      <c r="B166">
        <v>7</v>
      </c>
    </row>
    <row r="167" spans="1:2" x14ac:dyDescent="0.2">
      <c r="A167" s="86" t="s">
        <v>127</v>
      </c>
      <c r="B167">
        <v>11</v>
      </c>
    </row>
    <row r="168" spans="1:2" x14ac:dyDescent="0.2">
      <c r="A168" s="86" t="s">
        <v>1023</v>
      </c>
      <c r="B168">
        <v>17</v>
      </c>
    </row>
    <row r="169" spans="1:2" x14ac:dyDescent="0.2">
      <c r="A169" s="86" t="s">
        <v>664</v>
      </c>
      <c r="B169">
        <v>19</v>
      </c>
    </row>
    <row r="170" spans="1:2" x14ac:dyDescent="0.2">
      <c r="A170" s="86" t="s">
        <v>1206</v>
      </c>
      <c r="B170">
        <v>64</v>
      </c>
    </row>
    <row r="180" spans="1:2" x14ac:dyDescent="0.2">
      <c r="A180" s="85" t="s">
        <v>6</v>
      </c>
      <c r="B180" t="s">
        <v>1228</v>
      </c>
    </row>
    <row r="182" spans="1:2" x14ac:dyDescent="0.2">
      <c r="A182" s="85" t="s">
        <v>1205</v>
      </c>
      <c r="B182" t="s">
        <v>1204</v>
      </c>
    </row>
    <row r="183" spans="1:2" x14ac:dyDescent="0.2">
      <c r="A183" s="86" t="s">
        <v>664</v>
      </c>
      <c r="B183">
        <v>238</v>
      </c>
    </row>
    <row r="184" spans="1:2" x14ac:dyDescent="0.2">
      <c r="A184" s="86" t="s">
        <v>270</v>
      </c>
      <c r="B184">
        <v>141</v>
      </c>
    </row>
    <row r="185" spans="1:2" x14ac:dyDescent="0.2">
      <c r="A185" s="86" t="s">
        <v>7</v>
      </c>
      <c r="B185">
        <v>19</v>
      </c>
    </row>
    <row r="186" spans="1:2" x14ac:dyDescent="0.2">
      <c r="A186" s="86" t="s">
        <v>513</v>
      </c>
      <c r="B186">
        <v>103</v>
      </c>
    </row>
    <row r="187" spans="1:2" x14ac:dyDescent="0.2">
      <c r="A187" s="86" t="s">
        <v>1023</v>
      </c>
      <c r="B187">
        <v>120</v>
      </c>
    </row>
    <row r="188" spans="1:2" x14ac:dyDescent="0.2">
      <c r="A188" s="86" t="s">
        <v>63</v>
      </c>
      <c r="B188">
        <v>36</v>
      </c>
    </row>
    <row r="189" spans="1:2" x14ac:dyDescent="0.2">
      <c r="A189" s="86" t="s">
        <v>127</v>
      </c>
      <c r="B189">
        <v>76</v>
      </c>
    </row>
    <row r="190" spans="1:2" x14ac:dyDescent="0.2">
      <c r="A190" s="86" t="s">
        <v>1206</v>
      </c>
      <c r="B190">
        <v>733</v>
      </c>
    </row>
    <row r="212" spans="1:5" x14ac:dyDescent="0.2">
      <c r="A212" s="85" t="s">
        <v>1205</v>
      </c>
      <c r="B212" t="s">
        <v>1230</v>
      </c>
    </row>
    <row r="213" spans="1:5" x14ac:dyDescent="0.2">
      <c r="A213" s="86" t="s">
        <v>127</v>
      </c>
      <c r="B213" s="95">
        <v>1</v>
      </c>
      <c r="D213" s="96" t="s">
        <v>1214</v>
      </c>
    </row>
    <row r="214" spans="1:5" x14ac:dyDescent="0.2">
      <c r="A214" s="94" t="s">
        <v>27</v>
      </c>
      <c r="B214" s="95">
        <v>0.17333333333333334</v>
      </c>
      <c r="D214" t="s">
        <v>75</v>
      </c>
      <c r="E214" s="95">
        <v>0.36318407960199006</v>
      </c>
    </row>
    <row r="215" spans="1:5" x14ac:dyDescent="0.2">
      <c r="A215" s="94" t="s">
        <v>75</v>
      </c>
      <c r="B215" s="95">
        <v>0.14666666666666667</v>
      </c>
      <c r="D215" t="s">
        <v>27</v>
      </c>
      <c r="E215" s="95">
        <v>0.12437810945273632</v>
      </c>
    </row>
    <row r="216" spans="1:5" x14ac:dyDescent="0.2">
      <c r="A216" s="94" t="s">
        <v>109</v>
      </c>
      <c r="B216" s="95">
        <v>9.3333333333333338E-2</v>
      </c>
      <c r="D216" t="s">
        <v>1229</v>
      </c>
      <c r="E216" s="95">
        <f>100%-(E214+E215)</f>
        <v>0.51243781094527363</v>
      </c>
    </row>
    <row r="217" spans="1:5" x14ac:dyDescent="0.2">
      <c r="A217" s="94" t="s">
        <v>118</v>
      </c>
      <c r="B217" s="95">
        <v>0.08</v>
      </c>
    </row>
    <row r="218" spans="1:5" x14ac:dyDescent="0.2">
      <c r="A218" s="94" t="s">
        <v>58</v>
      </c>
      <c r="B218" s="95">
        <v>5.3333333333333337E-2</v>
      </c>
    </row>
    <row r="219" spans="1:5" x14ac:dyDescent="0.2">
      <c r="A219" s="94" t="s">
        <v>215</v>
      </c>
      <c r="B219" s="95">
        <v>5.3333333333333337E-2</v>
      </c>
      <c r="D219" s="97" t="s">
        <v>270</v>
      </c>
    </row>
    <row r="220" spans="1:5" x14ac:dyDescent="0.2">
      <c r="A220" s="94" t="s">
        <v>136</v>
      </c>
      <c r="B220" s="95">
        <v>0.04</v>
      </c>
      <c r="D220" s="86" t="s">
        <v>75</v>
      </c>
      <c r="E220" s="95">
        <v>0.36879432624113473</v>
      </c>
    </row>
    <row r="221" spans="1:5" x14ac:dyDescent="0.2">
      <c r="A221" s="94" t="s">
        <v>15</v>
      </c>
      <c r="B221" s="95">
        <v>0.04</v>
      </c>
      <c r="D221" s="86" t="s">
        <v>35</v>
      </c>
      <c r="E221" s="95">
        <v>0.18439716312056736</v>
      </c>
    </row>
    <row r="222" spans="1:5" x14ac:dyDescent="0.2">
      <c r="A222" s="94" t="s">
        <v>19</v>
      </c>
      <c r="B222" s="95">
        <v>2.6666666666666668E-2</v>
      </c>
      <c r="D222" t="s">
        <v>1229</v>
      </c>
      <c r="E222" s="95">
        <f>100%-(E220+E221)</f>
        <v>0.44680851063829796</v>
      </c>
    </row>
    <row r="223" spans="1:5" x14ac:dyDescent="0.2">
      <c r="A223" s="94" t="s">
        <v>248</v>
      </c>
      <c r="B223" s="95">
        <v>2.6666666666666668E-2</v>
      </c>
    </row>
    <row r="224" spans="1:5" x14ac:dyDescent="0.2">
      <c r="A224" s="94" t="s">
        <v>11</v>
      </c>
      <c r="B224" s="95">
        <v>2.6666666666666668E-2</v>
      </c>
    </row>
    <row r="225" spans="1:5" x14ac:dyDescent="0.2">
      <c r="A225" s="94" t="s">
        <v>104</v>
      </c>
      <c r="B225" s="95">
        <v>2.6666666666666668E-2</v>
      </c>
      <c r="D225" s="97" t="s">
        <v>7</v>
      </c>
    </row>
    <row r="226" spans="1:5" x14ac:dyDescent="0.2">
      <c r="A226" s="94" t="s">
        <v>79</v>
      </c>
      <c r="B226" s="95">
        <v>2.6666666666666668E-2</v>
      </c>
      <c r="D226" s="86" t="s">
        <v>27</v>
      </c>
      <c r="E226" s="95">
        <v>0.26315789473684209</v>
      </c>
    </row>
    <row r="227" spans="1:5" x14ac:dyDescent="0.2">
      <c r="A227" s="94" t="s">
        <v>209</v>
      </c>
      <c r="B227" s="95">
        <v>1.3333333333333334E-2</v>
      </c>
      <c r="D227" s="86" t="s">
        <v>11</v>
      </c>
      <c r="E227" s="95">
        <v>0.15789473684210525</v>
      </c>
    </row>
    <row r="228" spans="1:5" x14ac:dyDescent="0.2">
      <c r="A228" s="94" t="s">
        <v>39</v>
      </c>
      <c r="B228" s="95">
        <v>1.3333333333333334E-2</v>
      </c>
      <c r="D228" t="s">
        <v>1229</v>
      </c>
      <c r="E228" s="95">
        <f>100%-(E226+E227)</f>
        <v>0.57894736842105265</v>
      </c>
    </row>
    <row r="229" spans="1:5" x14ac:dyDescent="0.2">
      <c r="A229" s="94" t="s">
        <v>139</v>
      </c>
      <c r="B229" s="95">
        <v>1.3333333333333334E-2</v>
      </c>
    </row>
    <row r="230" spans="1:5" x14ac:dyDescent="0.2">
      <c r="A230" s="94" t="s">
        <v>179</v>
      </c>
      <c r="B230" s="95">
        <v>1.3333333333333334E-2</v>
      </c>
      <c r="D230" s="97" t="s">
        <v>513</v>
      </c>
    </row>
    <row r="231" spans="1:5" x14ac:dyDescent="0.2">
      <c r="A231" s="94" t="s">
        <v>242</v>
      </c>
      <c r="B231" s="95">
        <v>1.3333333333333334E-2</v>
      </c>
      <c r="D231" s="86" t="s">
        <v>75</v>
      </c>
      <c r="E231" s="95">
        <v>0.3235294117647059</v>
      </c>
    </row>
    <row r="232" spans="1:5" x14ac:dyDescent="0.2">
      <c r="A232" s="94" t="s">
        <v>84</v>
      </c>
      <c r="B232" s="95">
        <v>1.3333333333333334E-2</v>
      </c>
      <c r="D232" s="86" t="s">
        <v>27</v>
      </c>
      <c r="E232" s="95">
        <v>0.16666666666666666</v>
      </c>
    </row>
    <row r="233" spans="1:5" x14ac:dyDescent="0.2">
      <c r="A233" s="94" t="s">
        <v>43</v>
      </c>
      <c r="B233" s="95">
        <v>1.3333333333333334E-2</v>
      </c>
      <c r="D233" t="s">
        <v>1229</v>
      </c>
      <c r="E233" s="95">
        <f>100%-(E231+E232)</f>
        <v>0.50980392156862742</v>
      </c>
    </row>
    <row r="234" spans="1:5" x14ac:dyDescent="0.2">
      <c r="A234" s="94" t="s">
        <v>192</v>
      </c>
      <c r="B234" s="95">
        <v>1.3333333333333334E-2</v>
      </c>
    </row>
    <row r="235" spans="1:5" x14ac:dyDescent="0.2">
      <c r="A235" s="94" t="s">
        <v>46</v>
      </c>
      <c r="B235" s="95">
        <v>1.3333333333333334E-2</v>
      </c>
      <c r="D235" s="97" t="s">
        <v>1023</v>
      </c>
    </row>
    <row r="236" spans="1:5" x14ac:dyDescent="0.2">
      <c r="A236" s="94" t="s">
        <v>226</v>
      </c>
      <c r="B236" s="95">
        <v>1.3333333333333334E-2</v>
      </c>
      <c r="D236" s="86" t="s">
        <v>75</v>
      </c>
      <c r="E236" s="95">
        <v>0.25833333333333336</v>
      </c>
    </row>
    <row r="237" spans="1:5" x14ac:dyDescent="0.2">
      <c r="A237" s="94" t="s">
        <v>257</v>
      </c>
      <c r="B237" s="95">
        <v>1.3333333333333334E-2</v>
      </c>
      <c r="D237" s="86" t="s">
        <v>27</v>
      </c>
      <c r="E237" s="95">
        <v>0.15</v>
      </c>
    </row>
    <row r="238" spans="1:5" x14ac:dyDescent="0.2">
      <c r="A238" s="94" t="s">
        <v>200</v>
      </c>
      <c r="B238" s="95">
        <v>1.3333333333333334E-2</v>
      </c>
      <c r="D238" t="s">
        <v>1229</v>
      </c>
      <c r="E238" s="95">
        <f>100%-(E236+E237)</f>
        <v>0.59166666666666667</v>
      </c>
    </row>
    <row r="239" spans="1:5" x14ac:dyDescent="0.2">
      <c r="A239" s="94" t="s">
        <v>189</v>
      </c>
      <c r="B239" s="95">
        <v>1.3333333333333334E-2</v>
      </c>
    </row>
    <row r="240" spans="1:5" x14ac:dyDescent="0.2">
      <c r="A240" s="94" t="s">
        <v>213</v>
      </c>
      <c r="B240" s="95">
        <v>1.3333333333333334E-2</v>
      </c>
      <c r="D240" s="97" t="s">
        <v>63</v>
      </c>
    </row>
    <row r="241" spans="1:11" x14ac:dyDescent="0.2">
      <c r="A241" s="94" t="s">
        <v>1227</v>
      </c>
      <c r="B241" s="95">
        <v>0</v>
      </c>
      <c r="D241" s="86" t="s">
        <v>27</v>
      </c>
      <c r="E241" s="95">
        <v>0.34285714285714286</v>
      </c>
    </row>
    <row r="242" spans="1:11" x14ac:dyDescent="0.2">
      <c r="A242" s="86" t="s">
        <v>1206</v>
      </c>
      <c r="B242" s="95">
        <v>1</v>
      </c>
      <c r="D242" s="86" t="s">
        <v>75</v>
      </c>
      <c r="E242" s="95">
        <v>0.17142857142857143</v>
      </c>
    </row>
    <row r="243" spans="1:11" x14ac:dyDescent="0.2">
      <c r="D243" t="s">
        <v>1229</v>
      </c>
      <c r="E243" s="95">
        <f>100%-(E241+E242)</f>
        <v>0.48571428571428577</v>
      </c>
    </row>
    <row r="245" spans="1:11" x14ac:dyDescent="0.2">
      <c r="D245" s="97" t="s">
        <v>127</v>
      </c>
    </row>
    <row r="246" spans="1:11" x14ac:dyDescent="0.2">
      <c r="D246" s="86" t="s">
        <v>27</v>
      </c>
      <c r="E246" s="95">
        <v>0.17333333333333334</v>
      </c>
    </row>
    <row r="247" spans="1:11" x14ac:dyDescent="0.2">
      <c r="D247" s="86" t="s">
        <v>75</v>
      </c>
      <c r="E247" s="95">
        <v>0.14666666666666667</v>
      </c>
    </row>
    <row r="248" spans="1:11" x14ac:dyDescent="0.2">
      <c r="D248" s="86" t="s">
        <v>109</v>
      </c>
      <c r="E248" s="95">
        <v>9.3333333333333338E-2</v>
      </c>
    </row>
    <row r="249" spans="1:11" x14ac:dyDescent="0.2">
      <c r="D249" s="86" t="s">
        <v>118</v>
      </c>
      <c r="E249" s="95">
        <v>0.08</v>
      </c>
    </row>
    <row r="250" spans="1:11" x14ac:dyDescent="0.2">
      <c r="D250" t="s">
        <v>1229</v>
      </c>
      <c r="E250" s="95">
        <f>100%-(E246+E247+E248+E249)</f>
        <v>0.5066666666666666</v>
      </c>
    </row>
    <row r="252" spans="1:11" x14ac:dyDescent="0.2">
      <c r="K252" t="s">
        <v>1231</v>
      </c>
    </row>
    <row r="289" spans="1:2" x14ac:dyDescent="0.2">
      <c r="A289" s="85" t="s">
        <v>1205</v>
      </c>
      <c r="B289" t="s">
        <v>1232</v>
      </c>
    </row>
    <row r="290" spans="1:2" x14ac:dyDescent="0.2">
      <c r="A290" s="86" t="s">
        <v>664</v>
      </c>
      <c r="B290">
        <v>12</v>
      </c>
    </row>
    <row r="291" spans="1:2" x14ac:dyDescent="0.2">
      <c r="A291" s="86" t="s">
        <v>270</v>
      </c>
      <c r="B291">
        <v>13</v>
      </c>
    </row>
    <row r="292" spans="1:2" x14ac:dyDescent="0.2">
      <c r="A292" s="86" t="s">
        <v>7</v>
      </c>
      <c r="B292">
        <v>2</v>
      </c>
    </row>
    <row r="293" spans="1:2" x14ac:dyDescent="0.2">
      <c r="A293" s="86" t="s">
        <v>513</v>
      </c>
      <c r="B293">
        <v>21</v>
      </c>
    </row>
    <row r="294" spans="1:2" x14ac:dyDescent="0.2">
      <c r="A294" s="86" t="s">
        <v>1023</v>
      </c>
      <c r="B294">
        <v>23</v>
      </c>
    </row>
    <row r="295" spans="1:2" x14ac:dyDescent="0.2">
      <c r="A295" s="86" t="s">
        <v>63</v>
      </c>
      <c r="B295">
        <v>12</v>
      </c>
    </row>
    <row r="296" spans="1:2" x14ac:dyDescent="0.2">
      <c r="A296" s="86" t="s">
        <v>127</v>
      </c>
      <c r="B296">
        <v>11</v>
      </c>
    </row>
    <row r="297" spans="1:2" x14ac:dyDescent="0.2">
      <c r="A297" s="86" t="s">
        <v>1206</v>
      </c>
      <c r="B297">
        <v>94</v>
      </c>
    </row>
  </sheetData>
  <mergeCells count="2">
    <mergeCell ref="E4:G4"/>
    <mergeCell ref="E9:G9"/>
  </mergeCells>
  <pageMargins left="0.7" right="0.7" top="0.75" bottom="0.75" header="0.3" footer="0.3"/>
  <drawing r:id="rId22"/>
  <extLst>
    <ext xmlns:x14="http://schemas.microsoft.com/office/spreadsheetml/2009/9/main" uri="{A8765BA9-456A-4dab-B4F3-ACF838C121DE}">
      <x14:slicerList>
        <x14:slicer r:id="rId2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E7138-64A0-124F-B44C-741003FB0EFA}">
  <dimension ref="A1:L72"/>
  <sheetViews>
    <sheetView zoomScale="125" workbookViewId="0">
      <selection activeCell="C18" sqref="C18"/>
    </sheetView>
  </sheetViews>
  <sheetFormatPr baseColWidth="10" defaultRowHeight="16" x14ac:dyDescent="0.2"/>
  <cols>
    <col min="1" max="1" width="41.1640625" bestFit="1" customWidth="1"/>
    <col min="2" max="2" width="39.1640625" bestFit="1" customWidth="1"/>
    <col min="3" max="3" width="35.1640625" bestFit="1" customWidth="1"/>
    <col min="4" max="4" width="24.33203125" bestFit="1" customWidth="1"/>
  </cols>
  <sheetData>
    <row r="1" spans="1:3" x14ac:dyDescent="0.2">
      <c r="A1" t="s">
        <v>1219</v>
      </c>
      <c r="B1" t="s">
        <v>1220</v>
      </c>
      <c r="C1" t="s">
        <v>1221</v>
      </c>
    </row>
    <row r="2" spans="1:3" x14ac:dyDescent="0.2">
      <c r="A2" t="s">
        <v>1214</v>
      </c>
      <c r="B2" s="87">
        <v>0.15966386554621848</v>
      </c>
      <c r="C2" s="87">
        <v>0.84033613445378152</v>
      </c>
    </row>
    <row r="3" spans="1:3" x14ac:dyDescent="0.2">
      <c r="A3" t="s">
        <v>1217</v>
      </c>
      <c r="B3" s="87">
        <v>0.1702127659574468</v>
      </c>
      <c r="C3" s="87">
        <v>0.82978723404255317</v>
      </c>
    </row>
    <row r="4" spans="1:3" x14ac:dyDescent="0.2">
      <c r="A4" t="s">
        <v>1218</v>
      </c>
      <c r="B4" s="87">
        <v>0.31578947368421051</v>
      </c>
      <c r="C4" s="87">
        <v>0.68421052631578949</v>
      </c>
    </row>
    <row r="5" spans="1:3" x14ac:dyDescent="0.2">
      <c r="A5" t="s">
        <v>1223</v>
      </c>
      <c r="B5" s="87">
        <v>0.41747572815533979</v>
      </c>
      <c r="C5" s="87">
        <v>0.58252427184466016</v>
      </c>
    </row>
    <row r="6" spans="1:3" x14ac:dyDescent="0.2">
      <c r="A6" t="s">
        <v>1225</v>
      </c>
      <c r="B6" s="87">
        <v>0.20833333333333334</v>
      </c>
      <c r="C6" s="87">
        <v>0.79166666666666663</v>
      </c>
    </row>
    <row r="7" spans="1:3" x14ac:dyDescent="0.2">
      <c r="A7" t="s">
        <v>63</v>
      </c>
      <c r="B7" s="87">
        <v>4.3209876543209874E-2</v>
      </c>
      <c r="C7" s="87">
        <v>0.17901234567901234</v>
      </c>
    </row>
    <row r="8" spans="1:3" x14ac:dyDescent="0.2">
      <c r="A8" t="s">
        <v>127</v>
      </c>
      <c r="B8" s="87">
        <v>0.21052631578947367</v>
      </c>
      <c r="C8" s="87">
        <v>0.78947368421052633</v>
      </c>
    </row>
    <row r="17" spans="1:12" x14ac:dyDescent="0.2">
      <c r="J17" s="92" t="s">
        <v>1214</v>
      </c>
    </row>
    <row r="18" spans="1:12" x14ac:dyDescent="0.2">
      <c r="J18" t="s">
        <v>1216</v>
      </c>
      <c r="K18">
        <v>38</v>
      </c>
      <c r="L18" s="87">
        <v>0.15966386554621848</v>
      </c>
    </row>
    <row r="19" spans="1:12" x14ac:dyDescent="0.2">
      <c r="J19" t="s">
        <v>1215</v>
      </c>
      <c r="K19">
        <v>200</v>
      </c>
      <c r="L19" s="87">
        <v>0.84033613445378152</v>
      </c>
    </row>
    <row r="20" spans="1:12" x14ac:dyDescent="0.2">
      <c r="J20" s="88" t="s">
        <v>1217</v>
      </c>
    </row>
    <row r="21" spans="1:12" x14ac:dyDescent="0.2">
      <c r="J21" t="s">
        <v>1216</v>
      </c>
      <c r="K21">
        <v>24</v>
      </c>
      <c r="L21" s="87">
        <v>0.1702127659574468</v>
      </c>
    </row>
    <row r="22" spans="1:12" x14ac:dyDescent="0.2">
      <c r="J22" t="s">
        <v>1215</v>
      </c>
      <c r="K22">
        <v>117</v>
      </c>
      <c r="L22" s="87">
        <v>0.82978723404255317</v>
      </c>
    </row>
    <row r="23" spans="1:12" x14ac:dyDescent="0.2">
      <c r="J23" s="88" t="s">
        <v>1218</v>
      </c>
    </row>
    <row r="24" spans="1:12" x14ac:dyDescent="0.2">
      <c r="J24" t="s">
        <v>1216</v>
      </c>
      <c r="K24">
        <v>6</v>
      </c>
      <c r="L24" s="87">
        <v>0.31578947368421051</v>
      </c>
    </row>
    <row r="25" spans="1:12" x14ac:dyDescent="0.2">
      <c r="J25" t="s">
        <v>1215</v>
      </c>
      <c r="K25">
        <v>13</v>
      </c>
      <c r="L25" s="87">
        <v>0.68421052631578949</v>
      </c>
    </row>
    <row r="32" spans="1:12" x14ac:dyDescent="0.2">
      <c r="A32" s="85" t="s">
        <v>1205</v>
      </c>
      <c r="B32" t="s">
        <v>1222</v>
      </c>
      <c r="C32" t="s">
        <v>1224</v>
      </c>
    </row>
    <row r="33" spans="1:3" x14ac:dyDescent="0.2">
      <c r="A33" s="86" t="s">
        <v>1223</v>
      </c>
      <c r="B33" s="90">
        <v>0.58252427184466016</v>
      </c>
      <c r="C33" s="90">
        <v>0.41747572815533979</v>
      </c>
    </row>
    <row r="34" spans="1:3" x14ac:dyDescent="0.2">
      <c r="A34" s="86" t="s">
        <v>1218</v>
      </c>
      <c r="B34" s="90">
        <v>0.68421052631578949</v>
      </c>
      <c r="C34" s="90">
        <v>0.31578947368421051</v>
      </c>
    </row>
    <row r="35" spans="1:3" x14ac:dyDescent="0.2">
      <c r="A35" s="86" t="s">
        <v>127</v>
      </c>
      <c r="B35" s="90">
        <v>0.78947368421052633</v>
      </c>
      <c r="C35" s="90">
        <v>0.21052631578947367</v>
      </c>
    </row>
    <row r="36" spans="1:3" x14ac:dyDescent="0.2">
      <c r="A36" s="86" t="s">
        <v>1225</v>
      </c>
      <c r="B36" s="90">
        <v>0.79166666666666663</v>
      </c>
      <c r="C36" s="90">
        <v>0.20833333333333334</v>
      </c>
    </row>
    <row r="37" spans="1:3" x14ac:dyDescent="0.2">
      <c r="A37" s="86" t="s">
        <v>1217</v>
      </c>
      <c r="B37" s="90">
        <v>0.82978723404255317</v>
      </c>
      <c r="C37" s="90">
        <v>0.1702127659574468</v>
      </c>
    </row>
    <row r="38" spans="1:3" x14ac:dyDescent="0.2">
      <c r="A38" s="86" t="s">
        <v>1214</v>
      </c>
      <c r="B38" s="90">
        <v>0.84033613445378152</v>
      </c>
      <c r="C38" s="90">
        <v>0.15966386554621848</v>
      </c>
    </row>
    <row r="39" spans="1:3" x14ac:dyDescent="0.2">
      <c r="A39" s="86" t="s">
        <v>63</v>
      </c>
      <c r="B39" s="90">
        <v>0.17901234567901234</v>
      </c>
      <c r="C39" s="90">
        <v>4.3209876543209874E-2</v>
      </c>
    </row>
    <row r="40" spans="1:3" x14ac:dyDescent="0.2">
      <c r="A40" s="86" t="s">
        <v>1206</v>
      </c>
      <c r="B40" s="90">
        <v>4.6970108632129897</v>
      </c>
      <c r="C40" s="90">
        <v>1.5252113590092324</v>
      </c>
    </row>
    <row r="65" spans="1:4" x14ac:dyDescent="0.2">
      <c r="A65" s="97"/>
    </row>
    <row r="66" spans="1:4" x14ac:dyDescent="0.2">
      <c r="B66" s="95"/>
      <c r="C66" s="95"/>
      <c r="D66" s="95"/>
    </row>
    <row r="67" spans="1:4" x14ac:dyDescent="0.2">
      <c r="B67" s="95"/>
    </row>
    <row r="68" spans="1:4" x14ac:dyDescent="0.2">
      <c r="B68" s="87"/>
      <c r="C68" s="95"/>
    </row>
    <row r="69" spans="1:4" x14ac:dyDescent="0.2">
      <c r="B69" s="95"/>
    </row>
    <row r="70" spans="1:4" x14ac:dyDescent="0.2">
      <c r="B70" s="95"/>
    </row>
    <row r="71" spans="1:4" x14ac:dyDescent="0.2">
      <c r="B71" s="95"/>
    </row>
    <row r="72" spans="1:4" x14ac:dyDescent="0.2">
      <c r="B72" s="95"/>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D904E-7EA9-F940-9E3B-AAF28C70C818}">
  <dimension ref="A1:S50"/>
  <sheetViews>
    <sheetView showGridLines="0" tabSelected="1" zoomScale="143" workbookViewId="0">
      <selection activeCell="W22" sqref="W22"/>
    </sheetView>
  </sheetViews>
  <sheetFormatPr baseColWidth="10" defaultRowHeight="16" x14ac:dyDescent="0.2"/>
  <sheetData>
    <row r="1" spans="1:19" x14ac:dyDescent="0.2">
      <c r="A1" s="93"/>
      <c r="B1" s="93"/>
      <c r="C1" s="93"/>
      <c r="D1" s="93"/>
      <c r="E1" s="93"/>
      <c r="F1" s="93"/>
      <c r="G1" s="93"/>
      <c r="H1" s="93"/>
      <c r="I1" s="93"/>
      <c r="J1" s="93"/>
      <c r="K1" s="93"/>
      <c r="L1" s="93"/>
      <c r="M1" s="93"/>
      <c r="N1" s="93"/>
      <c r="O1" s="93"/>
      <c r="P1" s="93"/>
      <c r="Q1" s="93"/>
      <c r="R1" s="93"/>
      <c r="S1" s="93"/>
    </row>
    <row r="2" spans="1:19" x14ac:dyDescent="0.2">
      <c r="A2" s="93"/>
      <c r="B2" s="93"/>
      <c r="C2" s="93"/>
      <c r="D2" s="93"/>
      <c r="E2" s="93"/>
      <c r="F2" s="93"/>
      <c r="G2" s="93"/>
      <c r="H2" s="93"/>
      <c r="I2" s="93"/>
      <c r="J2" s="93"/>
      <c r="K2" s="93"/>
      <c r="L2" s="93"/>
      <c r="M2" s="93"/>
      <c r="N2" s="93"/>
      <c r="O2" s="93"/>
      <c r="P2" s="93"/>
      <c r="Q2" s="93"/>
      <c r="R2" s="93"/>
      <c r="S2" s="93"/>
    </row>
    <row r="3" spans="1:19" x14ac:dyDescent="0.2">
      <c r="A3" s="93"/>
      <c r="B3" s="93"/>
      <c r="C3" s="93"/>
      <c r="D3" s="93"/>
      <c r="E3" s="93"/>
      <c r="F3" s="93"/>
      <c r="G3" s="93"/>
      <c r="H3" s="93"/>
      <c r="I3" s="93"/>
      <c r="J3" s="93"/>
      <c r="K3" s="93"/>
      <c r="L3" s="93"/>
      <c r="M3" s="93"/>
      <c r="N3" s="93"/>
      <c r="O3" s="93"/>
      <c r="P3" s="93"/>
      <c r="Q3" s="93"/>
      <c r="R3" s="93"/>
      <c r="S3" s="93"/>
    </row>
    <row r="4" spans="1:19" x14ac:dyDescent="0.2">
      <c r="A4" s="93"/>
      <c r="B4" s="93"/>
      <c r="C4" s="93"/>
      <c r="D4" s="93"/>
      <c r="E4" s="93"/>
      <c r="F4" s="93"/>
      <c r="G4" s="93"/>
      <c r="H4" s="93"/>
      <c r="I4" s="93"/>
      <c r="J4" s="93"/>
      <c r="K4" s="93"/>
      <c r="L4" s="93"/>
      <c r="M4" s="93"/>
      <c r="N4" s="93"/>
      <c r="O4" s="93"/>
      <c r="P4" s="93"/>
      <c r="Q4" s="93"/>
      <c r="R4" s="93"/>
      <c r="S4" s="93"/>
    </row>
    <row r="5" spans="1:19" x14ac:dyDescent="0.2">
      <c r="A5" s="93"/>
      <c r="B5" s="93"/>
      <c r="C5" s="93"/>
      <c r="D5" s="93"/>
      <c r="E5" s="93"/>
      <c r="F5" s="93"/>
      <c r="G5" s="93"/>
      <c r="H5" s="93"/>
      <c r="I5" s="93"/>
      <c r="J5" s="93"/>
      <c r="K5" s="93"/>
      <c r="L5" s="93"/>
      <c r="M5" s="93"/>
      <c r="N5" s="93"/>
      <c r="O5" s="93"/>
      <c r="P5" s="93"/>
      <c r="Q5" s="93"/>
      <c r="R5" s="93"/>
      <c r="S5" s="93"/>
    </row>
    <row r="6" spans="1:19" x14ac:dyDescent="0.2">
      <c r="A6" s="93"/>
      <c r="B6" s="93"/>
      <c r="C6" s="93"/>
      <c r="D6" s="93"/>
      <c r="E6" s="93"/>
      <c r="F6" s="93"/>
      <c r="G6" s="93"/>
      <c r="H6" s="93"/>
      <c r="I6" s="93"/>
      <c r="J6" s="93"/>
      <c r="K6" s="93"/>
      <c r="L6" s="93"/>
      <c r="M6" s="93"/>
      <c r="N6" s="93"/>
      <c r="O6" s="93"/>
      <c r="P6" s="93"/>
      <c r="Q6" s="93"/>
      <c r="R6" s="93"/>
      <c r="S6" s="93"/>
    </row>
    <row r="7" spans="1:19" x14ac:dyDescent="0.2">
      <c r="A7" s="93"/>
      <c r="B7" s="93"/>
      <c r="C7" s="93"/>
      <c r="D7" s="93"/>
      <c r="E7" s="93"/>
      <c r="F7" s="93"/>
      <c r="G7" s="93"/>
      <c r="H7" s="93"/>
      <c r="I7" s="93"/>
      <c r="J7" s="93"/>
      <c r="K7" s="93"/>
      <c r="L7" s="93"/>
      <c r="M7" s="93"/>
      <c r="N7" s="93"/>
      <c r="O7" s="93"/>
      <c r="P7" s="93"/>
      <c r="Q7" s="93"/>
      <c r="R7" s="93"/>
      <c r="S7" s="93"/>
    </row>
    <row r="8" spans="1:19" x14ac:dyDescent="0.2">
      <c r="A8" s="93"/>
      <c r="B8" s="93"/>
      <c r="C8" s="93"/>
      <c r="D8" s="93"/>
      <c r="E8" s="93"/>
      <c r="F8" s="93"/>
      <c r="G8" s="93"/>
      <c r="H8" s="93"/>
      <c r="I8" s="93"/>
      <c r="J8" s="93"/>
      <c r="K8" s="93"/>
      <c r="L8" s="93"/>
      <c r="M8" s="93"/>
      <c r="N8" s="93"/>
      <c r="O8" s="93"/>
      <c r="P8" s="93"/>
      <c r="Q8" s="93"/>
      <c r="R8" s="93"/>
      <c r="S8" s="93"/>
    </row>
    <row r="9" spans="1:19" x14ac:dyDescent="0.2">
      <c r="A9" s="93"/>
      <c r="B9" s="93"/>
      <c r="C9" s="93"/>
      <c r="D9" s="93"/>
      <c r="E9" s="93"/>
      <c r="F9" s="93"/>
      <c r="G9" s="93"/>
      <c r="H9" s="93"/>
      <c r="I9" s="93"/>
      <c r="J9" s="93"/>
      <c r="K9" s="93"/>
      <c r="L9" s="93"/>
      <c r="M9" s="93"/>
      <c r="N9" s="93"/>
      <c r="O9" s="93"/>
      <c r="P9" s="93"/>
      <c r="Q9" s="93"/>
      <c r="R9" s="93"/>
      <c r="S9" s="93"/>
    </row>
    <row r="10" spans="1:19" x14ac:dyDescent="0.2">
      <c r="A10" s="93"/>
      <c r="B10" s="93"/>
      <c r="C10" s="93"/>
      <c r="D10" s="93"/>
      <c r="E10" s="93"/>
      <c r="F10" s="93"/>
      <c r="G10" s="93"/>
      <c r="H10" s="93"/>
      <c r="I10" s="93"/>
      <c r="J10" s="93"/>
      <c r="K10" s="93"/>
      <c r="L10" s="93"/>
      <c r="M10" s="93"/>
      <c r="N10" s="93"/>
      <c r="O10" s="93"/>
      <c r="P10" s="93"/>
      <c r="Q10" s="93"/>
      <c r="R10" s="93"/>
      <c r="S10" s="93"/>
    </row>
    <row r="11" spans="1:19" x14ac:dyDescent="0.2">
      <c r="A11" s="93"/>
      <c r="B11" s="93"/>
      <c r="C11" s="93"/>
      <c r="D11" s="93"/>
      <c r="E11" s="93"/>
      <c r="F11" s="93"/>
      <c r="G11" s="93"/>
      <c r="H11" s="93"/>
      <c r="I11" s="93"/>
      <c r="J11" s="93"/>
      <c r="K11" s="93"/>
      <c r="L11" s="93"/>
      <c r="M11" s="93"/>
      <c r="N11" s="93"/>
      <c r="O11" s="93"/>
      <c r="P11" s="93"/>
      <c r="Q11" s="93"/>
      <c r="R11" s="93"/>
      <c r="S11" s="93"/>
    </row>
    <row r="12" spans="1:19" x14ac:dyDescent="0.2">
      <c r="A12" s="93"/>
      <c r="B12" s="93"/>
      <c r="C12" s="93"/>
      <c r="D12" s="93"/>
      <c r="E12" s="93"/>
      <c r="F12" s="93"/>
      <c r="G12" s="93"/>
      <c r="H12" s="93"/>
      <c r="I12" s="93"/>
      <c r="J12" s="93"/>
      <c r="K12" s="93"/>
      <c r="L12" s="93"/>
      <c r="M12" s="93"/>
      <c r="N12" s="93"/>
      <c r="O12" s="93"/>
      <c r="P12" s="93"/>
      <c r="Q12" s="93"/>
      <c r="R12" s="93"/>
      <c r="S12" s="93"/>
    </row>
    <row r="13" spans="1:19" x14ac:dyDescent="0.2">
      <c r="A13" s="93"/>
      <c r="B13" s="93"/>
      <c r="C13" s="93"/>
      <c r="D13" s="93"/>
      <c r="E13" s="93"/>
      <c r="F13" s="93"/>
      <c r="G13" s="93"/>
      <c r="H13" s="93"/>
      <c r="I13" s="93"/>
      <c r="J13" s="93"/>
      <c r="K13" s="93"/>
      <c r="L13" s="93"/>
      <c r="M13" s="93"/>
      <c r="N13" s="93"/>
      <c r="O13" s="93"/>
      <c r="P13" s="93"/>
      <c r="Q13" s="93"/>
      <c r="R13" s="93"/>
      <c r="S13" s="93"/>
    </row>
    <row r="14" spans="1:19" x14ac:dyDescent="0.2">
      <c r="A14" s="93"/>
      <c r="B14" s="93"/>
      <c r="C14" s="93"/>
      <c r="D14" s="93"/>
      <c r="E14" s="93"/>
      <c r="F14" s="93"/>
      <c r="G14" s="93"/>
      <c r="H14" s="93"/>
      <c r="I14" s="93"/>
      <c r="J14" s="93"/>
      <c r="K14" s="93"/>
      <c r="L14" s="93"/>
      <c r="M14" s="93"/>
      <c r="N14" s="93"/>
      <c r="O14" s="93"/>
      <c r="P14" s="93"/>
      <c r="Q14" s="93"/>
      <c r="R14" s="93"/>
      <c r="S14" s="93"/>
    </row>
    <row r="15" spans="1:19" x14ac:dyDescent="0.2">
      <c r="A15" s="93"/>
      <c r="B15" s="93"/>
      <c r="C15" s="93"/>
      <c r="D15" s="93"/>
      <c r="E15" s="93"/>
      <c r="F15" s="93"/>
      <c r="G15" s="93"/>
      <c r="H15" s="93"/>
      <c r="I15" s="93"/>
      <c r="J15" s="93"/>
      <c r="K15" s="93"/>
      <c r="L15" s="93"/>
      <c r="M15" s="93"/>
      <c r="N15" s="93"/>
      <c r="O15" s="93"/>
      <c r="P15" s="93"/>
      <c r="Q15" s="93"/>
      <c r="R15" s="93"/>
      <c r="S15" s="93"/>
    </row>
    <row r="16" spans="1:19" x14ac:dyDescent="0.2">
      <c r="A16" s="93"/>
      <c r="B16" s="93"/>
      <c r="C16" s="93"/>
      <c r="D16" s="93"/>
      <c r="E16" s="93"/>
      <c r="F16" s="93"/>
      <c r="G16" s="93"/>
      <c r="H16" s="93"/>
      <c r="I16" s="93"/>
      <c r="J16" s="93"/>
      <c r="K16" s="93"/>
      <c r="L16" s="93"/>
      <c r="M16" s="93"/>
      <c r="N16" s="93"/>
      <c r="O16" s="93"/>
      <c r="P16" s="93"/>
      <c r="Q16" s="93"/>
      <c r="R16" s="93"/>
      <c r="S16" s="93"/>
    </row>
    <row r="17" spans="1:19" x14ac:dyDescent="0.2">
      <c r="A17" s="93"/>
      <c r="B17" s="93"/>
      <c r="C17" s="93"/>
      <c r="D17" s="93"/>
      <c r="E17" s="93"/>
      <c r="F17" s="93"/>
      <c r="G17" s="93"/>
      <c r="H17" s="93"/>
      <c r="I17" s="93"/>
      <c r="J17" s="93"/>
      <c r="K17" s="93"/>
      <c r="L17" s="93"/>
      <c r="M17" s="93"/>
      <c r="N17" s="93"/>
      <c r="O17" s="93"/>
      <c r="P17" s="93"/>
      <c r="Q17" s="93"/>
      <c r="R17" s="93"/>
      <c r="S17" s="93"/>
    </row>
    <row r="18" spans="1:19" x14ac:dyDescent="0.2">
      <c r="A18" s="93"/>
      <c r="B18" s="93"/>
      <c r="C18" s="93"/>
      <c r="D18" s="93"/>
      <c r="E18" s="93"/>
      <c r="F18" s="93"/>
      <c r="G18" s="93"/>
      <c r="H18" s="93"/>
      <c r="I18" s="93"/>
      <c r="J18" s="93"/>
      <c r="K18" s="93"/>
      <c r="L18" s="93"/>
      <c r="M18" s="93"/>
      <c r="N18" s="93"/>
      <c r="O18" s="93"/>
      <c r="P18" s="93"/>
      <c r="Q18" s="93"/>
      <c r="R18" s="93"/>
      <c r="S18" s="93"/>
    </row>
    <row r="19" spans="1:19" x14ac:dyDescent="0.2">
      <c r="A19" s="93"/>
      <c r="B19" s="93"/>
      <c r="C19" s="93"/>
      <c r="D19" s="93"/>
      <c r="E19" s="93"/>
      <c r="F19" s="93"/>
      <c r="G19" s="93"/>
      <c r="H19" s="93"/>
      <c r="I19" s="93"/>
      <c r="J19" s="93"/>
      <c r="K19" s="93"/>
      <c r="L19" s="93"/>
      <c r="M19" s="93"/>
      <c r="N19" s="93"/>
      <c r="O19" s="93"/>
      <c r="P19" s="93"/>
      <c r="Q19" s="93"/>
      <c r="R19" s="93"/>
      <c r="S19" s="93"/>
    </row>
    <row r="20" spans="1:19" x14ac:dyDescent="0.2">
      <c r="A20" s="93"/>
      <c r="B20" s="93"/>
      <c r="C20" s="93"/>
      <c r="D20" s="93"/>
      <c r="E20" s="93"/>
      <c r="F20" s="93"/>
      <c r="G20" s="93"/>
      <c r="H20" s="93"/>
      <c r="I20" s="93"/>
      <c r="J20" s="93"/>
      <c r="K20" s="93"/>
      <c r="L20" s="93"/>
      <c r="M20" s="93"/>
      <c r="N20" s="93"/>
      <c r="O20" s="93"/>
      <c r="P20" s="93"/>
      <c r="Q20" s="93"/>
      <c r="R20" s="93"/>
      <c r="S20" s="93"/>
    </row>
    <row r="21" spans="1:19" x14ac:dyDescent="0.2">
      <c r="A21" s="93"/>
      <c r="B21" s="93"/>
      <c r="C21" s="93"/>
      <c r="D21" s="93"/>
      <c r="E21" s="93"/>
      <c r="F21" s="93"/>
      <c r="G21" s="93"/>
      <c r="H21" s="93"/>
      <c r="I21" s="93"/>
      <c r="J21" s="93"/>
      <c r="K21" s="93"/>
      <c r="L21" s="93"/>
      <c r="M21" s="93"/>
      <c r="N21" s="93"/>
      <c r="O21" s="93"/>
      <c r="P21" s="93"/>
      <c r="Q21" s="93"/>
      <c r="R21" s="93"/>
      <c r="S21" s="93"/>
    </row>
    <row r="22" spans="1:19" x14ac:dyDescent="0.2">
      <c r="A22" s="93"/>
      <c r="B22" s="93"/>
      <c r="C22" s="93"/>
      <c r="D22" s="93"/>
      <c r="E22" s="93"/>
      <c r="F22" s="93"/>
      <c r="G22" s="93"/>
      <c r="H22" s="93"/>
      <c r="I22" s="93"/>
      <c r="J22" s="93"/>
      <c r="K22" s="93"/>
      <c r="L22" s="93"/>
      <c r="M22" s="93"/>
      <c r="N22" s="93"/>
      <c r="O22" s="93"/>
      <c r="P22" s="93"/>
      <c r="Q22" s="93"/>
      <c r="R22" s="93"/>
      <c r="S22" s="93"/>
    </row>
    <row r="23" spans="1:19" x14ac:dyDescent="0.2">
      <c r="A23" s="93"/>
      <c r="B23" s="93"/>
      <c r="C23" s="93"/>
      <c r="D23" s="93"/>
      <c r="E23" s="93"/>
      <c r="F23" s="93"/>
      <c r="G23" s="93"/>
      <c r="H23" s="93"/>
      <c r="I23" s="93"/>
      <c r="J23" s="93"/>
      <c r="K23" s="93"/>
      <c r="L23" s="93"/>
      <c r="M23" s="93"/>
      <c r="N23" s="93"/>
      <c r="O23" s="93"/>
      <c r="P23" s="93"/>
      <c r="Q23" s="93"/>
      <c r="R23" s="93"/>
      <c r="S23" s="93"/>
    </row>
    <row r="24" spans="1:19" x14ac:dyDescent="0.2">
      <c r="A24" s="93"/>
      <c r="B24" s="93"/>
      <c r="C24" s="93"/>
      <c r="D24" s="93"/>
      <c r="E24" s="93"/>
      <c r="F24" s="93"/>
      <c r="G24" s="93"/>
      <c r="H24" s="93"/>
      <c r="I24" s="93"/>
      <c r="J24" s="93"/>
      <c r="K24" s="93"/>
      <c r="L24" s="93"/>
      <c r="M24" s="93"/>
      <c r="N24" s="93"/>
      <c r="O24" s="93"/>
      <c r="P24" s="93"/>
      <c r="Q24" s="93"/>
      <c r="R24" s="93"/>
      <c r="S24" s="93"/>
    </row>
    <row r="25" spans="1:19" x14ac:dyDescent="0.2">
      <c r="A25" s="93"/>
      <c r="B25" s="93"/>
      <c r="C25" s="93"/>
      <c r="D25" s="93"/>
      <c r="E25" s="93"/>
      <c r="F25" s="93"/>
      <c r="G25" s="93"/>
      <c r="H25" s="93"/>
      <c r="I25" s="93"/>
      <c r="J25" s="93"/>
      <c r="K25" s="93"/>
      <c r="L25" s="93"/>
      <c r="M25" s="93"/>
      <c r="N25" s="93"/>
      <c r="O25" s="93"/>
      <c r="P25" s="93"/>
      <c r="Q25" s="93"/>
      <c r="R25" s="93"/>
      <c r="S25" s="93"/>
    </row>
    <row r="26" spans="1:19" x14ac:dyDescent="0.2">
      <c r="A26" s="93"/>
      <c r="B26" s="93"/>
      <c r="C26" s="93"/>
      <c r="D26" s="93"/>
      <c r="E26" s="93"/>
      <c r="F26" s="93"/>
      <c r="G26" s="93"/>
      <c r="H26" s="93"/>
      <c r="I26" s="93"/>
      <c r="J26" s="93"/>
      <c r="K26" s="93"/>
      <c r="L26" s="93"/>
      <c r="M26" s="93"/>
      <c r="N26" s="93"/>
      <c r="O26" s="93"/>
      <c r="P26" s="93"/>
      <c r="Q26" s="93"/>
      <c r="R26" s="93"/>
      <c r="S26" s="93"/>
    </row>
    <row r="27" spans="1:19" x14ac:dyDescent="0.2">
      <c r="A27" s="93"/>
      <c r="B27" s="93"/>
      <c r="C27" s="93"/>
      <c r="D27" s="93"/>
      <c r="E27" s="93"/>
      <c r="F27" s="93"/>
      <c r="G27" s="93"/>
      <c r="H27" s="93"/>
      <c r="I27" s="93"/>
      <c r="J27" s="93"/>
      <c r="K27" s="93"/>
      <c r="L27" s="93"/>
      <c r="M27" s="93"/>
      <c r="N27" s="93"/>
      <c r="O27" s="93"/>
      <c r="P27" s="93"/>
      <c r="Q27" s="93"/>
      <c r="R27" s="93"/>
      <c r="S27" s="93"/>
    </row>
    <row r="28" spans="1:19" x14ac:dyDescent="0.2">
      <c r="A28" s="93"/>
      <c r="B28" s="93"/>
      <c r="C28" s="93"/>
      <c r="D28" s="93"/>
      <c r="E28" s="93"/>
      <c r="F28" s="93"/>
      <c r="G28" s="93"/>
      <c r="H28" s="93"/>
      <c r="I28" s="93"/>
      <c r="J28" s="93"/>
      <c r="K28" s="93"/>
      <c r="L28" s="93"/>
      <c r="M28" s="93"/>
      <c r="N28" s="93"/>
      <c r="O28" s="93"/>
      <c r="P28" s="93"/>
      <c r="Q28" s="93"/>
      <c r="R28" s="93"/>
      <c r="S28" s="93"/>
    </row>
    <row r="29" spans="1:19" x14ac:dyDescent="0.2">
      <c r="A29" s="93"/>
      <c r="B29" s="93"/>
      <c r="C29" s="93"/>
      <c r="D29" s="93"/>
      <c r="E29" s="93"/>
      <c r="F29" s="93"/>
      <c r="G29" s="93"/>
      <c r="H29" s="93"/>
      <c r="I29" s="93"/>
      <c r="J29" s="93"/>
      <c r="K29" s="93"/>
      <c r="L29" s="93"/>
      <c r="M29" s="93"/>
      <c r="N29" s="93"/>
      <c r="O29" s="93"/>
      <c r="P29" s="93"/>
      <c r="Q29" s="93"/>
      <c r="R29" s="93"/>
      <c r="S29" s="93"/>
    </row>
    <row r="30" spans="1:19" x14ac:dyDescent="0.2">
      <c r="A30" s="93"/>
      <c r="B30" s="93"/>
      <c r="C30" s="93"/>
      <c r="D30" s="93"/>
      <c r="E30" s="93"/>
      <c r="F30" s="93"/>
      <c r="G30" s="93"/>
      <c r="H30" s="93"/>
      <c r="I30" s="93"/>
      <c r="J30" s="93"/>
      <c r="K30" s="93"/>
      <c r="L30" s="93"/>
      <c r="M30" s="93"/>
      <c r="N30" s="93"/>
      <c r="O30" s="93"/>
      <c r="P30" s="93"/>
      <c r="Q30" s="93"/>
      <c r="R30" s="93"/>
      <c r="S30" s="93"/>
    </row>
    <row r="31" spans="1:19" x14ac:dyDescent="0.2">
      <c r="A31" s="93"/>
      <c r="B31" s="93"/>
      <c r="C31" s="93"/>
      <c r="D31" s="93"/>
      <c r="E31" s="93"/>
      <c r="F31" s="93"/>
      <c r="G31" s="93"/>
      <c r="H31" s="93"/>
      <c r="I31" s="93"/>
      <c r="J31" s="93"/>
      <c r="K31" s="93"/>
      <c r="L31" s="93"/>
      <c r="M31" s="93"/>
      <c r="N31" s="93"/>
      <c r="O31" s="93"/>
      <c r="P31" s="93"/>
      <c r="Q31" s="93"/>
      <c r="R31" s="93"/>
      <c r="S31" s="93"/>
    </row>
    <row r="32" spans="1:19" x14ac:dyDescent="0.2">
      <c r="A32" s="93"/>
      <c r="B32" s="93"/>
      <c r="C32" s="93"/>
      <c r="D32" s="93"/>
      <c r="E32" s="93"/>
      <c r="F32" s="93"/>
      <c r="G32" s="93"/>
      <c r="H32" s="93"/>
      <c r="I32" s="93"/>
      <c r="J32" s="93"/>
      <c r="K32" s="93"/>
      <c r="L32" s="93"/>
      <c r="M32" s="93"/>
      <c r="N32" s="93"/>
      <c r="O32" s="93"/>
      <c r="P32" s="93"/>
      <c r="Q32" s="93"/>
      <c r="R32" s="93"/>
      <c r="S32" s="93"/>
    </row>
    <row r="33" spans="1:19" x14ac:dyDescent="0.2">
      <c r="A33" s="93"/>
      <c r="B33" s="93"/>
      <c r="C33" s="93"/>
      <c r="D33" s="93"/>
      <c r="E33" s="93"/>
      <c r="F33" s="93"/>
      <c r="G33" s="93"/>
      <c r="H33" s="93"/>
      <c r="I33" s="93"/>
      <c r="J33" s="93"/>
      <c r="K33" s="93"/>
      <c r="L33" s="93"/>
      <c r="M33" s="93"/>
      <c r="N33" s="93"/>
      <c r="O33" s="93"/>
      <c r="P33" s="93"/>
      <c r="Q33" s="93"/>
      <c r="R33" s="93"/>
      <c r="S33" s="93"/>
    </row>
    <row r="34" spans="1:19" x14ac:dyDescent="0.2">
      <c r="A34" s="93"/>
      <c r="B34" s="93"/>
      <c r="C34" s="93"/>
      <c r="D34" s="93"/>
      <c r="E34" s="93"/>
      <c r="F34" s="93"/>
      <c r="G34" s="93"/>
      <c r="H34" s="93"/>
      <c r="I34" s="93"/>
      <c r="J34" s="93"/>
      <c r="K34" s="93"/>
      <c r="L34" s="93"/>
      <c r="M34" s="93"/>
      <c r="N34" s="93"/>
      <c r="O34" s="93"/>
      <c r="P34" s="93"/>
      <c r="Q34" s="93"/>
      <c r="R34" s="93"/>
      <c r="S34" s="93"/>
    </row>
    <row r="35" spans="1:19" x14ac:dyDescent="0.2">
      <c r="A35" s="93"/>
      <c r="B35" s="93"/>
      <c r="C35" s="93"/>
      <c r="D35" s="93"/>
      <c r="E35" s="93"/>
      <c r="F35" s="93"/>
      <c r="G35" s="93"/>
      <c r="H35" s="93"/>
      <c r="I35" s="93"/>
      <c r="J35" s="93"/>
      <c r="K35" s="93"/>
      <c r="L35" s="93"/>
      <c r="M35" s="93"/>
      <c r="N35" s="93"/>
      <c r="O35" s="93"/>
      <c r="P35" s="93"/>
      <c r="Q35" s="93"/>
      <c r="R35" s="93"/>
      <c r="S35" s="93"/>
    </row>
    <row r="36" spans="1:19" x14ac:dyDescent="0.2">
      <c r="A36" s="93"/>
      <c r="B36" s="93"/>
      <c r="C36" s="93"/>
      <c r="D36" s="93"/>
      <c r="E36" s="93"/>
      <c r="F36" s="93"/>
      <c r="G36" s="93"/>
      <c r="H36" s="93"/>
      <c r="I36" s="93"/>
      <c r="J36" s="93"/>
      <c r="K36" s="93"/>
      <c r="L36" s="93"/>
      <c r="M36" s="93"/>
      <c r="N36" s="93"/>
      <c r="O36" s="93"/>
      <c r="P36" s="93"/>
      <c r="Q36" s="93"/>
      <c r="R36" s="93"/>
      <c r="S36" s="93"/>
    </row>
    <row r="37" spans="1:19" x14ac:dyDescent="0.2">
      <c r="A37" s="93"/>
      <c r="B37" s="93"/>
      <c r="C37" s="93"/>
      <c r="D37" s="93"/>
      <c r="E37" s="93"/>
      <c r="F37" s="93"/>
      <c r="G37" s="93"/>
      <c r="H37" s="93"/>
      <c r="I37" s="93"/>
      <c r="J37" s="93"/>
      <c r="K37" s="93"/>
      <c r="L37" s="93"/>
      <c r="M37" s="93"/>
      <c r="N37" s="93"/>
      <c r="O37" s="93"/>
      <c r="P37" s="93"/>
      <c r="Q37" s="93"/>
      <c r="R37" s="93"/>
      <c r="S37" s="93"/>
    </row>
    <row r="38" spans="1:19" x14ac:dyDescent="0.2">
      <c r="A38" s="93"/>
      <c r="B38" s="93"/>
      <c r="C38" s="93"/>
      <c r="D38" s="93"/>
      <c r="E38" s="93"/>
      <c r="F38" s="93"/>
      <c r="G38" s="93"/>
      <c r="H38" s="93"/>
      <c r="I38" s="93"/>
      <c r="J38" s="93"/>
      <c r="K38" s="93"/>
      <c r="L38" s="93"/>
      <c r="M38" s="93"/>
      <c r="N38" s="93"/>
      <c r="O38" s="93"/>
      <c r="P38" s="93"/>
      <c r="Q38" s="93"/>
      <c r="R38" s="93"/>
      <c r="S38" s="93"/>
    </row>
    <row r="39" spans="1:19" x14ac:dyDescent="0.2">
      <c r="A39" s="93"/>
      <c r="B39" s="93"/>
      <c r="C39" s="93"/>
      <c r="D39" s="93"/>
      <c r="E39" s="93"/>
      <c r="F39" s="93"/>
      <c r="G39" s="93"/>
      <c r="H39" s="93"/>
      <c r="I39" s="93"/>
      <c r="J39" s="93"/>
      <c r="K39" s="93"/>
      <c r="L39" s="93"/>
      <c r="M39" s="93"/>
      <c r="N39" s="93"/>
      <c r="O39" s="93"/>
      <c r="P39" s="93"/>
      <c r="Q39" s="93"/>
      <c r="R39" s="93"/>
      <c r="S39" s="93"/>
    </row>
    <row r="40" spans="1:19" x14ac:dyDescent="0.2">
      <c r="A40" s="93"/>
      <c r="B40" s="93"/>
      <c r="C40" s="93"/>
      <c r="D40" s="93"/>
      <c r="E40" s="93"/>
      <c r="F40" s="93"/>
      <c r="G40" s="93"/>
      <c r="H40" s="93"/>
      <c r="I40" s="93"/>
      <c r="J40" s="93"/>
      <c r="K40" s="93"/>
      <c r="L40" s="93"/>
      <c r="M40" s="93"/>
      <c r="N40" s="93"/>
      <c r="O40" s="93"/>
      <c r="P40" s="93"/>
      <c r="Q40" s="93"/>
      <c r="R40" s="93"/>
      <c r="S40" s="93"/>
    </row>
    <row r="41" spans="1:19" x14ac:dyDescent="0.2">
      <c r="A41" s="93"/>
      <c r="B41" s="93"/>
      <c r="C41" s="93"/>
      <c r="D41" s="93"/>
      <c r="E41" s="93"/>
      <c r="F41" s="93"/>
      <c r="G41" s="93"/>
      <c r="H41" s="93"/>
      <c r="I41" s="93"/>
      <c r="J41" s="93"/>
      <c r="K41" s="93"/>
      <c r="L41" s="93"/>
      <c r="M41" s="93"/>
      <c r="N41" s="93"/>
      <c r="O41" s="93"/>
      <c r="P41" s="93"/>
      <c r="Q41" s="93"/>
      <c r="R41" s="93"/>
      <c r="S41" s="93"/>
    </row>
    <row r="42" spans="1:19" x14ac:dyDescent="0.2">
      <c r="A42" s="93"/>
      <c r="B42" s="93"/>
      <c r="C42" s="93"/>
      <c r="D42" s="93"/>
      <c r="E42" s="93"/>
      <c r="F42" s="93"/>
      <c r="G42" s="93"/>
      <c r="H42" s="93"/>
      <c r="I42" s="93"/>
      <c r="J42" s="93"/>
      <c r="K42" s="93"/>
      <c r="L42" s="93"/>
      <c r="M42" s="93"/>
      <c r="N42" s="93"/>
      <c r="O42" s="98"/>
      <c r="P42" s="93"/>
      <c r="Q42" s="93"/>
      <c r="R42" s="93"/>
      <c r="S42" s="93"/>
    </row>
    <row r="43" spans="1:19" x14ac:dyDescent="0.2">
      <c r="A43" s="93"/>
      <c r="B43" s="93"/>
      <c r="C43" s="93"/>
      <c r="D43" s="93"/>
      <c r="E43" s="93"/>
      <c r="F43" s="93"/>
      <c r="G43" s="93"/>
      <c r="H43" s="93"/>
      <c r="I43" s="93"/>
      <c r="J43" s="93"/>
      <c r="K43" s="93"/>
      <c r="L43" s="93"/>
      <c r="M43" s="93"/>
      <c r="N43" s="93"/>
      <c r="O43" s="93"/>
      <c r="P43" s="93"/>
      <c r="Q43" s="93"/>
      <c r="R43" s="93"/>
      <c r="S43" s="93"/>
    </row>
    <row r="44" spans="1:19" x14ac:dyDescent="0.2">
      <c r="A44" s="93"/>
      <c r="B44" s="93"/>
      <c r="C44" s="93"/>
      <c r="D44" s="93"/>
      <c r="E44" s="93"/>
      <c r="F44" s="93"/>
      <c r="G44" s="93"/>
      <c r="H44" s="93"/>
      <c r="I44" s="93"/>
      <c r="J44" s="93"/>
      <c r="K44" s="93"/>
      <c r="L44" s="93"/>
      <c r="M44" s="93"/>
      <c r="N44" s="93"/>
      <c r="O44" s="93"/>
      <c r="P44" s="93"/>
      <c r="Q44" s="93"/>
      <c r="R44" s="93"/>
      <c r="S44" s="93"/>
    </row>
    <row r="45" spans="1:19" x14ac:dyDescent="0.2">
      <c r="A45" s="93"/>
      <c r="B45" s="93"/>
      <c r="C45" s="93"/>
      <c r="D45" s="93"/>
      <c r="E45" s="93"/>
      <c r="F45" s="93"/>
      <c r="G45" s="93"/>
      <c r="H45" s="93"/>
      <c r="I45" s="93"/>
      <c r="J45" s="93"/>
      <c r="K45" s="93"/>
      <c r="L45" s="93"/>
      <c r="M45" s="93"/>
      <c r="N45" s="93"/>
      <c r="O45" s="93"/>
      <c r="P45" s="93"/>
      <c r="Q45" s="93"/>
      <c r="R45" s="93"/>
      <c r="S45" s="93"/>
    </row>
    <row r="46" spans="1:19" x14ac:dyDescent="0.2">
      <c r="A46" s="93"/>
      <c r="B46" s="93"/>
      <c r="C46" s="93"/>
      <c r="D46" s="93"/>
      <c r="E46" s="93"/>
      <c r="F46" s="93"/>
      <c r="G46" s="93"/>
      <c r="H46" s="93"/>
      <c r="I46" s="93"/>
      <c r="J46" s="93"/>
      <c r="K46" s="93"/>
      <c r="L46" s="93"/>
      <c r="M46" s="93"/>
      <c r="N46" s="93"/>
      <c r="O46" s="93"/>
      <c r="P46" s="93"/>
      <c r="Q46" s="93"/>
      <c r="R46" s="93"/>
      <c r="S46" s="93"/>
    </row>
    <row r="47" spans="1:19" x14ac:dyDescent="0.2">
      <c r="A47" s="93"/>
      <c r="B47" s="93"/>
      <c r="C47" s="93"/>
      <c r="D47" s="93"/>
      <c r="E47" s="93"/>
      <c r="F47" s="93"/>
      <c r="G47" s="93"/>
      <c r="H47" s="93"/>
      <c r="I47" s="93"/>
      <c r="J47" s="93"/>
      <c r="K47" s="93"/>
      <c r="L47" s="93"/>
      <c r="M47" s="93"/>
      <c r="N47" s="93"/>
      <c r="O47" s="93"/>
      <c r="P47" s="93"/>
      <c r="Q47" s="93"/>
      <c r="R47" s="93"/>
      <c r="S47" s="93"/>
    </row>
    <row r="48" spans="1:19" x14ac:dyDescent="0.2">
      <c r="A48" s="93"/>
      <c r="B48" s="93"/>
      <c r="C48" s="93"/>
      <c r="D48" s="93"/>
      <c r="E48" s="93"/>
      <c r="F48" s="93"/>
      <c r="G48" s="93"/>
      <c r="H48" s="93"/>
      <c r="I48" s="93"/>
      <c r="J48" s="93"/>
      <c r="K48" s="93"/>
      <c r="L48" s="93"/>
      <c r="M48" s="93"/>
      <c r="N48" s="93"/>
      <c r="O48" s="93"/>
      <c r="P48" s="93"/>
      <c r="Q48" s="93"/>
      <c r="R48" s="93"/>
      <c r="S48" s="93"/>
    </row>
    <row r="49" spans="1:19" x14ac:dyDescent="0.2">
      <c r="A49" s="93"/>
      <c r="B49" s="93"/>
      <c r="C49" s="93"/>
      <c r="D49" s="93"/>
      <c r="E49" s="93"/>
      <c r="F49" s="93"/>
      <c r="G49" s="93"/>
      <c r="H49" s="93"/>
      <c r="I49" s="93"/>
      <c r="J49" s="93"/>
      <c r="K49" s="93"/>
      <c r="L49" s="93"/>
      <c r="M49" s="93"/>
      <c r="N49" s="93"/>
      <c r="O49" s="93"/>
      <c r="P49" s="93"/>
      <c r="Q49" s="93"/>
      <c r="R49" s="93"/>
      <c r="S49" s="93"/>
    </row>
    <row r="50" spans="1:19" x14ac:dyDescent="0.2">
      <c r="A50" s="93"/>
      <c r="B50" s="93"/>
      <c r="C50" s="93"/>
      <c r="D50" s="93"/>
      <c r="E50" s="93"/>
      <c r="F50" s="93"/>
      <c r="G50" s="93"/>
      <c r="H50" s="93"/>
      <c r="I50" s="93"/>
      <c r="J50" s="93"/>
      <c r="K50" s="93"/>
      <c r="L50" s="93"/>
      <c r="M50" s="93"/>
      <c r="N50" s="93"/>
      <c r="O50" s="93"/>
      <c r="P50" s="93"/>
      <c r="Q50" s="93"/>
      <c r="R50" s="93"/>
      <c r="S50" s="9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Worksheet</vt:lpstr>
      <vt:lpstr>Top 60 Universities</vt:lpstr>
      <vt:lpstr>Graphs &amp; Pivot Tables </vt:lpstr>
      <vt:lpstr>Top University Graduates Table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Ghada Elhusseini</dc:creator>
  <cp:lastModifiedBy>Ghada Elhusseini</cp:lastModifiedBy>
  <dcterms:created xsi:type="dcterms:W3CDTF">2023-08-09T09:22:22Z</dcterms:created>
  <dcterms:modified xsi:type="dcterms:W3CDTF">2023-08-10T15:15:41Z</dcterms:modified>
</cp:coreProperties>
</file>