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do_\Desktop\results\"/>
    </mc:Choice>
  </mc:AlternateContent>
  <xr:revisionPtr revIDLastSave="0" documentId="13_ncr:1_{1F1B4343-DB2C-48AE-BF59-35ECB77AEC89}" xr6:coauthVersionLast="47" xr6:coauthVersionMax="47" xr10:uidLastSave="{00000000-0000-0000-0000-000000000000}"/>
  <bookViews>
    <workbookView xWindow="3922" yWindow="277" windowWidth="13846" windowHeight="12683" xr2:uid="{2A66ACA2-4E34-4F3A-B444-F1FDFE1D2DE8}"/>
  </bookViews>
  <sheets>
    <sheet name="توليد كود منظور أمني معدل مكتوب" sheetId="2" r:id="rId1"/>
    <sheet name="ورقة1" sheetId="1" r:id="rId2"/>
  </sheets>
  <definedNames>
    <definedName name="ExternalData_1" localSheetId="0" hidden="1">'توليد كود منظور أمني معدل مكتوب'!$A$1:$AJ$163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5" i="2" l="1"/>
  <c r="B164" i="2"/>
  <c r="C164" i="2"/>
  <c r="S164" i="2"/>
  <c r="Y164" i="2"/>
  <c r="X164" i="2"/>
  <c r="H164" i="2"/>
  <c r="T164" i="2"/>
  <c r="AF164" i="2"/>
  <c r="AK2" i="2"/>
  <c r="AK164" i="2" s="1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E168" i="2"/>
  <c r="E167" i="2"/>
  <c r="E166" i="2"/>
  <c r="E165" i="2"/>
  <c r="E164" i="2"/>
  <c r="D164" i="2"/>
  <c r="D165" i="2"/>
  <c r="C165" i="2"/>
  <c r="G164" i="2"/>
  <c r="I164" i="2"/>
  <c r="J164" i="2"/>
  <c r="K164" i="2"/>
  <c r="L164" i="2"/>
  <c r="M164" i="2"/>
  <c r="N164" i="2"/>
  <c r="O164" i="2"/>
  <c r="P164" i="2"/>
  <c r="Q164" i="2"/>
  <c r="R164" i="2"/>
  <c r="U164" i="2"/>
  <c r="V164" i="2"/>
  <c r="W164" i="2"/>
  <c r="Z164" i="2"/>
  <c r="AA164" i="2"/>
  <c r="AB164" i="2"/>
  <c r="AC164" i="2"/>
  <c r="AD164" i="2"/>
  <c r="AE164" i="2"/>
  <c r="AG164" i="2"/>
  <c r="AH164" i="2"/>
  <c r="AI164" i="2"/>
  <c r="AJ16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5BCB9-C6C8-4EF9-9163-BCB19BE8539B}" keepAlive="1" name="استعلام - ‏‏توليد كود منظور أمني معدل مكتوب بخط اليد للغة العربية  (2)" description="‏‏الاتصال بالاستعلام 'توليد كود منظور أمني معدل مكتوب بخط اليد للغة العربية  (2)' في المصنف." type="5" refreshedVersion="8" background="1" saveData="1">
    <dbPr connection="Provider=Microsoft.Mashup.OleDb.1;Data Source=$Workbook$;Location=&quot;توليد كود منظور أمني معدل مكتوب بخط اليد للغة العربية  (2)&quot;;Extended Properties=&quot;&quot;" command="SELECT * FROM [توليد كود منظور أمني معدل مكتوب بخط اليد للغة العربية  (2)]"/>
  </connection>
</connections>
</file>

<file path=xl/sharedStrings.xml><?xml version="1.0" encoding="utf-8"?>
<sst xmlns="http://schemas.openxmlformats.org/spreadsheetml/2006/main" count="5547" uniqueCount="699">
  <si>
    <t>Timestamp</t>
  </si>
  <si>
    <t>الجنس</t>
  </si>
  <si>
    <t>هل لديك أي خبرة سابقة باختبارات التحقق (CAPTCHA)؟</t>
  </si>
  <si>
    <t>هل تتحدث اللغة العربية بطلاقة؟</t>
  </si>
  <si>
    <t>العمر</t>
  </si>
  <si>
    <t>Time</t>
  </si>
  <si>
    <t>دطثقدك jsma</t>
  </si>
  <si>
    <t>معدل jsma</t>
  </si>
  <si>
    <t>دسثجدح sgtcs</t>
  </si>
  <si>
    <t>فرز sgtcs</t>
  </si>
  <si>
    <t>دفحضاج ian</t>
  </si>
  <si>
    <t>خام ian</t>
  </si>
  <si>
    <t>دمضتنزغ ctc</t>
  </si>
  <si>
    <t>تسطير ctc</t>
  </si>
  <si>
    <t>ذجسكيدض eot</t>
  </si>
  <si>
    <t>سببي eot</t>
  </si>
  <si>
    <t>دمضناع ian</t>
  </si>
  <si>
    <t>النشرات ian</t>
  </si>
  <si>
    <t>ذغليماع jsma</t>
  </si>
  <si>
    <t>عاجل jsma</t>
  </si>
  <si>
    <t>ذبخطدض sgtcs</t>
  </si>
  <si>
    <t>حلال sgtcs</t>
  </si>
  <si>
    <t>رظحعقاط jsma</t>
  </si>
  <si>
    <t>المتعدد jsma</t>
  </si>
  <si>
    <t>رجثقغنش ctc</t>
  </si>
  <si>
    <t>مساعد ctc</t>
  </si>
  <si>
    <t>زضكفصاش eot</t>
  </si>
  <si>
    <t>معلم eot</t>
  </si>
  <si>
    <t>وخشهثوم ian</t>
  </si>
  <si>
    <t xml:space="preserve">الرمادي ian </t>
  </si>
  <si>
    <t>رشتغجرخ jsma</t>
  </si>
  <si>
    <t>دخل jsma</t>
  </si>
  <si>
    <t>ذنهضات sgtcs</t>
  </si>
  <si>
    <t>النفاذ sgtcs</t>
  </si>
  <si>
    <t>وحظفلزس sgtcs</t>
  </si>
  <si>
    <t>ذكر</t>
  </si>
  <si>
    <t>نعم</t>
  </si>
  <si>
    <t>26-35 سنة</t>
  </si>
  <si>
    <t>دطثقدك</t>
  </si>
  <si>
    <t>معدل</t>
  </si>
  <si>
    <t>دسثجدح</t>
  </si>
  <si>
    <t>فرز</t>
  </si>
  <si>
    <t>دقحفاج</t>
  </si>
  <si>
    <t>خام</t>
  </si>
  <si>
    <t>رمضشزع</t>
  </si>
  <si>
    <t>تسطير</t>
  </si>
  <si>
    <t>ذجسكيض</t>
  </si>
  <si>
    <t>سببي</t>
  </si>
  <si>
    <t>دمضناع</t>
  </si>
  <si>
    <t>النشرات</t>
  </si>
  <si>
    <t>ذغلبسماع</t>
  </si>
  <si>
    <t>ذبخطرض</t>
  </si>
  <si>
    <t>حلال</t>
  </si>
  <si>
    <t>رظحعقاط</t>
  </si>
  <si>
    <t>المتعدد</t>
  </si>
  <si>
    <t>زجثقغنش</t>
  </si>
  <si>
    <t>مساعد</t>
  </si>
  <si>
    <t>زضكفصاش</t>
  </si>
  <si>
    <t>معلم</t>
  </si>
  <si>
    <t>وخشهشوم</t>
  </si>
  <si>
    <t>الرمادي</t>
  </si>
  <si>
    <t>رشتغجرخ</t>
  </si>
  <si>
    <t>دخل</t>
  </si>
  <si>
    <t>النقاذ</t>
  </si>
  <si>
    <t>وحظفلزس</t>
  </si>
  <si>
    <t>أنثى</t>
  </si>
  <si>
    <t>36-45 سنة</t>
  </si>
  <si>
    <t>نطثقدك</t>
  </si>
  <si>
    <t>دسثجدع</t>
  </si>
  <si>
    <t>دفنحضاج</t>
  </si>
  <si>
    <t>ختام</t>
  </si>
  <si>
    <t>دمصتنزغ</t>
  </si>
  <si>
    <t>تسفير</t>
  </si>
  <si>
    <t>ذجسكيدض</t>
  </si>
  <si>
    <t>عاجل</t>
  </si>
  <si>
    <t>ذبخطدض</t>
  </si>
  <si>
    <t>حندن</t>
  </si>
  <si>
    <t>زضمفصاش</t>
  </si>
  <si>
    <t>معلام</t>
  </si>
  <si>
    <t>وخشهثوم</t>
  </si>
  <si>
    <t>ذنهضناك</t>
  </si>
  <si>
    <t>النفاذ</t>
  </si>
  <si>
    <t>وحظفنزس</t>
  </si>
  <si>
    <t>اعظم</t>
  </si>
  <si>
    <t>لا</t>
  </si>
  <si>
    <t>أكثر من 45 سنة</t>
  </si>
  <si>
    <t>د سثجدح</t>
  </si>
  <si>
    <t>د فحعناج</t>
  </si>
  <si>
    <t>دم ضتنزغ</t>
  </si>
  <si>
    <t>د مضناع</t>
  </si>
  <si>
    <t>زرخطدض</t>
  </si>
  <si>
    <t>ذنهضات</t>
  </si>
  <si>
    <t>أعظم</t>
  </si>
  <si>
    <t>دفنعضاج</t>
  </si>
  <si>
    <t>زبخطدض</t>
  </si>
  <si>
    <t>حندل</t>
  </si>
  <si>
    <t>رشتغجرح</t>
  </si>
  <si>
    <t>18-25 سنة</t>
  </si>
  <si>
    <t xml:space="preserve">ز طثقدك </t>
  </si>
  <si>
    <t xml:space="preserve">د سثجدح </t>
  </si>
  <si>
    <t>دفحضاج</t>
  </si>
  <si>
    <t>دمضتنزغ</t>
  </si>
  <si>
    <t>زجسكيدض</t>
  </si>
  <si>
    <t>سبسبي</t>
  </si>
  <si>
    <t>زغلبسماع</t>
  </si>
  <si>
    <t>حندز</t>
  </si>
  <si>
    <t>رظحعفاط</t>
  </si>
  <si>
    <t>الممتعدد</t>
  </si>
  <si>
    <t>زجثتغذش</t>
  </si>
  <si>
    <t>فرت</t>
  </si>
  <si>
    <t>دمصًتنزغ</t>
  </si>
  <si>
    <t>رجثقغنش</t>
  </si>
  <si>
    <t>زصنكفصاش</t>
  </si>
  <si>
    <t>دفحفاج</t>
  </si>
  <si>
    <t>دمصلنزغ</t>
  </si>
  <si>
    <t>دمفناع</t>
  </si>
  <si>
    <t>ذبخدض</t>
  </si>
  <si>
    <t>البرمدر</t>
  </si>
  <si>
    <t>رجثتغنش</t>
  </si>
  <si>
    <t>الردادي</t>
  </si>
  <si>
    <t>دسثجدحً</t>
  </si>
  <si>
    <t>دف حضاج</t>
  </si>
  <si>
    <t>أعطم</t>
  </si>
  <si>
    <t>نطثقذك</t>
  </si>
  <si>
    <t>دمصنتنزغ</t>
  </si>
  <si>
    <t>ذجسكينض</t>
  </si>
  <si>
    <t>رضحعقاظ</t>
  </si>
  <si>
    <t>ذنصضاك</t>
  </si>
  <si>
    <t>مطثقدك</t>
  </si>
  <si>
    <t>دفنحفاج</t>
  </si>
  <si>
    <t>خصام</t>
  </si>
  <si>
    <t>نبخطدض</t>
  </si>
  <si>
    <t>الرصادب</t>
  </si>
  <si>
    <t>ذنهصنات</t>
  </si>
  <si>
    <t>وحطفلزس</t>
  </si>
  <si>
    <t>دستجدح</t>
  </si>
  <si>
    <t>رمضلنزع</t>
  </si>
  <si>
    <t>زجسكيض</t>
  </si>
  <si>
    <t>رظعقاط</t>
  </si>
  <si>
    <t>تسقير</t>
  </si>
  <si>
    <t>زجثتغنش</t>
  </si>
  <si>
    <t>ددسثجدح</t>
  </si>
  <si>
    <t>دمصشزع</t>
  </si>
  <si>
    <t>دجسكيض</t>
  </si>
  <si>
    <t>ذعلبسما</t>
  </si>
  <si>
    <t>زضعفصاش</t>
  </si>
  <si>
    <t xml:space="preserve">وجشهثوم </t>
  </si>
  <si>
    <t>دمصثنزغ</t>
  </si>
  <si>
    <t>زضكفحباش</t>
  </si>
  <si>
    <t>ذنهحذات</t>
  </si>
  <si>
    <t>نطثقزك</t>
  </si>
  <si>
    <t>دمطلتنزغ</t>
  </si>
  <si>
    <t>تسطيى</t>
  </si>
  <si>
    <t>سبسبسي</t>
  </si>
  <si>
    <t>عاحل</t>
  </si>
  <si>
    <t>حلان</t>
  </si>
  <si>
    <t>زجثغنش</t>
  </si>
  <si>
    <t>فوز</t>
  </si>
  <si>
    <t>دفحضاح</t>
  </si>
  <si>
    <t>دنضتنزغ</t>
  </si>
  <si>
    <t>ذحسكيدض</t>
  </si>
  <si>
    <t>زغلعبماع</t>
  </si>
  <si>
    <t>المقتدر</t>
  </si>
  <si>
    <t>د سثجد ح</t>
  </si>
  <si>
    <t>د فنحفاج</t>
  </si>
  <si>
    <t>دمصللزغ</t>
  </si>
  <si>
    <t>د مفناع</t>
  </si>
  <si>
    <t>زجثقغلش</t>
  </si>
  <si>
    <t>وختدثهثوم</t>
  </si>
  <si>
    <t>زنهضنات</t>
  </si>
  <si>
    <t>همساعد</t>
  </si>
  <si>
    <t>وحظفتزس</t>
  </si>
  <si>
    <t>دمصتزغ</t>
  </si>
  <si>
    <t>رجثتقغنش</t>
  </si>
  <si>
    <t>الرهادي</t>
  </si>
  <si>
    <t>دفت حضاج</t>
  </si>
  <si>
    <t>دم صتنزغ</t>
  </si>
  <si>
    <t xml:space="preserve"> ذبخطدض</t>
  </si>
  <si>
    <t xml:space="preserve">زجثقغنش   </t>
  </si>
  <si>
    <t>زسوحطفل</t>
  </si>
  <si>
    <t>فقدتك</t>
  </si>
  <si>
    <t>دمصشزغ</t>
  </si>
  <si>
    <t>جلان</t>
  </si>
  <si>
    <t>رجثقغتش</t>
  </si>
  <si>
    <t>زضعكفضش</t>
  </si>
  <si>
    <t>وخثهوم</t>
  </si>
  <si>
    <t>دخذ</t>
  </si>
  <si>
    <t>ذنهجنات</t>
  </si>
  <si>
    <t>وحظفرتش</t>
  </si>
  <si>
    <t>دطثقنك</t>
  </si>
  <si>
    <t>ن طثقدك</t>
  </si>
  <si>
    <t>دستجد ح</t>
  </si>
  <si>
    <t>فر.  ز</t>
  </si>
  <si>
    <t>خا م</t>
  </si>
  <si>
    <t>دم صلنز غ</t>
  </si>
  <si>
    <t>ز جسكيدض</t>
  </si>
  <si>
    <t>ذرخطد ض</t>
  </si>
  <si>
    <t>المتعدل</t>
  </si>
  <si>
    <t>زجتقغش</t>
  </si>
  <si>
    <t>مسااعد</t>
  </si>
  <si>
    <t>و خشهثوم</t>
  </si>
  <si>
    <t>رشغجرخ</t>
  </si>
  <si>
    <t>لا اعلم</t>
  </si>
  <si>
    <t>د م صللزغ</t>
  </si>
  <si>
    <t>زغلب سماع</t>
  </si>
  <si>
    <t>ذلحطدص</t>
  </si>
  <si>
    <t>خلال</t>
  </si>
  <si>
    <t>زصكفصاش</t>
  </si>
  <si>
    <t>ذنصجناث</t>
  </si>
  <si>
    <t>دفحقاج</t>
  </si>
  <si>
    <t>دمصتتزغ</t>
  </si>
  <si>
    <t>بسبسي</t>
  </si>
  <si>
    <t>رطحعقاط</t>
  </si>
  <si>
    <t>رجثتالش</t>
  </si>
  <si>
    <t>مطعم</t>
  </si>
  <si>
    <t>ذنهصاك</t>
  </si>
  <si>
    <t>رسحعقاط</t>
  </si>
  <si>
    <t>ذنهضاث</t>
  </si>
  <si>
    <t>زطثقدك</t>
  </si>
  <si>
    <t>دفجضاج</t>
  </si>
  <si>
    <t>دمضشزغ</t>
  </si>
  <si>
    <t>زعلبماع</t>
  </si>
  <si>
    <t>حلاق</t>
  </si>
  <si>
    <t>ذنصضناك</t>
  </si>
  <si>
    <t>وجسكيض</t>
  </si>
  <si>
    <t>دمغناع</t>
  </si>
  <si>
    <t>رجثتغدش</t>
  </si>
  <si>
    <t>ذنعصناك</t>
  </si>
  <si>
    <t>سمببي</t>
  </si>
  <si>
    <t>وطثفدك</t>
  </si>
  <si>
    <t>دمصتنرغ</t>
  </si>
  <si>
    <t>بعسبسبسي</t>
  </si>
  <si>
    <t>زجثتغدش</t>
  </si>
  <si>
    <t>زضعكفصاش</t>
  </si>
  <si>
    <t>ذنهضداك</t>
  </si>
  <si>
    <t>دفحغاج</t>
  </si>
  <si>
    <t>رمصتنزغ</t>
  </si>
  <si>
    <t>زنهصنات</t>
  </si>
  <si>
    <t>ديثجدح</t>
  </si>
  <si>
    <t>ذجيكيض</t>
  </si>
  <si>
    <t>يببي</t>
  </si>
  <si>
    <t>دمفانع</t>
  </si>
  <si>
    <t xml:space="preserve"> بخطدض</t>
  </si>
  <si>
    <t xml:space="preserve"> ضكفصاش</t>
  </si>
  <si>
    <t>ذطثقزك</t>
  </si>
  <si>
    <t>دمضنأع</t>
  </si>
  <si>
    <t>معالم</t>
  </si>
  <si>
    <t>زنهضاك</t>
  </si>
  <si>
    <t>دمصشرغ</t>
  </si>
  <si>
    <t>اهظم</t>
  </si>
  <si>
    <t>رتيصال</t>
  </si>
  <si>
    <t>الحمدلله</t>
  </si>
  <si>
    <t>حدث ثجد</t>
  </si>
  <si>
    <t>حفادفج</t>
  </si>
  <si>
    <t>تسيطر</t>
  </si>
  <si>
    <t>ببسي</t>
  </si>
  <si>
    <t>انفدمع</t>
  </si>
  <si>
    <t>علمب لغز</t>
  </si>
  <si>
    <t>ضد خطرذ</t>
  </si>
  <si>
    <t>شدغقرجث</t>
  </si>
  <si>
    <t>رضعاشفاص</t>
  </si>
  <si>
    <t>موثهخشو</t>
  </si>
  <si>
    <t>خرجشتغ</t>
  </si>
  <si>
    <t>زناتنهضت</t>
  </si>
  <si>
    <t>سلفزوحظر</t>
  </si>
  <si>
    <t>دمصتفزغ</t>
  </si>
  <si>
    <t>تسطسر</t>
  </si>
  <si>
    <t>ذجسكيص</t>
  </si>
  <si>
    <t>سبسي</t>
  </si>
  <si>
    <t>ذربخطدض</t>
  </si>
  <si>
    <t>زجثقغدش</t>
  </si>
  <si>
    <t>زضكفحاش</t>
  </si>
  <si>
    <t>هبسبي</t>
  </si>
  <si>
    <t>.معالم</t>
  </si>
  <si>
    <t>ذنهصنتك</t>
  </si>
  <si>
    <t>وحظفازس</t>
  </si>
  <si>
    <t>مفتقدك</t>
  </si>
  <si>
    <t>مستجدح</t>
  </si>
  <si>
    <t>مفتاح</t>
  </si>
  <si>
    <t>ذرخطدض</t>
  </si>
  <si>
    <t>زضعمصاش</t>
  </si>
  <si>
    <t>ذنضات</t>
  </si>
  <si>
    <t>أقل من 18 سنة</t>
  </si>
  <si>
    <t>زضكضصماش</t>
  </si>
  <si>
    <t>دفحصاج</t>
  </si>
  <si>
    <t>دمضناغ</t>
  </si>
  <si>
    <t>زضكغصاش</t>
  </si>
  <si>
    <t>مفحضاج</t>
  </si>
  <si>
    <t>دمصلتنزغ</t>
  </si>
  <si>
    <t>ممضناع</t>
  </si>
  <si>
    <t>ذبخطض</t>
  </si>
  <si>
    <t>زجثففنش</t>
  </si>
  <si>
    <t>لنهضاك</t>
  </si>
  <si>
    <t>نطشقندك</t>
  </si>
  <si>
    <t>دفتحضاج</t>
  </si>
  <si>
    <t>حنان</t>
  </si>
  <si>
    <t>ز طثقدك</t>
  </si>
  <si>
    <t>دم ضشزغ</t>
  </si>
  <si>
    <t>حلاز</t>
  </si>
  <si>
    <t>زضكقصاش</t>
  </si>
  <si>
    <t>طثقدك</t>
  </si>
  <si>
    <t xml:space="preserve">ستدجدح </t>
  </si>
  <si>
    <t xml:space="preserve">في </t>
  </si>
  <si>
    <t xml:space="preserve">فنجان </t>
  </si>
  <si>
    <t>دم مستنزغ</t>
  </si>
  <si>
    <t>جسكيد ضز</t>
  </si>
  <si>
    <t xml:space="preserve">ببسي </t>
  </si>
  <si>
    <t xml:space="preserve">دماغ </t>
  </si>
  <si>
    <t xml:space="preserve">زغل سماع </t>
  </si>
  <si>
    <t>زجتقغنش</t>
  </si>
  <si>
    <t>ضعكفصاش</t>
  </si>
  <si>
    <t xml:space="preserve">مخشوم </t>
  </si>
  <si>
    <t>دنضاك</t>
  </si>
  <si>
    <t xml:space="preserve">وحظفرس </t>
  </si>
  <si>
    <t>ذطثقنك</t>
  </si>
  <si>
    <t>دمصشنزغ</t>
  </si>
  <si>
    <t>حنلان</t>
  </si>
  <si>
    <t>زججثتغنش</t>
  </si>
  <si>
    <t>زضكفعاش</t>
  </si>
  <si>
    <t>وخشهوم</t>
  </si>
  <si>
    <t>ذنصصات</t>
  </si>
  <si>
    <t>وحطفلزي</t>
  </si>
  <si>
    <t>اعطم</t>
  </si>
  <si>
    <t>نطثثدك</t>
  </si>
  <si>
    <t>ذجسكيارض</t>
  </si>
  <si>
    <t xml:space="preserve">دمصلنزع </t>
  </si>
  <si>
    <t>الحشرات</t>
  </si>
  <si>
    <t>ذعلبماع</t>
  </si>
  <si>
    <t>ننهصات</t>
  </si>
  <si>
    <t>دمفيناع</t>
  </si>
  <si>
    <t>ذعلبسماع</t>
  </si>
  <si>
    <t xml:space="preserve"> ضكفعناش</t>
  </si>
  <si>
    <t>دفنصضاج</t>
  </si>
  <si>
    <t>دمفناغ</t>
  </si>
  <si>
    <t>رضكفصاش</t>
  </si>
  <si>
    <t>ذطثقدك</t>
  </si>
  <si>
    <t xml:space="preserve"> جسكينض</t>
  </si>
  <si>
    <t>حن ن</t>
  </si>
  <si>
    <t>رظععقاط</t>
  </si>
  <si>
    <t xml:space="preserve"> ضعفعاش</t>
  </si>
  <si>
    <t>سعلم</t>
  </si>
  <si>
    <t>وحشهثوم</t>
  </si>
  <si>
    <t xml:space="preserve"> نهضاك</t>
  </si>
  <si>
    <t>النعاد</t>
  </si>
  <si>
    <t>لحظم</t>
  </si>
  <si>
    <t>رمضتنزغ</t>
  </si>
  <si>
    <t>رجثقغدش</t>
  </si>
  <si>
    <t>ذغبماع</t>
  </si>
  <si>
    <t>رظحعقال</t>
  </si>
  <si>
    <t>رجلقغنش</t>
  </si>
  <si>
    <t>رشتفجرخ</t>
  </si>
  <si>
    <t>اعضم</t>
  </si>
  <si>
    <t>دمصتزع</t>
  </si>
  <si>
    <t>هيببي</t>
  </si>
  <si>
    <t>المقعدد</t>
  </si>
  <si>
    <t>وخثعثوم</t>
  </si>
  <si>
    <t>ذنهصداث</t>
  </si>
  <si>
    <t>وحظلزس</t>
  </si>
  <si>
    <t>دمصتنزع</t>
  </si>
  <si>
    <t>دمضاع</t>
  </si>
  <si>
    <t>رجثقغش</t>
  </si>
  <si>
    <t>وختهثوم</t>
  </si>
  <si>
    <t>دمصلتنزع</t>
  </si>
  <si>
    <t>وحظفلرس</t>
  </si>
  <si>
    <t>دمضلنزغ</t>
  </si>
  <si>
    <t>وخثهثوم</t>
  </si>
  <si>
    <t>دم صلنزغ</t>
  </si>
  <si>
    <t>زجتقفنش</t>
  </si>
  <si>
    <t>دفصفاج</t>
  </si>
  <si>
    <t>دمسللزع</t>
  </si>
  <si>
    <t>ذجسميدص</t>
  </si>
  <si>
    <t>ذغليماع</t>
  </si>
  <si>
    <t>زضعفعاش</t>
  </si>
  <si>
    <t xml:space="preserve">وخشهوم </t>
  </si>
  <si>
    <t>زغلبماغ</t>
  </si>
  <si>
    <t>وحطفزس</t>
  </si>
  <si>
    <t>فطثقدك</t>
  </si>
  <si>
    <t>فرح</t>
  </si>
  <si>
    <t>بيبسي</t>
  </si>
  <si>
    <t xml:space="preserve">حندك </t>
  </si>
  <si>
    <t>رجفقغنش</t>
  </si>
  <si>
    <t>زضكفهاش</t>
  </si>
  <si>
    <t xml:space="preserve">اسمعام </t>
  </si>
  <si>
    <t xml:space="preserve">وحظفزس </t>
  </si>
  <si>
    <t>دمصنتنزع</t>
  </si>
  <si>
    <t>رجعقغنش</t>
  </si>
  <si>
    <t>رجعثتغدش</t>
  </si>
  <si>
    <t>رضعكفصاش</t>
  </si>
  <si>
    <t>ذنهصمات</t>
  </si>
  <si>
    <t>نطشقدك</t>
  </si>
  <si>
    <t>رمصالنزغ</t>
  </si>
  <si>
    <t>صمفناع</t>
  </si>
  <si>
    <t>خلاف</t>
  </si>
  <si>
    <t>زصنعفصاش</t>
  </si>
  <si>
    <t>ذنعصاك</t>
  </si>
  <si>
    <t>سمبمبي</t>
  </si>
  <si>
    <t>د مضفاع</t>
  </si>
  <si>
    <t>البتمودد</t>
  </si>
  <si>
    <t>رجعثقغذش</t>
  </si>
  <si>
    <t>ذنهضنات</t>
  </si>
  <si>
    <t>دقنحضاج</t>
  </si>
  <si>
    <t>وخشعثوم</t>
  </si>
  <si>
    <t>ألرمادي</t>
  </si>
  <si>
    <t>إلنغاذ</t>
  </si>
  <si>
    <t>زجثتغض</t>
  </si>
  <si>
    <t>معام</t>
  </si>
  <si>
    <t>وخشتهثوم</t>
  </si>
  <si>
    <t>وحظظفلرس</t>
  </si>
  <si>
    <t>نطثقنك</t>
  </si>
  <si>
    <t>دمضتنزع</t>
  </si>
  <si>
    <t>سي</t>
  </si>
  <si>
    <t>ذغليناع</t>
  </si>
  <si>
    <t>البترول</t>
  </si>
  <si>
    <t>ذنوصنات</t>
  </si>
  <si>
    <t>ااعظم</t>
  </si>
  <si>
    <t>خعام</t>
  </si>
  <si>
    <t>دمصننزع</t>
  </si>
  <si>
    <t>دمثتنزغ</t>
  </si>
  <si>
    <t>وختهتوم</t>
  </si>
  <si>
    <t>ذنوحنات</t>
  </si>
  <si>
    <t>دظشقدك</t>
  </si>
  <si>
    <t>دمعصتنزغ</t>
  </si>
  <si>
    <t>زجكسكيض</t>
  </si>
  <si>
    <t>هببي</t>
  </si>
  <si>
    <t>دمعأم</t>
  </si>
  <si>
    <t>وحظفزس</t>
  </si>
  <si>
    <t>دف عطاج</t>
  </si>
  <si>
    <t>ذغلبمان</t>
  </si>
  <si>
    <t>دمصالتنزغ</t>
  </si>
  <si>
    <t>دف حفاج</t>
  </si>
  <si>
    <t>النثرات</t>
  </si>
  <si>
    <t>ذغلبسملع</t>
  </si>
  <si>
    <t>المععدد</t>
  </si>
  <si>
    <t>رجثتعنش</t>
  </si>
  <si>
    <t>الر مادي</t>
  </si>
  <si>
    <t>نعلم</t>
  </si>
  <si>
    <t>ذنهصات</t>
  </si>
  <si>
    <t>فرد</t>
  </si>
  <si>
    <t>رجثقغذش</t>
  </si>
  <si>
    <t>ويثقلك</t>
  </si>
  <si>
    <t>زعلبسماع</t>
  </si>
  <si>
    <t>معأم</t>
  </si>
  <si>
    <t>زنهصناك</t>
  </si>
  <si>
    <t>دمضنلع</t>
  </si>
  <si>
    <t>ربخطدض</t>
  </si>
  <si>
    <t xml:space="preserve">طثقك </t>
  </si>
  <si>
    <t>ستجد</t>
  </si>
  <si>
    <t>ذجسكيد فن</t>
  </si>
  <si>
    <t>مفناع</t>
  </si>
  <si>
    <t>وطثقدك</t>
  </si>
  <si>
    <t>قرر</t>
  </si>
  <si>
    <t xml:space="preserve"> فنحصاج</t>
  </si>
  <si>
    <t>دمصستنزع</t>
  </si>
  <si>
    <t>دجسكيدض</t>
  </si>
  <si>
    <t xml:space="preserve"> غلبماع</t>
  </si>
  <si>
    <t>تبخطض</t>
  </si>
  <si>
    <t>جندي</t>
  </si>
  <si>
    <t>رجثقعش</t>
  </si>
  <si>
    <t>رضكعغغاش</t>
  </si>
  <si>
    <t>حشعوم</t>
  </si>
  <si>
    <t>رددذطي</t>
  </si>
  <si>
    <t>ورز  طظ</t>
  </si>
  <si>
    <t>تاليسسس</t>
  </si>
  <si>
    <t>رمصشزع</t>
  </si>
  <si>
    <t>وخشهـثوم</t>
  </si>
  <si>
    <t>دخد</t>
  </si>
  <si>
    <t>ذنهـضات</t>
  </si>
  <si>
    <t>المعاذ</t>
  </si>
  <si>
    <t>وحظضزس</t>
  </si>
  <si>
    <t>دمضسزع</t>
  </si>
  <si>
    <t>رطعقاط</t>
  </si>
  <si>
    <t>زنهضات</t>
  </si>
  <si>
    <t>حفدل</t>
  </si>
  <si>
    <t>تطثقدك</t>
  </si>
  <si>
    <t>دسشجدح</t>
  </si>
  <si>
    <t>ذجكيض</t>
  </si>
  <si>
    <t>ذاابماع</t>
  </si>
  <si>
    <t>المتهدل</t>
  </si>
  <si>
    <t xml:space="preserve"> ضعفكاش</t>
  </si>
  <si>
    <t>وحظظزس</t>
  </si>
  <si>
    <t>ذنهصاث</t>
  </si>
  <si>
    <t>ذجسكبض</t>
  </si>
  <si>
    <t>التشرات</t>
  </si>
  <si>
    <t>زحتغنش</t>
  </si>
  <si>
    <t>رشنغجرح</t>
  </si>
  <si>
    <t>ذهضاك</t>
  </si>
  <si>
    <t>النغاذ</t>
  </si>
  <si>
    <t>طريقك</t>
  </si>
  <si>
    <t>جرح</t>
  </si>
  <si>
    <t>دفن جناح</t>
  </si>
  <si>
    <t>رمضان</t>
  </si>
  <si>
    <t>سكين</t>
  </si>
  <si>
    <t>دم</t>
  </si>
  <si>
    <t>نعناع</t>
  </si>
  <si>
    <t>ذبح</t>
  </si>
  <si>
    <t>خطاط</t>
  </si>
  <si>
    <t xml:space="preserve">زنجبيل </t>
  </si>
  <si>
    <t>قماش</t>
  </si>
  <si>
    <t>وحش</t>
  </si>
  <si>
    <t>ضناك</t>
  </si>
  <si>
    <t>حظر</t>
  </si>
  <si>
    <t>ذنوضات</t>
  </si>
  <si>
    <t>دسرثجدح</t>
  </si>
  <si>
    <t>حام</t>
  </si>
  <si>
    <t>درخطرض</t>
  </si>
  <si>
    <t>رجتقغدش</t>
  </si>
  <si>
    <t>زضكضصاش</t>
  </si>
  <si>
    <t>وظيفتك</t>
  </si>
  <si>
    <t>ستنجح</t>
  </si>
  <si>
    <t>فضايح</t>
  </si>
  <si>
    <t>ذجسك يض</t>
  </si>
  <si>
    <t>دماغ</t>
  </si>
  <si>
    <t>سماع</t>
  </si>
  <si>
    <t>ذرخطرض</t>
  </si>
  <si>
    <t>زجثقغش</t>
  </si>
  <si>
    <t>مخل</t>
  </si>
  <si>
    <t>تشاط</t>
  </si>
  <si>
    <t>النقاط</t>
  </si>
  <si>
    <t>دمصصلنزغ</t>
  </si>
  <si>
    <t>زغلبشماع</t>
  </si>
  <si>
    <t xml:space="preserve">حندل </t>
  </si>
  <si>
    <t>زجثقغذش</t>
  </si>
  <si>
    <t>زضكفصلش</t>
  </si>
  <si>
    <t>مطقثك</t>
  </si>
  <si>
    <t>مستحدع</t>
  </si>
  <si>
    <t>دفنقصاج</t>
  </si>
  <si>
    <t>دمصثزع</t>
  </si>
  <si>
    <t>ذعلجماع</t>
  </si>
  <si>
    <t>وخظفلزس</t>
  </si>
  <si>
    <t>خان</t>
  </si>
  <si>
    <t>رمضا</t>
  </si>
  <si>
    <t>ذجس</t>
  </si>
  <si>
    <t>خلان</t>
  </si>
  <si>
    <t>زظعقاط</t>
  </si>
  <si>
    <t>البتول</t>
  </si>
  <si>
    <t>زجثتغش</t>
  </si>
  <si>
    <t>زضعصاش</t>
  </si>
  <si>
    <t>الرنادي</t>
  </si>
  <si>
    <t>ذنهـ صناك</t>
  </si>
  <si>
    <t>رمصلفزغ</t>
  </si>
  <si>
    <t>ذغلبناع</t>
  </si>
  <si>
    <t>البتعدر</t>
  </si>
  <si>
    <t>وحظقلزس</t>
  </si>
  <si>
    <t>معرب</t>
  </si>
  <si>
    <t>دقحضاج</t>
  </si>
  <si>
    <t>تقدر</t>
  </si>
  <si>
    <t>مستجد</t>
  </si>
  <si>
    <t>فن</t>
  </si>
  <si>
    <t>صباح</t>
  </si>
  <si>
    <t>جسكم</t>
  </si>
  <si>
    <t>مضناع</t>
  </si>
  <si>
    <t>سماح</t>
  </si>
  <si>
    <t>حطب</t>
  </si>
  <si>
    <t>خلاص</t>
  </si>
  <si>
    <t>مقاط</t>
  </si>
  <si>
    <t>رجثقغيش</t>
  </si>
  <si>
    <t>ضغط</t>
  </si>
  <si>
    <t>ذنهد</t>
  </si>
  <si>
    <t>وحطفلرس</t>
  </si>
  <si>
    <t>دفحداج</t>
  </si>
  <si>
    <t>دمضرزع</t>
  </si>
  <si>
    <t>دمضانع</t>
  </si>
  <si>
    <t>زغلماج</t>
  </si>
  <si>
    <t>ذبخطدج</t>
  </si>
  <si>
    <t>المنتعهد</t>
  </si>
  <si>
    <t>زضعافصاش</t>
  </si>
  <si>
    <t>ذنصخضنات</t>
  </si>
  <si>
    <t xml:space="preserve"> </t>
  </si>
  <si>
    <t>دمصشرع</t>
  </si>
  <si>
    <t>زغلبناع</t>
  </si>
  <si>
    <t>ذبخطرص</t>
  </si>
  <si>
    <t>زجثقغتش</t>
  </si>
  <si>
    <t>وخشهقوم</t>
  </si>
  <si>
    <t>دفنحفناج</t>
  </si>
  <si>
    <t>رجتتغنش</t>
  </si>
  <si>
    <t>دسعم</t>
  </si>
  <si>
    <t>التفاذ</t>
  </si>
  <si>
    <t>فرر</t>
  </si>
  <si>
    <t>سعام</t>
  </si>
  <si>
    <t>ذنهحناك</t>
  </si>
  <si>
    <t>داسثجدع</t>
  </si>
  <si>
    <t>زحثقغنش</t>
  </si>
  <si>
    <t>طثقدكز</t>
  </si>
  <si>
    <t>زصنكفعاش</t>
  </si>
  <si>
    <t>دمعااع</t>
  </si>
  <si>
    <t>ذنهصناك</t>
  </si>
  <si>
    <t>احظم</t>
  </si>
  <si>
    <t>د سثجح</t>
  </si>
  <si>
    <t>فر ر</t>
  </si>
  <si>
    <t>سجيي</t>
  </si>
  <si>
    <t>ذعابماع</t>
  </si>
  <si>
    <t>حندا</t>
  </si>
  <si>
    <t>الستعدل</t>
  </si>
  <si>
    <t>معطام</t>
  </si>
  <si>
    <t>النضاذ</t>
  </si>
  <si>
    <t>وحطضلزس</t>
  </si>
  <si>
    <t>دطقدك</t>
  </si>
  <si>
    <t>رطثقدك</t>
  </si>
  <si>
    <t>دمصلسزغ</t>
  </si>
  <si>
    <t>رجثغنش</t>
  </si>
  <si>
    <t>تطقفذك</t>
  </si>
  <si>
    <t>زسثجدح</t>
  </si>
  <si>
    <t>دمثثزع</t>
  </si>
  <si>
    <t>بعدبيبسي</t>
  </si>
  <si>
    <t>حندق</t>
  </si>
  <si>
    <t>دمصنزغ</t>
  </si>
  <si>
    <t>تسيطير</t>
  </si>
  <si>
    <t>سحندز</t>
  </si>
  <si>
    <t>زظحعقاط</t>
  </si>
  <si>
    <t>زضكفماش</t>
  </si>
  <si>
    <t xml:space="preserve">دطثقدك </t>
  </si>
  <si>
    <t xml:space="preserve">دفنحضاج </t>
  </si>
  <si>
    <t>ذجسةيض</t>
  </si>
  <si>
    <t>سبسبس</t>
  </si>
  <si>
    <t>ذنهصناث</t>
  </si>
  <si>
    <t>دمصثزغ</t>
  </si>
  <si>
    <t>وحطظزس</t>
  </si>
  <si>
    <t>رزحعقاط</t>
  </si>
  <si>
    <t>دمصتنزح</t>
  </si>
  <si>
    <t xml:space="preserve"> رظحعقاط</t>
  </si>
  <si>
    <t>ز جثقغنش</t>
  </si>
  <si>
    <t xml:space="preserve"> زصكفصاش</t>
  </si>
  <si>
    <t xml:space="preserve">نفتقدك </t>
  </si>
  <si>
    <t xml:space="preserve">معمل </t>
  </si>
  <si>
    <t xml:space="preserve">مستجد </t>
  </si>
  <si>
    <t xml:space="preserve">كفاح </t>
  </si>
  <si>
    <t xml:space="preserve">متفرغ </t>
  </si>
  <si>
    <t xml:space="preserve">سبيس </t>
  </si>
  <si>
    <t>زعليماع</t>
  </si>
  <si>
    <t>وخشهثرم</t>
  </si>
  <si>
    <t>وحظيت لزس</t>
  </si>
  <si>
    <t>أفتقدك</t>
  </si>
  <si>
    <t>دمنفناح</t>
  </si>
  <si>
    <t>الشرات</t>
  </si>
  <si>
    <t>دخز</t>
  </si>
  <si>
    <t>ذنهضناث</t>
  </si>
  <si>
    <t>لتشرات</t>
  </si>
  <si>
    <t>جندل</t>
  </si>
  <si>
    <t>خرشتغجرج</t>
  </si>
  <si>
    <t>ذنهضاثه</t>
  </si>
  <si>
    <t>مع ل</t>
  </si>
  <si>
    <t xml:space="preserve"> مصلنزغ</t>
  </si>
  <si>
    <t>دممفناع</t>
  </si>
  <si>
    <t>زضنكفصاش</t>
  </si>
  <si>
    <t>ذغلباع</t>
  </si>
  <si>
    <t>حزن</t>
  </si>
  <si>
    <t>زضكصاش</t>
  </si>
  <si>
    <t>هبسبسي</t>
  </si>
  <si>
    <t>زغللماع</t>
  </si>
  <si>
    <t>نبخطض</t>
  </si>
  <si>
    <t>دمصاللنزغ</t>
  </si>
  <si>
    <t>دمثشزغ</t>
  </si>
  <si>
    <t>عاجب</t>
  </si>
  <si>
    <t>رشاغجرح</t>
  </si>
  <si>
    <t>فزز</t>
  </si>
  <si>
    <t>البتعدل</t>
  </si>
  <si>
    <t>ذجيميض</t>
  </si>
  <si>
    <t>خطدضذب</t>
  </si>
  <si>
    <t>ذجسبكض</t>
  </si>
  <si>
    <t>سمبيسي</t>
  </si>
  <si>
    <t>زغلمباع</t>
  </si>
  <si>
    <t>زحثغش</t>
  </si>
  <si>
    <t>رضكفعاش</t>
  </si>
  <si>
    <t>ذبحطدص</t>
  </si>
  <si>
    <t>المفاذ</t>
  </si>
  <si>
    <t>بعببي</t>
  </si>
  <si>
    <t>ن طثقد ك</t>
  </si>
  <si>
    <t>زغلمبماع</t>
  </si>
  <si>
    <t>وحظفلزش</t>
  </si>
  <si>
    <t xml:space="preserve"> ذطثقدك</t>
  </si>
  <si>
    <t>فر ز</t>
  </si>
  <si>
    <t>د ف حعناج</t>
  </si>
  <si>
    <t>دمصللنزغ</t>
  </si>
  <si>
    <t>رشتغجر</t>
  </si>
  <si>
    <t>المتعمدد</t>
  </si>
  <si>
    <t>زضكفثاش</t>
  </si>
  <si>
    <t>ديقجدح</t>
  </si>
  <si>
    <t>ذجيكيدض</t>
  </si>
  <si>
    <t>زجعثتغش</t>
  </si>
  <si>
    <t>ذنهضدات</t>
  </si>
  <si>
    <t>رجققغنش</t>
  </si>
  <si>
    <t>اغطم</t>
  </si>
  <si>
    <t>دطئقدك</t>
  </si>
  <si>
    <t>دسئجدح</t>
  </si>
  <si>
    <t xml:space="preserve">زغلبناع </t>
  </si>
  <si>
    <t xml:space="preserve">زجثقغنش </t>
  </si>
  <si>
    <t xml:space="preserve">ننهضات </t>
  </si>
  <si>
    <t>معدك</t>
  </si>
  <si>
    <t>رغلبماع</t>
  </si>
  <si>
    <t>المتعداد</t>
  </si>
  <si>
    <t>زجثتغنذش</t>
  </si>
  <si>
    <t>دمضنزغ</t>
  </si>
  <si>
    <t>ذنبهصناك</t>
  </si>
  <si>
    <t>spend time</t>
  </si>
  <si>
    <t>total</t>
  </si>
  <si>
    <t>عمود1</t>
  </si>
  <si>
    <t>اعظمsgtcs</t>
  </si>
  <si>
    <t xml:space="preserve">ذنهضات </t>
  </si>
  <si>
    <t xml:space="preserve">ذغليماع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</si>
</sst>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عادي" xfId="0" builtinId="0"/>
  </cellStyles>
  <dxfs count="41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AF6312-ADA4-4F64-B70C-0834BA4DE36C}" autoFormatId="16" applyNumberFormats="0" applyBorderFormats="0" applyFontFormats="0" applyPatternFormats="0" applyAlignmentFormats="0" applyWidthHeightFormats="0">
  <queryTableRefresh nextId="39" unboundColumnsRight="2">
    <queryTableFields count="38">
      <queryTableField id="1" name="Timestamp" tableColumnId="1"/>
      <queryTableField id="2" name="الجنس" tableColumnId="2"/>
      <queryTableField id="3" name="هل لديك أي خبرة سابقة باختبارات التحقق (CAPTCHA)؟" tableColumnId="3"/>
      <queryTableField id="4" name="هل تتحدث اللغة العربية بطلاقة؟" tableColumnId="4"/>
      <queryTableField id="5" name="العمر" tableColumnId="5"/>
      <queryTableField id="6" name="Time" tableColumnId="6"/>
      <queryTableField id="7" name="دطثقدك jsma" tableColumnId="7"/>
      <queryTableField id="8" name="معدل jsma" tableColumnId="8"/>
      <queryTableField id="9" name="دسثجدح sgtcs" tableColumnId="9"/>
      <queryTableField id="10" name="فرز sgtcs" tableColumnId="10"/>
      <queryTableField id="11" name="دفحضاج ian" tableColumnId="11"/>
      <queryTableField id="12" name="خام ian" tableColumnId="12"/>
      <queryTableField id="13" name="دمضتنزغ ctc" tableColumnId="13"/>
      <queryTableField id="14" name="تسطير ctc" tableColumnId="14"/>
      <queryTableField id="15" name="ذجسكيدض eot" tableColumnId="15"/>
      <queryTableField id="16" name="سببي eot" tableColumnId="16"/>
      <queryTableField id="17" name="دمضناع ian" tableColumnId="17"/>
      <queryTableField id="18" name="النشرات ian" tableColumnId="18"/>
      <queryTableField id="19" name="ذغليماع jsma" tableColumnId="19"/>
      <queryTableField id="20" name="عاجل jsma" tableColumnId="20"/>
      <queryTableField id="21" name="ذبخطدض sgtcs" tableColumnId="21"/>
      <queryTableField id="22" name="حلال sgtcs" tableColumnId="22"/>
      <queryTableField id="23" name="رظحعقاط jsma" tableColumnId="23"/>
      <queryTableField id="24" name="المتعدد jsma" tableColumnId="24"/>
      <queryTableField id="25" name="رجثقغنش ctc" tableColumnId="25"/>
      <queryTableField id="26" name="مساعد ctc" tableColumnId="26"/>
      <queryTableField id="27" name="زضكفصاش eot" tableColumnId="27"/>
      <queryTableField id="28" name="معلم eot" tableColumnId="28"/>
      <queryTableField id="29" name="وخشهثوم ian" tableColumnId="29"/>
      <queryTableField id="30" name="الرمادي ian " tableColumnId="30"/>
      <queryTableField id="31" name="رشتغجرخ jsma" tableColumnId="31"/>
      <queryTableField id="32" name="دخل jsma" tableColumnId="32"/>
      <queryTableField id="33" name="ذنهضات sgtcs" tableColumnId="33"/>
      <queryTableField id="34" name="النفاذ sgtcs" tableColumnId="34"/>
      <queryTableField id="35" name="وحظفلزس sgtcs" tableColumnId="35"/>
      <queryTableField id="36" name="اعظم sgtcs" tableColumnId="36"/>
      <queryTableField id="37" dataBound="0" tableColumnId="37"/>
      <queryTableField id="38" dataBound="0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4EF14-BC3A-4DEB-AD17-EB1E3CE33BDE}" name="توليد_كود_منظور_أمني_معدل_مكتوب_بخط_اليد_للغة_العربية___2" displayName="توليد_كود_منظور_أمني_معدل_مكتوب_بخط_اليد_للغة_العربية___2" ref="A1:AL164" tableType="queryTable" totalsRowCount="1">
  <autoFilter ref="A1:AL163" xr:uid="{C8E4EF14-BC3A-4DEB-AD17-EB1E3CE33BDE}"/>
  <tableColumns count="38">
    <tableColumn id="1" xr3:uid="{14BBE100-A09A-451C-A3C6-2ADF261C0681}" uniqueName="1" name="Timestamp" queryTableFieldId="1" dataDxfId="40" totalsRowDxfId="2"/>
    <tableColumn id="2" xr3:uid="{6DB5F07A-76EB-4C4E-8CA9-5442A441E16E}" uniqueName="2" name="الجنس" totalsRowFunction="custom" queryTableFieldId="2" dataDxfId="39">
      <totalsRowFormula>COUNTIF( توليد_كود_منظور_أمني_معدل_مكتوب_بخط_اليد_للغة_العربية___2[الجنس],"أنثى")</totalsRowFormula>
    </tableColumn>
    <tableColumn id="3" xr3:uid="{23FD8B1E-B8B5-46C7-9639-FD6FDCF9A89F}" uniqueName="3" name="هل لديك أي خبرة سابقة باختبارات التحقق (CAPTCHA)؟" totalsRowFunction="custom" queryTableFieldId="3" dataDxfId="38">
      <totalsRowFormula>COUNTIF( توليد_كود_منظور_أمني_معدل_مكتوب_بخط_اليد_للغة_العربية___2[هل لديك أي خبرة سابقة باختبارات التحقق (CAPTCHA)؟],"نعم")</totalsRowFormula>
    </tableColumn>
    <tableColumn id="4" xr3:uid="{3FA3EC52-8CB8-4D70-9FD0-8F2A2CFFADD9}" uniqueName="4" name="هل تتحدث اللغة العربية بطلاقة؟" totalsRowFunction="custom" queryTableFieldId="4" dataDxfId="37">
      <totalsRowFormula>COUNTIF(D2:D163,"نعم")</totalsRowFormula>
    </tableColumn>
    <tableColumn id="5" xr3:uid="{0972F78F-1CC5-4860-8B74-06B1267E94FE}" uniqueName="5" name="العمر" totalsRowFunction="custom" queryTableFieldId="5" dataDxfId="36">
      <totalsRowFormula>COUNTIF(E2:E133,"36-45 سنة")</totalsRowFormula>
    </tableColumn>
    <tableColumn id="6" xr3:uid="{7172116B-D5BB-47C0-9B91-C71A99B99883}" uniqueName="6" name="Time" queryTableFieldId="6" dataDxfId="35" totalsRowDxfId="1"/>
    <tableColumn id="7" xr3:uid="{8BF31F4F-672B-486C-AF39-FCAE9A4DE31F}" uniqueName="7" name="دطثقدك jsma" totalsRowFunction="custom" queryTableFieldId="7" dataDxfId="34">
      <totalsRowFormula>COUNTIF(توليد_كود_منظور_أمني_معدل_مكتوب_بخط_اليد_للغة_العربية___2[دطثقدك jsma],"دطثقدك")</totalsRowFormula>
    </tableColumn>
    <tableColumn id="8" xr3:uid="{B0E44DCB-EE1A-43B7-BD1E-055A00508D85}" uniqueName="8" name="معدل jsma" totalsRowFunction="custom" queryTableFieldId="8" dataDxfId="33">
      <totalsRowFormula>COUNTIF(توليد_كود_منظور_أمني_معدل_مكتوب_بخط_اليد_للغة_العربية___2[معدل jsma],"معدل")</totalsRowFormula>
    </tableColumn>
    <tableColumn id="9" xr3:uid="{7A439019-42D2-47FD-93E1-1DBC139FEF42}" uniqueName="9" name="دسثجدح sgtcs" totalsRowFunction="custom" queryTableFieldId="9" dataDxfId="32">
      <totalsRowFormula>COUNTIF(توليد_كود_منظور_أمني_معدل_مكتوب_بخط_اليد_للغة_العربية___2[دسثجدح sgtcs],"دسثجدح")</totalsRowFormula>
    </tableColumn>
    <tableColumn id="10" xr3:uid="{70962211-8C84-4C5D-9B01-A4127EA690A3}" uniqueName="10" name="فرز sgtcs" totalsRowFunction="custom" queryTableFieldId="10" dataDxfId="31">
      <totalsRowFormula>COUNTIF(توليد_كود_منظور_أمني_معدل_مكتوب_بخط_اليد_للغة_العربية___2[فرز sgtcs],"فرز")</totalsRowFormula>
    </tableColumn>
    <tableColumn id="11" xr3:uid="{E4513920-E323-420C-A979-94B9907B51EE}" uniqueName="11" name="دفحضاج ian" totalsRowFunction="custom" queryTableFieldId="11" dataDxfId="30">
      <totalsRowFormula>COUNTIF(توليد_كود_منظور_أمني_معدل_مكتوب_بخط_اليد_للغة_العربية___2[دفحضاج ian],"دفحضاج")</totalsRowFormula>
    </tableColumn>
    <tableColumn id="12" xr3:uid="{5CA96B02-5D19-41E7-A189-6F05AE3AEC81}" uniqueName="12" name="خام ian" totalsRowFunction="custom" queryTableFieldId="12" dataDxfId="29">
      <totalsRowFormula>COUNTIF(توليد_كود_منظور_أمني_معدل_مكتوب_بخط_اليد_للغة_العربية___2[خام ian],"خام")</totalsRowFormula>
    </tableColumn>
    <tableColumn id="13" xr3:uid="{3B3E782F-6FD4-437E-B6F1-8F57AA19636C}" uniqueName="13" name="دمضتنزغ ctc" totalsRowFunction="custom" queryTableFieldId="13" dataDxfId="28">
      <totalsRowFormula>COUNTIF(توليد_كود_منظور_أمني_معدل_مكتوب_بخط_اليد_للغة_العربية___2[دمضتنزغ ctc],"دمضتنزغ")</totalsRowFormula>
    </tableColumn>
    <tableColumn id="14" xr3:uid="{B6DAE58D-0E65-4849-AF5D-50450DE2309D}" uniqueName="14" name="تسطير ctc" totalsRowFunction="custom" queryTableFieldId="14" dataDxfId="27">
      <totalsRowFormula>COUNTIF(توليد_كود_منظور_أمني_معدل_مكتوب_بخط_اليد_للغة_العربية___2[تسطير ctc],"تسطير")</totalsRowFormula>
    </tableColumn>
    <tableColumn id="15" xr3:uid="{C33338CE-4671-4525-8BCF-4A653799F9D0}" uniqueName="15" name="ذجسكيدض eot" totalsRowFunction="custom" queryTableFieldId="15" dataDxfId="26">
      <totalsRowFormula>COUNTIF(توليد_كود_منظور_أمني_معدل_مكتوب_بخط_اليد_للغة_العربية___2[ذجسكيدض eot],"ذجسكيدض")</totalsRowFormula>
    </tableColumn>
    <tableColumn id="16" xr3:uid="{2D07B8AB-F20A-45E0-836B-0DF3199B81BB}" uniqueName="16" name="سببي eot" totalsRowFunction="custom" queryTableFieldId="16" dataDxfId="25">
      <totalsRowFormula>COUNTIF(توليد_كود_منظور_أمني_معدل_مكتوب_بخط_اليد_للغة_العربية___2[سببي eot],"سببي")</totalsRowFormula>
    </tableColumn>
    <tableColumn id="17" xr3:uid="{ED9EE61B-8FE8-45F6-999F-005D759421B5}" uniqueName="17" name="دمضناع ian" totalsRowFunction="custom" queryTableFieldId="17" dataDxfId="24">
      <totalsRowFormula>COUNTIF(توليد_كود_منظور_أمني_معدل_مكتوب_بخط_اليد_للغة_العربية___2[دمضناع ian],"دمضناع")</totalsRowFormula>
    </tableColumn>
    <tableColumn id="18" xr3:uid="{2930BFCA-0F8F-4439-9581-ECA9493A38C9}" uniqueName="18" name="النشرات ian" totalsRowFunction="custom" queryTableFieldId="18" dataDxfId="23">
      <totalsRowFormula>COUNTIF(توليد_كود_منظور_أمني_معدل_مكتوب_بخط_اليد_للغة_العربية___2[النشرات ian],"النشرات")</totalsRowFormula>
    </tableColumn>
    <tableColumn id="19" xr3:uid="{ADE0ED83-4DE0-42D9-8CB5-BB72ED838454}" uniqueName="19" name="ذغليماع jsma" totalsRowFunction="custom" queryTableFieldId="19" dataDxfId="22">
      <totalsRowFormula>COUNTIF(توليد_كود_منظور_أمني_معدل_مكتوب_بخط_اليد_للغة_العربية___2[ذغليماع jsma],"ذغليماع")</totalsRowFormula>
    </tableColumn>
    <tableColumn id="20" xr3:uid="{7EA13D7F-7A8F-4E0D-92A3-E12C24AEF6B4}" uniqueName="20" name="عاجل jsma" totalsRowFunction="custom" queryTableFieldId="20" dataDxfId="21">
      <totalsRowFormula>COUNTIF(توليد_كود_منظور_أمني_معدل_مكتوب_بخط_اليد_للغة_العربية___2[عاجل jsma],"عاجل")</totalsRowFormula>
    </tableColumn>
    <tableColumn id="21" xr3:uid="{B8433908-AE65-4EC7-B345-906B4DDB4156}" uniqueName="21" name="ذبخطدض sgtcs" totalsRowFunction="custom" queryTableFieldId="21" dataDxfId="20">
      <totalsRowFormula>COUNTIF(توليد_كود_منظور_أمني_معدل_مكتوب_بخط_اليد_للغة_العربية___2[ذبخطدض sgtcs],"ذبخطدض")</totalsRowFormula>
    </tableColumn>
    <tableColumn id="22" xr3:uid="{6F52D0BE-92C4-4AD9-8390-322EE6EF0D6C}" uniqueName="22" name="حلال sgtcs" totalsRowFunction="custom" queryTableFieldId="22" dataDxfId="19">
      <totalsRowFormula>COUNTIF(توليد_كود_منظور_أمني_معدل_مكتوب_بخط_اليد_للغة_العربية___2[حلال sgtcs],"حلال")</totalsRowFormula>
    </tableColumn>
    <tableColumn id="23" xr3:uid="{C86D49A6-9CE7-4AE9-AA41-E854A4DBCBA0}" uniqueName="23" name="رظحعقاط jsma" totalsRowFunction="custom" queryTableFieldId="23" dataDxfId="18">
      <totalsRowFormula>COUNTIF(توليد_كود_منظور_أمني_معدل_مكتوب_بخط_اليد_للغة_العربية___2[رظحعقاط jsma],"رظحعقاط")</totalsRowFormula>
    </tableColumn>
    <tableColumn id="24" xr3:uid="{2E110D0C-8EA7-4360-B299-9662CA2278A2}" uniqueName="24" name="المتعدد jsma" totalsRowFunction="custom" queryTableFieldId="24" dataDxfId="17">
      <totalsRowFormula>COUNTIF(توليد_كود_منظور_أمني_معدل_مكتوب_بخط_اليد_للغة_العربية___2[المتعدد jsma],"المتعدد")</totalsRowFormula>
    </tableColumn>
    <tableColumn id="25" xr3:uid="{08982BE6-4F43-4BE4-B7B7-6835BF887026}" uniqueName="25" name="رجثقغنش ctc" totalsRowFunction="custom" queryTableFieldId="25" dataDxfId="16">
      <totalsRowFormula>COUNTIF(توليد_كود_منظور_أمني_معدل_مكتوب_بخط_اليد_للغة_العربية___2[رجثقغنش ctc],"رجثقغنش")</totalsRowFormula>
    </tableColumn>
    <tableColumn id="26" xr3:uid="{B7029F84-638D-40E1-9E49-0CF0DA6D1A95}" uniqueName="26" name="مساعد ctc" totalsRowFunction="custom" queryTableFieldId="26" dataDxfId="15">
      <totalsRowFormula>COUNTIF(توليد_كود_منظور_أمني_معدل_مكتوب_بخط_اليد_للغة_العربية___2[مساعد ctc],"مساعد")</totalsRowFormula>
    </tableColumn>
    <tableColumn id="27" xr3:uid="{61ECDD4E-3377-42F2-8565-A5A02B6BE086}" uniqueName="27" name="زضكفصاش eot" totalsRowFunction="custom" queryTableFieldId="27" dataDxfId="14">
      <totalsRowFormula>COUNTIF(توليد_كود_منظور_أمني_معدل_مكتوب_بخط_اليد_للغة_العربية___2[زضكفصاش eot],"زضكفصاش")</totalsRowFormula>
    </tableColumn>
    <tableColumn id="28" xr3:uid="{D9B445D4-E951-406F-97E9-2BD68AE8FF70}" uniqueName="28" name="معلم eot" totalsRowFunction="custom" queryTableFieldId="28" dataDxfId="13">
      <totalsRowFormula>COUNTIF(توليد_كود_منظور_أمني_معدل_مكتوب_بخط_اليد_للغة_العربية___2[معلم eot],"معلم")</totalsRowFormula>
    </tableColumn>
    <tableColumn id="29" xr3:uid="{CE2A0202-B461-4409-A240-ADDFD3DC12D4}" uniqueName="29" name="وخشهثوم ian" totalsRowFunction="custom" queryTableFieldId="29" dataDxfId="12">
      <totalsRowFormula>COUNTIF(توليد_كود_منظور_أمني_معدل_مكتوب_بخط_اليد_للغة_العربية___2[وخشهثوم ian],"وخشهثوم")</totalsRowFormula>
    </tableColumn>
    <tableColumn id="30" xr3:uid="{D7516C70-DFD5-4210-B5F3-71CBA359C9DF}" uniqueName="30" name="الرمادي ian " totalsRowFunction="custom" queryTableFieldId="30" dataDxfId="11">
      <totalsRowFormula>COUNTIF(توليد_كود_منظور_أمني_معدل_مكتوب_بخط_اليد_للغة_العربية___2[[الرمادي ian ]],"الرمادي")</totalsRowFormula>
    </tableColumn>
    <tableColumn id="31" xr3:uid="{6187D9CB-B6C6-4AA3-9842-5C6DE8EAEDF4}" uniqueName="31" name="رشتغجرخ jsma" totalsRowFunction="custom" queryTableFieldId="31" dataDxfId="10">
      <totalsRowFormula>COUNTIF(توليد_كود_منظور_أمني_معدل_مكتوب_بخط_اليد_للغة_العربية___2[رشتغجرخ jsma],"رشتغجرخ")</totalsRowFormula>
    </tableColumn>
    <tableColumn id="32" xr3:uid="{BFD64F51-A152-41A9-AE89-35C4021FD190}" uniqueName="32" name="دخل jsma" totalsRowFunction="custom" queryTableFieldId="32" dataDxfId="9">
      <totalsRowFormula>COUNTIF(توليد_كود_منظور_أمني_معدل_مكتوب_بخط_اليد_للغة_العربية___2[دخل jsma],"دخل")</totalsRowFormula>
    </tableColumn>
    <tableColumn id="33" xr3:uid="{4CAAB45E-E9EE-4D48-8575-073B2342F17C}" uniqueName="33" name="ذنهضات sgtcs" totalsRowFunction="custom" queryTableFieldId="33" dataDxfId="8">
      <totalsRowFormula>COUNTIF(توليد_كود_منظور_أمني_معدل_مكتوب_بخط_اليد_للغة_العربية___2[ذنهضات sgtcs],"ذنهضات")</totalsRowFormula>
    </tableColumn>
    <tableColumn id="34" xr3:uid="{FCE316DE-E866-40AD-997B-D07686580E41}" uniqueName="34" name="النفاذ sgtcs" totalsRowFunction="custom" queryTableFieldId="34" dataDxfId="7">
      <totalsRowFormula>COUNTIF( توليد_كود_منظور_أمني_معدل_مكتوب_بخط_اليد_للغة_العربية___2[النفاذ sgtcs],"النفاذ")</totalsRowFormula>
    </tableColumn>
    <tableColumn id="35" xr3:uid="{636359F9-C172-41B8-A3FB-4458E82FF9AB}" uniqueName="35" name="وحظفلزس sgtcs" totalsRowFunction="custom" queryTableFieldId="35" dataDxfId="6">
      <totalsRowFormula>COUNTIF(توليد_كود_منظور_أمني_معدل_مكتوب_بخط_اليد_للغة_العربية___2[وحظفلزس sgtcs],"وحظفلزس")</totalsRowFormula>
    </tableColumn>
    <tableColumn id="36" xr3:uid="{073E8219-0FC4-4980-8739-3175BC1A896F}" uniqueName="36" name="اعظمsgtcs" totalsRowFunction="custom" queryTableFieldId="36" dataDxfId="5">
      <totalsRowFormula>COUNTIF(AJ2:AJ162,"اعظم")</totalsRowFormula>
    </tableColumn>
    <tableColumn id="37" xr3:uid="{CD094C09-08F4-45CF-9F80-5C1DFC11302E}" uniqueName="37" name="spend time" totalsRowFunction="custom" queryTableFieldId="37" dataDxfId="4" totalsRowDxfId="0">
      <calculatedColumnFormula>(توليد_كود_منظور_أمني_معدل_مكتوب_بخط_اليد_للغة_العربية___2[[#This Row],[Timestamp]]-توليد_كود_منظور_أمني_معدل_مكتوب_بخط_اليد_للغة_العربية___2[[#This Row],[Time]])*24*60*60</calculatedColumnFormula>
      <totalsRowFormula>AVERAGE(توليد_كود_منظور_أمني_معدل_مكتوب_بخط_اليد_للغة_العربية___2[spend time])/30</totalsRowFormula>
    </tableColumn>
    <tableColumn id="38" xr3:uid="{A8EB21DC-1772-4920-86E4-7FCC943EBAC1}" uniqueName="38" name="عمود1" totalsRowLabel="total" queryTableFieldId="38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421B-9946-4519-A7A6-FE91182B868B}">
  <dimension ref="A1:AL168"/>
  <sheetViews>
    <sheetView rightToLeft="1" tabSelected="1" topLeftCell="AD1" zoomScale="82" workbookViewId="0">
      <pane ySplit="1" topLeftCell="A138" activePane="bottomLeft" state="frozen"/>
      <selection pane="bottomLeft" activeCell="B164" sqref="B164"/>
    </sheetView>
  </sheetViews>
  <sheetFormatPr defaultRowHeight="13.5" x14ac:dyDescent="0.35"/>
  <cols>
    <col min="1" max="1" width="18.125" bestFit="1" customWidth="1"/>
    <col min="2" max="2" width="7" bestFit="1" customWidth="1"/>
    <col min="3" max="3" width="40.75" bestFit="1" customWidth="1"/>
    <col min="4" max="4" width="22.25" bestFit="1" customWidth="1"/>
    <col min="5" max="5" width="10.875" bestFit="1" customWidth="1"/>
    <col min="6" max="6" width="10.375" bestFit="1" customWidth="1"/>
    <col min="7" max="7" width="11.75" bestFit="1" customWidth="1"/>
    <col min="8" max="8" width="10.25" bestFit="1" customWidth="1"/>
    <col min="9" max="9" width="13.125" bestFit="1" customWidth="1"/>
    <col min="10" max="10" width="10.25" bestFit="1" customWidth="1"/>
    <col min="11" max="11" width="11.375" bestFit="1" customWidth="1"/>
    <col min="12" max="12" width="8.125" bestFit="1" customWidth="1"/>
    <col min="13" max="13" width="11.625" bestFit="1" customWidth="1"/>
    <col min="14" max="14" width="9.875" bestFit="1" customWidth="1"/>
    <col min="15" max="15" width="12.75" bestFit="1" customWidth="1"/>
    <col min="16" max="16" width="9.5" bestFit="1" customWidth="1"/>
    <col min="17" max="17" width="10.875" bestFit="1" customWidth="1"/>
    <col min="18" max="18" width="11.125" bestFit="1" customWidth="1"/>
    <col min="19" max="19" width="12.25" bestFit="1" customWidth="1"/>
    <col min="20" max="20" width="10.75" bestFit="1" customWidth="1"/>
    <col min="21" max="21" width="13.875" bestFit="1" customWidth="1"/>
    <col min="22" max="22" width="11" bestFit="1" customWidth="1"/>
    <col min="23" max="23" width="12.875" bestFit="1" customWidth="1"/>
    <col min="24" max="24" width="11.5" bestFit="1" customWidth="1"/>
    <col min="25" max="25" width="11.625" bestFit="1" customWidth="1"/>
    <col min="26" max="26" width="10" bestFit="1" customWidth="1"/>
    <col min="27" max="27" width="13.375" bestFit="1" customWidth="1"/>
    <col min="28" max="28" width="8.75" bestFit="1" customWidth="1"/>
    <col min="29" max="29" width="11.875" bestFit="1" customWidth="1"/>
    <col min="30" max="30" width="11.375" bestFit="1" customWidth="1"/>
    <col min="31" max="31" width="13.25" bestFit="1" customWidth="1"/>
    <col min="32" max="32" width="9.875" bestFit="1" customWidth="1"/>
    <col min="33" max="33" width="13.375" bestFit="1" customWidth="1"/>
    <col min="34" max="34" width="11.375" bestFit="1" customWidth="1"/>
    <col min="35" max="35" width="14.5" bestFit="1" customWidth="1"/>
    <col min="36" max="36" width="11.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696</v>
      </c>
      <c r="AK1" t="s">
        <v>693</v>
      </c>
      <c r="AL1" t="s">
        <v>695</v>
      </c>
    </row>
    <row r="2" spans="1:38" x14ac:dyDescent="0.35">
      <c r="A2" s="1">
        <v>0.99982638888888886</v>
      </c>
      <c r="B2" t="s">
        <v>35</v>
      </c>
      <c r="C2" t="s">
        <v>36</v>
      </c>
      <c r="D2" t="s">
        <v>36</v>
      </c>
      <c r="E2" t="s">
        <v>37</v>
      </c>
      <c r="F2" s="1">
        <v>0.99513888888888891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74</v>
      </c>
      <c r="U2" t="s">
        <v>75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91</v>
      </c>
      <c r="AH2" t="s">
        <v>63</v>
      </c>
      <c r="AI2" t="s">
        <v>64</v>
      </c>
      <c r="AJ2" t="s">
        <v>83</v>
      </c>
      <c r="AK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404.99999999999613</v>
      </c>
    </row>
    <row r="3" spans="1:38" x14ac:dyDescent="0.35">
      <c r="A3" s="2">
        <v>0.44640046296296299</v>
      </c>
      <c r="B3" t="s">
        <v>65</v>
      </c>
      <c r="C3" t="s">
        <v>36</v>
      </c>
      <c r="D3" t="s">
        <v>36</v>
      </c>
      <c r="E3" t="s">
        <v>66</v>
      </c>
      <c r="F3" s="2">
        <v>0.44444444444444442</v>
      </c>
      <c r="G3" t="s">
        <v>38</v>
      </c>
      <c r="H3" t="s">
        <v>39</v>
      </c>
      <c r="I3" t="s">
        <v>68</v>
      </c>
      <c r="J3" t="s">
        <v>41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47</v>
      </c>
      <c r="Q3" t="s">
        <v>48</v>
      </c>
      <c r="R3" t="s">
        <v>49</v>
      </c>
      <c r="S3" t="s">
        <v>371</v>
      </c>
      <c r="T3" t="s">
        <v>74</v>
      </c>
      <c r="U3" t="s">
        <v>75</v>
      </c>
      <c r="V3" t="s">
        <v>76</v>
      </c>
      <c r="W3" t="s">
        <v>53</v>
      </c>
      <c r="X3" t="s">
        <v>54</v>
      </c>
      <c r="Y3" t="s">
        <v>55</v>
      </c>
      <c r="Z3" t="s">
        <v>56</v>
      </c>
      <c r="AA3" t="s">
        <v>77</v>
      </c>
      <c r="AB3" t="s">
        <v>78</v>
      </c>
      <c r="AC3" t="s">
        <v>79</v>
      </c>
      <c r="AD3" t="s">
        <v>60</v>
      </c>
      <c r="AE3" t="s">
        <v>61</v>
      </c>
      <c r="AF3" t="s">
        <v>62</v>
      </c>
      <c r="AG3" t="s">
        <v>80</v>
      </c>
      <c r="AH3" t="s">
        <v>81</v>
      </c>
      <c r="AI3" t="s">
        <v>82</v>
      </c>
      <c r="AJ3" t="s">
        <v>83</v>
      </c>
      <c r="AK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169.00000000000404</v>
      </c>
    </row>
    <row r="4" spans="1:38" x14ac:dyDescent="0.35">
      <c r="A4" s="2">
        <v>0.42940972222222223</v>
      </c>
      <c r="B4" t="s">
        <v>65</v>
      </c>
      <c r="C4" t="s">
        <v>36</v>
      </c>
      <c r="D4" t="s">
        <v>84</v>
      </c>
      <c r="E4" t="s">
        <v>85</v>
      </c>
      <c r="F4" s="1">
        <v>0.42777777777777776</v>
      </c>
      <c r="G4" t="s">
        <v>38</v>
      </c>
      <c r="H4" t="s">
        <v>39</v>
      </c>
      <c r="I4" t="s">
        <v>86</v>
      </c>
      <c r="J4" t="s">
        <v>41</v>
      </c>
      <c r="K4" t="s">
        <v>87</v>
      </c>
      <c r="L4" t="s">
        <v>43</v>
      </c>
      <c r="M4" t="s">
        <v>88</v>
      </c>
      <c r="N4" t="s">
        <v>45</v>
      </c>
      <c r="O4" t="s">
        <v>73</v>
      </c>
      <c r="P4" t="s">
        <v>47</v>
      </c>
      <c r="Q4" t="s">
        <v>89</v>
      </c>
      <c r="R4" t="s">
        <v>49</v>
      </c>
      <c r="S4" t="s">
        <v>371</v>
      </c>
      <c r="T4" t="s">
        <v>74</v>
      </c>
      <c r="U4" t="s">
        <v>90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79</v>
      </c>
      <c r="AD4" t="s">
        <v>60</v>
      </c>
      <c r="AE4" t="s">
        <v>61</v>
      </c>
      <c r="AF4" t="s">
        <v>62</v>
      </c>
      <c r="AG4" t="s">
        <v>91</v>
      </c>
      <c r="AH4" t="s">
        <v>81</v>
      </c>
      <c r="AI4" t="s">
        <v>64</v>
      </c>
      <c r="AJ4" t="s">
        <v>83</v>
      </c>
      <c r="AK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141.00000000000284</v>
      </c>
    </row>
    <row r="5" spans="1:38" x14ac:dyDescent="0.35">
      <c r="A5" s="1">
        <v>0.87763888888888886</v>
      </c>
      <c r="B5" t="s">
        <v>65</v>
      </c>
      <c r="C5" t="s">
        <v>36</v>
      </c>
      <c r="D5" t="s">
        <v>36</v>
      </c>
      <c r="E5" t="s">
        <v>66</v>
      </c>
      <c r="F5" s="1">
        <v>0.87152777777777779</v>
      </c>
      <c r="G5" t="s">
        <v>38</v>
      </c>
      <c r="H5" t="s">
        <v>39</v>
      </c>
      <c r="I5" t="s">
        <v>40</v>
      </c>
      <c r="J5" t="s">
        <v>41</v>
      </c>
      <c r="K5" t="s">
        <v>93</v>
      </c>
      <c r="L5" t="s">
        <v>43</v>
      </c>
      <c r="M5" t="s">
        <v>71</v>
      </c>
      <c r="N5" t="s">
        <v>45</v>
      </c>
      <c r="O5" t="s">
        <v>73</v>
      </c>
      <c r="P5" t="s">
        <v>47</v>
      </c>
      <c r="Q5" t="s">
        <v>48</v>
      </c>
      <c r="R5" t="s">
        <v>49</v>
      </c>
      <c r="S5" t="s">
        <v>371</v>
      </c>
      <c r="T5" t="s">
        <v>74</v>
      </c>
      <c r="U5" t="s">
        <v>94</v>
      </c>
      <c r="V5" t="s">
        <v>95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79</v>
      </c>
      <c r="AD5" t="s">
        <v>60</v>
      </c>
      <c r="AE5" t="s">
        <v>96</v>
      </c>
      <c r="AF5" t="s">
        <v>62</v>
      </c>
      <c r="AG5" t="s">
        <v>91</v>
      </c>
      <c r="AH5" t="s">
        <v>81</v>
      </c>
      <c r="AI5" t="s">
        <v>64</v>
      </c>
      <c r="AJ5" t="s">
        <v>83</v>
      </c>
      <c r="AK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527.99999999999625</v>
      </c>
    </row>
    <row r="6" spans="1:38" x14ac:dyDescent="0.35">
      <c r="A6" s="1">
        <v>0.77972222222222221</v>
      </c>
      <c r="B6" t="s">
        <v>65</v>
      </c>
      <c r="C6" t="s">
        <v>36</v>
      </c>
      <c r="D6" t="s">
        <v>36</v>
      </c>
      <c r="E6" t="s">
        <v>97</v>
      </c>
      <c r="F6" s="1">
        <v>0.77638888888888891</v>
      </c>
      <c r="G6" t="s">
        <v>98</v>
      </c>
      <c r="H6" t="s">
        <v>39</v>
      </c>
      <c r="I6" t="s">
        <v>99</v>
      </c>
      <c r="J6" t="s">
        <v>41</v>
      </c>
      <c r="K6" t="s">
        <v>100</v>
      </c>
      <c r="L6" t="s">
        <v>43</v>
      </c>
      <c r="M6" t="s">
        <v>101</v>
      </c>
      <c r="N6" t="s">
        <v>45</v>
      </c>
      <c r="O6" t="s">
        <v>102</v>
      </c>
      <c r="P6" t="s">
        <v>103</v>
      </c>
      <c r="Q6" t="s">
        <v>48</v>
      </c>
      <c r="R6" t="s">
        <v>49</v>
      </c>
      <c r="S6" t="s">
        <v>104</v>
      </c>
      <c r="T6" t="s">
        <v>74</v>
      </c>
      <c r="U6" t="s">
        <v>75</v>
      </c>
      <c r="V6" t="s">
        <v>105</v>
      </c>
      <c r="W6" t="s">
        <v>106</v>
      </c>
      <c r="X6" t="s">
        <v>107</v>
      </c>
      <c r="Y6" t="s">
        <v>108</v>
      </c>
      <c r="Z6" t="s">
        <v>56</v>
      </c>
      <c r="AA6" t="s">
        <v>57</v>
      </c>
      <c r="AB6" t="s">
        <v>58</v>
      </c>
      <c r="AC6" t="s">
        <v>79</v>
      </c>
      <c r="AD6" t="s">
        <v>60</v>
      </c>
      <c r="AE6" t="s">
        <v>61</v>
      </c>
      <c r="AF6" t="s">
        <v>62</v>
      </c>
      <c r="AG6" t="s">
        <v>91</v>
      </c>
      <c r="AH6" t="s">
        <v>81</v>
      </c>
      <c r="AI6" t="s">
        <v>64</v>
      </c>
      <c r="AJ6" t="s">
        <v>83</v>
      </c>
      <c r="AK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287.99999999999704</v>
      </c>
    </row>
    <row r="7" spans="1:38" x14ac:dyDescent="0.35">
      <c r="A7" s="1">
        <v>0.71356481481481482</v>
      </c>
      <c r="B7" t="s">
        <v>65</v>
      </c>
      <c r="C7" t="s">
        <v>84</v>
      </c>
      <c r="D7" t="s">
        <v>36</v>
      </c>
      <c r="E7" t="s">
        <v>66</v>
      </c>
      <c r="F7" s="1">
        <v>0.70972222222222225</v>
      </c>
      <c r="G7" t="s">
        <v>38</v>
      </c>
      <c r="H7" t="s">
        <v>39</v>
      </c>
      <c r="I7" t="s">
        <v>40</v>
      </c>
      <c r="J7" t="s">
        <v>109</v>
      </c>
      <c r="K7" t="s">
        <v>69</v>
      </c>
      <c r="L7" t="s">
        <v>43</v>
      </c>
      <c r="M7" t="s">
        <v>110</v>
      </c>
      <c r="N7" t="s">
        <v>45</v>
      </c>
      <c r="O7" t="s">
        <v>73</v>
      </c>
      <c r="P7" t="s">
        <v>47</v>
      </c>
      <c r="Q7" t="s">
        <v>48</v>
      </c>
      <c r="R7" t="s">
        <v>49</v>
      </c>
      <c r="S7" t="s">
        <v>371</v>
      </c>
      <c r="T7" t="s">
        <v>74</v>
      </c>
      <c r="U7" t="s">
        <v>75</v>
      </c>
      <c r="V7" t="s">
        <v>76</v>
      </c>
      <c r="W7" t="s">
        <v>53</v>
      </c>
      <c r="X7" t="s">
        <v>54</v>
      </c>
      <c r="Y7" t="s">
        <v>111</v>
      </c>
      <c r="Z7" t="s">
        <v>56</v>
      </c>
      <c r="AA7" t="s">
        <v>112</v>
      </c>
      <c r="AB7" t="s">
        <v>58</v>
      </c>
      <c r="AC7" t="s">
        <v>79</v>
      </c>
      <c r="AD7" t="s">
        <v>60</v>
      </c>
      <c r="AE7" t="s">
        <v>61</v>
      </c>
      <c r="AF7" t="s">
        <v>62</v>
      </c>
      <c r="AG7" t="s">
        <v>91</v>
      </c>
      <c r="AH7" t="s">
        <v>81</v>
      </c>
      <c r="AI7" t="s">
        <v>64</v>
      </c>
      <c r="AJ7" t="s">
        <v>83</v>
      </c>
      <c r="AK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331.99999999999756</v>
      </c>
    </row>
    <row r="8" spans="1:38" x14ac:dyDescent="0.35">
      <c r="A8" s="1">
        <v>0.57082175925925926</v>
      </c>
      <c r="B8" t="s">
        <v>65</v>
      </c>
      <c r="C8" t="s">
        <v>36</v>
      </c>
      <c r="D8" t="s">
        <v>36</v>
      </c>
      <c r="E8" t="s">
        <v>97</v>
      </c>
      <c r="F8" s="1">
        <v>0.56736111111111109</v>
      </c>
      <c r="G8" t="s">
        <v>38</v>
      </c>
      <c r="H8" t="s">
        <v>39</v>
      </c>
      <c r="I8" t="s">
        <v>40</v>
      </c>
      <c r="J8" t="s">
        <v>41</v>
      </c>
      <c r="K8" t="s">
        <v>113</v>
      </c>
      <c r="L8" t="s">
        <v>43</v>
      </c>
      <c r="M8" t="s">
        <v>114</v>
      </c>
      <c r="N8" t="s">
        <v>45</v>
      </c>
      <c r="O8" t="s">
        <v>46</v>
      </c>
      <c r="P8" t="s">
        <v>47</v>
      </c>
      <c r="Q8" t="s">
        <v>115</v>
      </c>
      <c r="R8" t="s">
        <v>49</v>
      </c>
      <c r="S8" t="s">
        <v>371</v>
      </c>
      <c r="T8" t="s">
        <v>74</v>
      </c>
      <c r="U8" t="s">
        <v>116</v>
      </c>
      <c r="V8" t="s">
        <v>52</v>
      </c>
      <c r="W8" t="s">
        <v>53</v>
      </c>
      <c r="X8" t="s">
        <v>117</v>
      </c>
      <c r="Y8" t="s">
        <v>118</v>
      </c>
      <c r="Z8" t="s">
        <v>56</v>
      </c>
      <c r="AA8" t="s">
        <v>57</v>
      </c>
      <c r="AB8" t="s">
        <v>58</v>
      </c>
      <c r="AC8" t="s">
        <v>79</v>
      </c>
      <c r="AD8" t="s">
        <v>119</v>
      </c>
      <c r="AE8" t="s">
        <v>61</v>
      </c>
      <c r="AF8" t="s">
        <v>62</v>
      </c>
      <c r="AG8" t="s">
        <v>91</v>
      </c>
      <c r="AH8" t="s">
        <v>81</v>
      </c>
      <c r="AI8" t="s">
        <v>64</v>
      </c>
      <c r="AJ8" t="s">
        <v>83</v>
      </c>
      <c r="AK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299.00000000000199</v>
      </c>
    </row>
    <row r="9" spans="1:38" x14ac:dyDescent="0.35">
      <c r="A9" s="2">
        <v>0.21787037037037038</v>
      </c>
      <c r="B9" t="s">
        <v>65</v>
      </c>
      <c r="C9" t="s">
        <v>84</v>
      </c>
      <c r="D9" t="s">
        <v>84</v>
      </c>
      <c r="E9" t="s">
        <v>66</v>
      </c>
      <c r="F9" s="2">
        <v>0.21527777777777779</v>
      </c>
      <c r="G9" t="s">
        <v>38</v>
      </c>
      <c r="H9" t="s">
        <v>39</v>
      </c>
      <c r="I9" t="s">
        <v>120</v>
      </c>
      <c r="J9" t="s">
        <v>41</v>
      </c>
      <c r="K9" t="s">
        <v>121</v>
      </c>
      <c r="L9" t="s">
        <v>43</v>
      </c>
      <c r="M9" t="s">
        <v>71</v>
      </c>
      <c r="N9" t="s">
        <v>45</v>
      </c>
      <c r="O9" t="s">
        <v>102</v>
      </c>
      <c r="P9" t="s">
        <v>47</v>
      </c>
      <c r="Q9" t="s">
        <v>48</v>
      </c>
      <c r="R9" t="s">
        <v>49</v>
      </c>
      <c r="S9" t="s">
        <v>371</v>
      </c>
      <c r="T9" t="s">
        <v>74</v>
      </c>
      <c r="U9" t="s">
        <v>75</v>
      </c>
      <c r="V9" t="s">
        <v>76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 t="s">
        <v>58</v>
      </c>
      <c r="AC9" t="s">
        <v>79</v>
      </c>
      <c r="AD9" t="s">
        <v>60</v>
      </c>
      <c r="AE9" t="s">
        <v>61</v>
      </c>
      <c r="AF9" t="s">
        <v>62</v>
      </c>
      <c r="AG9" t="s">
        <v>91</v>
      </c>
      <c r="AH9" t="s">
        <v>81</v>
      </c>
      <c r="AI9" t="s">
        <v>64</v>
      </c>
      <c r="AJ9" t="s">
        <v>122</v>
      </c>
      <c r="AK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223.99999999999983</v>
      </c>
    </row>
    <row r="10" spans="1:38" x14ac:dyDescent="0.35">
      <c r="A10" s="1">
        <v>0.19390046296296296</v>
      </c>
      <c r="B10" t="s">
        <v>65</v>
      </c>
      <c r="C10" t="s">
        <v>36</v>
      </c>
      <c r="D10" t="s">
        <v>36</v>
      </c>
      <c r="E10" t="s">
        <v>37</v>
      </c>
      <c r="F10" s="1">
        <v>0.18888888888888888</v>
      </c>
      <c r="G10" t="s">
        <v>123</v>
      </c>
      <c r="H10" t="s">
        <v>39</v>
      </c>
      <c r="I10" t="s">
        <v>40</v>
      </c>
      <c r="J10" t="s">
        <v>41</v>
      </c>
      <c r="K10" t="s">
        <v>69</v>
      </c>
      <c r="L10" t="s">
        <v>43</v>
      </c>
      <c r="M10" t="s">
        <v>124</v>
      </c>
      <c r="N10" t="s">
        <v>45</v>
      </c>
      <c r="O10" t="s">
        <v>125</v>
      </c>
      <c r="P10" t="s">
        <v>47</v>
      </c>
      <c r="Q10" t="s">
        <v>48</v>
      </c>
      <c r="R10" t="s">
        <v>49</v>
      </c>
      <c r="S10" t="s">
        <v>371</v>
      </c>
      <c r="T10" t="s">
        <v>74</v>
      </c>
      <c r="U10" t="s">
        <v>75</v>
      </c>
      <c r="V10" t="s">
        <v>76</v>
      </c>
      <c r="W10" t="s">
        <v>126</v>
      </c>
      <c r="X10" t="s">
        <v>54</v>
      </c>
      <c r="Y10" t="s">
        <v>118</v>
      </c>
      <c r="Z10" t="s">
        <v>56</v>
      </c>
      <c r="AA10" t="s">
        <v>57</v>
      </c>
      <c r="AB10" t="s">
        <v>58</v>
      </c>
      <c r="AC10" t="s">
        <v>79</v>
      </c>
      <c r="AD10" t="s">
        <v>60</v>
      </c>
      <c r="AE10" t="s">
        <v>61</v>
      </c>
      <c r="AF10" t="s">
        <v>62</v>
      </c>
      <c r="AG10" t="s">
        <v>127</v>
      </c>
      <c r="AH10" t="s">
        <v>81</v>
      </c>
      <c r="AI10" t="s">
        <v>64</v>
      </c>
      <c r="AJ10" t="s">
        <v>83</v>
      </c>
      <c r="AK1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432.99999999999972</v>
      </c>
    </row>
    <row r="11" spans="1:38" x14ac:dyDescent="0.35">
      <c r="A11" s="1">
        <v>0.18564814814814815</v>
      </c>
      <c r="B11" t="s">
        <v>65</v>
      </c>
      <c r="C11" t="s">
        <v>36</v>
      </c>
      <c r="D11" t="s">
        <v>36</v>
      </c>
      <c r="E11" t="s">
        <v>97</v>
      </c>
      <c r="F11" s="1">
        <v>0.18263888888888888</v>
      </c>
      <c r="G11" t="s">
        <v>128</v>
      </c>
      <c r="H11" t="s">
        <v>39</v>
      </c>
      <c r="I11" t="s">
        <v>40</v>
      </c>
      <c r="J11" t="s">
        <v>41</v>
      </c>
      <c r="K11" t="s">
        <v>129</v>
      </c>
      <c r="L11" t="s">
        <v>130</v>
      </c>
      <c r="M11" t="s">
        <v>124</v>
      </c>
      <c r="N11" t="s">
        <v>45</v>
      </c>
      <c r="O11" t="s">
        <v>102</v>
      </c>
      <c r="P11" t="s">
        <v>47</v>
      </c>
      <c r="Q11" t="s">
        <v>48</v>
      </c>
      <c r="R11" t="s">
        <v>49</v>
      </c>
      <c r="S11" t="s">
        <v>371</v>
      </c>
      <c r="T11" t="s">
        <v>74</v>
      </c>
      <c r="U11" t="s">
        <v>131</v>
      </c>
      <c r="V11" t="s">
        <v>52</v>
      </c>
      <c r="W11" t="s">
        <v>53</v>
      </c>
      <c r="X11" t="s">
        <v>54</v>
      </c>
      <c r="Y11" t="s">
        <v>111</v>
      </c>
      <c r="Z11" t="s">
        <v>56</v>
      </c>
      <c r="AA11" t="s">
        <v>112</v>
      </c>
      <c r="AB11" t="s">
        <v>58</v>
      </c>
      <c r="AC11" t="s">
        <v>79</v>
      </c>
      <c r="AD11" t="s">
        <v>132</v>
      </c>
      <c r="AE11" t="s">
        <v>61</v>
      </c>
      <c r="AF11" t="s">
        <v>62</v>
      </c>
      <c r="AG11" t="s">
        <v>133</v>
      </c>
      <c r="AH11" t="s">
        <v>81</v>
      </c>
      <c r="AI11" t="s">
        <v>134</v>
      </c>
      <c r="AJ11" t="s">
        <v>83</v>
      </c>
      <c r="AK1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260.00000000000068</v>
      </c>
    </row>
    <row r="12" spans="1:38" x14ac:dyDescent="0.35">
      <c r="A12" s="1">
        <v>0.17828703703703705</v>
      </c>
      <c r="B12" t="s">
        <v>65</v>
      </c>
      <c r="C12" t="s">
        <v>36</v>
      </c>
      <c r="D12" t="s">
        <v>36</v>
      </c>
      <c r="E12" t="s">
        <v>66</v>
      </c>
      <c r="F12" s="1">
        <v>0.17430555555555555</v>
      </c>
      <c r="G12" t="s">
        <v>38</v>
      </c>
      <c r="H12" t="s">
        <v>39</v>
      </c>
      <c r="I12" t="s">
        <v>135</v>
      </c>
      <c r="J12" t="s">
        <v>41</v>
      </c>
      <c r="K12" t="s">
        <v>113</v>
      </c>
      <c r="L12" t="s">
        <v>43</v>
      </c>
      <c r="M12" t="s">
        <v>136</v>
      </c>
      <c r="N12" t="s">
        <v>45</v>
      </c>
      <c r="O12" t="s">
        <v>137</v>
      </c>
      <c r="P12" t="s">
        <v>47</v>
      </c>
      <c r="Q12" t="s">
        <v>48</v>
      </c>
      <c r="R12" t="s">
        <v>49</v>
      </c>
      <c r="S12" t="s">
        <v>371</v>
      </c>
      <c r="T12" t="s">
        <v>74</v>
      </c>
      <c r="U12" t="s">
        <v>131</v>
      </c>
      <c r="V12" t="s">
        <v>52</v>
      </c>
      <c r="W12" t="s">
        <v>138</v>
      </c>
      <c r="X12" t="s">
        <v>54</v>
      </c>
      <c r="Y12" t="s">
        <v>118</v>
      </c>
      <c r="Z12" t="s">
        <v>56</v>
      </c>
      <c r="AA12" t="s">
        <v>57</v>
      </c>
      <c r="AB12" t="s">
        <v>58</v>
      </c>
      <c r="AC12" t="s">
        <v>79</v>
      </c>
      <c r="AD12" t="s">
        <v>60</v>
      </c>
      <c r="AE12" t="s">
        <v>61</v>
      </c>
      <c r="AF12" t="s">
        <v>62</v>
      </c>
      <c r="AG12" t="s">
        <v>80</v>
      </c>
      <c r="AH12" t="s">
        <v>81</v>
      </c>
      <c r="AI12" t="s">
        <v>134</v>
      </c>
      <c r="AJ12" t="s">
        <v>83</v>
      </c>
      <c r="AK1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344.00000000000182</v>
      </c>
    </row>
    <row r="13" spans="1:38" x14ac:dyDescent="0.35">
      <c r="A13" s="2">
        <v>7.5555555555555556E-2</v>
      </c>
      <c r="B13" t="s">
        <v>65</v>
      </c>
      <c r="C13" t="s">
        <v>36</v>
      </c>
      <c r="D13" t="s">
        <v>36</v>
      </c>
      <c r="E13" t="s">
        <v>85</v>
      </c>
      <c r="F13" s="2">
        <v>7.3611111111111113E-2</v>
      </c>
      <c r="G13" t="s">
        <v>38</v>
      </c>
      <c r="H13" t="s">
        <v>39</v>
      </c>
      <c r="I13" t="s">
        <v>40</v>
      </c>
      <c r="J13" t="s">
        <v>41</v>
      </c>
      <c r="K13" t="s">
        <v>100</v>
      </c>
      <c r="L13" t="s">
        <v>43</v>
      </c>
      <c r="M13" t="s">
        <v>114</v>
      </c>
      <c r="N13" t="s">
        <v>139</v>
      </c>
      <c r="O13" t="s">
        <v>46</v>
      </c>
      <c r="P13" t="s">
        <v>47</v>
      </c>
      <c r="Q13" t="s">
        <v>48</v>
      </c>
      <c r="R13" t="s">
        <v>49</v>
      </c>
      <c r="S13" t="s">
        <v>371</v>
      </c>
      <c r="T13" t="s">
        <v>74</v>
      </c>
      <c r="U13" t="s">
        <v>94</v>
      </c>
      <c r="V13" t="s">
        <v>52</v>
      </c>
      <c r="W13" t="s">
        <v>53</v>
      </c>
      <c r="X13" t="s">
        <v>54</v>
      </c>
      <c r="Y13" t="s">
        <v>140</v>
      </c>
      <c r="Z13" t="s">
        <v>56</v>
      </c>
      <c r="AA13" t="s">
        <v>57</v>
      </c>
      <c r="AB13" t="s">
        <v>58</v>
      </c>
      <c r="AC13" t="s">
        <v>79</v>
      </c>
      <c r="AD13" t="s">
        <v>60</v>
      </c>
      <c r="AE13" t="s">
        <v>61</v>
      </c>
      <c r="AF13" t="s">
        <v>62</v>
      </c>
      <c r="AG13" t="s">
        <v>91</v>
      </c>
      <c r="AH13" t="s">
        <v>81</v>
      </c>
      <c r="AI13" t="s">
        <v>64</v>
      </c>
      <c r="AJ13" t="s">
        <v>83</v>
      </c>
      <c r="AK1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167.99999999999989</v>
      </c>
    </row>
    <row r="14" spans="1:38" x14ac:dyDescent="0.35">
      <c r="A14" s="1">
        <v>7.3576388888888886E-2</v>
      </c>
      <c r="B14" t="s">
        <v>65</v>
      </c>
      <c r="C14" t="s">
        <v>84</v>
      </c>
      <c r="D14" t="s">
        <v>36</v>
      </c>
      <c r="E14" t="s">
        <v>85</v>
      </c>
      <c r="F14" s="1">
        <v>6.805555555555555E-2</v>
      </c>
      <c r="G14" t="s">
        <v>38</v>
      </c>
      <c r="H14" t="s">
        <v>39</v>
      </c>
      <c r="I14" t="s">
        <v>141</v>
      </c>
      <c r="J14" t="s">
        <v>41</v>
      </c>
      <c r="K14" t="s">
        <v>100</v>
      </c>
      <c r="L14" t="s">
        <v>43</v>
      </c>
      <c r="M14" t="s">
        <v>142</v>
      </c>
      <c r="N14" t="s">
        <v>45</v>
      </c>
      <c r="O14" t="s">
        <v>143</v>
      </c>
      <c r="P14" t="s">
        <v>47</v>
      </c>
      <c r="Q14" t="s">
        <v>48</v>
      </c>
      <c r="R14" t="s">
        <v>49</v>
      </c>
      <c r="S14" t="s">
        <v>144</v>
      </c>
      <c r="T14" t="s">
        <v>74</v>
      </c>
      <c r="U14" t="s">
        <v>75</v>
      </c>
      <c r="V14" t="s">
        <v>52</v>
      </c>
      <c r="W14" t="s">
        <v>53</v>
      </c>
      <c r="X14" t="s">
        <v>54</v>
      </c>
      <c r="Y14" t="s">
        <v>111</v>
      </c>
      <c r="Z14" t="s">
        <v>56</v>
      </c>
      <c r="AA14" t="s">
        <v>145</v>
      </c>
      <c r="AB14" t="s">
        <v>58</v>
      </c>
      <c r="AC14" t="s">
        <v>146</v>
      </c>
      <c r="AD14" t="s">
        <v>60</v>
      </c>
      <c r="AE14" t="s">
        <v>96</v>
      </c>
      <c r="AF14" t="s">
        <v>62</v>
      </c>
      <c r="AG14" t="s">
        <v>91</v>
      </c>
      <c r="AH14" t="s">
        <v>81</v>
      </c>
      <c r="AI14" t="s">
        <v>64</v>
      </c>
      <c r="AJ14" t="s">
        <v>83</v>
      </c>
      <c r="AK1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477.00000000000023</v>
      </c>
    </row>
    <row r="15" spans="1:38" x14ac:dyDescent="0.35">
      <c r="A15" s="1">
        <v>1.2708333333333334E-2</v>
      </c>
      <c r="B15" t="s">
        <v>65</v>
      </c>
      <c r="C15" t="s">
        <v>84</v>
      </c>
      <c r="D15" t="s">
        <v>36</v>
      </c>
      <c r="E15" t="s">
        <v>66</v>
      </c>
      <c r="F15" s="1">
        <v>8.3333333333333332E-3</v>
      </c>
      <c r="G15" t="s">
        <v>38</v>
      </c>
      <c r="H15" t="s">
        <v>39</v>
      </c>
      <c r="I15" t="s">
        <v>40</v>
      </c>
      <c r="J15" t="s">
        <v>109</v>
      </c>
      <c r="K15" t="s">
        <v>69</v>
      </c>
      <c r="L15" t="s">
        <v>43</v>
      </c>
      <c r="M15" t="s">
        <v>147</v>
      </c>
      <c r="N15" t="s">
        <v>45</v>
      </c>
      <c r="O15" t="s">
        <v>46</v>
      </c>
      <c r="P15" t="s">
        <v>47</v>
      </c>
      <c r="Q15" t="s">
        <v>115</v>
      </c>
      <c r="R15" t="s">
        <v>49</v>
      </c>
      <c r="S15" t="s">
        <v>371</v>
      </c>
      <c r="T15" t="s">
        <v>74</v>
      </c>
      <c r="U15" t="s">
        <v>75</v>
      </c>
      <c r="V15" t="s">
        <v>76</v>
      </c>
      <c r="W15" t="s">
        <v>53</v>
      </c>
      <c r="X15" t="s">
        <v>54</v>
      </c>
      <c r="Y15" t="s">
        <v>140</v>
      </c>
      <c r="Z15" t="s">
        <v>56</v>
      </c>
      <c r="AA15" t="s">
        <v>148</v>
      </c>
      <c r="AB15" t="s">
        <v>58</v>
      </c>
      <c r="AC15" t="s">
        <v>79</v>
      </c>
      <c r="AD15" t="s">
        <v>60</v>
      </c>
      <c r="AE15" t="s">
        <v>96</v>
      </c>
      <c r="AF15" t="s">
        <v>62</v>
      </c>
      <c r="AG15" t="s">
        <v>149</v>
      </c>
      <c r="AH15" t="s">
        <v>81</v>
      </c>
      <c r="AI15" t="s">
        <v>64</v>
      </c>
      <c r="AJ15" t="s">
        <v>83</v>
      </c>
      <c r="AK1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378.00000000000006</v>
      </c>
    </row>
    <row r="16" spans="1:38" x14ac:dyDescent="0.35">
      <c r="A16" s="2">
        <v>0.9953819444444445</v>
      </c>
      <c r="B16" t="s">
        <v>65</v>
      </c>
      <c r="C16" t="s">
        <v>84</v>
      </c>
      <c r="D16" t="s">
        <v>84</v>
      </c>
      <c r="E16" t="s">
        <v>66</v>
      </c>
      <c r="F16" s="2">
        <v>0.99375000000000002</v>
      </c>
      <c r="G16" t="s">
        <v>150</v>
      </c>
      <c r="H16" t="s">
        <v>39</v>
      </c>
      <c r="I16" t="s">
        <v>40</v>
      </c>
      <c r="J16" t="s">
        <v>41</v>
      </c>
      <c r="K16" t="s">
        <v>69</v>
      </c>
      <c r="L16" t="s">
        <v>43</v>
      </c>
      <c r="M16" t="s">
        <v>151</v>
      </c>
      <c r="N16" t="s">
        <v>152</v>
      </c>
      <c r="O16" t="s">
        <v>73</v>
      </c>
      <c r="P16" t="s">
        <v>153</v>
      </c>
      <c r="Q16" t="s">
        <v>48</v>
      </c>
      <c r="R16" t="s">
        <v>49</v>
      </c>
      <c r="S16" t="s">
        <v>50</v>
      </c>
      <c r="T16" t="s">
        <v>154</v>
      </c>
      <c r="U16" t="s">
        <v>75</v>
      </c>
      <c r="V16" t="s">
        <v>52</v>
      </c>
      <c r="W16" t="s">
        <v>53</v>
      </c>
      <c r="X16" t="s">
        <v>54</v>
      </c>
      <c r="Y16" t="s">
        <v>156</v>
      </c>
      <c r="Z16" t="s">
        <v>56</v>
      </c>
      <c r="AA16" t="s">
        <v>57</v>
      </c>
      <c r="AB16" t="s">
        <v>58</v>
      </c>
      <c r="AC16" t="s">
        <v>79</v>
      </c>
      <c r="AD16" t="s">
        <v>60</v>
      </c>
      <c r="AE16" t="s">
        <v>61</v>
      </c>
      <c r="AF16" t="s">
        <v>62</v>
      </c>
      <c r="AG16" t="s">
        <v>91</v>
      </c>
      <c r="AH16" t="s">
        <v>81</v>
      </c>
      <c r="AI16" t="s">
        <v>64</v>
      </c>
      <c r="AJ16" t="s">
        <v>83</v>
      </c>
      <c r="AK1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141.00000000000284</v>
      </c>
    </row>
    <row r="17" spans="1:37" x14ac:dyDescent="0.35">
      <c r="A17" s="2">
        <v>0.98703703703703705</v>
      </c>
      <c r="B17" t="s">
        <v>65</v>
      </c>
      <c r="C17" t="s">
        <v>36</v>
      </c>
      <c r="D17" t="s">
        <v>36</v>
      </c>
      <c r="E17" t="s">
        <v>97</v>
      </c>
      <c r="F17" s="2">
        <v>0.98541666666666672</v>
      </c>
      <c r="G17" t="s">
        <v>38</v>
      </c>
      <c r="H17" t="s">
        <v>39</v>
      </c>
      <c r="I17" t="s">
        <v>40</v>
      </c>
      <c r="J17" t="s">
        <v>41</v>
      </c>
      <c r="K17" t="s">
        <v>100</v>
      </c>
      <c r="L17" t="s">
        <v>43</v>
      </c>
      <c r="M17" t="s">
        <v>101</v>
      </c>
      <c r="N17" t="s">
        <v>45</v>
      </c>
      <c r="O17" t="s">
        <v>137</v>
      </c>
      <c r="P17" t="s">
        <v>47</v>
      </c>
      <c r="Q17" t="s">
        <v>48</v>
      </c>
      <c r="R17" t="s">
        <v>49</v>
      </c>
      <c r="S17" t="s">
        <v>371</v>
      </c>
      <c r="T17" t="s">
        <v>74</v>
      </c>
      <c r="U17" t="s">
        <v>75</v>
      </c>
      <c r="V17" t="s">
        <v>52</v>
      </c>
      <c r="W17" t="s">
        <v>53</v>
      </c>
      <c r="X17" t="s">
        <v>54</v>
      </c>
      <c r="Y17" t="s">
        <v>111</v>
      </c>
      <c r="Z17" t="s">
        <v>56</v>
      </c>
      <c r="AA17" t="s">
        <v>57</v>
      </c>
      <c r="AB17" t="s">
        <v>58</v>
      </c>
      <c r="AC17" t="s">
        <v>79</v>
      </c>
      <c r="AD17" t="s">
        <v>60</v>
      </c>
      <c r="AE17" t="s">
        <v>61</v>
      </c>
      <c r="AF17" t="s">
        <v>62</v>
      </c>
      <c r="AG17" t="s">
        <v>91</v>
      </c>
      <c r="AH17" t="s">
        <v>81</v>
      </c>
      <c r="AI17" t="s">
        <v>64</v>
      </c>
      <c r="AJ17" t="s">
        <v>83</v>
      </c>
      <c r="AK1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139.99999999999631</v>
      </c>
    </row>
    <row r="18" spans="1:37" x14ac:dyDescent="0.35">
      <c r="A18" s="1">
        <v>0.98655092592592597</v>
      </c>
      <c r="B18" t="s">
        <v>65</v>
      </c>
      <c r="C18" t="s">
        <v>84</v>
      </c>
      <c r="D18" t="s">
        <v>84</v>
      </c>
      <c r="E18" t="s">
        <v>85</v>
      </c>
      <c r="F18" s="1">
        <v>0.98124999999999996</v>
      </c>
      <c r="G18" t="s">
        <v>38</v>
      </c>
      <c r="H18" t="s">
        <v>39</v>
      </c>
      <c r="I18" t="s">
        <v>40</v>
      </c>
      <c r="J18" t="s">
        <v>157</v>
      </c>
      <c r="K18" t="s">
        <v>158</v>
      </c>
      <c r="L18" t="s">
        <v>43</v>
      </c>
      <c r="M18" t="s">
        <v>159</v>
      </c>
      <c r="N18" t="s">
        <v>45</v>
      </c>
      <c r="O18" t="s">
        <v>160</v>
      </c>
      <c r="P18" t="s">
        <v>47</v>
      </c>
      <c r="Q18" t="s">
        <v>48</v>
      </c>
      <c r="R18" t="s">
        <v>49</v>
      </c>
      <c r="S18" t="s">
        <v>161</v>
      </c>
      <c r="T18" t="s">
        <v>74</v>
      </c>
      <c r="U18" t="s">
        <v>75</v>
      </c>
      <c r="V18" t="s">
        <v>95</v>
      </c>
      <c r="W18" t="s">
        <v>53</v>
      </c>
      <c r="X18" t="s">
        <v>162</v>
      </c>
      <c r="Y18" t="s">
        <v>118</v>
      </c>
      <c r="Z18" t="s">
        <v>56</v>
      </c>
      <c r="AA18" t="s">
        <v>57</v>
      </c>
      <c r="AB18" t="s">
        <v>58</v>
      </c>
      <c r="AC18" t="s">
        <v>79</v>
      </c>
      <c r="AD18" t="s">
        <v>60</v>
      </c>
      <c r="AE18" t="s">
        <v>61</v>
      </c>
      <c r="AF18" t="s">
        <v>62</v>
      </c>
      <c r="AG18" t="s">
        <v>91</v>
      </c>
      <c r="AH18" t="s">
        <v>81</v>
      </c>
      <c r="AI18" t="s">
        <v>64</v>
      </c>
      <c r="AJ18" t="s">
        <v>83</v>
      </c>
      <c r="AK1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458.00000000000762</v>
      </c>
    </row>
    <row r="19" spans="1:37" x14ac:dyDescent="0.35">
      <c r="A19" s="2">
        <v>0.9854398148148148</v>
      </c>
      <c r="B19" t="s">
        <v>65</v>
      </c>
      <c r="C19" t="s">
        <v>36</v>
      </c>
      <c r="D19" t="s">
        <v>36</v>
      </c>
      <c r="E19" t="s">
        <v>37</v>
      </c>
      <c r="F19" s="2">
        <v>0.98402777777777772</v>
      </c>
      <c r="G19" t="s">
        <v>128</v>
      </c>
      <c r="H19" t="s">
        <v>39</v>
      </c>
      <c r="I19" t="s">
        <v>163</v>
      </c>
      <c r="J19" t="s">
        <v>157</v>
      </c>
      <c r="K19" t="s">
        <v>164</v>
      </c>
      <c r="L19" t="s">
        <v>43</v>
      </c>
      <c r="M19" t="s">
        <v>165</v>
      </c>
      <c r="N19" t="s">
        <v>45</v>
      </c>
      <c r="O19" t="s">
        <v>46</v>
      </c>
      <c r="P19" t="s">
        <v>153</v>
      </c>
      <c r="Q19" t="s">
        <v>166</v>
      </c>
      <c r="R19" t="s">
        <v>49</v>
      </c>
      <c r="S19" t="s">
        <v>104</v>
      </c>
      <c r="T19" t="s">
        <v>74</v>
      </c>
      <c r="U19" t="s">
        <v>90</v>
      </c>
      <c r="V19" t="s">
        <v>95</v>
      </c>
      <c r="W19" t="s">
        <v>53</v>
      </c>
      <c r="X19" t="s">
        <v>54</v>
      </c>
      <c r="Y19" t="s">
        <v>167</v>
      </c>
      <c r="Z19" t="s">
        <v>56</v>
      </c>
      <c r="AA19" t="s">
        <v>145</v>
      </c>
      <c r="AB19" t="s">
        <v>58</v>
      </c>
      <c r="AC19" t="s">
        <v>168</v>
      </c>
      <c r="AD19" t="s">
        <v>60</v>
      </c>
      <c r="AE19" t="s">
        <v>61</v>
      </c>
      <c r="AF19" t="s">
        <v>62</v>
      </c>
      <c r="AG19" t="s">
        <v>169</v>
      </c>
      <c r="AH19" t="s">
        <v>81</v>
      </c>
      <c r="AI19" t="s">
        <v>64</v>
      </c>
      <c r="AJ19" t="s">
        <v>83</v>
      </c>
      <c r="AK1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122.00000000000308</v>
      </c>
    </row>
    <row r="20" spans="1:37" x14ac:dyDescent="0.35">
      <c r="A20" s="1">
        <v>0.98021990740740739</v>
      </c>
      <c r="B20" t="s">
        <v>65</v>
      </c>
      <c r="C20" t="s">
        <v>84</v>
      </c>
      <c r="D20" t="s">
        <v>36</v>
      </c>
      <c r="E20" t="s">
        <v>37</v>
      </c>
      <c r="F20" s="1">
        <v>0.97569444444444442</v>
      </c>
      <c r="G20" t="s">
        <v>38</v>
      </c>
      <c r="H20" t="s">
        <v>39</v>
      </c>
      <c r="I20" t="s">
        <v>40</v>
      </c>
      <c r="J20" t="s">
        <v>41</v>
      </c>
      <c r="K20" t="s">
        <v>69</v>
      </c>
      <c r="L20" t="s">
        <v>43</v>
      </c>
      <c r="M20" t="s">
        <v>71</v>
      </c>
      <c r="N20" t="s">
        <v>45</v>
      </c>
      <c r="O20" t="s">
        <v>137</v>
      </c>
      <c r="P20" t="s">
        <v>47</v>
      </c>
      <c r="Q20" t="s">
        <v>48</v>
      </c>
      <c r="R20" t="s">
        <v>49</v>
      </c>
      <c r="S20" t="s">
        <v>371</v>
      </c>
      <c r="T20" t="s">
        <v>74</v>
      </c>
      <c r="U20" t="s">
        <v>94</v>
      </c>
      <c r="V20" t="s">
        <v>76</v>
      </c>
      <c r="W20" t="s">
        <v>53</v>
      </c>
      <c r="X20" t="s">
        <v>54</v>
      </c>
      <c r="Y20" t="s">
        <v>55</v>
      </c>
      <c r="Z20" t="s">
        <v>170</v>
      </c>
      <c r="AA20" t="s">
        <v>57</v>
      </c>
      <c r="AB20" t="s">
        <v>58</v>
      </c>
      <c r="AC20" t="s">
        <v>79</v>
      </c>
      <c r="AD20" t="s">
        <v>60</v>
      </c>
      <c r="AE20" t="s">
        <v>61</v>
      </c>
      <c r="AF20" t="s">
        <v>62</v>
      </c>
      <c r="AG20" t="s">
        <v>91</v>
      </c>
      <c r="AH20" t="s">
        <v>81</v>
      </c>
      <c r="AI20" t="s">
        <v>171</v>
      </c>
      <c r="AJ20" t="s">
        <v>83</v>
      </c>
      <c r="AK2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391.00000000000034</v>
      </c>
    </row>
    <row r="21" spans="1:37" x14ac:dyDescent="0.35">
      <c r="A21" s="1">
        <v>0.97295138888888888</v>
      </c>
      <c r="B21" t="s">
        <v>65</v>
      </c>
      <c r="C21" t="s">
        <v>36</v>
      </c>
      <c r="D21" t="s">
        <v>36</v>
      </c>
      <c r="E21" t="s">
        <v>66</v>
      </c>
      <c r="F21" s="1">
        <v>0.96875</v>
      </c>
      <c r="G21" t="s">
        <v>38</v>
      </c>
      <c r="H21" t="s">
        <v>39</v>
      </c>
      <c r="I21" t="s">
        <v>40</v>
      </c>
      <c r="J21" t="s">
        <v>41</v>
      </c>
      <c r="K21" t="s">
        <v>69</v>
      </c>
      <c r="L21" t="s">
        <v>43</v>
      </c>
      <c r="M21" t="s">
        <v>71</v>
      </c>
      <c r="N21" t="s">
        <v>45</v>
      </c>
      <c r="O21" t="s">
        <v>102</v>
      </c>
      <c r="P21" t="s">
        <v>47</v>
      </c>
      <c r="Q21" t="s">
        <v>48</v>
      </c>
      <c r="R21" t="s">
        <v>49</v>
      </c>
      <c r="S21" t="s">
        <v>371</v>
      </c>
      <c r="T21" t="s">
        <v>74</v>
      </c>
      <c r="U21" t="s">
        <v>94</v>
      </c>
      <c r="V21" t="s">
        <v>95</v>
      </c>
      <c r="W21" t="s">
        <v>53</v>
      </c>
      <c r="X21" t="s">
        <v>54</v>
      </c>
      <c r="Y21" t="s">
        <v>140</v>
      </c>
      <c r="Z21" t="s">
        <v>56</v>
      </c>
      <c r="AA21" t="s">
        <v>57</v>
      </c>
      <c r="AB21" t="s">
        <v>58</v>
      </c>
      <c r="AC21" t="s">
        <v>79</v>
      </c>
      <c r="AD21" t="s">
        <v>60</v>
      </c>
      <c r="AE21" t="s">
        <v>61</v>
      </c>
      <c r="AF21" t="s">
        <v>62</v>
      </c>
      <c r="AG21" t="s">
        <v>91</v>
      </c>
      <c r="AH21" t="s">
        <v>81</v>
      </c>
      <c r="AI21" t="s">
        <v>64</v>
      </c>
      <c r="AJ21" t="s">
        <v>83</v>
      </c>
      <c r="AK2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362.9999999999992</v>
      </c>
    </row>
    <row r="22" spans="1:37" x14ac:dyDescent="0.35">
      <c r="A22" s="1">
        <v>0.96737268518518515</v>
      </c>
      <c r="B22" t="s">
        <v>65</v>
      </c>
      <c r="C22" t="s">
        <v>36</v>
      </c>
      <c r="D22" t="s">
        <v>36</v>
      </c>
      <c r="E22" t="s">
        <v>37</v>
      </c>
      <c r="F22" s="1">
        <v>0.96388888888888891</v>
      </c>
      <c r="G22" t="s">
        <v>38</v>
      </c>
      <c r="H22" t="s">
        <v>39</v>
      </c>
      <c r="I22" t="s">
        <v>40</v>
      </c>
      <c r="J22" t="s">
        <v>41</v>
      </c>
      <c r="K22" t="s">
        <v>100</v>
      </c>
      <c r="L22" t="s">
        <v>43</v>
      </c>
      <c r="M22" t="s">
        <v>172</v>
      </c>
      <c r="N22" t="s">
        <v>45</v>
      </c>
      <c r="O22" t="s">
        <v>102</v>
      </c>
      <c r="P22" t="s">
        <v>47</v>
      </c>
      <c r="Q22" t="s">
        <v>48</v>
      </c>
      <c r="R22" t="s">
        <v>49</v>
      </c>
      <c r="S22" t="s">
        <v>371</v>
      </c>
      <c r="T22" t="s">
        <v>74</v>
      </c>
      <c r="U22" t="s">
        <v>75</v>
      </c>
      <c r="V22" t="s">
        <v>76</v>
      </c>
      <c r="W22" t="s">
        <v>53</v>
      </c>
      <c r="X22" t="s">
        <v>54</v>
      </c>
      <c r="Y22" t="s">
        <v>173</v>
      </c>
      <c r="Z22" t="s">
        <v>56</v>
      </c>
      <c r="AA22" t="s">
        <v>57</v>
      </c>
      <c r="AB22" t="s">
        <v>58</v>
      </c>
      <c r="AC22" t="s">
        <v>79</v>
      </c>
      <c r="AD22" t="s">
        <v>174</v>
      </c>
      <c r="AE22" t="s">
        <v>61</v>
      </c>
      <c r="AF22" t="s">
        <v>62</v>
      </c>
      <c r="AG22" t="s">
        <v>91</v>
      </c>
      <c r="AH22" t="s">
        <v>81</v>
      </c>
      <c r="AI22" t="s">
        <v>64</v>
      </c>
      <c r="AJ22" t="s">
        <v>83</v>
      </c>
      <c r="AK2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300.99999999999591</v>
      </c>
    </row>
    <row r="23" spans="1:37" x14ac:dyDescent="0.35">
      <c r="A23" s="2">
        <v>0.94127314814814811</v>
      </c>
      <c r="B23" t="s">
        <v>65</v>
      </c>
      <c r="C23" t="s">
        <v>84</v>
      </c>
      <c r="D23" t="s">
        <v>36</v>
      </c>
      <c r="E23" t="s">
        <v>85</v>
      </c>
      <c r="F23" s="1">
        <v>0.93958333333333333</v>
      </c>
      <c r="G23" t="s">
        <v>38</v>
      </c>
      <c r="H23" t="s">
        <v>39</v>
      </c>
      <c r="I23" t="s">
        <v>135</v>
      </c>
      <c r="J23" t="s">
        <v>41</v>
      </c>
      <c r="K23" t="s">
        <v>175</v>
      </c>
      <c r="L23" t="s">
        <v>43</v>
      </c>
      <c r="M23" t="s">
        <v>176</v>
      </c>
      <c r="N23" t="s">
        <v>45</v>
      </c>
      <c r="O23" t="s">
        <v>73</v>
      </c>
      <c r="P23" t="s">
        <v>47</v>
      </c>
      <c r="Q23" t="s">
        <v>48</v>
      </c>
      <c r="R23" t="s">
        <v>49</v>
      </c>
      <c r="S23" t="s">
        <v>371</v>
      </c>
      <c r="T23" t="s">
        <v>74</v>
      </c>
      <c r="U23" t="s">
        <v>177</v>
      </c>
      <c r="V23" t="s">
        <v>95</v>
      </c>
      <c r="W23" t="s">
        <v>53</v>
      </c>
      <c r="X23" t="s">
        <v>54</v>
      </c>
      <c r="Y23" t="s">
        <v>178</v>
      </c>
      <c r="Z23" t="s">
        <v>56</v>
      </c>
      <c r="AA23" t="s">
        <v>57</v>
      </c>
      <c r="AB23" t="s">
        <v>58</v>
      </c>
      <c r="AC23" t="s">
        <v>79</v>
      </c>
      <c r="AD23" t="s">
        <v>60</v>
      </c>
      <c r="AE23" t="s">
        <v>61</v>
      </c>
      <c r="AF23" t="s">
        <v>62</v>
      </c>
      <c r="AG23" t="s">
        <v>91</v>
      </c>
      <c r="AH23" t="s">
        <v>81</v>
      </c>
      <c r="AI23" t="s">
        <v>179</v>
      </c>
      <c r="AJ23" t="s">
        <v>83</v>
      </c>
      <c r="AK2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145.99999999999724</v>
      </c>
    </row>
    <row r="24" spans="1:37" x14ac:dyDescent="0.35">
      <c r="A24" s="1">
        <v>0.95497685185185188</v>
      </c>
      <c r="B24" t="s">
        <v>35</v>
      </c>
      <c r="C24" t="s">
        <v>84</v>
      </c>
      <c r="D24" t="s">
        <v>36</v>
      </c>
      <c r="E24" t="s">
        <v>97</v>
      </c>
      <c r="F24" s="1">
        <v>0.95277777777777772</v>
      </c>
      <c r="G24" t="s">
        <v>180</v>
      </c>
      <c r="H24" t="s">
        <v>39</v>
      </c>
      <c r="I24" t="s">
        <v>40</v>
      </c>
      <c r="J24" t="s">
        <v>41</v>
      </c>
      <c r="K24" t="s">
        <v>113</v>
      </c>
      <c r="L24" t="s">
        <v>43</v>
      </c>
      <c r="M24" t="s">
        <v>181</v>
      </c>
      <c r="N24" t="s">
        <v>45</v>
      </c>
      <c r="O24" t="s">
        <v>46</v>
      </c>
      <c r="P24" t="s">
        <v>153</v>
      </c>
      <c r="Q24" t="s">
        <v>115</v>
      </c>
      <c r="R24" t="s">
        <v>49</v>
      </c>
      <c r="S24" t="s">
        <v>371</v>
      </c>
      <c r="T24" t="s">
        <v>74</v>
      </c>
      <c r="U24" t="s">
        <v>75</v>
      </c>
      <c r="V24" t="s">
        <v>182</v>
      </c>
      <c r="W24" t="s">
        <v>53</v>
      </c>
      <c r="X24" t="s">
        <v>54</v>
      </c>
      <c r="Y24" t="s">
        <v>183</v>
      </c>
      <c r="Z24" t="s">
        <v>56</v>
      </c>
      <c r="AA24" t="s">
        <v>184</v>
      </c>
      <c r="AB24" t="s">
        <v>58</v>
      </c>
      <c r="AC24" t="s">
        <v>185</v>
      </c>
      <c r="AD24" t="s">
        <v>60</v>
      </c>
      <c r="AE24" t="s">
        <v>61</v>
      </c>
      <c r="AF24" t="s">
        <v>62</v>
      </c>
      <c r="AG24" t="s">
        <v>187</v>
      </c>
      <c r="AH24" t="s">
        <v>81</v>
      </c>
      <c r="AI24" t="s">
        <v>188</v>
      </c>
      <c r="AJ24" t="s">
        <v>83</v>
      </c>
      <c r="AK2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190.00000000000733</v>
      </c>
    </row>
    <row r="25" spans="1:37" x14ac:dyDescent="0.35">
      <c r="A25" s="1">
        <v>0.95293981481481482</v>
      </c>
      <c r="B25" t="s">
        <v>65</v>
      </c>
      <c r="C25" t="s">
        <v>36</v>
      </c>
      <c r="D25" t="s">
        <v>36</v>
      </c>
      <c r="E25" t="s">
        <v>37</v>
      </c>
      <c r="F25" s="1">
        <v>0.94930555555555551</v>
      </c>
      <c r="G25" t="s">
        <v>189</v>
      </c>
      <c r="H25" t="s">
        <v>39</v>
      </c>
      <c r="I25" t="s">
        <v>40</v>
      </c>
      <c r="J25" t="s">
        <v>41</v>
      </c>
      <c r="K25" t="s">
        <v>100</v>
      </c>
      <c r="L25" t="s">
        <v>43</v>
      </c>
      <c r="M25" t="s">
        <v>101</v>
      </c>
      <c r="N25" t="s">
        <v>45</v>
      </c>
      <c r="O25" t="s">
        <v>143</v>
      </c>
      <c r="P25" t="s">
        <v>47</v>
      </c>
      <c r="Q25" t="s">
        <v>48</v>
      </c>
      <c r="R25" t="s">
        <v>49</v>
      </c>
      <c r="S25" t="s">
        <v>371</v>
      </c>
      <c r="T25" t="s">
        <v>74</v>
      </c>
      <c r="U25" t="s">
        <v>75</v>
      </c>
      <c r="V25" t="s">
        <v>95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 t="s">
        <v>58</v>
      </c>
      <c r="AC25" t="s">
        <v>79</v>
      </c>
      <c r="AD25" t="s">
        <v>60</v>
      </c>
      <c r="AE25" t="s">
        <v>61</v>
      </c>
      <c r="AF25" t="s">
        <v>62</v>
      </c>
      <c r="AG25" t="s">
        <v>91</v>
      </c>
      <c r="AH25" t="s">
        <v>81</v>
      </c>
      <c r="AI25" t="s">
        <v>64</v>
      </c>
      <c r="AJ25" t="s">
        <v>83</v>
      </c>
      <c r="AK2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314.00000000000432</v>
      </c>
    </row>
    <row r="26" spans="1:37" x14ac:dyDescent="0.35">
      <c r="A26" s="2">
        <v>0.94482638888888892</v>
      </c>
      <c r="B26" t="s">
        <v>65</v>
      </c>
      <c r="C26" t="s">
        <v>36</v>
      </c>
      <c r="D26" t="s">
        <v>36</v>
      </c>
      <c r="E26" t="s">
        <v>85</v>
      </c>
      <c r="F26" s="2">
        <v>0.94305555555555554</v>
      </c>
      <c r="G26" t="s">
        <v>190</v>
      </c>
      <c r="H26" t="s">
        <v>39</v>
      </c>
      <c r="I26" t="s">
        <v>191</v>
      </c>
      <c r="J26" t="s">
        <v>192</v>
      </c>
      <c r="K26" t="s">
        <v>121</v>
      </c>
      <c r="L26" t="s">
        <v>193</v>
      </c>
      <c r="M26" t="s">
        <v>194</v>
      </c>
      <c r="N26" t="s">
        <v>45</v>
      </c>
      <c r="O26" t="s">
        <v>195</v>
      </c>
      <c r="P26" t="s">
        <v>47</v>
      </c>
      <c r="Q26" t="s">
        <v>48</v>
      </c>
      <c r="R26" t="s">
        <v>49</v>
      </c>
      <c r="S26" t="s">
        <v>371</v>
      </c>
      <c r="T26" t="s">
        <v>74</v>
      </c>
      <c r="U26" t="s">
        <v>196</v>
      </c>
      <c r="V26" t="s">
        <v>95</v>
      </c>
      <c r="W26" t="s">
        <v>53</v>
      </c>
      <c r="X26" t="s">
        <v>197</v>
      </c>
      <c r="Y26" t="s">
        <v>198</v>
      </c>
      <c r="Z26" t="s">
        <v>199</v>
      </c>
      <c r="AA26" t="s">
        <v>57</v>
      </c>
      <c r="AB26" t="s">
        <v>58</v>
      </c>
      <c r="AC26" t="s">
        <v>200</v>
      </c>
      <c r="AD26" t="s">
        <v>60</v>
      </c>
      <c r="AE26" t="s">
        <v>201</v>
      </c>
      <c r="AF26" t="s">
        <v>62</v>
      </c>
      <c r="AG26" t="s">
        <v>91</v>
      </c>
      <c r="AH26" t="s">
        <v>81</v>
      </c>
      <c r="AI26" t="s">
        <v>64</v>
      </c>
      <c r="AJ26" t="s">
        <v>83</v>
      </c>
      <c r="AK2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153.00000000000472</v>
      </c>
    </row>
    <row r="27" spans="1:37" x14ac:dyDescent="0.35">
      <c r="A27" s="1">
        <v>0.94947916666666665</v>
      </c>
      <c r="B27" t="s">
        <v>65</v>
      </c>
      <c r="C27" t="s">
        <v>84</v>
      </c>
      <c r="D27" t="s">
        <v>84</v>
      </c>
      <c r="E27" t="s">
        <v>85</v>
      </c>
      <c r="F27" s="1">
        <v>0.94513888888888886</v>
      </c>
      <c r="G27" t="s">
        <v>202</v>
      </c>
      <c r="H27" t="s">
        <v>39</v>
      </c>
      <c r="I27" t="s">
        <v>86</v>
      </c>
      <c r="J27" t="s">
        <v>41</v>
      </c>
      <c r="K27" t="s">
        <v>121</v>
      </c>
      <c r="L27" t="s">
        <v>43</v>
      </c>
      <c r="M27" t="s">
        <v>203</v>
      </c>
      <c r="N27" t="s">
        <v>45</v>
      </c>
      <c r="O27" t="s">
        <v>46</v>
      </c>
      <c r="P27" t="s">
        <v>47</v>
      </c>
      <c r="Q27" t="s">
        <v>89</v>
      </c>
      <c r="R27" t="s">
        <v>49</v>
      </c>
      <c r="S27" t="s">
        <v>204</v>
      </c>
      <c r="T27" t="s">
        <v>74</v>
      </c>
      <c r="U27" t="s">
        <v>205</v>
      </c>
      <c r="V27" t="s">
        <v>206</v>
      </c>
      <c r="W27" t="s">
        <v>53</v>
      </c>
      <c r="X27" t="s">
        <v>54</v>
      </c>
      <c r="Y27" t="s">
        <v>140</v>
      </c>
      <c r="Z27" t="s">
        <v>56</v>
      </c>
      <c r="AA27" t="s">
        <v>207</v>
      </c>
      <c r="AB27" t="s">
        <v>58</v>
      </c>
      <c r="AC27" t="s">
        <v>79</v>
      </c>
      <c r="AD27" t="s">
        <v>60</v>
      </c>
      <c r="AE27" t="s">
        <v>61</v>
      </c>
      <c r="AF27" t="s">
        <v>62</v>
      </c>
      <c r="AG27" t="s">
        <v>208</v>
      </c>
      <c r="AH27" t="s">
        <v>81</v>
      </c>
      <c r="AI27" t="s">
        <v>134</v>
      </c>
      <c r="AJ27" t="s">
        <v>83</v>
      </c>
      <c r="AK2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375.00000000000108</v>
      </c>
    </row>
    <row r="28" spans="1:37" x14ac:dyDescent="0.35">
      <c r="A28" s="1">
        <v>0.94614583333333335</v>
      </c>
      <c r="B28" t="s">
        <v>65</v>
      </c>
      <c r="C28" t="s">
        <v>36</v>
      </c>
      <c r="D28" t="s">
        <v>36</v>
      </c>
      <c r="E28" t="s">
        <v>37</v>
      </c>
      <c r="F28" s="1">
        <v>0.94166666666666665</v>
      </c>
      <c r="G28" t="s">
        <v>38</v>
      </c>
      <c r="H28" t="s">
        <v>39</v>
      </c>
      <c r="I28" t="s">
        <v>40</v>
      </c>
      <c r="J28" t="s">
        <v>41</v>
      </c>
      <c r="K28" t="s">
        <v>209</v>
      </c>
      <c r="L28" t="s">
        <v>43</v>
      </c>
      <c r="M28" t="s">
        <v>210</v>
      </c>
      <c r="N28" t="s">
        <v>45</v>
      </c>
      <c r="O28" t="s">
        <v>46</v>
      </c>
      <c r="P28" t="s">
        <v>211</v>
      </c>
      <c r="Q28" t="s">
        <v>48</v>
      </c>
      <c r="R28" t="s">
        <v>49</v>
      </c>
      <c r="S28" t="s">
        <v>371</v>
      </c>
      <c r="T28" t="s">
        <v>74</v>
      </c>
      <c r="U28" t="s">
        <v>75</v>
      </c>
      <c r="V28" t="s">
        <v>52</v>
      </c>
      <c r="W28" t="s">
        <v>212</v>
      </c>
      <c r="X28" t="s">
        <v>54</v>
      </c>
      <c r="Y28" t="s">
        <v>213</v>
      </c>
      <c r="Z28" t="s">
        <v>56</v>
      </c>
      <c r="AA28" t="s">
        <v>207</v>
      </c>
      <c r="AB28" t="s">
        <v>214</v>
      </c>
      <c r="AC28" t="s">
        <v>79</v>
      </c>
      <c r="AD28" t="s">
        <v>60</v>
      </c>
      <c r="AE28" t="s">
        <v>96</v>
      </c>
      <c r="AF28" t="s">
        <v>62</v>
      </c>
      <c r="AG28" t="s">
        <v>215</v>
      </c>
      <c r="AH28" t="s">
        <v>81</v>
      </c>
      <c r="AI28" t="s">
        <v>64</v>
      </c>
      <c r="AJ28" t="s">
        <v>83</v>
      </c>
      <c r="AK2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387.00000000000296</v>
      </c>
    </row>
    <row r="29" spans="1:37" x14ac:dyDescent="0.35">
      <c r="A29" s="1">
        <v>0.94515046296296301</v>
      </c>
      <c r="B29" t="s">
        <v>35</v>
      </c>
      <c r="C29" t="s">
        <v>36</v>
      </c>
      <c r="D29" t="s">
        <v>36</v>
      </c>
      <c r="E29" t="s">
        <v>37</v>
      </c>
      <c r="F29" s="1">
        <v>0.94097222222222221</v>
      </c>
      <c r="G29" t="s">
        <v>38</v>
      </c>
      <c r="H29" t="s">
        <v>39</v>
      </c>
      <c r="I29" t="s">
        <v>40</v>
      </c>
      <c r="J29" t="s">
        <v>41</v>
      </c>
      <c r="K29" t="s">
        <v>113</v>
      </c>
      <c r="L29" t="s">
        <v>43</v>
      </c>
      <c r="M29" t="s">
        <v>101</v>
      </c>
      <c r="N29" t="s">
        <v>45</v>
      </c>
      <c r="O29" t="s">
        <v>73</v>
      </c>
      <c r="P29" t="s">
        <v>47</v>
      </c>
      <c r="Q29" t="s">
        <v>48</v>
      </c>
      <c r="R29" t="s">
        <v>49</v>
      </c>
      <c r="S29" t="s">
        <v>104</v>
      </c>
      <c r="T29" t="s">
        <v>74</v>
      </c>
      <c r="U29" t="s">
        <v>75</v>
      </c>
      <c r="V29" t="s">
        <v>52</v>
      </c>
      <c r="W29" t="s">
        <v>216</v>
      </c>
      <c r="X29" t="s">
        <v>54</v>
      </c>
      <c r="Y29" t="s">
        <v>111</v>
      </c>
      <c r="Z29" t="s">
        <v>56</v>
      </c>
      <c r="AA29" t="s">
        <v>57</v>
      </c>
      <c r="AB29" t="s">
        <v>58</v>
      </c>
      <c r="AC29" t="s">
        <v>79</v>
      </c>
      <c r="AD29" t="s">
        <v>60</v>
      </c>
      <c r="AE29" t="s">
        <v>96</v>
      </c>
      <c r="AF29" t="s">
        <v>62</v>
      </c>
      <c r="AG29" t="s">
        <v>217</v>
      </c>
      <c r="AH29" t="s">
        <v>81</v>
      </c>
      <c r="AI29" t="s">
        <v>64</v>
      </c>
      <c r="AJ29" t="s">
        <v>83</v>
      </c>
      <c r="AK2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361.00000000000529</v>
      </c>
    </row>
    <row r="30" spans="1:37" x14ac:dyDescent="0.35">
      <c r="A30" s="1">
        <v>0.94063657407407408</v>
      </c>
      <c r="B30" t="s">
        <v>35</v>
      </c>
      <c r="C30" t="s">
        <v>36</v>
      </c>
      <c r="D30" t="s">
        <v>36</v>
      </c>
      <c r="E30" t="s">
        <v>97</v>
      </c>
      <c r="F30" s="1">
        <v>0.93611111111111112</v>
      </c>
      <c r="G30" t="s">
        <v>218</v>
      </c>
      <c r="H30" t="s">
        <v>39</v>
      </c>
      <c r="I30" t="s">
        <v>40</v>
      </c>
      <c r="J30" t="s">
        <v>41</v>
      </c>
      <c r="K30" t="s">
        <v>219</v>
      </c>
      <c r="L30" t="s">
        <v>43</v>
      </c>
      <c r="M30" t="s">
        <v>220</v>
      </c>
      <c r="N30" t="s">
        <v>45</v>
      </c>
      <c r="O30" t="s">
        <v>137</v>
      </c>
      <c r="P30" t="s">
        <v>47</v>
      </c>
      <c r="Q30" t="s">
        <v>48</v>
      </c>
      <c r="R30" t="s">
        <v>49</v>
      </c>
      <c r="S30" t="s">
        <v>221</v>
      </c>
      <c r="T30" t="s">
        <v>74</v>
      </c>
      <c r="U30" t="s">
        <v>75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 t="s">
        <v>58</v>
      </c>
      <c r="AC30" t="s">
        <v>79</v>
      </c>
      <c r="AD30" t="s">
        <v>60</v>
      </c>
      <c r="AE30" t="s">
        <v>96</v>
      </c>
      <c r="AF30" t="s">
        <v>62</v>
      </c>
      <c r="AG30" t="s">
        <v>223</v>
      </c>
      <c r="AH30" t="s">
        <v>81</v>
      </c>
      <c r="AI30" t="s">
        <v>64</v>
      </c>
      <c r="AJ30" t="s">
        <v>83</v>
      </c>
      <c r="AK3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391.00000000000034</v>
      </c>
    </row>
    <row r="31" spans="1:37" x14ac:dyDescent="0.35">
      <c r="A31" s="1">
        <v>0.93965277777777778</v>
      </c>
      <c r="B31" t="s">
        <v>65</v>
      </c>
      <c r="C31" t="s">
        <v>36</v>
      </c>
      <c r="D31" t="s">
        <v>36</v>
      </c>
      <c r="E31" t="s">
        <v>97</v>
      </c>
      <c r="F31" s="1">
        <v>0.93611111111111112</v>
      </c>
      <c r="G31" t="s">
        <v>38</v>
      </c>
      <c r="H31" t="s">
        <v>39</v>
      </c>
      <c r="I31" t="s">
        <v>40</v>
      </c>
      <c r="J31" t="s">
        <v>41</v>
      </c>
      <c r="K31" t="s">
        <v>113</v>
      </c>
      <c r="L31" t="s">
        <v>43</v>
      </c>
      <c r="M31" t="s">
        <v>142</v>
      </c>
      <c r="N31" t="s">
        <v>45</v>
      </c>
      <c r="O31" t="s">
        <v>224</v>
      </c>
      <c r="P31" t="s">
        <v>47</v>
      </c>
      <c r="Q31" t="s">
        <v>225</v>
      </c>
      <c r="R31" t="s">
        <v>49</v>
      </c>
      <c r="S31" t="s">
        <v>371</v>
      </c>
      <c r="T31" t="s">
        <v>74</v>
      </c>
      <c r="U31" t="s">
        <v>75</v>
      </c>
      <c r="V31" t="s">
        <v>52</v>
      </c>
      <c r="W31" t="s">
        <v>53</v>
      </c>
      <c r="X31" t="s">
        <v>54</v>
      </c>
      <c r="Y31" t="s">
        <v>226</v>
      </c>
      <c r="Z31" t="s">
        <v>56</v>
      </c>
      <c r="AA31" t="s">
        <v>145</v>
      </c>
      <c r="AB31" t="s">
        <v>58</v>
      </c>
      <c r="AC31" t="s">
        <v>79</v>
      </c>
      <c r="AD31" t="s">
        <v>60</v>
      </c>
      <c r="AE31" t="s">
        <v>96</v>
      </c>
      <c r="AF31" t="s">
        <v>62</v>
      </c>
      <c r="AG31" t="s">
        <v>227</v>
      </c>
      <c r="AH31" t="s">
        <v>81</v>
      </c>
      <c r="AI31" t="s">
        <v>64</v>
      </c>
      <c r="AJ31" t="s">
        <v>83</v>
      </c>
      <c r="AK3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305.99999999999989</v>
      </c>
    </row>
    <row r="32" spans="1:37" x14ac:dyDescent="0.35">
      <c r="A32" s="1">
        <v>0.93864583333333329</v>
      </c>
      <c r="B32" t="s">
        <v>65</v>
      </c>
      <c r="C32" t="s">
        <v>84</v>
      </c>
      <c r="D32" t="s">
        <v>36</v>
      </c>
      <c r="E32" t="s">
        <v>66</v>
      </c>
      <c r="F32" s="1">
        <v>0.93541666666666667</v>
      </c>
      <c r="G32" t="s">
        <v>38</v>
      </c>
      <c r="H32" t="s">
        <v>39</v>
      </c>
      <c r="I32" t="s">
        <v>40</v>
      </c>
      <c r="J32" t="s">
        <v>41</v>
      </c>
      <c r="K32" t="s">
        <v>100</v>
      </c>
      <c r="L32" t="s">
        <v>43</v>
      </c>
      <c r="M32" t="s">
        <v>71</v>
      </c>
      <c r="N32" t="s">
        <v>45</v>
      </c>
      <c r="O32" t="s">
        <v>73</v>
      </c>
      <c r="P32" t="s">
        <v>228</v>
      </c>
      <c r="Q32" t="s">
        <v>48</v>
      </c>
      <c r="R32" t="s">
        <v>49</v>
      </c>
      <c r="S32" t="s">
        <v>50</v>
      </c>
      <c r="T32" t="s">
        <v>74</v>
      </c>
      <c r="U32" t="s">
        <v>75</v>
      </c>
      <c r="V32" t="s">
        <v>52</v>
      </c>
      <c r="W32" t="s">
        <v>53</v>
      </c>
      <c r="X32" t="s">
        <v>54</v>
      </c>
      <c r="Y32" t="s">
        <v>111</v>
      </c>
      <c r="Z32" t="s">
        <v>56</v>
      </c>
      <c r="AA32" t="s">
        <v>57</v>
      </c>
      <c r="AB32" t="s">
        <v>58</v>
      </c>
      <c r="AC32" t="s">
        <v>79</v>
      </c>
      <c r="AD32" t="s">
        <v>60</v>
      </c>
      <c r="AE32" t="s">
        <v>61</v>
      </c>
      <c r="AF32" t="s">
        <v>62</v>
      </c>
      <c r="AG32" t="s">
        <v>91</v>
      </c>
      <c r="AH32" t="s">
        <v>81</v>
      </c>
      <c r="AI32" t="s">
        <v>64</v>
      </c>
      <c r="AJ32" t="s">
        <v>92</v>
      </c>
      <c r="AK3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278.99999999999568</v>
      </c>
    </row>
    <row r="33" spans="1:37" x14ac:dyDescent="0.35">
      <c r="A33" s="1">
        <v>0.93740740740740736</v>
      </c>
      <c r="B33" t="s">
        <v>65</v>
      </c>
      <c r="C33" t="s">
        <v>36</v>
      </c>
      <c r="D33" t="s">
        <v>36</v>
      </c>
      <c r="E33" t="s">
        <v>37</v>
      </c>
      <c r="F33" s="1">
        <v>0.93194444444444446</v>
      </c>
      <c r="G33" t="s">
        <v>229</v>
      </c>
      <c r="H33" t="s">
        <v>39</v>
      </c>
      <c r="I33" t="s">
        <v>40</v>
      </c>
      <c r="J33" t="s">
        <v>41</v>
      </c>
      <c r="K33" t="s">
        <v>100</v>
      </c>
      <c r="L33" t="s">
        <v>43</v>
      </c>
      <c r="M33" t="s">
        <v>230</v>
      </c>
      <c r="N33" t="s">
        <v>45</v>
      </c>
      <c r="O33" t="s">
        <v>102</v>
      </c>
      <c r="P33" t="s">
        <v>231</v>
      </c>
      <c r="Q33" t="s">
        <v>48</v>
      </c>
      <c r="R33" t="s">
        <v>49</v>
      </c>
      <c r="S33" t="s">
        <v>104</v>
      </c>
      <c r="T33" t="s">
        <v>74</v>
      </c>
      <c r="U33" t="s">
        <v>75</v>
      </c>
      <c r="V33" t="s">
        <v>52</v>
      </c>
      <c r="W33" t="s">
        <v>138</v>
      </c>
      <c r="X33" t="s">
        <v>54</v>
      </c>
      <c r="Y33" t="s">
        <v>232</v>
      </c>
      <c r="Z33" t="s">
        <v>56</v>
      </c>
      <c r="AA33" t="s">
        <v>233</v>
      </c>
      <c r="AB33" t="s">
        <v>58</v>
      </c>
      <c r="AC33" t="s">
        <v>79</v>
      </c>
      <c r="AD33" t="s">
        <v>60</v>
      </c>
      <c r="AE33" t="s">
        <v>61</v>
      </c>
      <c r="AF33" t="s">
        <v>62</v>
      </c>
      <c r="AG33" t="s">
        <v>234</v>
      </c>
      <c r="AH33" t="s">
        <v>81</v>
      </c>
      <c r="AI33" t="s">
        <v>64</v>
      </c>
      <c r="AJ33" t="s">
        <v>83</v>
      </c>
      <c r="AK3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471.99999999999386</v>
      </c>
    </row>
    <row r="34" spans="1:37" x14ac:dyDescent="0.35">
      <c r="A34" s="2">
        <v>0.92378472222222219</v>
      </c>
      <c r="B34" t="s">
        <v>65</v>
      </c>
      <c r="C34" t="s">
        <v>84</v>
      </c>
      <c r="D34" t="s">
        <v>84</v>
      </c>
      <c r="E34" t="s">
        <v>66</v>
      </c>
      <c r="F34" s="1">
        <v>0.92222222222222228</v>
      </c>
      <c r="G34" t="s">
        <v>128</v>
      </c>
      <c r="H34" t="s">
        <v>39</v>
      </c>
      <c r="I34" t="s">
        <v>40</v>
      </c>
      <c r="J34" t="s">
        <v>41</v>
      </c>
      <c r="K34" t="s">
        <v>235</v>
      </c>
      <c r="L34" t="s">
        <v>43</v>
      </c>
      <c r="M34" t="s">
        <v>236</v>
      </c>
      <c r="N34" t="s">
        <v>45</v>
      </c>
      <c r="O34" t="s">
        <v>102</v>
      </c>
      <c r="P34" t="s">
        <v>47</v>
      </c>
      <c r="Q34" t="s">
        <v>115</v>
      </c>
      <c r="R34" t="s">
        <v>49</v>
      </c>
      <c r="S34" t="s">
        <v>371</v>
      </c>
      <c r="T34" t="s">
        <v>74</v>
      </c>
      <c r="U34" t="s">
        <v>94</v>
      </c>
      <c r="V34" t="s">
        <v>52</v>
      </c>
      <c r="W34" t="s">
        <v>53</v>
      </c>
      <c r="X34" t="s">
        <v>54</v>
      </c>
      <c r="Y34" t="s">
        <v>111</v>
      </c>
      <c r="Z34" t="s">
        <v>56</v>
      </c>
      <c r="AA34" t="s">
        <v>57</v>
      </c>
      <c r="AB34" t="s">
        <v>58</v>
      </c>
      <c r="AC34" t="s">
        <v>79</v>
      </c>
      <c r="AD34" t="s">
        <v>60</v>
      </c>
      <c r="AE34" t="s">
        <v>61</v>
      </c>
      <c r="AF34" t="s">
        <v>62</v>
      </c>
      <c r="AG34" t="s">
        <v>237</v>
      </c>
      <c r="AH34" t="s">
        <v>81</v>
      </c>
      <c r="AI34" t="s">
        <v>64</v>
      </c>
      <c r="AJ34" t="s">
        <v>83</v>
      </c>
      <c r="AK3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134.99999999999233</v>
      </c>
    </row>
    <row r="35" spans="1:37" x14ac:dyDescent="0.35">
      <c r="A35" s="1">
        <v>0.93583333333333329</v>
      </c>
      <c r="B35" t="s">
        <v>65</v>
      </c>
      <c r="C35" t="s">
        <v>36</v>
      </c>
      <c r="D35" t="s">
        <v>36</v>
      </c>
      <c r="E35" t="s">
        <v>66</v>
      </c>
      <c r="F35" s="1">
        <v>0.93194444444444446</v>
      </c>
      <c r="G35" t="s">
        <v>38</v>
      </c>
      <c r="H35" t="s">
        <v>39</v>
      </c>
      <c r="I35" t="s">
        <v>238</v>
      </c>
      <c r="J35" t="s">
        <v>41</v>
      </c>
      <c r="K35" t="s">
        <v>129</v>
      </c>
      <c r="L35" t="s">
        <v>43</v>
      </c>
      <c r="M35" t="s">
        <v>114</v>
      </c>
      <c r="N35" t="s">
        <v>45</v>
      </c>
      <c r="O35" t="s">
        <v>239</v>
      </c>
      <c r="P35" t="s">
        <v>240</v>
      </c>
      <c r="Q35" t="s">
        <v>241</v>
      </c>
      <c r="R35" t="s">
        <v>49</v>
      </c>
      <c r="S35" t="s">
        <v>371</v>
      </c>
      <c r="T35" t="s">
        <v>74</v>
      </c>
      <c r="U35" t="s">
        <v>242</v>
      </c>
      <c r="V35" t="s">
        <v>105</v>
      </c>
      <c r="W35" t="s">
        <v>53</v>
      </c>
      <c r="X35" t="s">
        <v>54</v>
      </c>
      <c r="Y35" t="s">
        <v>156</v>
      </c>
      <c r="Z35" t="s">
        <v>56</v>
      </c>
      <c r="AA35" t="s">
        <v>243</v>
      </c>
      <c r="AB35" t="s">
        <v>58</v>
      </c>
      <c r="AC35" t="s">
        <v>79</v>
      </c>
      <c r="AD35" t="s">
        <v>60</v>
      </c>
      <c r="AE35" t="s">
        <v>96</v>
      </c>
      <c r="AF35" t="s">
        <v>62</v>
      </c>
      <c r="AG35" t="s">
        <v>91</v>
      </c>
      <c r="AH35" t="s">
        <v>81</v>
      </c>
      <c r="AI35" t="s">
        <v>64</v>
      </c>
      <c r="AJ35" t="s">
        <v>83</v>
      </c>
      <c r="AK3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335.999999999995</v>
      </c>
    </row>
    <row r="36" spans="1:37" x14ac:dyDescent="0.35">
      <c r="A36" s="2">
        <v>0.88325231481481481</v>
      </c>
      <c r="B36" t="s">
        <v>65</v>
      </c>
      <c r="C36" t="s">
        <v>84</v>
      </c>
      <c r="D36" t="s">
        <v>36</v>
      </c>
      <c r="E36" t="s">
        <v>85</v>
      </c>
      <c r="F36" s="1">
        <v>0.88124999999999998</v>
      </c>
      <c r="G36" t="s">
        <v>244</v>
      </c>
      <c r="H36" t="s">
        <v>39</v>
      </c>
      <c r="I36" t="s">
        <v>40</v>
      </c>
      <c r="J36" t="s">
        <v>41</v>
      </c>
      <c r="K36" t="s">
        <v>69</v>
      </c>
      <c r="L36" t="s">
        <v>43</v>
      </c>
      <c r="M36" t="s">
        <v>71</v>
      </c>
      <c r="N36" t="s">
        <v>45</v>
      </c>
      <c r="O36" t="s">
        <v>73</v>
      </c>
      <c r="P36" t="s">
        <v>47</v>
      </c>
      <c r="Q36" t="s">
        <v>245</v>
      </c>
      <c r="R36" t="s">
        <v>49</v>
      </c>
      <c r="S36" t="s">
        <v>371</v>
      </c>
      <c r="T36" t="s">
        <v>74</v>
      </c>
      <c r="U36" t="s">
        <v>75</v>
      </c>
      <c r="V36" t="s">
        <v>76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246</v>
      </c>
      <c r="AC36" t="s">
        <v>79</v>
      </c>
      <c r="AD36" t="s">
        <v>60</v>
      </c>
      <c r="AE36" t="s">
        <v>96</v>
      </c>
      <c r="AF36" t="s">
        <v>62</v>
      </c>
      <c r="AG36" t="s">
        <v>247</v>
      </c>
      <c r="AH36" t="s">
        <v>81</v>
      </c>
      <c r="AI36" t="s">
        <v>64</v>
      </c>
      <c r="AJ36" t="s">
        <v>83</v>
      </c>
      <c r="AK3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173.00000000000148</v>
      </c>
    </row>
    <row r="37" spans="1:37" x14ac:dyDescent="0.35">
      <c r="A37" s="2">
        <v>0.92894675925925929</v>
      </c>
      <c r="B37" t="s">
        <v>65</v>
      </c>
      <c r="C37" t="s">
        <v>84</v>
      </c>
      <c r="D37" t="s">
        <v>36</v>
      </c>
      <c r="E37" t="s">
        <v>66</v>
      </c>
      <c r="F37" s="1">
        <v>0.92569444444444449</v>
      </c>
      <c r="G37" t="s">
        <v>38</v>
      </c>
      <c r="H37" t="s">
        <v>39</v>
      </c>
      <c r="I37" t="s">
        <v>68</v>
      </c>
      <c r="J37" t="s">
        <v>41</v>
      </c>
      <c r="K37" t="s">
        <v>69</v>
      </c>
      <c r="L37" t="s">
        <v>130</v>
      </c>
      <c r="M37" t="s">
        <v>248</v>
      </c>
      <c r="N37" t="s">
        <v>45</v>
      </c>
      <c r="O37" t="s">
        <v>73</v>
      </c>
      <c r="P37" t="s">
        <v>47</v>
      </c>
      <c r="Q37" t="s">
        <v>48</v>
      </c>
      <c r="R37" t="s">
        <v>49</v>
      </c>
      <c r="S37" t="s">
        <v>50</v>
      </c>
      <c r="T37" t="s">
        <v>74</v>
      </c>
      <c r="U37" t="s">
        <v>75</v>
      </c>
      <c r="V37" t="s">
        <v>52</v>
      </c>
      <c r="W37" t="s">
        <v>53</v>
      </c>
      <c r="X37" t="s">
        <v>54</v>
      </c>
      <c r="Y37" t="s">
        <v>118</v>
      </c>
      <c r="Z37" t="s">
        <v>56</v>
      </c>
      <c r="AA37" t="s">
        <v>57</v>
      </c>
      <c r="AB37" t="s">
        <v>58</v>
      </c>
      <c r="AC37" t="s">
        <v>79</v>
      </c>
      <c r="AD37" t="s">
        <v>60</v>
      </c>
      <c r="AE37" t="s">
        <v>61</v>
      </c>
      <c r="AF37" t="s">
        <v>62</v>
      </c>
      <c r="AG37" t="s">
        <v>91</v>
      </c>
      <c r="AH37" t="s">
        <v>81</v>
      </c>
      <c r="AI37" t="s">
        <v>64</v>
      </c>
      <c r="AJ37" t="s">
        <v>249</v>
      </c>
      <c r="AK3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280.99999999999915</v>
      </c>
    </row>
    <row r="38" spans="1:37" x14ac:dyDescent="0.35">
      <c r="A38" s="2">
        <v>0.9289236111111111</v>
      </c>
      <c r="B38" t="s">
        <v>65</v>
      </c>
      <c r="C38" t="s">
        <v>84</v>
      </c>
      <c r="D38" t="s">
        <v>36</v>
      </c>
      <c r="E38" t="s">
        <v>85</v>
      </c>
      <c r="F38" s="2">
        <v>0.92777777777777781</v>
      </c>
      <c r="G38" t="s">
        <v>250</v>
      </c>
      <c r="H38" t="s">
        <v>251</v>
      </c>
      <c r="I38" t="s">
        <v>252</v>
      </c>
      <c r="J38" t="s">
        <v>41</v>
      </c>
      <c r="K38" t="s">
        <v>253</v>
      </c>
      <c r="L38" t="s">
        <v>43</v>
      </c>
      <c r="M38" t="s">
        <v>220</v>
      </c>
      <c r="N38" t="s">
        <v>254</v>
      </c>
      <c r="O38" t="s">
        <v>137</v>
      </c>
      <c r="P38" t="s">
        <v>255</v>
      </c>
      <c r="Q38" t="s">
        <v>256</v>
      </c>
      <c r="R38" t="s">
        <v>49</v>
      </c>
      <c r="S38" t="s">
        <v>257</v>
      </c>
      <c r="T38" t="s">
        <v>74</v>
      </c>
      <c r="U38" t="s">
        <v>258</v>
      </c>
      <c r="V38" t="s">
        <v>95</v>
      </c>
      <c r="W38" t="s">
        <v>53</v>
      </c>
      <c r="X38" t="s">
        <v>54</v>
      </c>
      <c r="Y38" t="s">
        <v>259</v>
      </c>
      <c r="Z38" t="s">
        <v>56</v>
      </c>
      <c r="AA38" t="s">
        <v>260</v>
      </c>
      <c r="AB38" t="s">
        <v>58</v>
      </c>
      <c r="AC38" t="s">
        <v>261</v>
      </c>
      <c r="AD38" t="s">
        <v>60</v>
      </c>
      <c r="AE38" t="s">
        <v>262</v>
      </c>
      <c r="AF38" t="s">
        <v>62</v>
      </c>
      <c r="AG38" t="s">
        <v>263</v>
      </c>
      <c r="AH38" t="s">
        <v>81</v>
      </c>
      <c r="AI38" t="s">
        <v>264</v>
      </c>
      <c r="AJ38" t="s">
        <v>83</v>
      </c>
      <c r="AK3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98.999999999996291</v>
      </c>
    </row>
    <row r="39" spans="1:37" x14ac:dyDescent="0.35">
      <c r="A39" s="2">
        <v>0.92112268518518514</v>
      </c>
      <c r="B39" t="s">
        <v>65</v>
      </c>
      <c r="C39" t="s">
        <v>84</v>
      </c>
      <c r="D39" t="s">
        <v>36</v>
      </c>
      <c r="E39" t="s">
        <v>66</v>
      </c>
      <c r="F39" s="2">
        <v>0.91874999999999996</v>
      </c>
      <c r="G39" t="s">
        <v>38</v>
      </c>
      <c r="H39" t="s">
        <v>39</v>
      </c>
      <c r="I39" t="s">
        <v>40</v>
      </c>
      <c r="J39" t="s">
        <v>157</v>
      </c>
      <c r="K39" t="s">
        <v>209</v>
      </c>
      <c r="L39" t="s">
        <v>43</v>
      </c>
      <c r="M39" t="s">
        <v>265</v>
      </c>
      <c r="N39" t="s">
        <v>266</v>
      </c>
      <c r="O39" t="s">
        <v>267</v>
      </c>
      <c r="P39" t="s">
        <v>268</v>
      </c>
      <c r="Q39" t="s">
        <v>115</v>
      </c>
      <c r="R39" t="s">
        <v>49</v>
      </c>
      <c r="S39" t="s">
        <v>371</v>
      </c>
      <c r="T39" t="s">
        <v>74</v>
      </c>
      <c r="U39" t="s">
        <v>269</v>
      </c>
      <c r="V39" t="s">
        <v>52</v>
      </c>
      <c r="W39" t="s">
        <v>53</v>
      </c>
      <c r="X39" t="s">
        <v>54</v>
      </c>
      <c r="Y39" t="s">
        <v>270</v>
      </c>
      <c r="Z39" t="s">
        <v>56</v>
      </c>
      <c r="AA39" t="s">
        <v>271</v>
      </c>
      <c r="AB39" t="s">
        <v>58</v>
      </c>
      <c r="AC39" t="s">
        <v>79</v>
      </c>
      <c r="AD39" t="s">
        <v>60</v>
      </c>
      <c r="AE39" t="s">
        <v>96</v>
      </c>
      <c r="AF39" t="s">
        <v>62</v>
      </c>
      <c r="AG39" t="s">
        <v>91</v>
      </c>
      <c r="AH39" t="s">
        <v>81</v>
      </c>
      <c r="AI39" t="s">
        <v>64</v>
      </c>
      <c r="AJ39" t="s">
        <v>83</v>
      </c>
      <c r="AK3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205.00000000000006</v>
      </c>
    </row>
    <row r="40" spans="1:37" x14ac:dyDescent="0.35">
      <c r="A40" s="1">
        <v>0.91974537037037041</v>
      </c>
      <c r="B40" t="s">
        <v>65</v>
      </c>
      <c r="C40" t="s">
        <v>84</v>
      </c>
      <c r="D40" t="s">
        <v>36</v>
      </c>
      <c r="E40" t="s">
        <v>66</v>
      </c>
      <c r="F40" s="1">
        <v>0.91527777777777775</v>
      </c>
      <c r="G40" t="s">
        <v>38</v>
      </c>
      <c r="H40" t="s">
        <v>39</v>
      </c>
      <c r="I40" t="s">
        <v>40</v>
      </c>
      <c r="J40" t="s">
        <v>41</v>
      </c>
      <c r="K40" t="s">
        <v>235</v>
      </c>
      <c r="L40" t="s">
        <v>43</v>
      </c>
      <c r="M40" t="s">
        <v>71</v>
      </c>
      <c r="N40" t="s">
        <v>45</v>
      </c>
      <c r="O40" t="s">
        <v>73</v>
      </c>
      <c r="P40" t="s">
        <v>272</v>
      </c>
      <c r="Q40" t="s">
        <v>225</v>
      </c>
      <c r="R40" t="s">
        <v>49</v>
      </c>
      <c r="S40" t="s">
        <v>50</v>
      </c>
      <c r="T40" t="s">
        <v>74</v>
      </c>
      <c r="U40" t="s">
        <v>75</v>
      </c>
      <c r="V40" t="s">
        <v>76</v>
      </c>
      <c r="W40" t="s">
        <v>53</v>
      </c>
      <c r="X40" t="s">
        <v>54</v>
      </c>
      <c r="Y40" t="s">
        <v>111</v>
      </c>
      <c r="Z40" t="s">
        <v>56</v>
      </c>
      <c r="AA40" t="s">
        <v>57</v>
      </c>
      <c r="AB40" t="s">
        <v>273</v>
      </c>
      <c r="AC40" t="s">
        <v>79</v>
      </c>
      <c r="AD40" t="s">
        <v>60</v>
      </c>
      <c r="AE40" t="s">
        <v>61</v>
      </c>
      <c r="AF40" t="s">
        <v>62</v>
      </c>
      <c r="AG40" t="s">
        <v>274</v>
      </c>
      <c r="AH40" t="s">
        <v>81</v>
      </c>
      <c r="AI40" t="s">
        <v>275</v>
      </c>
      <c r="AJ40" t="s">
        <v>83</v>
      </c>
      <c r="AK4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386.00000000000597</v>
      </c>
    </row>
    <row r="41" spans="1:37" x14ac:dyDescent="0.35">
      <c r="A41" s="1">
        <v>0.82121527777777781</v>
      </c>
      <c r="B41" t="s">
        <v>65</v>
      </c>
      <c r="C41" t="s">
        <v>36</v>
      </c>
      <c r="D41" t="s">
        <v>36</v>
      </c>
      <c r="E41" t="s">
        <v>97</v>
      </c>
      <c r="F41" s="1">
        <v>0.81805555555555554</v>
      </c>
      <c r="G41" t="s">
        <v>276</v>
      </c>
      <c r="H41" t="s">
        <v>39</v>
      </c>
      <c r="I41" t="s">
        <v>277</v>
      </c>
      <c r="J41" t="s">
        <v>41</v>
      </c>
      <c r="K41" t="s">
        <v>113</v>
      </c>
      <c r="L41" t="s">
        <v>43</v>
      </c>
      <c r="M41" t="s">
        <v>248</v>
      </c>
      <c r="N41" t="s">
        <v>45</v>
      </c>
      <c r="O41" t="s">
        <v>73</v>
      </c>
      <c r="P41" t="s">
        <v>211</v>
      </c>
      <c r="Q41" t="s">
        <v>278</v>
      </c>
      <c r="R41" t="s">
        <v>49</v>
      </c>
      <c r="S41" t="s">
        <v>371</v>
      </c>
      <c r="T41" t="s">
        <v>74</v>
      </c>
      <c r="U41" t="s">
        <v>279</v>
      </c>
      <c r="V41" t="s">
        <v>52</v>
      </c>
      <c r="W41" t="s">
        <v>53</v>
      </c>
      <c r="X41" t="s">
        <v>54</v>
      </c>
      <c r="Y41" t="s">
        <v>226</v>
      </c>
      <c r="Z41" t="s">
        <v>56</v>
      </c>
      <c r="AA41" t="s">
        <v>280</v>
      </c>
      <c r="AB41" t="s">
        <v>58</v>
      </c>
      <c r="AC41" t="s">
        <v>79</v>
      </c>
      <c r="AD41" t="s">
        <v>60</v>
      </c>
      <c r="AE41" t="s">
        <v>61</v>
      </c>
      <c r="AF41" t="s">
        <v>62</v>
      </c>
      <c r="AG41" t="s">
        <v>281</v>
      </c>
      <c r="AH41" t="s">
        <v>81</v>
      </c>
      <c r="AI41" t="s">
        <v>64</v>
      </c>
      <c r="AJ41" t="s">
        <v>83</v>
      </c>
      <c r="AK4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273.00000000000432</v>
      </c>
    </row>
    <row r="42" spans="1:37" x14ac:dyDescent="0.35">
      <c r="A42" s="2">
        <v>0.70192129629629629</v>
      </c>
      <c r="B42" t="s">
        <v>65</v>
      </c>
      <c r="C42" t="s">
        <v>84</v>
      </c>
      <c r="D42" t="s">
        <v>36</v>
      </c>
      <c r="E42" t="s">
        <v>282</v>
      </c>
      <c r="F42" s="2">
        <v>0.7</v>
      </c>
      <c r="G42" t="s">
        <v>38</v>
      </c>
      <c r="H42" t="s">
        <v>39</v>
      </c>
      <c r="I42" t="s">
        <v>40</v>
      </c>
      <c r="J42" t="s">
        <v>41</v>
      </c>
      <c r="K42" t="s">
        <v>100</v>
      </c>
      <c r="L42" t="s">
        <v>43</v>
      </c>
      <c r="M42" t="s">
        <v>101</v>
      </c>
      <c r="N42" t="s">
        <v>45</v>
      </c>
      <c r="O42" t="s">
        <v>137</v>
      </c>
      <c r="P42" t="s">
        <v>47</v>
      </c>
      <c r="Q42" t="s">
        <v>48</v>
      </c>
      <c r="R42" t="s">
        <v>49</v>
      </c>
      <c r="S42" t="s">
        <v>371</v>
      </c>
      <c r="T42" t="s">
        <v>74</v>
      </c>
      <c r="U42" t="s">
        <v>94</v>
      </c>
      <c r="V42" t="s">
        <v>105</v>
      </c>
      <c r="W42" t="s">
        <v>53</v>
      </c>
      <c r="X42" t="s">
        <v>54</v>
      </c>
      <c r="Y42" t="s">
        <v>118</v>
      </c>
      <c r="Z42" t="s">
        <v>56</v>
      </c>
      <c r="AA42" t="s">
        <v>283</v>
      </c>
      <c r="AB42" t="s">
        <v>58</v>
      </c>
      <c r="AC42" t="s">
        <v>79</v>
      </c>
      <c r="AD42" t="s">
        <v>60</v>
      </c>
      <c r="AE42" t="s">
        <v>61</v>
      </c>
      <c r="AF42" t="s">
        <v>62</v>
      </c>
      <c r="AG42" t="s">
        <v>247</v>
      </c>
      <c r="AH42" t="s">
        <v>81</v>
      </c>
      <c r="AI42" t="s">
        <v>64</v>
      </c>
      <c r="AJ42" t="s">
        <v>83</v>
      </c>
      <c r="AK4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166.00000000000358</v>
      </c>
    </row>
    <row r="43" spans="1:37" x14ac:dyDescent="0.35">
      <c r="A43" s="1">
        <v>0.66752314814814817</v>
      </c>
      <c r="B43" t="s">
        <v>65</v>
      </c>
      <c r="C43" t="s">
        <v>84</v>
      </c>
      <c r="D43" t="s">
        <v>36</v>
      </c>
      <c r="E43" t="s">
        <v>97</v>
      </c>
      <c r="F43" s="1">
        <v>0.66388888888888886</v>
      </c>
      <c r="G43" t="s">
        <v>38</v>
      </c>
      <c r="H43" t="s">
        <v>39</v>
      </c>
      <c r="I43" t="s">
        <v>40</v>
      </c>
      <c r="J43" t="s">
        <v>41</v>
      </c>
      <c r="K43" t="s">
        <v>284</v>
      </c>
      <c r="L43" t="s">
        <v>43</v>
      </c>
      <c r="M43" t="s">
        <v>71</v>
      </c>
      <c r="N43" t="s">
        <v>45</v>
      </c>
      <c r="O43" t="s">
        <v>46</v>
      </c>
      <c r="P43" t="s">
        <v>47</v>
      </c>
      <c r="Q43" t="s">
        <v>285</v>
      </c>
      <c r="R43" t="s">
        <v>49</v>
      </c>
      <c r="S43" t="s">
        <v>371</v>
      </c>
      <c r="T43" t="s">
        <v>74</v>
      </c>
      <c r="U43" t="s">
        <v>116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286</v>
      </c>
      <c r="AB43" t="s">
        <v>58</v>
      </c>
      <c r="AC43" t="s">
        <v>79</v>
      </c>
      <c r="AD43" t="s">
        <v>60</v>
      </c>
      <c r="AE43" t="s">
        <v>61</v>
      </c>
      <c r="AF43" t="s">
        <v>62</v>
      </c>
      <c r="AG43" t="s">
        <v>91</v>
      </c>
      <c r="AH43" t="s">
        <v>81</v>
      </c>
      <c r="AI43" t="s">
        <v>64</v>
      </c>
      <c r="AJ43" t="s">
        <v>83</v>
      </c>
      <c r="AK4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314.00000000000432</v>
      </c>
    </row>
    <row r="44" spans="1:37" x14ac:dyDescent="0.35">
      <c r="A44" s="2">
        <v>0.65065972222222224</v>
      </c>
      <c r="B44" t="s">
        <v>65</v>
      </c>
      <c r="C44" t="s">
        <v>84</v>
      </c>
      <c r="D44" t="s">
        <v>36</v>
      </c>
      <c r="E44" t="s">
        <v>66</v>
      </c>
      <c r="F44" s="1">
        <v>0.6479166666666667</v>
      </c>
      <c r="G44" t="s">
        <v>128</v>
      </c>
      <c r="H44" t="s">
        <v>39</v>
      </c>
      <c r="I44" t="s">
        <v>277</v>
      </c>
      <c r="J44" t="s">
        <v>157</v>
      </c>
      <c r="K44" t="s">
        <v>287</v>
      </c>
      <c r="L44" t="s">
        <v>43</v>
      </c>
      <c r="M44" t="s">
        <v>288</v>
      </c>
      <c r="N44" t="s">
        <v>45</v>
      </c>
      <c r="O44" t="s">
        <v>46</v>
      </c>
      <c r="P44" t="s">
        <v>47</v>
      </c>
      <c r="Q44" t="s">
        <v>289</v>
      </c>
      <c r="R44" t="s">
        <v>49</v>
      </c>
      <c r="S44" t="s">
        <v>50</v>
      </c>
      <c r="T44" t="s">
        <v>74</v>
      </c>
      <c r="U44" t="s">
        <v>290</v>
      </c>
      <c r="V44" t="s">
        <v>52</v>
      </c>
      <c r="W44" t="s">
        <v>53</v>
      </c>
      <c r="X44" t="s">
        <v>197</v>
      </c>
      <c r="Y44" t="s">
        <v>291</v>
      </c>
      <c r="Z44" t="s">
        <v>56</v>
      </c>
      <c r="AA44" t="s">
        <v>57</v>
      </c>
      <c r="AB44" t="s">
        <v>58</v>
      </c>
      <c r="AC44" t="s">
        <v>79</v>
      </c>
      <c r="AD44" t="s">
        <v>60</v>
      </c>
      <c r="AE44" t="s">
        <v>61</v>
      </c>
      <c r="AF44" t="s">
        <v>62</v>
      </c>
      <c r="AG44" t="s">
        <v>292</v>
      </c>
      <c r="AH44" t="s">
        <v>81</v>
      </c>
      <c r="AI44" t="s">
        <v>64</v>
      </c>
      <c r="AJ44" t="s">
        <v>83</v>
      </c>
      <c r="AK4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236.99999999999869</v>
      </c>
    </row>
    <row r="45" spans="1:37" x14ac:dyDescent="0.35">
      <c r="A45" s="2">
        <v>0.61008101851851848</v>
      </c>
      <c r="B45" t="s">
        <v>65</v>
      </c>
      <c r="C45" t="s">
        <v>84</v>
      </c>
      <c r="D45" t="s">
        <v>36</v>
      </c>
      <c r="E45" t="s">
        <v>85</v>
      </c>
      <c r="F45" s="2">
        <v>0.60833333333333328</v>
      </c>
      <c r="G45" t="s">
        <v>293</v>
      </c>
      <c r="H45" t="s">
        <v>39</v>
      </c>
      <c r="I45" t="s">
        <v>40</v>
      </c>
      <c r="J45" t="s">
        <v>41</v>
      </c>
      <c r="K45" t="s">
        <v>294</v>
      </c>
      <c r="L45" t="s">
        <v>43</v>
      </c>
      <c r="M45" t="s">
        <v>181</v>
      </c>
      <c r="N45" t="s">
        <v>72</v>
      </c>
      <c r="O45" t="s">
        <v>73</v>
      </c>
      <c r="P45" t="s">
        <v>47</v>
      </c>
      <c r="Q45" t="s">
        <v>48</v>
      </c>
      <c r="R45" t="s">
        <v>49</v>
      </c>
      <c r="S45" t="s">
        <v>50</v>
      </c>
      <c r="T45" t="s">
        <v>74</v>
      </c>
      <c r="U45" t="s">
        <v>75</v>
      </c>
      <c r="V45" t="s">
        <v>295</v>
      </c>
      <c r="W45" t="s">
        <v>53</v>
      </c>
      <c r="X45" t="s">
        <v>54</v>
      </c>
      <c r="Y45" t="s">
        <v>55</v>
      </c>
      <c r="Z45" t="s">
        <v>56</v>
      </c>
      <c r="AA45" t="s">
        <v>57</v>
      </c>
      <c r="AB45" t="s">
        <v>58</v>
      </c>
      <c r="AC45" t="s">
        <v>79</v>
      </c>
      <c r="AD45" t="s">
        <v>60</v>
      </c>
      <c r="AE45" t="s">
        <v>96</v>
      </c>
      <c r="AF45" t="s">
        <v>62</v>
      </c>
      <c r="AG45" t="s">
        <v>91</v>
      </c>
      <c r="AH45" t="s">
        <v>81</v>
      </c>
      <c r="AI45" t="s">
        <v>64</v>
      </c>
      <c r="AJ45" t="s">
        <v>83</v>
      </c>
      <c r="AK4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151.00000000000122</v>
      </c>
    </row>
    <row r="46" spans="1:37" x14ac:dyDescent="0.35">
      <c r="A46" s="1">
        <v>0.59420138888888885</v>
      </c>
      <c r="B46" t="s">
        <v>65</v>
      </c>
      <c r="C46" t="s">
        <v>36</v>
      </c>
      <c r="D46" t="s">
        <v>36</v>
      </c>
      <c r="E46" t="s">
        <v>282</v>
      </c>
      <c r="F46" s="1">
        <v>0.58958333333333335</v>
      </c>
      <c r="G46" t="s">
        <v>296</v>
      </c>
      <c r="H46" t="s">
        <v>39</v>
      </c>
      <c r="I46" t="s">
        <v>40</v>
      </c>
      <c r="J46" t="s">
        <v>41</v>
      </c>
      <c r="K46" t="s">
        <v>100</v>
      </c>
      <c r="L46" t="s">
        <v>43</v>
      </c>
      <c r="M46" t="s">
        <v>297</v>
      </c>
      <c r="N46" t="s">
        <v>45</v>
      </c>
      <c r="O46" t="s">
        <v>73</v>
      </c>
      <c r="P46" t="s">
        <v>47</v>
      </c>
      <c r="Q46" t="s">
        <v>48</v>
      </c>
      <c r="R46" t="s">
        <v>49</v>
      </c>
      <c r="S46" t="s">
        <v>50</v>
      </c>
      <c r="T46" t="s">
        <v>74</v>
      </c>
      <c r="U46" t="s">
        <v>75</v>
      </c>
      <c r="V46" t="s">
        <v>298</v>
      </c>
      <c r="W46" t="s">
        <v>53</v>
      </c>
      <c r="X46" t="s">
        <v>54</v>
      </c>
      <c r="Y46" t="s">
        <v>270</v>
      </c>
      <c r="Z46" t="s">
        <v>56</v>
      </c>
      <c r="AA46" t="s">
        <v>299</v>
      </c>
      <c r="AB46" t="s">
        <v>58</v>
      </c>
      <c r="AC46" t="s">
        <v>79</v>
      </c>
      <c r="AD46" t="s">
        <v>60</v>
      </c>
      <c r="AE46" t="s">
        <v>61</v>
      </c>
      <c r="AF46" t="s">
        <v>62</v>
      </c>
      <c r="AG46" t="s">
        <v>91</v>
      </c>
      <c r="AH46" t="s">
        <v>81</v>
      </c>
      <c r="AI46" t="s">
        <v>64</v>
      </c>
      <c r="AJ46" t="s">
        <v>83</v>
      </c>
      <c r="AK4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398.99999999999523</v>
      </c>
    </row>
    <row r="47" spans="1:37" x14ac:dyDescent="0.35">
      <c r="A47" s="2">
        <v>0.57866898148148149</v>
      </c>
      <c r="B47" t="s">
        <v>65</v>
      </c>
      <c r="C47" t="s">
        <v>36</v>
      </c>
      <c r="D47" t="s">
        <v>36</v>
      </c>
      <c r="E47" t="s">
        <v>66</v>
      </c>
      <c r="F47" s="2">
        <v>0.57708333333333328</v>
      </c>
      <c r="G47" t="s">
        <v>300</v>
      </c>
      <c r="H47" t="s">
        <v>39</v>
      </c>
      <c r="I47" t="s">
        <v>301</v>
      </c>
      <c r="J47" t="s">
        <v>302</v>
      </c>
      <c r="K47" t="s">
        <v>303</v>
      </c>
      <c r="L47" t="s">
        <v>130</v>
      </c>
      <c r="M47" t="s">
        <v>304</v>
      </c>
      <c r="N47" t="s">
        <v>45</v>
      </c>
      <c r="O47" t="s">
        <v>305</v>
      </c>
      <c r="P47" t="s">
        <v>306</v>
      </c>
      <c r="Q47" t="s">
        <v>307</v>
      </c>
      <c r="R47" t="s">
        <v>49</v>
      </c>
      <c r="S47" t="s">
        <v>308</v>
      </c>
      <c r="T47" t="s">
        <v>74</v>
      </c>
      <c r="U47" t="s">
        <v>290</v>
      </c>
      <c r="V47" t="s">
        <v>52</v>
      </c>
      <c r="W47" t="s">
        <v>53</v>
      </c>
      <c r="X47" t="s">
        <v>54</v>
      </c>
      <c r="Y47" t="s">
        <v>309</v>
      </c>
      <c r="Z47" t="s">
        <v>56</v>
      </c>
      <c r="AA47" t="s">
        <v>310</v>
      </c>
      <c r="AB47" t="s">
        <v>58</v>
      </c>
      <c r="AC47" t="s">
        <v>311</v>
      </c>
      <c r="AD47" t="s">
        <v>60</v>
      </c>
      <c r="AE47" t="s">
        <v>61</v>
      </c>
      <c r="AF47" t="s">
        <v>62</v>
      </c>
      <c r="AG47" t="s">
        <v>312</v>
      </c>
      <c r="AH47" t="s">
        <v>81</v>
      </c>
      <c r="AI47" t="s">
        <v>313</v>
      </c>
      <c r="AJ47" t="s">
        <v>83</v>
      </c>
      <c r="AK4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137.00000000000543</v>
      </c>
    </row>
    <row r="48" spans="1:37" x14ac:dyDescent="0.35">
      <c r="A48" s="1">
        <v>0.57018518518518524</v>
      </c>
      <c r="B48" t="s">
        <v>65</v>
      </c>
      <c r="C48" t="s">
        <v>84</v>
      </c>
      <c r="D48" t="s">
        <v>36</v>
      </c>
      <c r="E48" t="s">
        <v>66</v>
      </c>
      <c r="F48" s="1">
        <v>0.56597222222222221</v>
      </c>
      <c r="G48" t="s">
        <v>314</v>
      </c>
      <c r="H48" t="s">
        <v>39</v>
      </c>
      <c r="I48" t="s">
        <v>40</v>
      </c>
      <c r="J48" t="s">
        <v>41</v>
      </c>
      <c r="K48" t="s">
        <v>69</v>
      </c>
      <c r="L48" t="s">
        <v>43</v>
      </c>
      <c r="M48" t="s">
        <v>315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t="s">
        <v>371</v>
      </c>
      <c r="T48" t="s">
        <v>74</v>
      </c>
      <c r="U48" t="s">
        <v>75</v>
      </c>
      <c r="V48" t="s">
        <v>155</v>
      </c>
      <c r="W48" t="s">
        <v>53</v>
      </c>
      <c r="X48" t="s">
        <v>54</v>
      </c>
      <c r="Y48" t="s">
        <v>140</v>
      </c>
      <c r="Z48" t="s">
        <v>56</v>
      </c>
      <c r="AA48" t="s">
        <v>57</v>
      </c>
      <c r="AB48" t="s">
        <v>58</v>
      </c>
      <c r="AC48" t="s">
        <v>79</v>
      </c>
      <c r="AD48" t="s">
        <v>60</v>
      </c>
      <c r="AE48" t="s">
        <v>61</v>
      </c>
      <c r="AF48" t="s">
        <v>62</v>
      </c>
      <c r="AG48" t="s">
        <v>91</v>
      </c>
      <c r="AH48" t="s">
        <v>81</v>
      </c>
      <c r="AI48" t="s">
        <v>64</v>
      </c>
      <c r="AJ48" t="s">
        <v>83</v>
      </c>
      <c r="AK4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364.00000000000574</v>
      </c>
    </row>
    <row r="49" spans="1:37" x14ac:dyDescent="0.35">
      <c r="A49" s="1">
        <v>0.55990740740740741</v>
      </c>
      <c r="B49" t="s">
        <v>65</v>
      </c>
      <c r="C49" t="s">
        <v>36</v>
      </c>
      <c r="D49" t="s">
        <v>36</v>
      </c>
      <c r="E49" t="s">
        <v>85</v>
      </c>
      <c r="F49" s="1">
        <v>0.55347222222222225</v>
      </c>
      <c r="G49" t="s">
        <v>38</v>
      </c>
      <c r="H49" t="s">
        <v>39</v>
      </c>
      <c r="I49" t="s">
        <v>40</v>
      </c>
      <c r="J49" t="s">
        <v>41</v>
      </c>
      <c r="K49" t="s">
        <v>100</v>
      </c>
      <c r="L49" t="s">
        <v>43</v>
      </c>
      <c r="M49" t="s">
        <v>71</v>
      </c>
      <c r="N49" t="s">
        <v>139</v>
      </c>
      <c r="O49" t="s">
        <v>267</v>
      </c>
      <c r="P49" t="s">
        <v>47</v>
      </c>
      <c r="Q49" t="s">
        <v>48</v>
      </c>
      <c r="R49" t="s">
        <v>49</v>
      </c>
      <c r="S49" t="s">
        <v>371</v>
      </c>
      <c r="T49" t="s">
        <v>74</v>
      </c>
      <c r="U49" t="s">
        <v>290</v>
      </c>
      <c r="V49" t="s">
        <v>316</v>
      </c>
      <c r="W49" t="s">
        <v>53</v>
      </c>
      <c r="X49" t="s">
        <v>54</v>
      </c>
      <c r="Y49" t="s">
        <v>317</v>
      </c>
      <c r="Z49" t="s">
        <v>56</v>
      </c>
      <c r="AA49" t="s">
        <v>318</v>
      </c>
      <c r="AB49" t="s">
        <v>58</v>
      </c>
      <c r="AC49" t="s">
        <v>319</v>
      </c>
      <c r="AD49" t="s">
        <v>60</v>
      </c>
      <c r="AE49" t="s">
        <v>61</v>
      </c>
      <c r="AF49" t="s">
        <v>62</v>
      </c>
      <c r="AG49" t="s">
        <v>320</v>
      </c>
      <c r="AH49" t="s">
        <v>81</v>
      </c>
      <c r="AI49" t="s">
        <v>321</v>
      </c>
      <c r="AJ49" t="s">
        <v>322</v>
      </c>
      <c r="AK4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555.99999999999739</v>
      </c>
    </row>
    <row r="50" spans="1:37" x14ac:dyDescent="0.35">
      <c r="A50" s="1">
        <v>0.54670138888888886</v>
      </c>
      <c r="B50" t="s">
        <v>35</v>
      </c>
      <c r="C50" t="s">
        <v>36</v>
      </c>
      <c r="D50" t="s">
        <v>36</v>
      </c>
      <c r="E50" t="s">
        <v>37</v>
      </c>
      <c r="F50" s="1">
        <v>0.54305555555555551</v>
      </c>
      <c r="G50" t="s">
        <v>323</v>
      </c>
      <c r="H50" t="s">
        <v>39</v>
      </c>
      <c r="I50" t="s">
        <v>40</v>
      </c>
      <c r="J50" t="s">
        <v>41</v>
      </c>
      <c r="K50" t="s">
        <v>113</v>
      </c>
      <c r="L50" t="s">
        <v>43</v>
      </c>
      <c r="M50" t="s">
        <v>101</v>
      </c>
      <c r="N50" t="s">
        <v>45</v>
      </c>
      <c r="O50" t="s">
        <v>324</v>
      </c>
      <c r="P50" t="s">
        <v>47</v>
      </c>
      <c r="Q50" t="s">
        <v>115</v>
      </c>
      <c r="R50" t="s">
        <v>49</v>
      </c>
      <c r="S50" t="s">
        <v>371</v>
      </c>
      <c r="T50" t="s">
        <v>74</v>
      </c>
      <c r="U50" t="s">
        <v>75</v>
      </c>
      <c r="V50" t="s">
        <v>76</v>
      </c>
      <c r="W50" t="s">
        <v>53</v>
      </c>
      <c r="X50" t="s">
        <v>54</v>
      </c>
      <c r="Y50" t="s">
        <v>111</v>
      </c>
      <c r="Z50" t="s">
        <v>56</v>
      </c>
      <c r="AA50" t="s">
        <v>57</v>
      </c>
      <c r="AB50" t="s">
        <v>58</v>
      </c>
      <c r="AC50" t="s">
        <v>79</v>
      </c>
      <c r="AD50" t="s">
        <v>60</v>
      </c>
      <c r="AE50" t="s">
        <v>96</v>
      </c>
      <c r="AF50" t="s">
        <v>62</v>
      </c>
      <c r="AG50" t="s">
        <v>91</v>
      </c>
      <c r="AH50" t="s">
        <v>81</v>
      </c>
      <c r="AI50" t="s">
        <v>64</v>
      </c>
      <c r="AJ50" t="s">
        <v>83</v>
      </c>
      <c r="AK5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315.00000000000125</v>
      </c>
    </row>
    <row r="51" spans="1:37" x14ac:dyDescent="0.35">
      <c r="A51" s="2">
        <v>0.54204861111111113</v>
      </c>
      <c r="B51" t="s">
        <v>65</v>
      </c>
      <c r="C51" t="s">
        <v>84</v>
      </c>
      <c r="D51" t="s">
        <v>84</v>
      </c>
      <c r="E51" t="s">
        <v>37</v>
      </c>
      <c r="F51" s="1">
        <v>0.53749999999999998</v>
      </c>
      <c r="G51" t="s">
        <v>38</v>
      </c>
      <c r="H51" t="s">
        <v>39</v>
      </c>
      <c r="I51" t="s">
        <v>40</v>
      </c>
      <c r="J51" t="s">
        <v>41</v>
      </c>
      <c r="K51" t="s">
        <v>284</v>
      </c>
      <c r="L51" t="s">
        <v>43</v>
      </c>
      <c r="M51" t="s">
        <v>325</v>
      </c>
      <c r="N51" t="s">
        <v>45</v>
      </c>
      <c r="O51" t="s">
        <v>46</v>
      </c>
      <c r="P51" t="s">
        <v>47</v>
      </c>
      <c r="Q51" t="s">
        <v>225</v>
      </c>
      <c r="R51" t="s">
        <v>326</v>
      </c>
      <c r="S51" t="s">
        <v>327</v>
      </c>
      <c r="T51" t="s">
        <v>74</v>
      </c>
      <c r="U51" t="s">
        <v>75</v>
      </c>
      <c r="V51" t="s">
        <v>105</v>
      </c>
      <c r="W51" t="s">
        <v>53</v>
      </c>
      <c r="X51" t="s">
        <v>197</v>
      </c>
      <c r="Y51" t="s">
        <v>111</v>
      </c>
      <c r="Z51" t="s">
        <v>56</v>
      </c>
      <c r="AA51" t="s">
        <v>207</v>
      </c>
      <c r="AB51" t="s">
        <v>58</v>
      </c>
      <c r="AC51" t="s">
        <v>79</v>
      </c>
      <c r="AD51" t="s">
        <v>60</v>
      </c>
      <c r="AE51" t="s">
        <v>96</v>
      </c>
      <c r="AF51" t="s">
        <v>62</v>
      </c>
      <c r="AG51" t="s">
        <v>328</v>
      </c>
      <c r="AH51" t="s">
        <v>81</v>
      </c>
      <c r="AI51" t="s">
        <v>134</v>
      </c>
      <c r="AJ51" t="s">
        <v>83</v>
      </c>
      <c r="AK5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393.00000000000387</v>
      </c>
    </row>
    <row r="52" spans="1:37" x14ac:dyDescent="0.35">
      <c r="A52" s="1">
        <v>0.52707175925925931</v>
      </c>
      <c r="B52" t="s">
        <v>65</v>
      </c>
      <c r="C52" t="s">
        <v>36</v>
      </c>
      <c r="D52" t="s">
        <v>36</v>
      </c>
      <c r="E52" t="s">
        <v>66</v>
      </c>
      <c r="F52" s="1">
        <v>0.52222222222222225</v>
      </c>
      <c r="G52" t="s">
        <v>38</v>
      </c>
      <c r="H52" t="s">
        <v>39</v>
      </c>
      <c r="I52" t="s">
        <v>40</v>
      </c>
      <c r="J52" t="s">
        <v>41</v>
      </c>
      <c r="K52" t="s">
        <v>69</v>
      </c>
      <c r="L52" t="s">
        <v>43</v>
      </c>
      <c r="M52" t="s">
        <v>71</v>
      </c>
      <c r="N52" t="s">
        <v>45</v>
      </c>
      <c r="O52" t="s">
        <v>73</v>
      </c>
      <c r="P52" t="s">
        <v>47</v>
      </c>
      <c r="Q52" t="s">
        <v>329</v>
      </c>
      <c r="R52" t="s">
        <v>49</v>
      </c>
      <c r="S52" t="s">
        <v>330</v>
      </c>
      <c r="T52" t="s">
        <v>74</v>
      </c>
      <c r="U52" t="s">
        <v>75</v>
      </c>
      <c r="V52" t="s">
        <v>95</v>
      </c>
      <c r="W52" t="s">
        <v>53</v>
      </c>
      <c r="X52" t="s">
        <v>54</v>
      </c>
      <c r="Y52" t="s">
        <v>118</v>
      </c>
      <c r="Z52" t="s">
        <v>56</v>
      </c>
      <c r="AA52" t="s">
        <v>331</v>
      </c>
      <c r="AB52" t="s">
        <v>58</v>
      </c>
      <c r="AC52" t="s">
        <v>79</v>
      </c>
      <c r="AD52" t="s">
        <v>60</v>
      </c>
      <c r="AE52" t="s">
        <v>96</v>
      </c>
      <c r="AF52" t="s">
        <v>62</v>
      </c>
      <c r="AG52" t="s">
        <v>133</v>
      </c>
      <c r="AH52" t="s">
        <v>81</v>
      </c>
      <c r="AI52" t="s">
        <v>64</v>
      </c>
      <c r="AJ52" t="s">
        <v>83</v>
      </c>
      <c r="AK5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419.00000000000153</v>
      </c>
    </row>
    <row r="53" spans="1:37" x14ac:dyDescent="0.35">
      <c r="A53" s="1">
        <v>0.48489583333333336</v>
      </c>
      <c r="B53" t="s">
        <v>65</v>
      </c>
      <c r="C53" t="s">
        <v>36</v>
      </c>
      <c r="D53" t="s">
        <v>36</v>
      </c>
      <c r="E53" t="s">
        <v>85</v>
      </c>
      <c r="F53" s="1">
        <v>0.48125000000000001</v>
      </c>
      <c r="G53" t="s">
        <v>38</v>
      </c>
      <c r="H53" t="s">
        <v>39</v>
      </c>
      <c r="I53" t="s">
        <v>40</v>
      </c>
      <c r="J53" t="s">
        <v>41</v>
      </c>
      <c r="K53" t="s">
        <v>100</v>
      </c>
      <c r="L53" t="s">
        <v>43</v>
      </c>
      <c r="M53" t="s">
        <v>101</v>
      </c>
      <c r="N53" t="s">
        <v>45</v>
      </c>
      <c r="O53" t="s">
        <v>102</v>
      </c>
      <c r="P53" t="s">
        <v>47</v>
      </c>
      <c r="Q53" t="s">
        <v>115</v>
      </c>
      <c r="R53" t="s">
        <v>49</v>
      </c>
      <c r="S53" t="s">
        <v>371</v>
      </c>
      <c r="T53" t="s">
        <v>74</v>
      </c>
      <c r="U53" t="s">
        <v>75</v>
      </c>
      <c r="V53" t="s">
        <v>76</v>
      </c>
      <c r="W53" t="s">
        <v>53</v>
      </c>
      <c r="X53" t="s">
        <v>54</v>
      </c>
      <c r="Y53" t="s">
        <v>140</v>
      </c>
      <c r="Z53" t="s">
        <v>56</v>
      </c>
      <c r="AA53" t="s">
        <v>57</v>
      </c>
      <c r="AB53" t="s">
        <v>58</v>
      </c>
      <c r="AC53" t="s">
        <v>79</v>
      </c>
      <c r="AD53" t="s">
        <v>60</v>
      </c>
      <c r="AE53" t="s">
        <v>61</v>
      </c>
      <c r="AF53" t="s">
        <v>62</v>
      </c>
      <c r="AG53" t="s">
        <v>91</v>
      </c>
      <c r="AH53" t="s">
        <v>81</v>
      </c>
      <c r="AI53" t="s">
        <v>64</v>
      </c>
      <c r="AJ53" t="s">
        <v>83</v>
      </c>
      <c r="AK5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315.00000000000125</v>
      </c>
    </row>
    <row r="54" spans="1:37" x14ac:dyDescent="0.35">
      <c r="A54" s="1">
        <v>0.45666666666666667</v>
      </c>
      <c r="B54" t="s">
        <v>65</v>
      </c>
      <c r="C54" t="s">
        <v>36</v>
      </c>
      <c r="D54" t="s">
        <v>36</v>
      </c>
      <c r="E54" t="s">
        <v>66</v>
      </c>
      <c r="F54" s="1">
        <v>0.45347222222222222</v>
      </c>
      <c r="G54" t="s">
        <v>38</v>
      </c>
      <c r="H54" t="s">
        <v>39</v>
      </c>
      <c r="I54" t="s">
        <v>40</v>
      </c>
      <c r="J54" t="s">
        <v>41</v>
      </c>
      <c r="K54" t="s">
        <v>332</v>
      </c>
      <c r="L54" t="s">
        <v>43</v>
      </c>
      <c r="M54" t="s">
        <v>71</v>
      </c>
      <c r="N54" t="s">
        <v>45</v>
      </c>
      <c r="O54" t="s">
        <v>73</v>
      </c>
      <c r="P54" t="s">
        <v>47</v>
      </c>
      <c r="Q54" t="s">
        <v>333</v>
      </c>
      <c r="R54" t="s">
        <v>49</v>
      </c>
      <c r="S54" t="s">
        <v>371</v>
      </c>
      <c r="T54" t="s">
        <v>74</v>
      </c>
      <c r="U54" t="s">
        <v>131</v>
      </c>
      <c r="V54" t="s">
        <v>52</v>
      </c>
      <c r="W54" t="s">
        <v>53</v>
      </c>
      <c r="X54" t="s">
        <v>54</v>
      </c>
      <c r="Y54" t="s">
        <v>140</v>
      </c>
      <c r="Z54" t="s">
        <v>56</v>
      </c>
      <c r="AA54" t="s">
        <v>334</v>
      </c>
      <c r="AB54" t="s">
        <v>58</v>
      </c>
      <c r="AC54" t="s">
        <v>79</v>
      </c>
      <c r="AD54" t="s">
        <v>60</v>
      </c>
      <c r="AE54" t="s">
        <v>96</v>
      </c>
      <c r="AF54" t="s">
        <v>62</v>
      </c>
      <c r="AG54" t="s">
        <v>91</v>
      </c>
      <c r="AH54" t="s">
        <v>81</v>
      </c>
      <c r="AI54" t="s">
        <v>134</v>
      </c>
      <c r="AJ54" t="s">
        <v>83</v>
      </c>
      <c r="AK5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276</v>
      </c>
    </row>
    <row r="55" spans="1:37" x14ac:dyDescent="0.35">
      <c r="A55" s="1">
        <v>0.41744212962962962</v>
      </c>
      <c r="B55" t="s">
        <v>65</v>
      </c>
      <c r="C55" t="s">
        <v>84</v>
      </c>
      <c r="D55" t="s">
        <v>36</v>
      </c>
      <c r="E55" t="s">
        <v>66</v>
      </c>
      <c r="F55" s="1">
        <v>0.41180555555555554</v>
      </c>
      <c r="G55" t="s">
        <v>335</v>
      </c>
      <c r="H55" t="s">
        <v>39</v>
      </c>
      <c r="I55" t="s">
        <v>135</v>
      </c>
      <c r="J55" t="s">
        <v>41</v>
      </c>
      <c r="K55" t="s">
        <v>69</v>
      </c>
      <c r="L55" t="s">
        <v>43</v>
      </c>
      <c r="M55" t="s">
        <v>101</v>
      </c>
      <c r="N55" t="s">
        <v>45</v>
      </c>
      <c r="O55" t="s">
        <v>336</v>
      </c>
      <c r="P55" t="s">
        <v>47</v>
      </c>
      <c r="Q55" t="s">
        <v>48</v>
      </c>
      <c r="R55" t="s">
        <v>49</v>
      </c>
      <c r="S55" t="s">
        <v>371</v>
      </c>
      <c r="T55" t="s">
        <v>74</v>
      </c>
      <c r="U55" t="s">
        <v>75</v>
      </c>
      <c r="V55" t="s">
        <v>337</v>
      </c>
      <c r="W55" t="s">
        <v>338</v>
      </c>
      <c r="X55" t="s">
        <v>54</v>
      </c>
      <c r="Y55" t="s">
        <v>55</v>
      </c>
      <c r="Z55" t="s">
        <v>56</v>
      </c>
      <c r="AA55" t="s">
        <v>339</v>
      </c>
      <c r="AB55" t="s">
        <v>340</v>
      </c>
      <c r="AC55" t="s">
        <v>341</v>
      </c>
      <c r="AD55" t="s">
        <v>60</v>
      </c>
      <c r="AE55" t="s">
        <v>61</v>
      </c>
      <c r="AF55" t="s">
        <v>62</v>
      </c>
      <c r="AG55" t="s">
        <v>342</v>
      </c>
      <c r="AH55" t="s">
        <v>343</v>
      </c>
      <c r="AI55" t="s">
        <v>64</v>
      </c>
      <c r="AJ55" t="s">
        <v>344</v>
      </c>
      <c r="AK5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487.00000000000097</v>
      </c>
    </row>
    <row r="56" spans="1:37" x14ac:dyDescent="0.35">
      <c r="A56" s="1">
        <v>0.39883101851851854</v>
      </c>
      <c r="B56" t="s">
        <v>65</v>
      </c>
      <c r="C56" t="s">
        <v>36</v>
      </c>
      <c r="D56" t="s">
        <v>36</v>
      </c>
      <c r="E56" t="s">
        <v>37</v>
      </c>
      <c r="F56" s="1">
        <v>0.39374999999999999</v>
      </c>
      <c r="G56" t="s">
        <v>38</v>
      </c>
      <c r="H56" t="s">
        <v>39</v>
      </c>
      <c r="I56" t="s">
        <v>40</v>
      </c>
      <c r="J56" t="s">
        <v>41</v>
      </c>
      <c r="K56" t="s">
        <v>100</v>
      </c>
      <c r="L56" t="s">
        <v>43</v>
      </c>
      <c r="M56" t="s">
        <v>345</v>
      </c>
      <c r="N56" t="s">
        <v>45</v>
      </c>
      <c r="O56" t="s">
        <v>102</v>
      </c>
      <c r="P56" t="s">
        <v>47</v>
      </c>
      <c r="Q56" t="s">
        <v>48</v>
      </c>
      <c r="R56" t="s">
        <v>49</v>
      </c>
      <c r="S56" t="s">
        <v>371</v>
      </c>
      <c r="T56" t="s">
        <v>74</v>
      </c>
      <c r="U56" t="s">
        <v>75</v>
      </c>
      <c r="V56" t="s">
        <v>52</v>
      </c>
      <c r="W56" t="s">
        <v>53</v>
      </c>
      <c r="X56" t="s">
        <v>54</v>
      </c>
      <c r="Y56" t="s">
        <v>346</v>
      </c>
      <c r="Z56" t="s">
        <v>56</v>
      </c>
      <c r="AA56" t="s">
        <v>57</v>
      </c>
      <c r="AB56" t="s">
        <v>246</v>
      </c>
      <c r="AC56" t="s">
        <v>79</v>
      </c>
      <c r="AD56" t="s">
        <v>60</v>
      </c>
      <c r="AE56" t="s">
        <v>61</v>
      </c>
      <c r="AF56" t="s">
        <v>62</v>
      </c>
      <c r="AG56" t="s">
        <v>80</v>
      </c>
      <c r="AH56" t="s">
        <v>81</v>
      </c>
      <c r="AI56" t="s">
        <v>64</v>
      </c>
      <c r="AJ56" t="s">
        <v>83</v>
      </c>
      <c r="AK5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439.00000000000307</v>
      </c>
    </row>
    <row r="57" spans="1:37" x14ac:dyDescent="0.35">
      <c r="A57" s="1">
        <v>0.23348379629629629</v>
      </c>
      <c r="B57" t="s">
        <v>65</v>
      </c>
      <c r="C57" t="s">
        <v>84</v>
      </c>
      <c r="D57" t="s">
        <v>36</v>
      </c>
      <c r="E57" t="s">
        <v>37</v>
      </c>
      <c r="F57" s="1">
        <v>0.2298611111111111</v>
      </c>
      <c r="G57" t="s">
        <v>38</v>
      </c>
      <c r="H57" t="s">
        <v>39</v>
      </c>
      <c r="I57" t="s">
        <v>40</v>
      </c>
      <c r="J57" t="s">
        <v>41</v>
      </c>
      <c r="K57" t="s">
        <v>100</v>
      </c>
      <c r="L57" t="s">
        <v>43</v>
      </c>
      <c r="M57" t="s">
        <v>114</v>
      </c>
      <c r="N57" t="s">
        <v>45</v>
      </c>
      <c r="O57" t="s">
        <v>46</v>
      </c>
      <c r="P57" t="s">
        <v>47</v>
      </c>
      <c r="Q57" t="s">
        <v>48</v>
      </c>
      <c r="R57" t="s">
        <v>49</v>
      </c>
      <c r="S57" t="s">
        <v>347</v>
      </c>
      <c r="T57" t="s">
        <v>74</v>
      </c>
      <c r="U57" t="s">
        <v>75</v>
      </c>
      <c r="V57" t="s">
        <v>52</v>
      </c>
      <c r="W57" t="s">
        <v>348</v>
      </c>
      <c r="X57" t="s">
        <v>54</v>
      </c>
      <c r="Y57" t="s">
        <v>349</v>
      </c>
      <c r="Z57" t="s">
        <v>56</v>
      </c>
      <c r="AA57" t="s">
        <v>57</v>
      </c>
      <c r="AB57" t="s">
        <v>58</v>
      </c>
      <c r="AC57" t="s">
        <v>79</v>
      </c>
      <c r="AD57" t="s">
        <v>60</v>
      </c>
      <c r="AE57" t="s">
        <v>350</v>
      </c>
      <c r="AF57" t="s">
        <v>62</v>
      </c>
      <c r="AG57" t="s">
        <v>91</v>
      </c>
      <c r="AH57" t="s">
        <v>81</v>
      </c>
      <c r="AI57" t="s">
        <v>64</v>
      </c>
      <c r="AJ57" t="s">
        <v>351</v>
      </c>
      <c r="AK5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313.00000000000017</v>
      </c>
    </row>
    <row r="58" spans="1:37" x14ac:dyDescent="0.35">
      <c r="A58" s="2">
        <v>0.16706018518518517</v>
      </c>
      <c r="B58" t="s">
        <v>65</v>
      </c>
      <c r="C58" t="s">
        <v>36</v>
      </c>
      <c r="D58" t="s">
        <v>36</v>
      </c>
      <c r="E58" t="s">
        <v>97</v>
      </c>
      <c r="F58" s="2">
        <v>0.16458333333333333</v>
      </c>
      <c r="G58" t="s">
        <v>38</v>
      </c>
      <c r="H58" t="s">
        <v>39</v>
      </c>
      <c r="I58" t="s">
        <v>40</v>
      </c>
      <c r="J58" t="s">
        <v>41</v>
      </c>
      <c r="K58" t="s">
        <v>113</v>
      </c>
      <c r="L58" t="s">
        <v>43</v>
      </c>
      <c r="M58" t="s">
        <v>352</v>
      </c>
      <c r="N58" t="s">
        <v>45</v>
      </c>
      <c r="O58" t="s">
        <v>46</v>
      </c>
      <c r="P58" t="s">
        <v>353</v>
      </c>
      <c r="Q58" t="s">
        <v>115</v>
      </c>
      <c r="R58" t="s">
        <v>49</v>
      </c>
      <c r="S58" t="s">
        <v>371</v>
      </c>
      <c r="T58" t="s">
        <v>74</v>
      </c>
      <c r="U58" t="s">
        <v>75</v>
      </c>
      <c r="V58" t="s">
        <v>52</v>
      </c>
      <c r="W58" t="s">
        <v>53</v>
      </c>
      <c r="X58" t="s">
        <v>354</v>
      </c>
      <c r="Y58" t="s">
        <v>111</v>
      </c>
      <c r="Z58" t="s">
        <v>56</v>
      </c>
      <c r="AA58" t="s">
        <v>207</v>
      </c>
      <c r="AB58" t="s">
        <v>58</v>
      </c>
      <c r="AC58" t="s">
        <v>355</v>
      </c>
      <c r="AD58" t="s">
        <v>60</v>
      </c>
      <c r="AE58" t="s">
        <v>61</v>
      </c>
      <c r="AF58" t="s">
        <v>62</v>
      </c>
      <c r="AG58" t="s">
        <v>356</v>
      </c>
      <c r="AH58" t="s">
        <v>81</v>
      </c>
      <c r="AI58" t="s">
        <v>357</v>
      </c>
      <c r="AJ58" t="s">
        <v>83</v>
      </c>
      <c r="AK5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213.99999999999909</v>
      </c>
    </row>
    <row r="59" spans="1:37" x14ac:dyDescent="0.35">
      <c r="A59" s="1">
        <v>0.16667824074074075</v>
      </c>
      <c r="B59" t="s">
        <v>65</v>
      </c>
      <c r="C59" t="s">
        <v>84</v>
      </c>
      <c r="D59" t="s">
        <v>36</v>
      </c>
      <c r="E59" t="s">
        <v>66</v>
      </c>
      <c r="F59" s="1">
        <v>0.16250000000000001</v>
      </c>
      <c r="G59" t="s">
        <v>38</v>
      </c>
      <c r="H59" t="s">
        <v>39</v>
      </c>
      <c r="I59" t="s">
        <v>40</v>
      </c>
      <c r="J59" t="s">
        <v>41</v>
      </c>
      <c r="K59" t="s">
        <v>209</v>
      </c>
      <c r="L59" t="s">
        <v>43</v>
      </c>
      <c r="M59" t="s">
        <v>358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s">
        <v>371</v>
      </c>
      <c r="T59" t="s">
        <v>74</v>
      </c>
      <c r="U59" t="s">
        <v>75</v>
      </c>
      <c r="V59" t="s">
        <v>95</v>
      </c>
      <c r="W59" t="s">
        <v>53</v>
      </c>
      <c r="X59" t="s">
        <v>54</v>
      </c>
      <c r="Y59" t="s">
        <v>55</v>
      </c>
      <c r="Z59" t="s">
        <v>56</v>
      </c>
      <c r="AA59" t="s">
        <v>145</v>
      </c>
      <c r="AB59" t="s">
        <v>58</v>
      </c>
      <c r="AC59" t="s">
        <v>79</v>
      </c>
      <c r="AD59" t="s">
        <v>60</v>
      </c>
      <c r="AE59" t="s">
        <v>61</v>
      </c>
      <c r="AF59" t="s">
        <v>62</v>
      </c>
      <c r="AG59" t="s">
        <v>91</v>
      </c>
      <c r="AH59" t="s">
        <v>81</v>
      </c>
      <c r="AI59" t="s">
        <v>64</v>
      </c>
      <c r="AJ59" t="s">
        <v>83</v>
      </c>
      <c r="AK5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361.00000000000045</v>
      </c>
    </row>
    <row r="60" spans="1:37" x14ac:dyDescent="0.35">
      <c r="A60" s="1">
        <v>0.10458333333333333</v>
      </c>
      <c r="B60" t="s">
        <v>65</v>
      </c>
      <c r="C60" t="s">
        <v>36</v>
      </c>
      <c r="D60" t="s">
        <v>36</v>
      </c>
      <c r="E60" t="s">
        <v>97</v>
      </c>
      <c r="F60" s="1">
        <v>0.1</v>
      </c>
      <c r="G60" t="s">
        <v>38</v>
      </c>
      <c r="H60" t="s">
        <v>39</v>
      </c>
      <c r="I60" t="s">
        <v>40</v>
      </c>
      <c r="J60" t="s">
        <v>41</v>
      </c>
      <c r="K60" t="s">
        <v>100</v>
      </c>
      <c r="L60" t="s">
        <v>43</v>
      </c>
      <c r="M60" t="s">
        <v>236</v>
      </c>
      <c r="N60" t="s">
        <v>45</v>
      </c>
      <c r="O60" t="s">
        <v>46</v>
      </c>
      <c r="P60" t="s">
        <v>268</v>
      </c>
      <c r="Q60" t="s">
        <v>359</v>
      </c>
      <c r="R60" t="s">
        <v>49</v>
      </c>
      <c r="S60" t="s">
        <v>50</v>
      </c>
      <c r="T60" t="s">
        <v>74</v>
      </c>
      <c r="U60" t="s">
        <v>279</v>
      </c>
      <c r="V60" t="s">
        <v>52</v>
      </c>
      <c r="W60" t="s">
        <v>53</v>
      </c>
      <c r="X60" t="s">
        <v>54</v>
      </c>
      <c r="Y60" t="s">
        <v>360</v>
      </c>
      <c r="Z60" t="s">
        <v>56</v>
      </c>
      <c r="AA60" t="s">
        <v>57</v>
      </c>
      <c r="AB60" t="s">
        <v>58</v>
      </c>
      <c r="AC60" t="s">
        <v>361</v>
      </c>
      <c r="AD60" t="s">
        <v>60</v>
      </c>
      <c r="AE60" t="s">
        <v>96</v>
      </c>
      <c r="AF60" t="s">
        <v>62</v>
      </c>
      <c r="AG60" t="s">
        <v>91</v>
      </c>
      <c r="AH60" t="s">
        <v>81</v>
      </c>
      <c r="AI60" t="s">
        <v>64</v>
      </c>
      <c r="AJ60" t="s">
        <v>83</v>
      </c>
      <c r="AK6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395.99999999999955</v>
      </c>
    </row>
    <row r="61" spans="1:37" x14ac:dyDescent="0.35">
      <c r="A61" s="1">
        <v>9.2430555555555557E-2</v>
      </c>
      <c r="B61" t="s">
        <v>65</v>
      </c>
      <c r="C61" t="s">
        <v>36</v>
      </c>
      <c r="D61" t="s">
        <v>36</v>
      </c>
      <c r="E61" t="s">
        <v>97</v>
      </c>
      <c r="F61" s="1">
        <v>8.8888888888888892E-2</v>
      </c>
      <c r="G61" t="s">
        <v>38</v>
      </c>
      <c r="H61" t="s">
        <v>39</v>
      </c>
      <c r="I61" t="s">
        <v>40</v>
      </c>
      <c r="J61" t="s">
        <v>41</v>
      </c>
      <c r="K61" t="s">
        <v>113</v>
      </c>
      <c r="L61" t="s">
        <v>43</v>
      </c>
      <c r="M61" t="s">
        <v>362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t="s">
        <v>371</v>
      </c>
      <c r="T61" t="s">
        <v>74</v>
      </c>
      <c r="U61" t="s">
        <v>75</v>
      </c>
      <c r="V61" t="s">
        <v>52</v>
      </c>
      <c r="W61" t="s">
        <v>53</v>
      </c>
      <c r="X61" t="s">
        <v>54</v>
      </c>
      <c r="Y61" t="s">
        <v>55</v>
      </c>
      <c r="Z61" t="s">
        <v>56</v>
      </c>
      <c r="AA61" t="s">
        <v>334</v>
      </c>
      <c r="AB61" t="s">
        <v>58</v>
      </c>
      <c r="AC61" t="s">
        <v>79</v>
      </c>
      <c r="AD61" t="s">
        <v>60</v>
      </c>
      <c r="AE61" t="s">
        <v>96</v>
      </c>
      <c r="AF61" t="s">
        <v>62</v>
      </c>
      <c r="AG61" t="s">
        <v>91</v>
      </c>
      <c r="AH61" t="s">
        <v>81</v>
      </c>
      <c r="AI61" t="s">
        <v>363</v>
      </c>
      <c r="AJ61" t="s">
        <v>83</v>
      </c>
      <c r="AK6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305.99999999999989</v>
      </c>
    </row>
    <row r="62" spans="1:37" x14ac:dyDescent="0.35">
      <c r="A62" s="1">
        <v>6.7245370370370372E-2</v>
      </c>
      <c r="B62" t="s">
        <v>65</v>
      </c>
      <c r="C62" t="s">
        <v>84</v>
      </c>
      <c r="D62" t="s">
        <v>36</v>
      </c>
      <c r="E62" t="s">
        <v>37</v>
      </c>
      <c r="F62" s="1">
        <v>6.458333333333334E-2</v>
      </c>
      <c r="G62" t="s">
        <v>335</v>
      </c>
      <c r="H62" t="s">
        <v>39</v>
      </c>
      <c r="I62" t="s">
        <v>40</v>
      </c>
      <c r="J62" t="s">
        <v>41</v>
      </c>
      <c r="K62" t="s">
        <v>113</v>
      </c>
      <c r="L62" t="s">
        <v>130</v>
      </c>
      <c r="M62" t="s">
        <v>364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s">
        <v>371</v>
      </c>
      <c r="T62" t="s">
        <v>74</v>
      </c>
      <c r="U62" t="s">
        <v>75</v>
      </c>
      <c r="V62" t="s">
        <v>105</v>
      </c>
      <c r="W62" t="s">
        <v>53</v>
      </c>
      <c r="X62" t="s">
        <v>197</v>
      </c>
      <c r="Y62" t="s">
        <v>55</v>
      </c>
      <c r="Z62" t="s">
        <v>56</v>
      </c>
      <c r="AA62" t="s">
        <v>57</v>
      </c>
      <c r="AB62" t="s">
        <v>58</v>
      </c>
      <c r="AC62" t="s">
        <v>365</v>
      </c>
      <c r="AD62" t="s">
        <v>60</v>
      </c>
      <c r="AE62" t="s">
        <v>96</v>
      </c>
      <c r="AF62" t="s">
        <v>62</v>
      </c>
      <c r="AG62" t="s">
        <v>91</v>
      </c>
      <c r="AH62" t="s">
        <v>81</v>
      </c>
      <c r="AI62" t="s">
        <v>64</v>
      </c>
      <c r="AJ62" t="s">
        <v>83</v>
      </c>
      <c r="AK6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229.99999999999957</v>
      </c>
    </row>
    <row r="63" spans="1:37" x14ac:dyDescent="0.35">
      <c r="A63" s="2">
        <v>5.6365740740740744E-2</v>
      </c>
      <c r="B63" t="s">
        <v>65</v>
      </c>
      <c r="C63" t="s">
        <v>84</v>
      </c>
      <c r="D63" t="s">
        <v>36</v>
      </c>
      <c r="E63" t="s">
        <v>85</v>
      </c>
      <c r="F63" s="2">
        <v>5.486111111111111E-2</v>
      </c>
      <c r="G63" t="s">
        <v>38</v>
      </c>
      <c r="H63" t="s">
        <v>39</v>
      </c>
      <c r="I63" t="s">
        <v>135</v>
      </c>
      <c r="J63" t="s">
        <v>41</v>
      </c>
      <c r="K63" t="s">
        <v>121</v>
      </c>
      <c r="L63" t="s">
        <v>43</v>
      </c>
      <c r="M63" t="s">
        <v>366</v>
      </c>
      <c r="N63" t="s">
        <v>72</v>
      </c>
      <c r="O63" t="s">
        <v>46</v>
      </c>
      <c r="P63" t="s">
        <v>153</v>
      </c>
      <c r="Q63" t="s">
        <v>48</v>
      </c>
      <c r="R63" t="s">
        <v>49</v>
      </c>
      <c r="S63" t="s">
        <v>50</v>
      </c>
      <c r="T63" t="s">
        <v>74</v>
      </c>
      <c r="U63" t="s">
        <v>75</v>
      </c>
      <c r="V63" t="s">
        <v>95</v>
      </c>
      <c r="W63" t="s">
        <v>53</v>
      </c>
      <c r="X63" t="s">
        <v>54</v>
      </c>
      <c r="Y63" t="s">
        <v>367</v>
      </c>
      <c r="Z63" t="s">
        <v>56</v>
      </c>
      <c r="AA63" t="s">
        <v>318</v>
      </c>
      <c r="AB63" t="s">
        <v>58</v>
      </c>
      <c r="AC63" t="s">
        <v>79</v>
      </c>
      <c r="AD63" t="s">
        <v>60</v>
      </c>
      <c r="AE63" t="s">
        <v>61</v>
      </c>
      <c r="AF63" t="s">
        <v>62</v>
      </c>
      <c r="AG63" t="s">
        <v>91</v>
      </c>
      <c r="AH63" t="s">
        <v>81</v>
      </c>
      <c r="AI63" t="s">
        <v>64</v>
      </c>
      <c r="AJ63" t="s">
        <v>83</v>
      </c>
      <c r="AK6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130.00000000000034</v>
      </c>
    </row>
    <row r="64" spans="1:37" x14ac:dyDescent="0.35">
      <c r="A64" s="1">
        <v>5.7824074074074076E-2</v>
      </c>
      <c r="B64" t="s">
        <v>65</v>
      </c>
      <c r="C64" t="s">
        <v>36</v>
      </c>
      <c r="D64" t="s">
        <v>36</v>
      </c>
      <c r="E64" t="s">
        <v>37</v>
      </c>
      <c r="F64" s="1">
        <v>5.347222222222222E-2</v>
      </c>
      <c r="G64" t="s">
        <v>38</v>
      </c>
      <c r="H64" t="s">
        <v>39</v>
      </c>
      <c r="I64" t="s">
        <v>40</v>
      </c>
      <c r="J64" t="s">
        <v>41</v>
      </c>
      <c r="K64" t="s">
        <v>368</v>
      </c>
      <c r="L64" t="s">
        <v>43</v>
      </c>
      <c r="M64" t="s">
        <v>369</v>
      </c>
      <c r="N64" t="s">
        <v>45</v>
      </c>
      <c r="O64" t="s">
        <v>370</v>
      </c>
      <c r="P64" t="s">
        <v>47</v>
      </c>
      <c r="Q64" t="s">
        <v>48</v>
      </c>
      <c r="R64" t="s">
        <v>49</v>
      </c>
      <c r="S64" t="s">
        <v>371</v>
      </c>
      <c r="T64" t="s">
        <v>74</v>
      </c>
      <c r="U64" t="s">
        <v>75</v>
      </c>
      <c r="V64" t="s">
        <v>52</v>
      </c>
      <c r="W64" t="s">
        <v>53</v>
      </c>
      <c r="X64" t="s">
        <v>54</v>
      </c>
      <c r="Y64" t="s">
        <v>118</v>
      </c>
      <c r="Z64" t="s">
        <v>56</v>
      </c>
      <c r="AA64" t="s">
        <v>372</v>
      </c>
      <c r="AB64" t="s">
        <v>58</v>
      </c>
      <c r="AC64" t="s">
        <v>373</v>
      </c>
      <c r="AD64" t="s">
        <v>60</v>
      </c>
      <c r="AE64" t="s">
        <v>96</v>
      </c>
      <c r="AF64" t="s">
        <v>62</v>
      </c>
      <c r="AG64" t="s">
        <v>215</v>
      </c>
      <c r="AH64" t="s">
        <v>81</v>
      </c>
      <c r="AI64" t="s">
        <v>134</v>
      </c>
      <c r="AJ64" t="s">
        <v>83</v>
      </c>
      <c r="AK6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376.0000000000004</v>
      </c>
    </row>
    <row r="65" spans="1:37" x14ac:dyDescent="0.35">
      <c r="A65" s="1">
        <v>3.6446759259259262E-2</v>
      </c>
      <c r="B65" t="s">
        <v>65</v>
      </c>
      <c r="C65" t="s">
        <v>84</v>
      </c>
      <c r="D65" t="s">
        <v>36</v>
      </c>
      <c r="E65" t="s">
        <v>282</v>
      </c>
      <c r="F65" s="1">
        <v>3.3333333333333333E-2</v>
      </c>
      <c r="G65" t="s">
        <v>38</v>
      </c>
      <c r="H65" t="s">
        <v>39</v>
      </c>
      <c r="I65" t="s">
        <v>40</v>
      </c>
      <c r="J65" t="s">
        <v>41</v>
      </c>
      <c r="K65" t="s">
        <v>100</v>
      </c>
      <c r="L65" t="s">
        <v>43</v>
      </c>
      <c r="M65" t="s">
        <v>345</v>
      </c>
      <c r="N65" t="s">
        <v>45</v>
      </c>
      <c r="O65" t="s">
        <v>137</v>
      </c>
      <c r="P65" t="s">
        <v>47</v>
      </c>
      <c r="Q65" t="s">
        <v>48</v>
      </c>
      <c r="R65" t="s">
        <v>49</v>
      </c>
      <c r="S65" t="s">
        <v>374</v>
      </c>
      <c r="T65" t="s">
        <v>74</v>
      </c>
      <c r="U65" t="s">
        <v>75</v>
      </c>
      <c r="V65" t="s">
        <v>298</v>
      </c>
      <c r="W65" t="s">
        <v>53</v>
      </c>
      <c r="X65" t="s">
        <v>54</v>
      </c>
      <c r="Y65" t="s">
        <v>140</v>
      </c>
      <c r="Z65" t="s">
        <v>56</v>
      </c>
      <c r="AA65" t="s">
        <v>57</v>
      </c>
      <c r="AB65" t="s">
        <v>58</v>
      </c>
      <c r="AC65" t="s">
        <v>365</v>
      </c>
      <c r="AD65" t="s">
        <v>60</v>
      </c>
      <c r="AE65" t="s">
        <v>61</v>
      </c>
      <c r="AF65" t="s">
        <v>62</v>
      </c>
      <c r="AG65" t="s">
        <v>91</v>
      </c>
      <c r="AH65" t="s">
        <v>81</v>
      </c>
      <c r="AI65" t="s">
        <v>375</v>
      </c>
      <c r="AJ65" t="s">
        <v>83</v>
      </c>
      <c r="AK6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269.00000000000028</v>
      </c>
    </row>
    <row r="66" spans="1:37" x14ac:dyDescent="0.35">
      <c r="A66" s="1">
        <v>3.4976851851851849E-2</v>
      </c>
      <c r="B66" t="s">
        <v>65</v>
      </c>
      <c r="C66" t="s">
        <v>36</v>
      </c>
      <c r="D66" t="s">
        <v>36</v>
      </c>
      <c r="E66" t="s">
        <v>66</v>
      </c>
      <c r="F66" s="1">
        <v>3.125E-2</v>
      </c>
      <c r="G66" t="s">
        <v>376</v>
      </c>
      <c r="H66" t="s">
        <v>39</v>
      </c>
      <c r="I66" t="s">
        <v>40</v>
      </c>
      <c r="J66" t="s">
        <v>377</v>
      </c>
      <c r="K66" t="s">
        <v>69</v>
      </c>
      <c r="L66" t="s">
        <v>43</v>
      </c>
      <c r="M66" t="s">
        <v>358</v>
      </c>
      <c r="N66" t="s">
        <v>45</v>
      </c>
      <c r="O66" t="s">
        <v>46</v>
      </c>
      <c r="P66" t="s">
        <v>378</v>
      </c>
      <c r="Q66" t="s">
        <v>48</v>
      </c>
      <c r="R66" t="s">
        <v>49</v>
      </c>
      <c r="S66" t="s">
        <v>50</v>
      </c>
      <c r="T66" t="s">
        <v>74</v>
      </c>
      <c r="U66" t="s">
        <v>75</v>
      </c>
      <c r="V66" t="s">
        <v>379</v>
      </c>
      <c r="W66" t="s">
        <v>338</v>
      </c>
      <c r="X66" t="s">
        <v>54</v>
      </c>
      <c r="Y66" t="s">
        <v>380</v>
      </c>
      <c r="Z66" t="s">
        <v>56</v>
      </c>
      <c r="AA66" t="s">
        <v>381</v>
      </c>
      <c r="AB66" t="s">
        <v>382</v>
      </c>
      <c r="AC66" t="s">
        <v>79</v>
      </c>
      <c r="AD66" t="s">
        <v>60</v>
      </c>
      <c r="AE66" t="s">
        <v>96</v>
      </c>
      <c r="AF66" t="s">
        <v>62</v>
      </c>
      <c r="AG66" t="s">
        <v>91</v>
      </c>
      <c r="AH66" t="s">
        <v>81</v>
      </c>
      <c r="AI66" t="s">
        <v>383</v>
      </c>
      <c r="AJ66" t="s">
        <v>83</v>
      </c>
      <c r="AK6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321.99999999999977</v>
      </c>
    </row>
    <row r="67" spans="1:37" x14ac:dyDescent="0.35">
      <c r="A67" s="1">
        <v>3.2141203703703707E-2</v>
      </c>
      <c r="B67" t="s">
        <v>65</v>
      </c>
      <c r="C67" t="s">
        <v>36</v>
      </c>
      <c r="D67" t="s">
        <v>84</v>
      </c>
      <c r="E67" t="s">
        <v>97</v>
      </c>
      <c r="F67" s="1">
        <v>2.8472222222222222E-2</v>
      </c>
      <c r="G67" t="s">
        <v>38</v>
      </c>
      <c r="H67" t="s">
        <v>39</v>
      </c>
      <c r="I67" t="s">
        <v>40</v>
      </c>
      <c r="J67" t="s">
        <v>157</v>
      </c>
      <c r="K67" t="s">
        <v>100</v>
      </c>
      <c r="L67" t="s">
        <v>43</v>
      </c>
      <c r="M67" t="s">
        <v>384</v>
      </c>
      <c r="N67" t="s">
        <v>45</v>
      </c>
      <c r="O67" t="s">
        <v>46</v>
      </c>
      <c r="P67" t="s">
        <v>47</v>
      </c>
      <c r="Q67" t="s">
        <v>48</v>
      </c>
      <c r="R67" t="s">
        <v>49</v>
      </c>
      <c r="S67" t="s">
        <v>50</v>
      </c>
      <c r="T67" t="s">
        <v>74</v>
      </c>
      <c r="U67" t="s">
        <v>75</v>
      </c>
      <c r="V67" t="s">
        <v>52</v>
      </c>
      <c r="W67" t="s">
        <v>53</v>
      </c>
      <c r="X67" t="s">
        <v>54</v>
      </c>
      <c r="Y67" t="s">
        <v>385</v>
      </c>
      <c r="Z67" t="s">
        <v>56</v>
      </c>
      <c r="AA67" t="s">
        <v>57</v>
      </c>
      <c r="AB67" t="s">
        <v>58</v>
      </c>
      <c r="AC67" t="s">
        <v>79</v>
      </c>
      <c r="AD67" t="s">
        <v>60</v>
      </c>
      <c r="AE67" t="s">
        <v>61</v>
      </c>
      <c r="AF67" t="s">
        <v>62</v>
      </c>
      <c r="AG67" t="s">
        <v>91</v>
      </c>
      <c r="AH67" t="s">
        <v>81</v>
      </c>
      <c r="AI67" t="s">
        <v>64</v>
      </c>
      <c r="AJ67" t="s">
        <v>83</v>
      </c>
      <c r="AK6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317.00000000000034</v>
      </c>
    </row>
    <row r="68" spans="1:37" x14ac:dyDescent="0.35">
      <c r="A68" s="1">
        <v>3.1967592592592596E-2</v>
      </c>
      <c r="B68" t="s">
        <v>65</v>
      </c>
      <c r="C68" t="s">
        <v>36</v>
      </c>
      <c r="D68" t="s">
        <v>36</v>
      </c>
      <c r="E68" t="s">
        <v>37</v>
      </c>
      <c r="F68" s="1">
        <v>2.7083333333333334E-2</v>
      </c>
      <c r="G68" t="s">
        <v>38</v>
      </c>
      <c r="H68" t="s">
        <v>39</v>
      </c>
      <c r="I68" t="s">
        <v>40</v>
      </c>
      <c r="J68" t="s">
        <v>41</v>
      </c>
      <c r="K68" t="s">
        <v>100</v>
      </c>
      <c r="L68" t="s">
        <v>70</v>
      </c>
      <c r="M68" t="s">
        <v>358</v>
      </c>
      <c r="N68" t="s">
        <v>45</v>
      </c>
      <c r="O68" t="s">
        <v>73</v>
      </c>
      <c r="P68" t="s">
        <v>47</v>
      </c>
      <c r="Q68" t="s">
        <v>48</v>
      </c>
      <c r="R68" t="s">
        <v>49</v>
      </c>
      <c r="S68" t="s">
        <v>371</v>
      </c>
      <c r="T68" t="s">
        <v>74</v>
      </c>
      <c r="U68" t="s">
        <v>75</v>
      </c>
      <c r="V68" t="s">
        <v>52</v>
      </c>
      <c r="W68" t="s">
        <v>53</v>
      </c>
      <c r="X68" t="s">
        <v>54</v>
      </c>
      <c r="Y68" t="s">
        <v>386</v>
      </c>
      <c r="Z68" t="s">
        <v>56</v>
      </c>
      <c r="AA68" t="s">
        <v>387</v>
      </c>
      <c r="AB68" t="s">
        <v>58</v>
      </c>
      <c r="AC68" t="s">
        <v>79</v>
      </c>
      <c r="AD68" t="s">
        <v>60</v>
      </c>
      <c r="AE68" t="s">
        <v>96</v>
      </c>
      <c r="AF68" t="s">
        <v>62</v>
      </c>
      <c r="AG68" t="s">
        <v>388</v>
      </c>
      <c r="AH68" t="s">
        <v>81</v>
      </c>
      <c r="AI68" t="s">
        <v>64</v>
      </c>
      <c r="AJ68" t="s">
        <v>83</v>
      </c>
      <c r="AK6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422.00000000000023</v>
      </c>
    </row>
    <row r="69" spans="1:37" x14ac:dyDescent="0.35">
      <c r="A69" s="2">
        <v>2.2835648148148147E-2</v>
      </c>
      <c r="B69" t="s">
        <v>65</v>
      </c>
      <c r="C69" t="s">
        <v>84</v>
      </c>
      <c r="D69" t="s">
        <v>36</v>
      </c>
      <c r="E69" t="s">
        <v>85</v>
      </c>
      <c r="F69" s="2">
        <v>2.0833333333333332E-2</v>
      </c>
      <c r="G69" t="s">
        <v>389</v>
      </c>
      <c r="H69" t="s">
        <v>39</v>
      </c>
      <c r="I69" t="s">
        <v>40</v>
      </c>
      <c r="J69" t="s">
        <v>41</v>
      </c>
      <c r="K69" t="s">
        <v>100</v>
      </c>
      <c r="L69" t="s">
        <v>70</v>
      </c>
      <c r="M69" t="s">
        <v>390</v>
      </c>
      <c r="N69" t="s">
        <v>45</v>
      </c>
      <c r="O69" t="s">
        <v>46</v>
      </c>
      <c r="P69" t="s">
        <v>47</v>
      </c>
      <c r="Q69" t="s">
        <v>391</v>
      </c>
      <c r="R69" t="s">
        <v>49</v>
      </c>
      <c r="S69" t="s">
        <v>371</v>
      </c>
      <c r="T69" t="s">
        <v>74</v>
      </c>
      <c r="U69" t="s">
        <v>75</v>
      </c>
      <c r="V69" t="s">
        <v>392</v>
      </c>
      <c r="W69" t="s">
        <v>338</v>
      </c>
      <c r="X69" t="s">
        <v>54</v>
      </c>
      <c r="Y69" t="s">
        <v>55</v>
      </c>
      <c r="Z69" t="s">
        <v>56</v>
      </c>
      <c r="AA69" t="s">
        <v>393</v>
      </c>
      <c r="AB69" t="s">
        <v>58</v>
      </c>
      <c r="AC69" t="s">
        <v>79</v>
      </c>
      <c r="AD69" t="s">
        <v>60</v>
      </c>
      <c r="AE69" t="s">
        <v>61</v>
      </c>
      <c r="AF69" t="s">
        <v>62</v>
      </c>
      <c r="AG69" t="s">
        <v>394</v>
      </c>
      <c r="AH69" t="s">
        <v>81</v>
      </c>
      <c r="AI69" t="s">
        <v>64</v>
      </c>
      <c r="AJ69" t="s">
        <v>83</v>
      </c>
      <c r="AK6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172.99999999999997</v>
      </c>
    </row>
    <row r="70" spans="1:37" x14ac:dyDescent="0.35">
      <c r="A70" s="1">
        <v>1.9270833333333334E-2</v>
      </c>
      <c r="B70" t="s">
        <v>35</v>
      </c>
      <c r="C70" t="s">
        <v>36</v>
      </c>
      <c r="D70" t="s">
        <v>36</v>
      </c>
      <c r="E70" t="s">
        <v>97</v>
      </c>
      <c r="F70" s="1">
        <v>1.5972222222222221E-2</v>
      </c>
      <c r="G70" t="s">
        <v>38</v>
      </c>
      <c r="H70" t="s">
        <v>39</v>
      </c>
      <c r="I70" t="s">
        <v>40</v>
      </c>
      <c r="J70" t="s">
        <v>41</v>
      </c>
      <c r="K70" t="s">
        <v>69</v>
      </c>
      <c r="L70" t="s">
        <v>43</v>
      </c>
      <c r="M70" t="s">
        <v>248</v>
      </c>
      <c r="N70" t="s">
        <v>45</v>
      </c>
      <c r="O70" t="s">
        <v>46</v>
      </c>
      <c r="P70" t="s">
        <v>395</v>
      </c>
      <c r="Q70" t="s">
        <v>396</v>
      </c>
      <c r="R70" t="s">
        <v>49</v>
      </c>
      <c r="S70" t="s">
        <v>371</v>
      </c>
      <c r="T70" t="s">
        <v>74</v>
      </c>
      <c r="U70" t="s">
        <v>75</v>
      </c>
      <c r="V70" t="s">
        <v>52</v>
      </c>
      <c r="W70" t="s">
        <v>53</v>
      </c>
      <c r="X70" t="s">
        <v>397</v>
      </c>
      <c r="Y70" t="s">
        <v>398</v>
      </c>
      <c r="Z70" t="s">
        <v>56</v>
      </c>
      <c r="AA70" t="s">
        <v>57</v>
      </c>
      <c r="AB70" t="s">
        <v>58</v>
      </c>
      <c r="AC70" t="s">
        <v>79</v>
      </c>
      <c r="AD70" t="s">
        <v>60</v>
      </c>
      <c r="AE70" t="s">
        <v>61</v>
      </c>
      <c r="AF70" t="s">
        <v>62</v>
      </c>
      <c r="AG70" t="s">
        <v>399</v>
      </c>
      <c r="AH70" t="s">
        <v>81</v>
      </c>
      <c r="AI70" t="s">
        <v>64</v>
      </c>
      <c r="AJ70" t="s">
        <v>83</v>
      </c>
      <c r="AK7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285.00000000000023</v>
      </c>
    </row>
    <row r="71" spans="1:37" x14ac:dyDescent="0.35">
      <c r="A71" s="1">
        <v>1.0937499999999999E-2</v>
      </c>
      <c r="B71" t="s">
        <v>65</v>
      </c>
      <c r="C71" t="s">
        <v>36</v>
      </c>
      <c r="D71" t="s">
        <v>36</v>
      </c>
      <c r="E71" t="s">
        <v>85</v>
      </c>
      <c r="F71" s="1">
        <v>6.9444444444444441E-3</v>
      </c>
      <c r="G71" t="s">
        <v>38</v>
      </c>
      <c r="H71" t="s">
        <v>39</v>
      </c>
      <c r="I71" t="s">
        <v>40</v>
      </c>
      <c r="J71" t="s">
        <v>41</v>
      </c>
      <c r="K71" t="s">
        <v>400</v>
      </c>
      <c r="L71" t="s">
        <v>43</v>
      </c>
      <c r="M71" t="s">
        <v>101</v>
      </c>
      <c r="N71" t="s">
        <v>45</v>
      </c>
      <c r="O71" t="s">
        <v>46</v>
      </c>
      <c r="P71" t="s">
        <v>47</v>
      </c>
      <c r="Q71" t="s">
        <v>115</v>
      </c>
      <c r="R71" t="s">
        <v>49</v>
      </c>
      <c r="S71" t="s">
        <v>371</v>
      </c>
      <c r="T71" t="s">
        <v>74</v>
      </c>
      <c r="U71" t="s">
        <v>290</v>
      </c>
      <c r="V71" t="s">
        <v>95</v>
      </c>
      <c r="W71" t="s">
        <v>53</v>
      </c>
      <c r="X71" t="s">
        <v>54</v>
      </c>
      <c r="Y71" t="s">
        <v>140</v>
      </c>
      <c r="Z71" t="s">
        <v>56</v>
      </c>
      <c r="AA71" t="s">
        <v>145</v>
      </c>
      <c r="AB71" t="s">
        <v>58</v>
      </c>
      <c r="AC71" t="s">
        <v>401</v>
      </c>
      <c r="AD71" t="s">
        <v>402</v>
      </c>
      <c r="AE71" t="s">
        <v>61</v>
      </c>
      <c r="AF71" t="s">
        <v>62</v>
      </c>
      <c r="AG71" t="s">
        <v>91</v>
      </c>
      <c r="AH71" t="s">
        <v>403</v>
      </c>
      <c r="AI71" t="s">
        <v>64</v>
      </c>
      <c r="AJ71" t="s">
        <v>83</v>
      </c>
      <c r="AK7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345</v>
      </c>
    </row>
    <row r="72" spans="1:37" x14ac:dyDescent="0.35">
      <c r="A72" s="1">
        <v>6.4583333333333333E-3</v>
      </c>
      <c r="B72" t="s">
        <v>65</v>
      </c>
      <c r="C72" t="s">
        <v>84</v>
      </c>
      <c r="D72" t="s">
        <v>36</v>
      </c>
      <c r="E72" t="s">
        <v>97</v>
      </c>
      <c r="F72" s="1">
        <v>2.7777777777777779E-3</v>
      </c>
      <c r="G72" t="s">
        <v>38</v>
      </c>
      <c r="H72" t="s">
        <v>39</v>
      </c>
      <c r="I72" t="s">
        <v>40</v>
      </c>
      <c r="J72" t="s">
        <v>41</v>
      </c>
      <c r="K72" t="s">
        <v>100</v>
      </c>
      <c r="L72" t="s">
        <v>43</v>
      </c>
      <c r="M72" t="s">
        <v>248</v>
      </c>
      <c r="N72" t="s">
        <v>45</v>
      </c>
      <c r="O72" t="s">
        <v>73</v>
      </c>
      <c r="P72" t="s">
        <v>47</v>
      </c>
      <c r="Q72" t="s">
        <v>48</v>
      </c>
      <c r="R72" t="s">
        <v>49</v>
      </c>
      <c r="S72" t="s">
        <v>371</v>
      </c>
      <c r="T72" t="s">
        <v>74</v>
      </c>
      <c r="U72" t="s">
        <v>75</v>
      </c>
      <c r="V72" t="s">
        <v>298</v>
      </c>
      <c r="W72" t="s">
        <v>53</v>
      </c>
      <c r="X72" t="s">
        <v>54</v>
      </c>
      <c r="Y72" t="s">
        <v>404</v>
      </c>
      <c r="Z72" t="s">
        <v>56</v>
      </c>
      <c r="AA72" t="s">
        <v>145</v>
      </c>
      <c r="AB72" t="s">
        <v>405</v>
      </c>
      <c r="AC72" t="s">
        <v>406</v>
      </c>
      <c r="AD72" t="s">
        <v>60</v>
      </c>
      <c r="AE72" t="s">
        <v>96</v>
      </c>
      <c r="AF72" t="s">
        <v>62</v>
      </c>
      <c r="AG72" t="s">
        <v>91</v>
      </c>
      <c r="AH72" t="s">
        <v>81</v>
      </c>
      <c r="AI72" t="s">
        <v>407</v>
      </c>
      <c r="AJ72" t="s">
        <v>83</v>
      </c>
      <c r="AK7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318</v>
      </c>
    </row>
    <row r="73" spans="1:37" x14ac:dyDescent="0.35">
      <c r="A73" s="2">
        <v>3.9814814814814817E-3</v>
      </c>
      <c r="B73" t="s">
        <v>65</v>
      </c>
      <c r="C73" t="s">
        <v>36</v>
      </c>
      <c r="D73" t="s">
        <v>36</v>
      </c>
      <c r="E73" t="s">
        <v>97</v>
      </c>
      <c r="F73" s="2">
        <v>1.3888888888888889E-3</v>
      </c>
      <c r="G73" t="s">
        <v>408</v>
      </c>
      <c r="H73" t="s">
        <v>39</v>
      </c>
      <c r="I73" t="s">
        <v>40</v>
      </c>
      <c r="J73" t="s">
        <v>157</v>
      </c>
      <c r="K73" t="s">
        <v>368</v>
      </c>
      <c r="L73" t="s">
        <v>43</v>
      </c>
      <c r="M73" t="s">
        <v>409</v>
      </c>
      <c r="N73" t="s">
        <v>45</v>
      </c>
      <c r="O73" t="s">
        <v>73</v>
      </c>
      <c r="P73" t="s">
        <v>410</v>
      </c>
      <c r="Q73" t="s">
        <v>48</v>
      </c>
      <c r="R73" t="s">
        <v>49</v>
      </c>
      <c r="S73" t="s">
        <v>411</v>
      </c>
      <c r="T73" t="s">
        <v>74</v>
      </c>
      <c r="U73" t="s">
        <v>75</v>
      </c>
      <c r="V73" t="s">
        <v>295</v>
      </c>
      <c r="W73" t="s">
        <v>338</v>
      </c>
      <c r="X73" t="s">
        <v>412</v>
      </c>
      <c r="Y73" t="s">
        <v>111</v>
      </c>
      <c r="Z73" t="s">
        <v>56</v>
      </c>
      <c r="AA73" t="s">
        <v>57</v>
      </c>
      <c r="AB73" t="s">
        <v>58</v>
      </c>
      <c r="AC73" t="s">
        <v>79</v>
      </c>
      <c r="AD73" t="s">
        <v>60</v>
      </c>
      <c r="AE73" t="s">
        <v>96</v>
      </c>
      <c r="AF73" t="s">
        <v>62</v>
      </c>
      <c r="AG73" t="s">
        <v>413</v>
      </c>
      <c r="AH73" t="s">
        <v>81</v>
      </c>
      <c r="AI73" t="s">
        <v>64</v>
      </c>
      <c r="AJ73" t="s">
        <v>414</v>
      </c>
      <c r="AK7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224</v>
      </c>
    </row>
    <row r="74" spans="1:37" x14ac:dyDescent="0.35">
      <c r="A74" s="1">
        <v>0.99766203703703704</v>
      </c>
      <c r="B74" t="s">
        <v>65</v>
      </c>
      <c r="C74" t="s">
        <v>36</v>
      </c>
      <c r="D74" t="s">
        <v>36</v>
      </c>
      <c r="E74" t="s">
        <v>37</v>
      </c>
      <c r="F74" s="1">
        <v>0.99305555555555558</v>
      </c>
      <c r="G74" t="s">
        <v>38</v>
      </c>
      <c r="H74" t="s">
        <v>39</v>
      </c>
      <c r="I74" t="s">
        <v>40</v>
      </c>
      <c r="J74" t="s">
        <v>41</v>
      </c>
      <c r="K74" t="s">
        <v>113</v>
      </c>
      <c r="L74" t="s">
        <v>43</v>
      </c>
      <c r="M74" t="s">
        <v>181</v>
      </c>
      <c r="N74" t="s">
        <v>45</v>
      </c>
      <c r="O74" t="s">
        <v>102</v>
      </c>
      <c r="P74" t="s">
        <v>47</v>
      </c>
      <c r="Q74" t="s">
        <v>115</v>
      </c>
      <c r="R74" t="s">
        <v>49</v>
      </c>
      <c r="S74" t="s">
        <v>371</v>
      </c>
      <c r="T74" t="s">
        <v>74</v>
      </c>
      <c r="U74" t="s">
        <v>75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57</v>
      </c>
      <c r="AB74" t="s">
        <v>58</v>
      </c>
      <c r="AC74" t="s">
        <v>79</v>
      </c>
      <c r="AD74" t="s">
        <v>60</v>
      </c>
      <c r="AE74" t="s">
        <v>96</v>
      </c>
      <c r="AF74" t="s">
        <v>62</v>
      </c>
      <c r="AG74" t="s">
        <v>91</v>
      </c>
      <c r="AH74" t="s">
        <v>81</v>
      </c>
      <c r="AI74" t="s">
        <v>134</v>
      </c>
      <c r="AJ74" t="s">
        <v>83</v>
      </c>
      <c r="AK7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397.99999999999829</v>
      </c>
    </row>
    <row r="75" spans="1:37" x14ac:dyDescent="0.35">
      <c r="A75" s="1">
        <v>0.99613425925925925</v>
      </c>
      <c r="B75" t="s">
        <v>65</v>
      </c>
      <c r="C75" t="s">
        <v>36</v>
      </c>
      <c r="D75" t="s">
        <v>36</v>
      </c>
      <c r="E75" t="s">
        <v>37</v>
      </c>
      <c r="F75" s="1">
        <v>0.9916666666666667</v>
      </c>
      <c r="G75" t="s">
        <v>38</v>
      </c>
      <c r="H75" t="s">
        <v>39</v>
      </c>
      <c r="I75" t="s">
        <v>40</v>
      </c>
      <c r="J75" t="s">
        <v>41</v>
      </c>
      <c r="K75" t="s">
        <v>284</v>
      </c>
      <c r="L75" t="s">
        <v>415</v>
      </c>
      <c r="M75" t="s">
        <v>416</v>
      </c>
      <c r="N75" t="s">
        <v>45</v>
      </c>
      <c r="O75" t="s">
        <v>46</v>
      </c>
      <c r="P75" t="s">
        <v>47</v>
      </c>
      <c r="Q75" t="s">
        <v>48</v>
      </c>
      <c r="R75" t="s">
        <v>49</v>
      </c>
      <c r="S75" t="s">
        <v>371</v>
      </c>
      <c r="T75" t="s">
        <v>74</v>
      </c>
      <c r="U75" t="s">
        <v>75</v>
      </c>
      <c r="V75" t="s">
        <v>52</v>
      </c>
      <c r="W75" t="s">
        <v>53</v>
      </c>
      <c r="X75" t="s">
        <v>54</v>
      </c>
      <c r="Y75" t="s">
        <v>270</v>
      </c>
      <c r="Z75" t="s">
        <v>56</v>
      </c>
      <c r="AA75" t="s">
        <v>57</v>
      </c>
      <c r="AB75" t="s">
        <v>405</v>
      </c>
      <c r="AC75" t="s">
        <v>79</v>
      </c>
      <c r="AD75" t="s">
        <v>60</v>
      </c>
      <c r="AE75" t="s">
        <v>61</v>
      </c>
      <c r="AF75" t="s">
        <v>62</v>
      </c>
      <c r="AG75" t="s">
        <v>91</v>
      </c>
      <c r="AH75" t="s">
        <v>81</v>
      </c>
      <c r="AI75" t="s">
        <v>64</v>
      </c>
      <c r="AJ75" t="s">
        <v>83</v>
      </c>
      <c r="AK7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385.99999999999636</v>
      </c>
    </row>
    <row r="76" spans="1:37" x14ac:dyDescent="0.35">
      <c r="A76" s="2">
        <v>0.98651620370370374</v>
      </c>
      <c r="B76" t="s">
        <v>65</v>
      </c>
      <c r="C76" t="s">
        <v>36</v>
      </c>
      <c r="D76" t="s">
        <v>36</v>
      </c>
      <c r="E76" t="s">
        <v>66</v>
      </c>
      <c r="F76" s="2">
        <v>0.98472222222222228</v>
      </c>
      <c r="G76" t="s">
        <v>38</v>
      </c>
      <c r="H76" t="s">
        <v>39</v>
      </c>
      <c r="I76" t="s">
        <v>40</v>
      </c>
      <c r="J76" t="s">
        <v>41</v>
      </c>
      <c r="K76" t="s">
        <v>100</v>
      </c>
      <c r="L76" t="s">
        <v>43</v>
      </c>
      <c r="M76" t="s">
        <v>417</v>
      </c>
      <c r="N76" t="s">
        <v>45</v>
      </c>
      <c r="O76" t="s">
        <v>46</v>
      </c>
      <c r="P76" t="s">
        <v>47</v>
      </c>
      <c r="Q76" t="s">
        <v>48</v>
      </c>
      <c r="R76" t="s">
        <v>49</v>
      </c>
      <c r="S76" t="s">
        <v>371</v>
      </c>
      <c r="T76" t="s">
        <v>74</v>
      </c>
      <c r="U76" t="s">
        <v>75</v>
      </c>
      <c r="V76" t="s">
        <v>76</v>
      </c>
      <c r="W76" t="s">
        <v>53</v>
      </c>
      <c r="X76" t="s">
        <v>54</v>
      </c>
      <c r="Y76" t="s">
        <v>111</v>
      </c>
      <c r="Z76" t="s">
        <v>56</v>
      </c>
      <c r="AA76" t="s">
        <v>57</v>
      </c>
      <c r="AB76" t="s">
        <v>58</v>
      </c>
      <c r="AC76" t="s">
        <v>418</v>
      </c>
      <c r="AD76" t="s">
        <v>60</v>
      </c>
      <c r="AE76" t="s">
        <v>96</v>
      </c>
      <c r="AF76" t="s">
        <v>62</v>
      </c>
      <c r="AG76" t="s">
        <v>419</v>
      </c>
      <c r="AH76" t="s">
        <v>81</v>
      </c>
      <c r="AI76" t="s">
        <v>134</v>
      </c>
      <c r="AJ76" t="s">
        <v>83</v>
      </c>
      <c r="AK7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154.99999999999864</v>
      </c>
    </row>
    <row r="77" spans="1:37" x14ac:dyDescent="0.35">
      <c r="A77" s="1">
        <v>0.99180555555555561</v>
      </c>
      <c r="B77" t="s">
        <v>65</v>
      </c>
      <c r="C77" t="s">
        <v>36</v>
      </c>
      <c r="D77" t="s">
        <v>36</v>
      </c>
      <c r="E77" t="s">
        <v>97</v>
      </c>
      <c r="F77" s="1">
        <v>0.98819444444444449</v>
      </c>
      <c r="G77" t="s">
        <v>420</v>
      </c>
      <c r="H77" t="s">
        <v>39</v>
      </c>
      <c r="I77" t="s">
        <v>68</v>
      </c>
      <c r="J77" t="s">
        <v>109</v>
      </c>
      <c r="K77" t="s">
        <v>113</v>
      </c>
      <c r="L77" t="s">
        <v>70</v>
      </c>
      <c r="M77" t="s">
        <v>101</v>
      </c>
      <c r="N77" t="s">
        <v>45</v>
      </c>
      <c r="O77" t="s">
        <v>143</v>
      </c>
      <c r="P77" t="s">
        <v>47</v>
      </c>
      <c r="Q77" t="s">
        <v>48</v>
      </c>
      <c r="R77" t="s">
        <v>49</v>
      </c>
      <c r="S77" t="s">
        <v>104</v>
      </c>
      <c r="T77" t="s">
        <v>74</v>
      </c>
      <c r="U77" t="s">
        <v>75</v>
      </c>
      <c r="V77" t="s">
        <v>222</v>
      </c>
      <c r="W77" t="s">
        <v>53</v>
      </c>
      <c r="X77" t="s">
        <v>54</v>
      </c>
      <c r="Y77" t="s">
        <v>55</v>
      </c>
      <c r="Z77" t="s">
        <v>56</v>
      </c>
      <c r="AA77" t="s">
        <v>233</v>
      </c>
      <c r="AB77" t="s">
        <v>58</v>
      </c>
      <c r="AC77" t="s">
        <v>79</v>
      </c>
      <c r="AD77" t="s">
        <v>60</v>
      </c>
      <c r="AE77" t="s">
        <v>61</v>
      </c>
      <c r="AF77" t="s">
        <v>62</v>
      </c>
      <c r="AG77" t="s">
        <v>217</v>
      </c>
      <c r="AH77" t="s">
        <v>81</v>
      </c>
      <c r="AI77" t="s">
        <v>64</v>
      </c>
      <c r="AJ77" t="s">
        <v>83</v>
      </c>
      <c r="AK7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312.0000000000008</v>
      </c>
    </row>
    <row r="78" spans="1:37" x14ac:dyDescent="0.35">
      <c r="A78" s="1">
        <v>0.98994212962962957</v>
      </c>
      <c r="B78" t="s">
        <v>65</v>
      </c>
      <c r="C78" t="s">
        <v>36</v>
      </c>
      <c r="D78" t="s">
        <v>36</v>
      </c>
      <c r="E78" t="s">
        <v>37</v>
      </c>
      <c r="F78" s="1">
        <v>0.9868055555555556</v>
      </c>
      <c r="G78" t="s">
        <v>38</v>
      </c>
      <c r="H78" t="s">
        <v>39</v>
      </c>
      <c r="I78" t="s">
        <v>40</v>
      </c>
      <c r="J78" t="s">
        <v>41</v>
      </c>
      <c r="K78" t="s">
        <v>69</v>
      </c>
      <c r="L78" t="s">
        <v>43</v>
      </c>
      <c r="M78" t="s">
        <v>421</v>
      </c>
      <c r="N78" t="s">
        <v>45</v>
      </c>
      <c r="O78" t="s">
        <v>422</v>
      </c>
      <c r="P78" t="s">
        <v>423</v>
      </c>
      <c r="Q78" t="s">
        <v>115</v>
      </c>
      <c r="R78" t="s">
        <v>49</v>
      </c>
      <c r="S78" t="s">
        <v>371</v>
      </c>
      <c r="T78" t="s">
        <v>74</v>
      </c>
      <c r="U78" t="s">
        <v>75</v>
      </c>
      <c r="V78" t="s">
        <v>52</v>
      </c>
      <c r="W78" t="s">
        <v>53</v>
      </c>
      <c r="X78" t="s">
        <v>54</v>
      </c>
      <c r="Y78" t="s">
        <v>140</v>
      </c>
      <c r="Z78" t="s">
        <v>56</v>
      </c>
      <c r="AA78" t="s">
        <v>233</v>
      </c>
      <c r="AB78" t="s">
        <v>424</v>
      </c>
      <c r="AC78" t="s">
        <v>365</v>
      </c>
      <c r="AD78" t="s">
        <v>60</v>
      </c>
      <c r="AE78" t="s">
        <v>61</v>
      </c>
      <c r="AF78" t="s">
        <v>62</v>
      </c>
      <c r="AG78" t="s">
        <v>91</v>
      </c>
      <c r="AH78" t="s">
        <v>81</v>
      </c>
      <c r="AI78" t="s">
        <v>425</v>
      </c>
      <c r="AJ78" t="s">
        <v>83</v>
      </c>
      <c r="AK7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270.99999999999119</v>
      </c>
    </row>
    <row r="79" spans="1:37" x14ac:dyDescent="0.35">
      <c r="A79" s="1">
        <v>0.98648148148148151</v>
      </c>
      <c r="B79" t="s">
        <v>65</v>
      </c>
      <c r="C79" t="s">
        <v>36</v>
      </c>
      <c r="D79" t="s">
        <v>36</v>
      </c>
      <c r="E79" t="s">
        <v>97</v>
      </c>
      <c r="F79" s="1">
        <v>0.98263888888888884</v>
      </c>
      <c r="G79" t="s">
        <v>38</v>
      </c>
      <c r="H79" t="s">
        <v>39</v>
      </c>
      <c r="I79" t="s">
        <v>40</v>
      </c>
      <c r="J79" t="s">
        <v>41</v>
      </c>
      <c r="K79" t="s">
        <v>426</v>
      </c>
      <c r="L79" t="s">
        <v>43</v>
      </c>
      <c r="M79" t="s">
        <v>358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t="s">
        <v>427</v>
      </c>
      <c r="T79" t="s">
        <v>74</v>
      </c>
      <c r="U79" t="s">
        <v>75</v>
      </c>
      <c r="V79" t="s">
        <v>52</v>
      </c>
      <c r="W79" t="s">
        <v>53</v>
      </c>
      <c r="X79" t="s">
        <v>54</v>
      </c>
      <c r="Y79" t="s">
        <v>309</v>
      </c>
      <c r="Z79" t="s">
        <v>56</v>
      </c>
      <c r="AA79" t="s">
        <v>57</v>
      </c>
      <c r="AB79" t="s">
        <v>58</v>
      </c>
      <c r="AC79" t="s">
        <v>79</v>
      </c>
      <c r="AD79" t="s">
        <v>60</v>
      </c>
      <c r="AE79" t="s">
        <v>61</v>
      </c>
      <c r="AF79" t="s">
        <v>62</v>
      </c>
      <c r="AG79" t="s">
        <v>91</v>
      </c>
      <c r="AH79" t="s">
        <v>81</v>
      </c>
      <c r="AI79" t="s">
        <v>64</v>
      </c>
      <c r="AJ79" t="s">
        <v>83</v>
      </c>
      <c r="AK7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332.00000000000716</v>
      </c>
    </row>
    <row r="80" spans="1:37" x14ac:dyDescent="0.35">
      <c r="A80" s="2">
        <v>0.97796296296296292</v>
      </c>
      <c r="B80" t="s">
        <v>65</v>
      </c>
      <c r="C80" t="s">
        <v>84</v>
      </c>
      <c r="D80" t="s">
        <v>36</v>
      </c>
      <c r="E80" t="s">
        <v>85</v>
      </c>
      <c r="F80" s="2">
        <v>0.97569444444444442</v>
      </c>
      <c r="G80" t="s">
        <v>408</v>
      </c>
      <c r="H80" t="s">
        <v>39</v>
      </c>
      <c r="I80" t="s">
        <v>40</v>
      </c>
      <c r="J80" t="s">
        <v>41</v>
      </c>
      <c r="K80" t="s">
        <v>100</v>
      </c>
      <c r="L80" t="s">
        <v>43</v>
      </c>
      <c r="M80" t="s">
        <v>428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371</v>
      </c>
      <c r="T80" t="s">
        <v>74</v>
      </c>
      <c r="U80" t="s">
        <v>75</v>
      </c>
      <c r="V80" t="s">
        <v>52</v>
      </c>
      <c r="W80" t="s">
        <v>53</v>
      </c>
      <c r="X80" t="s">
        <v>54</v>
      </c>
      <c r="Y80" t="s">
        <v>111</v>
      </c>
      <c r="Z80" t="s">
        <v>56</v>
      </c>
      <c r="AA80" t="s">
        <v>57</v>
      </c>
      <c r="AB80" t="s">
        <v>58</v>
      </c>
      <c r="AC80" t="s">
        <v>79</v>
      </c>
      <c r="AD80" t="s">
        <v>60</v>
      </c>
      <c r="AE80" t="s">
        <v>61</v>
      </c>
      <c r="AF80" t="s">
        <v>62</v>
      </c>
      <c r="AG80" t="s">
        <v>91</v>
      </c>
      <c r="AH80" t="s">
        <v>81</v>
      </c>
      <c r="AI80" t="s">
        <v>64</v>
      </c>
      <c r="AJ80" t="s">
        <v>83</v>
      </c>
      <c r="AK8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195.99999999999866</v>
      </c>
    </row>
    <row r="81" spans="1:37" x14ac:dyDescent="0.35">
      <c r="A81" s="1">
        <v>0.98162037037037042</v>
      </c>
      <c r="B81" t="s">
        <v>65</v>
      </c>
      <c r="C81" t="s">
        <v>84</v>
      </c>
      <c r="D81" t="s">
        <v>84</v>
      </c>
      <c r="E81" t="s">
        <v>66</v>
      </c>
      <c r="F81" s="1">
        <v>0.97569444444444442</v>
      </c>
      <c r="G81" t="s">
        <v>38</v>
      </c>
      <c r="H81" t="s">
        <v>39</v>
      </c>
      <c r="I81" t="s">
        <v>40</v>
      </c>
      <c r="J81" t="s">
        <v>41</v>
      </c>
      <c r="K81" t="s">
        <v>429</v>
      </c>
      <c r="L81" t="s">
        <v>43</v>
      </c>
      <c r="M81" t="s">
        <v>71</v>
      </c>
      <c r="N81" t="s">
        <v>45</v>
      </c>
      <c r="O81" t="s">
        <v>73</v>
      </c>
      <c r="P81" t="s">
        <v>378</v>
      </c>
      <c r="Q81" t="s">
        <v>333</v>
      </c>
      <c r="R81" t="s">
        <v>430</v>
      </c>
      <c r="S81" t="s">
        <v>431</v>
      </c>
      <c r="T81" t="s">
        <v>74</v>
      </c>
      <c r="U81" t="s">
        <v>269</v>
      </c>
      <c r="V81" t="s">
        <v>95</v>
      </c>
      <c r="W81" t="s">
        <v>53</v>
      </c>
      <c r="X81" t="s">
        <v>432</v>
      </c>
      <c r="Y81" t="s">
        <v>433</v>
      </c>
      <c r="Z81" t="s">
        <v>56</v>
      </c>
      <c r="AA81" t="s">
        <v>57</v>
      </c>
      <c r="AB81" t="s">
        <v>58</v>
      </c>
      <c r="AC81" t="s">
        <v>79</v>
      </c>
      <c r="AD81" t="s">
        <v>434</v>
      </c>
      <c r="AE81" t="s">
        <v>61</v>
      </c>
      <c r="AF81" t="s">
        <v>62</v>
      </c>
      <c r="AG81" t="s">
        <v>399</v>
      </c>
      <c r="AH81" t="s">
        <v>81</v>
      </c>
      <c r="AI81" t="s">
        <v>64</v>
      </c>
      <c r="AJ81" t="s">
        <v>83</v>
      </c>
      <c r="AK8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512.00000000000648</v>
      </c>
    </row>
    <row r="82" spans="1:37" x14ac:dyDescent="0.35">
      <c r="A82" s="1">
        <v>0.97505787037037039</v>
      </c>
      <c r="B82" t="s">
        <v>65</v>
      </c>
      <c r="C82" t="s">
        <v>84</v>
      </c>
      <c r="D82" t="s">
        <v>36</v>
      </c>
      <c r="E82" t="s">
        <v>37</v>
      </c>
      <c r="F82" s="1">
        <v>0.96944444444444444</v>
      </c>
      <c r="G82" t="s">
        <v>38</v>
      </c>
      <c r="H82" t="s">
        <v>39</v>
      </c>
      <c r="I82" t="s">
        <v>40</v>
      </c>
      <c r="J82" t="s">
        <v>41</v>
      </c>
      <c r="K82" t="s">
        <v>100</v>
      </c>
      <c r="L82" t="s">
        <v>43</v>
      </c>
      <c r="M82" t="s">
        <v>358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371</v>
      </c>
      <c r="T82" t="s">
        <v>74</v>
      </c>
      <c r="U82" t="s">
        <v>290</v>
      </c>
      <c r="V82" t="s">
        <v>52</v>
      </c>
      <c r="W82" t="s">
        <v>53</v>
      </c>
      <c r="X82" t="s">
        <v>54</v>
      </c>
      <c r="Y82" t="s">
        <v>111</v>
      </c>
      <c r="Z82" t="s">
        <v>56</v>
      </c>
      <c r="AA82" t="s">
        <v>145</v>
      </c>
      <c r="AB82" t="s">
        <v>435</v>
      </c>
      <c r="AC82" t="s">
        <v>79</v>
      </c>
      <c r="AD82" t="s">
        <v>60</v>
      </c>
      <c r="AE82" t="s">
        <v>96</v>
      </c>
      <c r="AF82" t="s">
        <v>62</v>
      </c>
      <c r="AG82" t="s">
        <v>436</v>
      </c>
      <c r="AH82" t="s">
        <v>81</v>
      </c>
      <c r="AI82" t="s">
        <v>64</v>
      </c>
      <c r="AJ82" t="s">
        <v>83</v>
      </c>
      <c r="AK8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485.00000000000227</v>
      </c>
    </row>
    <row r="83" spans="1:37" x14ac:dyDescent="0.35">
      <c r="A83" s="1">
        <v>0.97009259259259262</v>
      </c>
      <c r="B83" t="s">
        <v>65</v>
      </c>
      <c r="C83" t="s">
        <v>36</v>
      </c>
      <c r="D83" t="s">
        <v>36</v>
      </c>
      <c r="E83" t="s">
        <v>282</v>
      </c>
      <c r="F83" s="1">
        <v>0.96736111111111112</v>
      </c>
      <c r="G83" t="s">
        <v>38</v>
      </c>
      <c r="H83" t="s">
        <v>39</v>
      </c>
      <c r="I83" t="s">
        <v>40</v>
      </c>
      <c r="J83" t="s">
        <v>437</v>
      </c>
      <c r="K83" t="s">
        <v>100</v>
      </c>
      <c r="L83" t="s">
        <v>43</v>
      </c>
      <c r="M83" t="s">
        <v>364</v>
      </c>
      <c r="N83" t="s">
        <v>45</v>
      </c>
      <c r="O83" t="s">
        <v>102</v>
      </c>
      <c r="P83" t="s">
        <v>47</v>
      </c>
      <c r="Q83" t="s">
        <v>48</v>
      </c>
      <c r="R83" t="s">
        <v>49</v>
      </c>
      <c r="S83" t="s">
        <v>371</v>
      </c>
      <c r="T83" t="s">
        <v>74</v>
      </c>
      <c r="U83" t="s">
        <v>75</v>
      </c>
      <c r="V83" t="s">
        <v>52</v>
      </c>
      <c r="W83" t="s">
        <v>53</v>
      </c>
      <c r="X83" t="s">
        <v>54</v>
      </c>
      <c r="Y83" t="s">
        <v>438</v>
      </c>
      <c r="Z83" t="s">
        <v>56</v>
      </c>
      <c r="AA83" t="s">
        <v>57</v>
      </c>
      <c r="AB83" t="s">
        <v>58</v>
      </c>
      <c r="AC83" t="s">
        <v>79</v>
      </c>
      <c r="AD83" t="s">
        <v>60</v>
      </c>
      <c r="AE83" t="s">
        <v>61</v>
      </c>
      <c r="AF83" t="s">
        <v>62</v>
      </c>
      <c r="AG83" t="s">
        <v>91</v>
      </c>
      <c r="AH83" t="s">
        <v>81</v>
      </c>
      <c r="AI83" t="s">
        <v>64</v>
      </c>
      <c r="AJ83" t="s">
        <v>83</v>
      </c>
      <c r="AK8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236.00000000000171</v>
      </c>
    </row>
    <row r="84" spans="1:37" x14ac:dyDescent="0.35">
      <c r="A84" s="2">
        <v>0.96121527777777782</v>
      </c>
      <c r="B84" t="s">
        <v>65</v>
      </c>
      <c r="C84" t="s">
        <v>36</v>
      </c>
      <c r="D84" t="s">
        <v>36</v>
      </c>
      <c r="E84" t="s">
        <v>85</v>
      </c>
      <c r="F84" s="2">
        <v>0.95972222222222225</v>
      </c>
      <c r="G84" t="s">
        <v>439</v>
      </c>
      <c r="H84" t="s">
        <v>39</v>
      </c>
      <c r="I84" t="s">
        <v>40</v>
      </c>
      <c r="J84" t="s">
        <v>41</v>
      </c>
      <c r="K84" t="s">
        <v>113</v>
      </c>
      <c r="L84" t="s">
        <v>43</v>
      </c>
      <c r="M84" t="s">
        <v>358</v>
      </c>
      <c r="N84" t="s">
        <v>45</v>
      </c>
      <c r="O84" t="s">
        <v>46</v>
      </c>
      <c r="P84" t="s">
        <v>47</v>
      </c>
      <c r="Q84" t="s">
        <v>225</v>
      </c>
      <c r="R84" t="s">
        <v>49</v>
      </c>
      <c r="S84" t="s">
        <v>440</v>
      </c>
      <c r="T84" t="s">
        <v>74</v>
      </c>
      <c r="U84" t="s">
        <v>94</v>
      </c>
      <c r="V84" t="s">
        <v>105</v>
      </c>
      <c r="W84" t="s">
        <v>53</v>
      </c>
      <c r="X84" t="s">
        <v>54</v>
      </c>
      <c r="Y84" t="s">
        <v>55</v>
      </c>
      <c r="Z84" t="s">
        <v>56</v>
      </c>
      <c r="AA84" t="s">
        <v>57</v>
      </c>
      <c r="AB84" t="s">
        <v>441</v>
      </c>
      <c r="AC84" t="s">
        <v>79</v>
      </c>
      <c r="AD84" t="s">
        <v>60</v>
      </c>
      <c r="AE84" t="s">
        <v>61</v>
      </c>
      <c r="AF84" t="s">
        <v>62</v>
      </c>
      <c r="AG84" t="s">
        <v>442</v>
      </c>
      <c r="AH84" t="s">
        <v>81</v>
      </c>
      <c r="AI84" t="s">
        <v>275</v>
      </c>
      <c r="AJ84" t="s">
        <v>83</v>
      </c>
      <c r="AK8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129.00000000000097</v>
      </c>
    </row>
    <row r="85" spans="1:37" x14ac:dyDescent="0.35">
      <c r="A85" s="1">
        <v>0.96598379629629627</v>
      </c>
      <c r="B85" t="s">
        <v>65</v>
      </c>
      <c r="C85" t="s">
        <v>84</v>
      </c>
      <c r="D85" t="s">
        <v>36</v>
      </c>
      <c r="E85" t="s">
        <v>85</v>
      </c>
      <c r="F85" s="1">
        <v>0.96319444444444446</v>
      </c>
      <c r="G85" t="s">
        <v>38</v>
      </c>
      <c r="H85" t="s">
        <v>39</v>
      </c>
      <c r="I85" t="s">
        <v>40</v>
      </c>
      <c r="J85" t="s">
        <v>41</v>
      </c>
      <c r="K85" t="s">
        <v>100</v>
      </c>
      <c r="L85" t="s">
        <v>43</v>
      </c>
      <c r="M85" t="s">
        <v>364</v>
      </c>
      <c r="N85" t="s">
        <v>45</v>
      </c>
      <c r="O85" t="s">
        <v>137</v>
      </c>
      <c r="P85" t="s">
        <v>47</v>
      </c>
      <c r="Q85" t="s">
        <v>443</v>
      </c>
      <c r="R85" t="s">
        <v>49</v>
      </c>
      <c r="S85" t="s">
        <v>371</v>
      </c>
      <c r="T85" t="s">
        <v>74</v>
      </c>
      <c r="U85" t="s">
        <v>444</v>
      </c>
      <c r="V85" t="s">
        <v>52</v>
      </c>
      <c r="W85" t="s">
        <v>53</v>
      </c>
      <c r="X85" t="s">
        <v>54</v>
      </c>
      <c r="Y85" t="s">
        <v>346</v>
      </c>
      <c r="Z85" t="s">
        <v>56</v>
      </c>
      <c r="AA85" t="s">
        <v>57</v>
      </c>
      <c r="AB85" t="s">
        <v>58</v>
      </c>
      <c r="AC85" t="s">
        <v>79</v>
      </c>
      <c r="AD85" t="s">
        <v>60</v>
      </c>
      <c r="AE85" t="s">
        <v>61</v>
      </c>
      <c r="AF85" t="s">
        <v>62</v>
      </c>
      <c r="AG85" t="s">
        <v>91</v>
      </c>
      <c r="AH85" t="s">
        <v>81</v>
      </c>
      <c r="AI85" t="s">
        <v>64</v>
      </c>
      <c r="AJ85" t="s">
        <v>83</v>
      </c>
      <c r="AK8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240.99999999999611</v>
      </c>
    </row>
    <row r="86" spans="1:37" x14ac:dyDescent="0.35">
      <c r="A86" s="2">
        <v>0.96144675925925926</v>
      </c>
      <c r="B86" t="s">
        <v>65</v>
      </c>
      <c r="C86" t="s">
        <v>84</v>
      </c>
      <c r="D86" t="s">
        <v>36</v>
      </c>
      <c r="E86" t="s">
        <v>85</v>
      </c>
      <c r="F86" s="1">
        <v>0.95833333333333337</v>
      </c>
      <c r="G86" t="s">
        <v>445</v>
      </c>
      <c r="H86" t="s">
        <v>39</v>
      </c>
      <c r="I86" t="s">
        <v>446</v>
      </c>
      <c r="J86" t="s">
        <v>41</v>
      </c>
      <c r="K86" t="s">
        <v>429</v>
      </c>
      <c r="L86" t="s">
        <v>43</v>
      </c>
      <c r="M86" t="s">
        <v>71</v>
      </c>
      <c r="N86" t="s">
        <v>45</v>
      </c>
      <c r="O86" t="s">
        <v>447</v>
      </c>
      <c r="P86" t="s">
        <v>47</v>
      </c>
      <c r="Q86" t="s">
        <v>448</v>
      </c>
      <c r="R86" t="s">
        <v>49</v>
      </c>
      <c r="S86" t="s">
        <v>371</v>
      </c>
      <c r="T86" t="s">
        <v>74</v>
      </c>
      <c r="U86" t="s">
        <v>75</v>
      </c>
      <c r="V86" t="s">
        <v>76</v>
      </c>
      <c r="W86" t="s">
        <v>53</v>
      </c>
      <c r="X86" t="s">
        <v>54</v>
      </c>
      <c r="Y86" t="s">
        <v>360</v>
      </c>
      <c r="Z86" t="s">
        <v>56</v>
      </c>
      <c r="AA86" t="s">
        <v>233</v>
      </c>
      <c r="AB86" t="s">
        <v>58</v>
      </c>
      <c r="AC86" t="s">
        <v>319</v>
      </c>
      <c r="AD86" t="s">
        <v>60</v>
      </c>
      <c r="AE86" t="s">
        <v>61</v>
      </c>
      <c r="AF86" t="s">
        <v>62</v>
      </c>
      <c r="AG86" t="s">
        <v>91</v>
      </c>
      <c r="AH86" t="s">
        <v>81</v>
      </c>
      <c r="AI86" t="s">
        <v>64</v>
      </c>
      <c r="AJ86" t="s">
        <v>83</v>
      </c>
      <c r="AK8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268.99999999999727</v>
      </c>
    </row>
    <row r="87" spans="1:37" x14ac:dyDescent="0.35">
      <c r="A87" s="1">
        <v>0.95868055555555554</v>
      </c>
      <c r="B87" t="s">
        <v>65</v>
      </c>
      <c r="C87" t="s">
        <v>84</v>
      </c>
      <c r="D87" t="s">
        <v>36</v>
      </c>
      <c r="E87" t="s">
        <v>85</v>
      </c>
      <c r="F87" s="1">
        <v>0.9555555555555556</v>
      </c>
      <c r="G87" t="s">
        <v>449</v>
      </c>
      <c r="H87" t="s">
        <v>39</v>
      </c>
      <c r="I87" t="s">
        <v>40</v>
      </c>
      <c r="J87" t="s">
        <v>450</v>
      </c>
      <c r="K87" t="s">
        <v>451</v>
      </c>
      <c r="L87" t="s">
        <v>43</v>
      </c>
      <c r="M87" t="s">
        <v>452</v>
      </c>
      <c r="N87" t="s">
        <v>45</v>
      </c>
      <c r="O87" t="s">
        <v>453</v>
      </c>
      <c r="P87" t="s">
        <v>47</v>
      </c>
      <c r="Q87" t="s">
        <v>48</v>
      </c>
      <c r="R87" t="s">
        <v>49</v>
      </c>
      <c r="S87" t="s">
        <v>454</v>
      </c>
      <c r="T87" t="s">
        <v>74</v>
      </c>
      <c r="U87" t="s">
        <v>455</v>
      </c>
      <c r="V87" t="s">
        <v>456</v>
      </c>
      <c r="W87" t="s">
        <v>53</v>
      </c>
      <c r="X87" t="s">
        <v>54</v>
      </c>
      <c r="Y87" t="s">
        <v>457</v>
      </c>
      <c r="Z87" t="s">
        <v>56</v>
      </c>
      <c r="AA87" t="s">
        <v>458</v>
      </c>
      <c r="AB87" t="s">
        <v>58</v>
      </c>
      <c r="AC87" t="s">
        <v>459</v>
      </c>
      <c r="AD87" t="s">
        <v>60</v>
      </c>
      <c r="AE87" t="s">
        <v>460</v>
      </c>
      <c r="AF87" t="s">
        <v>62</v>
      </c>
      <c r="AG87" t="s">
        <v>461</v>
      </c>
      <c r="AH87" t="s">
        <v>81</v>
      </c>
      <c r="AI87" t="s">
        <v>462</v>
      </c>
      <c r="AJ87" t="s">
        <v>83</v>
      </c>
      <c r="AK8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269.99999999999426</v>
      </c>
    </row>
    <row r="88" spans="1:37" x14ac:dyDescent="0.35">
      <c r="A88" s="1">
        <v>0.95503472222222219</v>
      </c>
      <c r="B88" t="s">
        <v>65</v>
      </c>
      <c r="C88" t="s">
        <v>84</v>
      </c>
      <c r="D88" t="s">
        <v>36</v>
      </c>
      <c r="E88" t="s">
        <v>66</v>
      </c>
      <c r="F88" s="1">
        <v>0.95277777777777772</v>
      </c>
      <c r="G88" t="s">
        <v>38</v>
      </c>
      <c r="H88" t="s">
        <v>39</v>
      </c>
      <c r="I88" t="s">
        <v>40</v>
      </c>
      <c r="J88" t="s">
        <v>41</v>
      </c>
      <c r="K88" t="s">
        <v>100</v>
      </c>
      <c r="L88" t="s">
        <v>43</v>
      </c>
      <c r="M88" t="s">
        <v>463</v>
      </c>
      <c r="N88" t="s">
        <v>45</v>
      </c>
      <c r="O88" t="s">
        <v>137</v>
      </c>
      <c r="P88" t="s">
        <v>47</v>
      </c>
      <c r="Q88" t="s">
        <v>115</v>
      </c>
      <c r="R88" t="s">
        <v>49</v>
      </c>
      <c r="S88" t="s">
        <v>371</v>
      </c>
      <c r="T88" t="s">
        <v>74</v>
      </c>
      <c r="U88" t="s">
        <v>75</v>
      </c>
      <c r="V88" t="s">
        <v>52</v>
      </c>
      <c r="W88" t="s">
        <v>53</v>
      </c>
      <c r="X88" t="s">
        <v>197</v>
      </c>
      <c r="Y88" t="s">
        <v>55</v>
      </c>
      <c r="Z88" t="s">
        <v>56</v>
      </c>
      <c r="AA88" t="s">
        <v>57</v>
      </c>
      <c r="AB88" t="s">
        <v>58</v>
      </c>
      <c r="AC88" t="s">
        <v>79</v>
      </c>
      <c r="AD88" t="s">
        <v>60</v>
      </c>
      <c r="AE88" t="s">
        <v>96</v>
      </c>
      <c r="AF88" t="s">
        <v>62</v>
      </c>
      <c r="AG88" t="s">
        <v>436</v>
      </c>
      <c r="AH88" t="s">
        <v>81</v>
      </c>
      <c r="AI88" t="s">
        <v>134</v>
      </c>
      <c r="AJ88" t="s">
        <v>83</v>
      </c>
      <c r="AK8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195.00000000000171</v>
      </c>
    </row>
    <row r="89" spans="1:37" x14ac:dyDescent="0.35">
      <c r="A89" s="1">
        <v>0.95491898148148147</v>
      </c>
      <c r="B89" t="s">
        <v>65</v>
      </c>
      <c r="C89" t="s">
        <v>84</v>
      </c>
      <c r="D89" t="s">
        <v>36</v>
      </c>
      <c r="E89" t="s">
        <v>282</v>
      </c>
      <c r="F89" s="1">
        <v>0.9506944444444444</v>
      </c>
      <c r="G89" t="s">
        <v>38</v>
      </c>
      <c r="H89" t="s">
        <v>39</v>
      </c>
      <c r="I89" t="s">
        <v>40</v>
      </c>
      <c r="J89" t="s">
        <v>41</v>
      </c>
      <c r="K89" t="s">
        <v>100</v>
      </c>
      <c r="L89" t="s">
        <v>43</v>
      </c>
      <c r="M89" t="s">
        <v>101</v>
      </c>
      <c r="N89" t="s">
        <v>45</v>
      </c>
      <c r="O89" t="s">
        <v>137</v>
      </c>
      <c r="P89" t="s">
        <v>47</v>
      </c>
      <c r="Q89" t="s">
        <v>48</v>
      </c>
      <c r="R89" t="s">
        <v>49</v>
      </c>
      <c r="S89" t="s">
        <v>371</v>
      </c>
      <c r="T89" t="s">
        <v>74</v>
      </c>
      <c r="U89" t="s">
        <v>75</v>
      </c>
      <c r="V89" t="s">
        <v>52</v>
      </c>
      <c r="W89" t="s">
        <v>338</v>
      </c>
      <c r="X89" t="s">
        <v>54</v>
      </c>
      <c r="Y89" t="s">
        <v>232</v>
      </c>
      <c r="Z89" t="s">
        <v>56</v>
      </c>
      <c r="AA89" t="s">
        <v>145</v>
      </c>
      <c r="AB89" t="s">
        <v>58</v>
      </c>
      <c r="AC89" t="s">
        <v>464</v>
      </c>
      <c r="AD89" t="s">
        <v>60</v>
      </c>
      <c r="AE89" t="s">
        <v>61</v>
      </c>
      <c r="AF89" t="s">
        <v>465</v>
      </c>
      <c r="AG89" t="s">
        <v>466</v>
      </c>
      <c r="AH89" t="s">
        <v>467</v>
      </c>
      <c r="AI89" t="s">
        <v>468</v>
      </c>
      <c r="AJ89" t="s">
        <v>83</v>
      </c>
      <c r="AK8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365.00000000000273</v>
      </c>
    </row>
    <row r="90" spans="1:37" x14ac:dyDescent="0.35">
      <c r="A90" s="2">
        <v>0.94775462962962964</v>
      </c>
      <c r="B90" t="s">
        <v>65</v>
      </c>
      <c r="C90" t="s">
        <v>36</v>
      </c>
      <c r="D90" t="s">
        <v>36</v>
      </c>
      <c r="E90" t="s">
        <v>282</v>
      </c>
      <c r="F90" s="2">
        <v>0.94513888888888886</v>
      </c>
      <c r="G90" t="s">
        <v>38</v>
      </c>
      <c r="H90" t="s">
        <v>39</v>
      </c>
      <c r="I90" t="s">
        <v>40</v>
      </c>
      <c r="J90" t="s">
        <v>41</v>
      </c>
      <c r="K90" t="s">
        <v>113</v>
      </c>
      <c r="L90" t="s">
        <v>43</v>
      </c>
      <c r="M90" t="s">
        <v>469</v>
      </c>
      <c r="N90" t="s">
        <v>45</v>
      </c>
      <c r="O90" t="s">
        <v>73</v>
      </c>
      <c r="P90" t="s">
        <v>47</v>
      </c>
      <c r="Q90" t="s">
        <v>48</v>
      </c>
      <c r="R90" t="s">
        <v>49</v>
      </c>
      <c r="S90" t="s">
        <v>371</v>
      </c>
      <c r="T90" t="s">
        <v>74</v>
      </c>
      <c r="U90" t="s">
        <v>94</v>
      </c>
      <c r="V90" t="s">
        <v>76</v>
      </c>
      <c r="W90" t="s">
        <v>470</v>
      </c>
      <c r="X90" t="s">
        <v>54</v>
      </c>
      <c r="Y90" t="s">
        <v>270</v>
      </c>
      <c r="Z90" t="s">
        <v>56</v>
      </c>
      <c r="AA90" t="s">
        <v>57</v>
      </c>
      <c r="AB90" t="s">
        <v>58</v>
      </c>
      <c r="AC90" t="s">
        <v>79</v>
      </c>
      <c r="AD90" t="s">
        <v>60</v>
      </c>
      <c r="AE90" t="s">
        <v>96</v>
      </c>
      <c r="AF90" t="s">
        <v>62</v>
      </c>
      <c r="AG90" t="s">
        <v>471</v>
      </c>
      <c r="AH90" t="s">
        <v>81</v>
      </c>
      <c r="AI90" t="s">
        <v>64</v>
      </c>
      <c r="AJ90" t="s">
        <v>83</v>
      </c>
      <c r="AK9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226.00000000000335</v>
      </c>
    </row>
    <row r="91" spans="1:37" x14ac:dyDescent="0.35">
      <c r="A91" s="1">
        <v>0.94907407407407407</v>
      </c>
      <c r="B91" t="s">
        <v>65</v>
      </c>
      <c r="C91" t="s">
        <v>36</v>
      </c>
      <c r="D91" t="s">
        <v>36</v>
      </c>
      <c r="E91" t="s">
        <v>85</v>
      </c>
      <c r="F91" s="1">
        <v>0.94444444444444442</v>
      </c>
      <c r="G91" t="s">
        <v>449</v>
      </c>
      <c r="H91" t="s">
        <v>39</v>
      </c>
      <c r="I91" t="s">
        <v>40</v>
      </c>
      <c r="J91" t="s">
        <v>41</v>
      </c>
      <c r="K91" t="s">
        <v>113</v>
      </c>
      <c r="L91" t="s">
        <v>43</v>
      </c>
      <c r="M91" t="s">
        <v>181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371</v>
      </c>
      <c r="T91" t="s">
        <v>74</v>
      </c>
      <c r="U91" t="s">
        <v>75</v>
      </c>
      <c r="V91" t="s">
        <v>472</v>
      </c>
      <c r="W91" t="s">
        <v>53</v>
      </c>
      <c r="X91" t="s">
        <v>54</v>
      </c>
      <c r="Y91" t="s">
        <v>111</v>
      </c>
      <c r="Z91" t="s">
        <v>56</v>
      </c>
      <c r="AA91" t="s">
        <v>145</v>
      </c>
      <c r="AB91" t="s">
        <v>58</v>
      </c>
      <c r="AC91" t="s">
        <v>79</v>
      </c>
      <c r="AD91" t="s">
        <v>60</v>
      </c>
      <c r="AE91" t="s">
        <v>61</v>
      </c>
      <c r="AF91" t="s">
        <v>62</v>
      </c>
      <c r="AG91" t="s">
        <v>133</v>
      </c>
      <c r="AH91" t="s">
        <v>81</v>
      </c>
      <c r="AI91" t="s">
        <v>64</v>
      </c>
      <c r="AJ91" t="s">
        <v>83</v>
      </c>
      <c r="AK9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400.00000000000176</v>
      </c>
    </row>
    <row r="92" spans="1:37" x14ac:dyDescent="0.35">
      <c r="A92" s="2">
        <v>0.94218749999999996</v>
      </c>
      <c r="B92" t="s">
        <v>65</v>
      </c>
      <c r="C92" t="s">
        <v>84</v>
      </c>
      <c r="D92" t="s">
        <v>36</v>
      </c>
      <c r="E92" t="s">
        <v>85</v>
      </c>
      <c r="F92" s="2">
        <v>0.93958333333333333</v>
      </c>
      <c r="G92" t="s">
        <v>473</v>
      </c>
      <c r="H92" t="s">
        <v>39</v>
      </c>
      <c r="I92" t="s">
        <v>474</v>
      </c>
      <c r="J92" t="s">
        <v>41</v>
      </c>
      <c r="K92" t="s">
        <v>129</v>
      </c>
      <c r="L92" t="s">
        <v>43</v>
      </c>
      <c r="M92" t="s">
        <v>71</v>
      </c>
      <c r="N92" t="s">
        <v>45</v>
      </c>
      <c r="O92" t="s">
        <v>475</v>
      </c>
      <c r="P92" t="s">
        <v>47</v>
      </c>
      <c r="Q92" t="s">
        <v>115</v>
      </c>
      <c r="R92" t="s">
        <v>430</v>
      </c>
      <c r="S92" t="s">
        <v>476</v>
      </c>
      <c r="T92" t="s">
        <v>74</v>
      </c>
      <c r="U92" t="s">
        <v>75</v>
      </c>
      <c r="V92" t="s">
        <v>52</v>
      </c>
      <c r="W92" t="s">
        <v>212</v>
      </c>
      <c r="X92" t="s">
        <v>477</v>
      </c>
      <c r="Y92" t="s">
        <v>118</v>
      </c>
      <c r="Z92" t="s">
        <v>56</v>
      </c>
      <c r="AA92" t="s">
        <v>478</v>
      </c>
      <c r="AB92" t="s">
        <v>58</v>
      </c>
      <c r="AC92" t="s">
        <v>79</v>
      </c>
      <c r="AD92" t="s">
        <v>60</v>
      </c>
      <c r="AE92" t="s">
        <v>61</v>
      </c>
      <c r="AF92" t="s">
        <v>62</v>
      </c>
      <c r="AG92" t="s">
        <v>91</v>
      </c>
      <c r="AH92" t="s">
        <v>81</v>
      </c>
      <c r="AI92" t="s">
        <v>479</v>
      </c>
      <c r="AJ92" t="s">
        <v>83</v>
      </c>
      <c r="AK9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224.99999999999682</v>
      </c>
    </row>
    <row r="93" spans="1:37" x14ac:dyDescent="0.35">
      <c r="A93" s="1">
        <v>0.94597222222222221</v>
      </c>
      <c r="B93" t="s">
        <v>65</v>
      </c>
      <c r="C93" t="s">
        <v>36</v>
      </c>
      <c r="D93" t="s">
        <v>36</v>
      </c>
      <c r="E93" t="s">
        <v>37</v>
      </c>
      <c r="F93" s="1">
        <v>0.94236111111111109</v>
      </c>
      <c r="G93" t="s">
        <v>38</v>
      </c>
      <c r="H93" t="s">
        <v>39</v>
      </c>
      <c r="I93" t="s">
        <v>40</v>
      </c>
      <c r="J93" t="s">
        <v>41</v>
      </c>
      <c r="K93" t="s">
        <v>100</v>
      </c>
      <c r="L93" t="s">
        <v>43</v>
      </c>
      <c r="M93" t="s">
        <v>101</v>
      </c>
      <c r="N93" t="s">
        <v>45</v>
      </c>
      <c r="O93" t="s">
        <v>137</v>
      </c>
      <c r="P93" t="s">
        <v>47</v>
      </c>
      <c r="Q93" t="s">
        <v>48</v>
      </c>
      <c r="R93" t="s">
        <v>49</v>
      </c>
      <c r="S93" t="s">
        <v>371</v>
      </c>
      <c r="T93" t="s">
        <v>74</v>
      </c>
      <c r="U93" t="s">
        <v>75</v>
      </c>
      <c r="V93" t="s">
        <v>52</v>
      </c>
      <c r="W93" t="s">
        <v>53</v>
      </c>
      <c r="X93" t="s">
        <v>54</v>
      </c>
      <c r="Y93" t="s">
        <v>111</v>
      </c>
      <c r="Z93" t="s">
        <v>56</v>
      </c>
      <c r="AA93" t="s">
        <v>57</v>
      </c>
      <c r="AB93" t="s">
        <v>58</v>
      </c>
      <c r="AC93" t="s">
        <v>79</v>
      </c>
      <c r="AD93" t="s">
        <v>60</v>
      </c>
      <c r="AE93" t="s">
        <v>61</v>
      </c>
      <c r="AF93" t="s">
        <v>62</v>
      </c>
      <c r="AG93" t="s">
        <v>480</v>
      </c>
      <c r="AH93" t="s">
        <v>81</v>
      </c>
      <c r="AI93" t="s">
        <v>64</v>
      </c>
      <c r="AJ93" t="s">
        <v>83</v>
      </c>
      <c r="AK9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312.0000000000008</v>
      </c>
    </row>
    <row r="94" spans="1:37" x14ac:dyDescent="0.35">
      <c r="A94" s="1">
        <v>0.94223379629629633</v>
      </c>
      <c r="B94" t="s">
        <v>65</v>
      </c>
      <c r="C94" t="s">
        <v>84</v>
      </c>
      <c r="D94" t="s">
        <v>84</v>
      </c>
      <c r="E94" t="s">
        <v>66</v>
      </c>
      <c r="F94" s="1">
        <v>0.9375</v>
      </c>
      <c r="G94" t="s">
        <v>38</v>
      </c>
      <c r="H94" t="s">
        <v>39</v>
      </c>
      <c r="I94" t="s">
        <v>40</v>
      </c>
      <c r="J94" t="s">
        <v>41</v>
      </c>
      <c r="K94" t="s">
        <v>294</v>
      </c>
      <c r="L94" t="s">
        <v>43</v>
      </c>
      <c r="M94" t="s">
        <v>101</v>
      </c>
      <c r="N94" t="s">
        <v>45</v>
      </c>
      <c r="O94" t="s">
        <v>481</v>
      </c>
      <c r="P94" t="s">
        <v>47</v>
      </c>
      <c r="Q94" t="s">
        <v>48</v>
      </c>
      <c r="R94" t="s">
        <v>482</v>
      </c>
      <c r="S94" t="s">
        <v>371</v>
      </c>
      <c r="T94" t="s">
        <v>74</v>
      </c>
      <c r="U94" t="s">
        <v>75</v>
      </c>
      <c r="V94" t="s">
        <v>76</v>
      </c>
      <c r="W94" t="s">
        <v>106</v>
      </c>
      <c r="X94" t="s">
        <v>197</v>
      </c>
      <c r="Y94" t="s">
        <v>483</v>
      </c>
      <c r="Z94" t="s">
        <v>56</v>
      </c>
      <c r="AA94" t="s">
        <v>57</v>
      </c>
      <c r="AB94" t="s">
        <v>58</v>
      </c>
      <c r="AC94" t="s">
        <v>79</v>
      </c>
      <c r="AD94" t="s">
        <v>60</v>
      </c>
      <c r="AE94" t="s">
        <v>484</v>
      </c>
      <c r="AF94" t="s">
        <v>62</v>
      </c>
      <c r="AG94" t="s">
        <v>485</v>
      </c>
      <c r="AH94" t="s">
        <v>486</v>
      </c>
      <c r="AI94" t="s">
        <v>64</v>
      </c>
      <c r="AJ94" t="s">
        <v>83</v>
      </c>
      <c r="AK9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409.00000000000318</v>
      </c>
    </row>
    <row r="95" spans="1:37" x14ac:dyDescent="0.35">
      <c r="A95" s="1">
        <v>0.93901620370370376</v>
      </c>
      <c r="B95" t="s">
        <v>65</v>
      </c>
      <c r="C95" t="s">
        <v>84</v>
      </c>
      <c r="D95" t="s">
        <v>36</v>
      </c>
      <c r="E95" t="s">
        <v>97</v>
      </c>
      <c r="F95" s="1">
        <v>0.93472222222222223</v>
      </c>
      <c r="G95" t="s">
        <v>487</v>
      </c>
      <c r="H95" t="s">
        <v>39</v>
      </c>
      <c r="I95" t="s">
        <v>488</v>
      </c>
      <c r="J95" t="s">
        <v>377</v>
      </c>
      <c r="K95" t="s">
        <v>489</v>
      </c>
      <c r="L95" t="s">
        <v>70</v>
      </c>
      <c r="M95" t="s">
        <v>490</v>
      </c>
      <c r="N95" t="s">
        <v>45</v>
      </c>
      <c r="O95" t="s">
        <v>491</v>
      </c>
      <c r="P95" t="s">
        <v>47</v>
      </c>
      <c r="Q95" t="s">
        <v>492</v>
      </c>
      <c r="R95" t="s">
        <v>49</v>
      </c>
      <c r="S95" t="s">
        <v>493</v>
      </c>
      <c r="T95" t="s">
        <v>74</v>
      </c>
      <c r="U95" t="s">
        <v>494</v>
      </c>
      <c r="V95" t="s">
        <v>206</v>
      </c>
      <c r="W95" t="s">
        <v>495</v>
      </c>
      <c r="X95" t="s">
        <v>54</v>
      </c>
      <c r="Y95" t="s">
        <v>496</v>
      </c>
      <c r="Z95" t="s">
        <v>56</v>
      </c>
      <c r="AA95" t="s">
        <v>497</v>
      </c>
      <c r="AB95" t="s">
        <v>58</v>
      </c>
      <c r="AC95" t="s">
        <v>498</v>
      </c>
      <c r="AD95" t="s">
        <v>60</v>
      </c>
      <c r="AE95" t="s">
        <v>488</v>
      </c>
      <c r="AF95" t="s">
        <v>62</v>
      </c>
      <c r="AG95" t="s">
        <v>499</v>
      </c>
      <c r="AH95" t="s">
        <v>81</v>
      </c>
      <c r="AI95" t="s">
        <v>500</v>
      </c>
      <c r="AJ95" t="s">
        <v>92</v>
      </c>
      <c r="AK9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371.00000000000364</v>
      </c>
    </row>
    <row r="96" spans="1:37" x14ac:dyDescent="0.35">
      <c r="A96" s="1">
        <v>0.9361342592592593</v>
      </c>
      <c r="B96" t="s">
        <v>65</v>
      </c>
      <c r="C96" t="s">
        <v>84</v>
      </c>
      <c r="D96" t="s">
        <v>36</v>
      </c>
      <c r="E96" t="s">
        <v>66</v>
      </c>
      <c r="F96" s="1">
        <v>0.93263888888888891</v>
      </c>
      <c r="G96" t="s">
        <v>128</v>
      </c>
      <c r="H96" t="s">
        <v>39</v>
      </c>
      <c r="I96" t="s">
        <v>40</v>
      </c>
      <c r="J96" t="s">
        <v>41</v>
      </c>
      <c r="K96" t="s">
        <v>100</v>
      </c>
      <c r="L96" t="s">
        <v>130</v>
      </c>
      <c r="M96" t="s">
        <v>124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S96" t="s">
        <v>371</v>
      </c>
      <c r="T96" t="s">
        <v>74</v>
      </c>
      <c r="U96" t="s">
        <v>75</v>
      </c>
      <c r="V96" t="s">
        <v>52</v>
      </c>
      <c r="W96" t="s">
        <v>53</v>
      </c>
      <c r="X96" t="s">
        <v>54</v>
      </c>
      <c r="Y96" t="s">
        <v>118</v>
      </c>
      <c r="Z96" t="s">
        <v>56</v>
      </c>
      <c r="AA96" t="s">
        <v>57</v>
      </c>
      <c r="AB96" t="s">
        <v>58</v>
      </c>
      <c r="AC96" t="s">
        <v>79</v>
      </c>
      <c r="AD96" t="s">
        <v>60</v>
      </c>
      <c r="AE96" t="s">
        <v>61</v>
      </c>
      <c r="AF96" t="s">
        <v>62</v>
      </c>
      <c r="AG96" t="s">
        <v>501</v>
      </c>
      <c r="AH96" t="s">
        <v>81</v>
      </c>
      <c r="AI96" t="s">
        <v>64</v>
      </c>
      <c r="AJ96" t="s">
        <v>83</v>
      </c>
      <c r="AK9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302.00000000000244</v>
      </c>
    </row>
    <row r="97" spans="1:37" x14ac:dyDescent="0.35">
      <c r="A97" s="1">
        <v>0.93486111111111114</v>
      </c>
      <c r="B97" t="s">
        <v>65</v>
      </c>
      <c r="C97" t="s">
        <v>36</v>
      </c>
      <c r="D97" t="s">
        <v>36</v>
      </c>
      <c r="E97" t="s">
        <v>97</v>
      </c>
      <c r="F97" s="1">
        <v>0.93055555555555558</v>
      </c>
      <c r="G97" t="s">
        <v>335</v>
      </c>
      <c r="H97" t="s">
        <v>39</v>
      </c>
      <c r="I97" t="s">
        <v>502</v>
      </c>
      <c r="J97" t="s">
        <v>41</v>
      </c>
      <c r="K97" t="s">
        <v>368</v>
      </c>
      <c r="L97" t="s">
        <v>503</v>
      </c>
      <c r="M97" t="s">
        <v>101</v>
      </c>
      <c r="N97" t="s">
        <v>45</v>
      </c>
      <c r="O97" t="s">
        <v>46</v>
      </c>
      <c r="P97" t="s">
        <v>423</v>
      </c>
      <c r="Q97" t="s">
        <v>48</v>
      </c>
      <c r="R97" t="s">
        <v>49</v>
      </c>
      <c r="S97" t="s">
        <v>327</v>
      </c>
      <c r="T97" t="s">
        <v>74</v>
      </c>
      <c r="U97" t="s">
        <v>504</v>
      </c>
      <c r="V97" t="s">
        <v>95</v>
      </c>
      <c r="W97" t="s">
        <v>53</v>
      </c>
      <c r="X97" t="s">
        <v>54</v>
      </c>
      <c r="Y97" t="s">
        <v>505</v>
      </c>
      <c r="Z97" t="s">
        <v>56</v>
      </c>
      <c r="AA97" t="s">
        <v>506</v>
      </c>
      <c r="AB97" t="s">
        <v>78</v>
      </c>
      <c r="AC97" t="s">
        <v>341</v>
      </c>
      <c r="AD97" t="s">
        <v>60</v>
      </c>
      <c r="AE97" t="s">
        <v>96</v>
      </c>
      <c r="AF97" t="s">
        <v>62</v>
      </c>
      <c r="AG97" t="s">
        <v>133</v>
      </c>
      <c r="AH97" t="s">
        <v>81</v>
      </c>
      <c r="AI97" t="s">
        <v>134</v>
      </c>
      <c r="AJ97" t="s">
        <v>83</v>
      </c>
      <c r="AK9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372.00000000000057</v>
      </c>
    </row>
    <row r="98" spans="1:37" x14ac:dyDescent="0.35">
      <c r="A98" s="2">
        <v>0.92820601851851847</v>
      </c>
      <c r="B98" t="s">
        <v>65</v>
      </c>
      <c r="C98" t="s">
        <v>84</v>
      </c>
      <c r="D98" t="s">
        <v>36</v>
      </c>
      <c r="E98" t="s">
        <v>66</v>
      </c>
      <c r="F98" s="2">
        <v>0.92500000000000004</v>
      </c>
      <c r="G98" t="s">
        <v>507</v>
      </c>
      <c r="H98" t="s">
        <v>39</v>
      </c>
      <c r="I98" t="s">
        <v>508</v>
      </c>
      <c r="J98" t="s">
        <v>41</v>
      </c>
      <c r="K98" t="s">
        <v>509</v>
      </c>
      <c r="L98" t="s">
        <v>70</v>
      </c>
      <c r="M98" t="s">
        <v>176</v>
      </c>
      <c r="N98" t="s">
        <v>45</v>
      </c>
      <c r="O98" t="s">
        <v>510</v>
      </c>
      <c r="P98" t="s">
        <v>47</v>
      </c>
      <c r="Q98" t="s">
        <v>511</v>
      </c>
      <c r="R98" t="s">
        <v>49</v>
      </c>
      <c r="S98" t="s">
        <v>512</v>
      </c>
      <c r="T98" t="s">
        <v>74</v>
      </c>
      <c r="U98" t="s">
        <v>513</v>
      </c>
      <c r="V98" t="s">
        <v>52</v>
      </c>
      <c r="W98" t="s">
        <v>53</v>
      </c>
      <c r="X98" t="s">
        <v>54</v>
      </c>
      <c r="Y98" t="s">
        <v>514</v>
      </c>
      <c r="Z98" t="s">
        <v>56</v>
      </c>
      <c r="AA98" t="s">
        <v>57</v>
      </c>
      <c r="AB98" t="s">
        <v>58</v>
      </c>
      <c r="AC98" t="s">
        <v>361</v>
      </c>
      <c r="AD98" t="s">
        <v>60</v>
      </c>
      <c r="AE98" t="s">
        <v>61</v>
      </c>
      <c r="AF98" t="s">
        <v>515</v>
      </c>
      <c r="AG98" t="s">
        <v>516</v>
      </c>
      <c r="AH98" t="s">
        <v>517</v>
      </c>
      <c r="AI98" t="s">
        <v>64</v>
      </c>
      <c r="AJ98" t="s">
        <v>83</v>
      </c>
      <c r="AK9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276.99999999999216</v>
      </c>
    </row>
    <row r="99" spans="1:37" x14ac:dyDescent="0.35">
      <c r="A99" s="2">
        <v>0.92593749999999997</v>
      </c>
      <c r="B99" t="s">
        <v>65</v>
      </c>
      <c r="C99" t="s">
        <v>84</v>
      </c>
      <c r="D99" t="s">
        <v>36</v>
      </c>
      <c r="E99" t="s">
        <v>282</v>
      </c>
      <c r="F99" s="2">
        <v>0.92361111111111116</v>
      </c>
      <c r="G99" t="s">
        <v>38</v>
      </c>
      <c r="H99" t="s">
        <v>39</v>
      </c>
      <c r="I99" t="s">
        <v>40</v>
      </c>
      <c r="J99" t="s">
        <v>41</v>
      </c>
      <c r="K99" t="s">
        <v>100</v>
      </c>
      <c r="L99" t="s">
        <v>43</v>
      </c>
      <c r="M99" t="s">
        <v>518</v>
      </c>
      <c r="N99" t="s">
        <v>45</v>
      </c>
      <c r="O99" t="s">
        <v>137</v>
      </c>
      <c r="P99" t="s">
        <v>153</v>
      </c>
      <c r="Q99" t="s">
        <v>48</v>
      </c>
      <c r="R99" t="s">
        <v>49</v>
      </c>
      <c r="S99" t="s">
        <v>519</v>
      </c>
      <c r="T99" t="s">
        <v>74</v>
      </c>
      <c r="U99" t="s">
        <v>75</v>
      </c>
      <c r="V99" t="s">
        <v>520</v>
      </c>
      <c r="W99" t="s">
        <v>53</v>
      </c>
      <c r="X99" t="s">
        <v>54</v>
      </c>
      <c r="Y99" t="s">
        <v>521</v>
      </c>
      <c r="Z99" t="s">
        <v>56</v>
      </c>
      <c r="AA99" t="s">
        <v>522</v>
      </c>
      <c r="AB99" t="s">
        <v>58</v>
      </c>
      <c r="AC99" t="s">
        <v>79</v>
      </c>
      <c r="AD99" t="s">
        <v>60</v>
      </c>
      <c r="AE99" t="s">
        <v>96</v>
      </c>
      <c r="AF99" t="s">
        <v>62</v>
      </c>
      <c r="AG99" t="s">
        <v>80</v>
      </c>
      <c r="AH99" t="s">
        <v>81</v>
      </c>
      <c r="AI99" t="s">
        <v>64</v>
      </c>
      <c r="AJ99" t="s">
        <v>83</v>
      </c>
      <c r="AK9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200.99999999999307</v>
      </c>
    </row>
    <row r="100" spans="1:37" x14ac:dyDescent="0.35">
      <c r="A100" s="1">
        <v>0.93208333333333337</v>
      </c>
      <c r="B100" t="s">
        <v>65</v>
      </c>
      <c r="C100" t="s">
        <v>84</v>
      </c>
      <c r="D100" t="s">
        <v>36</v>
      </c>
      <c r="E100" t="s">
        <v>97</v>
      </c>
      <c r="F100" s="1">
        <v>0.92777777777777781</v>
      </c>
      <c r="G100" t="s">
        <v>523</v>
      </c>
      <c r="H100" t="s">
        <v>39</v>
      </c>
      <c r="I100" t="s">
        <v>524</v>
      </c>
      <c r="J100" t="s">
        <v>41</v>
      </c>
      <c r="K100" t="s">
        <v>525</v>
      </c>
      <c r="L100" t="s">
        <v>130</v>
      </c>
      <c r="M100" t="s">
        <v>526</v>
      </c>
      <c r="N100" t="s">
        <v>45</v>
      </c>
      <c r="O100" t="s">
        <v>143</v>
      </c>
      <c r="P100" t="s">
        <v>47</v>
      </c>
      <c r="Q100" t="s">
        <v>278</v>
      </c>
      <c r="R100" t="s">
        <v>430</v>
      </c>
      <c r="S100" t="s">
        <v>527</v>
      </c>
      <c r="T100" t="s">
        <v>74</v>
      </c>
      <c r="U100" t="s">
        <v>51</v>
      </c>
      <c r="V100" t="s">
        <v>52</v>
      </c>
      <c r="W100" t="s">
        <v>53</v>
      </c>
      <c r="X100" t="s">
        <v>54</v>
      </c>
      <c r="Y100" t="s">
        <v>118</v>
      </c>
      <c r="Z100" t="s">
        <v>56</v>
      </c>
      <c r="AA100" t="s">
        <v>318</v>
      </c>
      <c r="AB100" t="s">
        <v>214</v>
      </c>
      <c r="AC100" t="s">
        <v>341</v>
      </c>
      <c r="AD100" t="s">
        <v>60</v>
      </c>
      <c r="AE100" t="s">
        <v>96</v>
      </c>
      <c r="AF100" t="s">
        <v>62</v>
      </c>
      <c r="AG100" t="s">
        <v>480</v>
      </c>
      <c r="AH100" t="s">
        <v>81</v>
      </c>
      <c r="AI100" t="s">
        <v>528</v>
      </c>
      <c r="AJ100" t="s">
        <v>83</v>
      </c>
      <c r="AK10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372.00000000000057</v>
      </c>
    </row>
    <row r="101" spans="1:37" x14ac:dyDescent="0.35">
      <c r="A101" s="1">
        <v>0.92957175925925928</v>
      </c>
      <c r="B101" t="s">
        <v>65</v>
      </c>
      <c r="C101" t="s">
        <v>36</v>
      </c>
      <c r="D101" t="s">
        <v>36</v>
      </c>
      <c r="E101" t="s">
        <v>282</v>
      </c>
      <c r="F101" s="1">
        <v>0.9243055555555556</v>
      </c>
      <c r="G101" t="s">
        <v>38</v>
      </c>
      <c r="H101" t="s">
        <v>39</v>
      </c>
      <c r="I101" t="s">
        <v>40</v>
      </c>
      <c r="J101" t="s">
        <v>41</v>
      </c>
      <c r="K101" t="s">
        <v>113</v>
      </c>
      <c r="L101" t="s">
        <v>529</v>
      </c>
      <c r="M101" t="s">
        <v>530</v>
      </c>
      <c r="N101" t="s">
        <v>45</v>
      </c>
      <c r="O101" t="s">
        <v>531</v>
      </c>
      <c r="P101" t="s">
        <v>47</v>
      </c>
      <c r="Q101" t="s">
        <v>48</v>
      </c>
      <c r="R101" t="s">
        <v>49</v>
      </c>
      <c r="S101" t="s">
        <v>371</v>
      </c>
      <c r="T101" t="s">
        <v>74</v>
      </c>
      <c r="U101" t="s">
        <v>75</v>
      </c>
      <c r="V101" t="s">
        <v>532</v>
      </c>
      <c r="W101" t="s">
        <v>533</v>
      </c>
      <c r="X101" t="s">
        <v>534</v>
      </c>
      <c r="Y101" t="s">
        <v>535</v>
      </c>
      <c r="Z101" t="s">
        <v>56</v>
      </c>
      <c r="AA101" t="s">
        <v>536</v>
      </c>
      <c r="AB101" t="s">
        <v>58</v>
      </c>
      <c r="AC101" t="s">
        <v>59</v>
      </c>
      <c r="AD101" t="s">
        <v>537</v>
      </c>
      <c r="AE101" t="s">
        <v>61</v>
      </c>
      <c r="AF101" t="s">
        <v>62</v>
      </c>
      <c r="AG101" t="s">
        <v>538</v>
      </c>
      <c r="AH101" t="s">
        <v>81</v>
      </c>
      <c r="AI101" t="s">
        <v>64</v>
      </c>
      <c r="AJ101" t="s">
        <v>83</v>
      </c>
      <c r="AK10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454.99999999999761</v>
      </c>
    </row>
    <row r="102" spans="1:37" x14ac:dyDescent="0.35">
      <c r="A102" s="1">
        <v>0.92866898148148147</v>
      </c>
      <c r="B102" t="s">
        <v>65</v>
      </c>
      <c r="C102" t="s">
        <v>36</v>
      </c>
      <c r="D102" t="s">
        <v>36</v>
      </c>
      <c r="E102" t="s">
        <v>97</v>
      </c>
      <c r="F102" s="1">
        <v>0.92569444444444449</v>
      </c>
      <c r="G102" t="s">
        <v>38</v>
      </c>
      <c r="H102" t="s">
        <v>39</v>
      </c>
      <c r="I102" t="s">
        <v>40</v>
      </c>
      <c r="J102" t="s">
        <v>41</v>
      </c>
      <c r="K102" t="s">
        <v>100</v>
      </c>
      <c r="L102" t="s">
        <v>130</v>
      </c>
      <c r="M102" t="s">
        <v>539</v>
      </c>
      <c r="N102" t="s">
        <v>45</v>
      </c>
      <c r="O102" t="s">
        <v>46</v>
      </c>
      <c r="P102" t="s">
        <v>47</v>
      </c>
      <c r="Q102" t="s">
        <v>48</v>
      </c>
      <c r="R102" t="s">
        <v>49</v>
      </c>
      <c r="S102" t="s">
        <v>540</v>
      </c>
      <c r="T102" t="s">
        <v>74</v>
      </c>
      <c r="U102" t="s">
        <v>75</v>
      </c>
      <c r="V102" t="s">
        <v>52</v>
      </c>
      <c r="W102" t="s">
        <v>53</v>
      </c>
      <c r="X102" t="s">
        <v>54</v>
      </c>
      <c r="Y102" t="s">
        <v>111</v>
      </c>
      <c r="Z102" t="s">
        <v>56</v>
      </c>
      <c r="AA102" t="s">
        <v>112</v>
      </c>
      <c r="AB102" t="s">
        <v>58</v>
      </c>
      <c r="AC102" t="s">
        <v>79</v>
      </c>
      <c r="AD102" t="s">
        <v>60</v>
      </c>
      <c r="AE102" t="s">
        <v>96</v>
      </c>
      <c r="AF102" t="s">
        <v>62</v>
      </c>
      <c r="AG102" t="s">
        <v>91</v>
      </c>
      <c r="AH102" t="s">
        <v>81</v>
      </c>
      <c r="AI102" t="s">
        <v>64</v>
      </c>
      <c r="AJ102" t="s">
        <v>83</v>
      </c>
      <c r="AK10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256.9999999999954</v>
      </c>
    </row>
    <row r="103" spans="1:37" x14ac:dyDescent="0.35">
      <c r="A103" s="1">
        <v>0.92133101851851851</v>
      </c>
      <c r="B103" t="s">
        <v>65</v>
      </c>
      <c r="C103" t="s">
        <v>84</v>
      </c>
      <c r="D103" t="s">
        <v>36</v>
      </c>
      <c r="E103" t="s">
        <v>282</v>
      </c>
      <c r="F103" s="1">
        <v>0.91666666666666663</v>
      </c>
      <c r="G103" t="s">
        <v>38</v>
      </c>
      <c r="H103" t="s">
        <v>39</v>
      </c>
      <c r="I103" t="s">
        <v>40</v>
      </c>
      <c r="J103" t="s">
        <v>41</v>
      </c>
      <c r="K103" t="s">
        <v>100</v>
      </c>
      <c r="L103" t="s">
        <v>43</v>
      </c>
      <c r="M103" t="s">
        <v>71</v>
      </c>
      <c r="N103" t="s">
        <v>45</v>
      </c>
      <c r="O103" t="s">
        <v>73</v>
      </c>
      <c r="P103" t="s">
        <v>47</v>
      </c>
      <c r="Q103" t="s">
        <v>48</v>
      </c>
      <c r="R103" t="s">
        <v>49</v>
      </c>
      <c r="S103" t="s">
        <v>371</v>
      </c>
      <c r="T103" t="s">
        <v>74</v>
      </c>
      <c r="U103" t="s">
        <v>75</v>
      </c>
      <c r="V103" t="s">
        <v>298</v>
      </c>
      <c r="W103" t="s">
        <v>138</v>
      </c>
      <c r="X103" t="s">
        <v>54</v>
      </c>
      <c r="Y103" t="s">
        <v>226</v>
      </c>
      <c r="Z103" t="s">
        <v>56</v>
      </c>
      <c r="AA103" t="s">
        <v>145</v>
      </c>
      <c r="AB103" t="s">
        <v>58</v>
      </c>
      <c r="AC103" t="s">
        <v>79</v>
      </c>
      <c r="AD103" t="s">
        <v>60</v>
      </c>
      <c r="AE103" t="s">
        <v>61</v>
      </c>
      <c r="AF103" t="s">
        <v>62</v>
      </c>
      <c r="AG103" t="s">
        <v>91</v>
      </c>
      <c r="AH103" t="s">
        <v>81</v>
      </c>
      <c r="AI103" t="s">
        <v>64</v>
      </c>
      <c r="AJ103" t="s">
        <v>351</v>
      </c>
      <c r="AK10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403.00000000000227</v>
      </c>
    </row>
    <row r="104" spans="1:37" x14ac:dyDescent="0.35">
      <c r="A104" s="1">
        <v>0.92040509259259262</v>
      </c>
      <c r="B104" t="s">
        <v>65</v>
      </c>
      <c r="C104" t="s">
        <v>84</v>
      </c>
      <c r="D104" t="s">
        <v>36</v>
      </c>
      <c r="E104" t="s">
        <v>282</v>
      </c>
      <c r="F104" s="1">
        <v>0.91597222222222219</v>
      </c>
      <c r="G104" t="s">
        <v>335</v>
      </c>
      <c r="H104" t="s">
        <v>39</v>
      </c>
      <c r="I104" t="s">
        <v>40</v>
      </c>
      <c r="J104" t="s">
        <v>41</v>
      </c>
      <c r="K104" t="s">
        <v>129</v>
      </c>
      <c r="L104" t="s">
        <v>43</v>
      </c>
      <c r="M104" t="s">
        <v>101</v>
      </c>
      <c r="N104" t="s">
        <v>45</v>
      </c>
      <c r="O104" t="s">
        <v>73</v>
      </c>
      <c r="P104" t="s">
        <v>47</v>
      </c>
      <c r="Q104" t="s">
        <v>48</v>
      </c>
      <c r="R104" t="s">
        <v>49</v>
      </c>
      <c r="S104" t="s">
        <v>371</v>
      </c>
      <c r="T104" t="s">
        <v>74</v>
      </c>
      <c r="U104" t="s">
        <v>75</v>
      </c>
      <c r="V104" t="s">
        <v>52</v>
      </c>
      <c r="W104" t="s">
        <v>53</v>
      </c>
      <c r="X104" t="s">
        <v>541</v>
      </c>
      <c r="Y104" t="s">
        <v>108</v>
      </c>
      <c r="Z104" t="s">
        <v>56</v>
      </c>
      <c r="AA104" t="s">
        <v>145</v>
      </c>
      <c r="AB104" t="s">
        <v>58</v>
      </c>
      <c r="AC104" t="s">
        <v>79</v>
      </c>
      <c r="AD104" t="s">
        <v>60</v>
      </c>
      <c r="AE104" t="s">
        <v>61</v>
      </c>
      <c r="AF104" t="s">
        <v>62</v>
      </c>
      <c r="AG104" t="s">
        <v>91</v>
      </c>
      <c r="AH104" t="s">
        <v>81</v>
      </c>
      <c r="AI104" t="s">
        <v>542</v>
      </c>
      <c r="AJ104" t="s">
        <v>83</v>
      </c>
      <c r="AK10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383.00000000000551</v>
      </c>
    </row>
    <row r="105" spans="1:37" x14ac:dyDescent="0.35">
      <c r="A105" s="1">
        <v>0.92016203703703703</v>
      </c>
      <c r="B105" t="s">
        <v>65</v>
      </c>
      <c r="C105" t="s">
        <v>84</v>
      </c>
      <c r="D105" t="s">
        <v>84</v>
      </c>
      <c r="E105" t="s">
        <v>85</v>
      </c>
      <c r="F105" s="1">
        <v>0.91388888888888886</v>
      </c>
      <c r="G105" t="s">
        <v>38</v>
      </c>
      <c r="H105" t="s">
        <v>543</v>
      </c>
      <c r="I105" t="s">
        <v>40</v>
      </c>
      <c r="J105" t="s">
        <v>41</v>
      </c>
      <c r="K105" t="s">
        <v>544</v>
      </c>
      <c r="L105" t="s">
        <v>43</v>
      </c>
      <c r="M105" t="s">
        <v>364</v>
      </c>
      <c r="N105" t="s">
        <v>45</v>
      </c>
      <c r="O105" t="s">
        <v>46</v>
      </c>
      <c r="P105" t="s">
        <v>47</v>
      </c>
      <c r="Q105" t="s">
        <v>48</v>
      </c>
      <c r="R105" t="s">
        <v>49</v>
      </c>
      <c r="S105" t="s">
        <v>371</v>
      </c>
      <c r="T105" t="s">
        <v>74</v>
      </c>
      <c r="U105" t="s">
        <v>75</v>
      </c>
      <c r="V105" t="s">
        <v>76</v>
      </c>
      <c r="W105" t="s">
        <v>53</v>
      </c>
      <c r="X105" t="s">
        <v>54</v>
      </c>
      <c r="Y105" t="s">
        <v>309</v>
      </c>
      <c r="Z105" t="s">
        <v>56</v>
      </c>
      <c r="AA105" t="s">
        <v>145</v>
      </c>
      <c r="AB105" t="s">
        <v>58</v>
      </c>
      <c r="AC105" t="s">
        <v>79</v>
      </c>
      <c r="AD105" t="s">
        <v>60</v>
      </c>
      <c r="AE105" t="s">
        <v>61</v>
      </c>
      <c r="AF105" t="s">
        <v>62</v>
      </c>
      <c r="AG105" t="s">
        <v>217</v>
      </c>
      <c r="AH105" t="s">
        <v>81</v>
      </c>
      <c r="AI105" t="s">
        <v>64</v>
      </c>
      <c r="AJ105" t="s">
        <v>83</v>
      </c>
      <c r="AK10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542.00000000000159</v>
      </c>
    </row>
    <row r="106" spans="1:37" x14ac:dyDescent="0.35">
      <c r="A106" s="1">
        <v>0.91935185185185186</v>
      </c>
      <c r="B106" t="s">
        <v>65</v>
      </c>
      <c r="C106" t="s">
        <v>84</v>
      </c>
      <c r="D106" t="s">
        <v>36</v>
      </c>
      <c r="E106" t="s">
        <v>37</v>
      </c>
      <c r="F106" s="1">
        <v>0.91597222222222219</v>
      </c>
      <c r="G106" t="s">
        <v>545</v>
      </c>
      <c r="H106" t="s">
        <v>39</v>
      </c>
      <c r="I106" t="s">
        <v>546</v>
      </c>
      <c r="J106" t="s">
        <v>547</v>
      </c>
      <c r="K106" t="s">
        <v>548</v>
      </c>
      <c r="L106" t="s">
        <v>43</v>
      </c>
      <c r="M106" t="s">
        <v>490</v>
      </c>
      <c r="N106" t="s">
        <v>45</v>
      </c>
      <c r="O106" t="s">
        <v>549</v>
      </c>
      <c r="P106" t="s">
        <v>47</v>
      </c>
      <c r="Q106" t="s">
        <v>550</v>
      </c>
      <c r="R106" t="s">
        <v>49</v>
      </c>
      <c r="S106" t="s">
        <v>551</v>
      </c>
      <c r="T106" t="s">
        <v>74</v>
      </c>
      <c r="U106" t="s">
        <v>552</v>
      </c>
      <c r="V106" t="s">
        <v>553</v>
      </c>
      <c r="W106" t="s">
        <v>554</v>
      </c>
      <c r="X106" t="s">
        <v>54</v>
      </c>
      <c r="Y106" t="s">
        <v>555</v>
      </c>
      <c r="Z106" t="s">
        <v>56</v>
      </c>
      <c r="AA106" t="s">
        <v>556</v>
      </c>
      <c r="AB106" t="s">
        <v>58</v>
      </c>
      <c r="AC106" t="s">
        <v>79</v>
      </c>
      <c r="AD106" t="s">
        <v>60</v>
      </c>
      <c r="AE106" t="s">
        <v>96</v>
      </c>
      <c r="AF106" t="s">
        <v>62</v>
      </c>
      <c r="AG106" t="s">
        <v>557</v>
      </c>
      <c r="AH106" t="s">
        <v>81</v>
      </c>
      <c r="AI106" t="s">
        <v>558</v>
      </c>
      <c r="AJ106" t="s">
        <v>83</v>
      </c>
      <c r="AK10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292.00000000000409</v>
      </c>
    </row>
    <row r="107" spans="1:37" x14ac:dyDescent="0.35">
      <c r="A107" s="1">
        <v>0.91874999999999996</v>
      </c>
      <c r="B107" t="s">
        <v>65</v>
      </c>
      <c r="C107" t="s">
        <v>36</v>
      </c>
      <c r="D107" t="s">
        <v>36</v>
      </c>
      <c r="E107" t="s">
        <v>282</v>
      </c>
      <c r="F107" s="1">
        <v>0.91527777777777775</v>
      </c>
      <c r="G107" t="s">
        <v>38</v>
      </c>
      <c r="H107" t="s">
        <v>39</v>
      </c>
      <c r="I107" t="s">
        <v>40</v>
      </c>
      <c r="J107" t="s">
        <v>41</v>
      </c>
      <c r="K107" t="s">
        <v>559</v>
      </c>
      <c r="L107" t="s">
        <v>43</v>
      </c>
      <c r="M107" t="s">
        <v>560</v>
      </c>
      <c r="N107" t="s">
        <v>45</v>
      </c>
      <c r="O107" t="s">
        <v>46</v>
      </c>
      <c r="P107" t="s">
        <v>47</v>
      </c>
      <c r="Q107" t="s">
        <v>561</v>
      </c>
      <c r="R107" t="s">
        <v>49</v>
      </c>
      <c r="S107" t="s">
        <v>562</v>
      </c>
      <c r="T107" t="s">
        <v>74</v>
      </c>
      <c r="U107" t="s">
        <v>563</v>
      </c>
      <c r="V107" t="s">
        <v>95</v>
      </c>
      <c r="W107" t="s">
        <v>338</v>
      </c>
      <c r="X107" t="s">
        <v>564</v>
      </c>
      <c r="Y107" t="s">
        <v>535</v>
      </c>
      <c r="Z107" t="s">
        <v>56</v>
      </c>
      <c r="AA107" t="s">
        <v>565</v>
      </c>
      <c r="AB107" t="s">
        <v>58</v>
      </c>
      <c r="AC107" t="s">
        <v>185</v>
      </c>
      <c r="AD107" t="s">
        <v>60</v>
      </c>
      <c r="AE107" t="s">
        <v>61</v>
      </c>
      <c r="AF107" t="s">
        <v>62</v>
      </c>
      <c r="AG107" t="s">
        <v>566</v>
      </c>
      <c r="AH107" t="s">
        <v>81</v>
      </c>
      <c r="AI107" t="s">
        <v>64</v>
      </c>
      <c r="AJ107" t="s">
        <v>83</v>
      </c>
      <c r="AK10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299.99999999999892</v>
      </c>
    </row>
    <row r="108" spans="1:37" x14ac:dyDescent="0.35">
      <c r="A108" s="1">
        <v>0.9186805555555555</v>
      </c>
      <c r="B108" t="s">
        <v>65</v>
      </c>
      <c r="C108" t="s">
        <v>36</v>
      </c>
      <c r="D108" t="s">
        <v>36</v>
      </c>
      <c r="E108" t="s">
        <v>97</v>
      </c>
      <c r="F108" s="1">
        <v>0.9145833333333333</v>
      </c>
      <c r="G108" t="s">
        <v>449</v>
      </c>
      <c r="H108" t="s">
        <v>39</v>
      </c>
      <c r="I108" t="s">
        <v>40</v>
      </c>
      <c r="J108" t="s">
        <v>41</v>
      </c>
      <c r="K108" t="s">
        <v>100</v>
      </c>
      <c r="L108" t="s">
        <v>43</v>
      </c>
      <c r="M108" t="s">
        <v>101</v>
      </c>
      <c r="N108" t="s">
        <v>45</v>
      </c>
      <c r="O108" t="s">
        <v>102</v>
      </c>
      <c r="P108" t="s">
        <v>47</v>
      </c>
      <c r="Q108" t="s">
        <v>48</v>
      </c>
      <c r="R108" t="s">
        <v>49</v>
      </c>
      <c r="S108" t="s">
        <v>371</v>
      </c>
      <c r="T108" t="s">
        <v>74</v>
      </c>
      <c r="U108" t="s">
        <v>75</v>
      </c>
      <c r="V108" t="s">
        <v>105</v>
      </c>
      <c r="W108" t="s">
        <v>53</v>
      </c>
      <c r="X108" t="s">
        <v>54</v>
      </c>
      <c r="Y108" t="s">
        <v>55</v>
      </c>
      <c r="Z108" t="s">
        <v>56</v>
      </c>
      <c r="AA108" t="s">
        <v>57</v>
      </c>
      <c r="AB108" t="s">
        <v>58</v>
      </c>
      <c r="AC108" t="s">
        <v>79</v>
      </c>
      <c r="AD108" t="s">
        <v>60</v>
      </c>
      <c r="AE108" t="s">
        <v>61</v>
      </c>
      <c r="AF108" t="s">
        <v>62</v>
      </c>
      <c r="AG108" t="s">
        <v>399</v>
      </c>
      <c r="AH108" t="s">
        <v>81</v>
      </c>
      <c r="AI108" t="s">
        <v>64</v>
      </c>
      <c r="AJ108" t="s">
        <v>83</v>
      </c>
      <c r="AK10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353.99999999999778</v>
      </c>
    </row>
    <row r="109" spans="1:37" x14ac:dyDescent="0.35">
      <c r="A109" s="1">
        <v>0.9106481481481481</v>
      </c>
      <c r="B109" t="s">
        <v>65</v>
      </c>
      <c r="C109" t="s">
        <v>84</v>
      </c>
      <c r="D109" t="s">
        <v>36</v>
      </c>
      <c r="E109" t="s">
        <v>85</v>
      </c>
      <c r="F109" s="1">
        <v>0.90694444444444444</v>
      </c>
      <c r="G109" t="s">
        <v>38</v>
      </c>
      <c r="H109" t="s">
        <v>39</v>
      </c>
      <c r="I109" t="s">
        <v>40</v>
      </c>
      <c r="J109" t="s">
        <v>567</v>
      </c>
      <c r="K109" t="s">
        <v>113</v>
      </c>
      <c r="L109" t="s">
        <v>43</v>
      </c>
      <c r="M109" t="s">
        <v>568</v>
      </c>
      <c r="N109" t="s">
        <v>45</v>
      </c>
      <c r="O109" t="s">
        <v>137</v>
      </c>
      <c r="P109" t="s">
        <v>47</v>
      </c>
      <c r="Q109" t="s">
        <v>115</v>
      </c>
      <c r="R109" t="s">
        <v>49</v>
      </c>
      <c r="S109" t="s">
        <v>569</v>
      </c>
      <c r="T109" t="s">
        <v>74</v>
      </c>
      <c r="U109" t="s">
        <v>570</v>
      </c>
      <c r="V109" t="s">
        <v>95</v>
      </c>
      <c r="W109" t="s">
        <v>53</v>
      </c>
      <c r="X109" t="s">
        <v>54</v>
      </c>
      <c r="Y109" t="s">
        <v>571</v>
      </c>
      <c r="Z109" t="s">
        <v>56</v>
      </c>
      <c r="AA109" t="s">
        <v>207</v>
      </c>
      <c r="AB109" t="s">
        <v>58</v>
      </c>
      <c r="AC109" t="s">
        <v>341</v>
      </c>
      <c r="AD109" t="s">
        <v>60</v>
      </c>
      <c r="AE109" t="s">
        <v>96</v>
      </c>
      <c r="AF109" t="s">
        <v>62</v>
      </c>
      <c r="AG109" t="s">
        <v>436</v>
      </c>
      <c r="AH109" t="s">
        <v>81</v>
      </c>
      <c r="AI109" t="s">
        <v>134</v>
      </c>
      <c r="AJ109" t="s">
        <v>83</v>
      </c>
      <c r="AK10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319.99999999999568</v>
      </c>
    </row>
    <row r="110" spans="1:37" x14ac:dyDescent="0.35">
      <c r="A110" s="1">
        <v>0.90969907407407402</v>
      </c>
      <c r="B110" t="s">
        <v>65</v>
      </c>
      <c r="C110" t="s">
        <v>36</v>
      </c>
      <c r="D110" t="s">
        <v>36</v>
      </c>
      <c r="E110" t="s">
        <v>37</v>
      </c>
      <c r="F110" s="1">
        <v>0.90555555555555556</v>
      </c>
      <c r="G110" t="s">
        <v>38</v>
      </c>
      <c r="H110" t="s">
        <v>39</v>
      </c>
      <c r="I110" t="s">
        <v>40</v>
      </c>
      <c r="J110" t="s">
        <v>157</v>
      </c>
      <c r="K110" t="s">
        <v>100</v>
      </c>
      <c r="L110" t="s">
        <v>43</v>
      </c>
      <c r="M110" t="s">
        <v>288</v>
      </c>
      <c r="N110" t="s">
        <v>45</v>
      </c>
      <c r="O110" t="s">
        <v>46</v>
      </c>
      <c r="P110" t="s">
        <v>47</v>
      </c>
      <c r="Q110" t="s">
        <v>48</v>
      </c>
      <c r="R110" t="s">
        <v>49</v>
      </c>
      <c r="S110" t="s">
        <v>371</v>
      </c>
      <c r="T110" t="s">
        <v>74</v>
      </c>
      <c r="U110" t="s">
        <v>75</v>
      </c>
      <c r="V110" t="s">
        <v>95</v>
      </c>
      <c r="W110" t="s">
        <v>53</v>
      </c>
      <c r="X110" t="s">
        <v>54</v>
      </c>
      <c r="Y110" t="s">
        <v>521</v>
      </c>
      <c r="Z110" t="s">
        <v>56</v>
      </c>
      <c r="AA110" t="s">
        <v>57</v>
      </c>
      <c r="AB110" t="s">
        <v>58</v>
      </c>
      <c r="AC110" t="s">
        <v>79</v>
      </c>
      <c r="AD110" t="s">
        <v>60</v>
      </c>
      <c r="AE110" t="s">
        <v>96</v>
      </c>
      <c r="AF110" t="s">
        <v>62</v>
      </c>
      <c r="AG110" t="s">
        <v>91</v>
      </c>
      <c r="AH110" t="s">
        <v>81</v>
      </c>
      <c r="AI110" t="s">
        <v>64</v>
      </c>
      <c r="AJ110" t="s">
        <v>83</v>
      </c>
      <c r="AK11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357.99999999999523</v>
      </c>
    </row>
    <row r="111" spans="1:37" x14ac:dyDescent="0.35">
      <c r="A111" s="1">
        <v>0.90811342592592592</v>
      </c>
      <c r="B111" t="s">
        <v>65</v>
      </c>
      <c r="C111" t="s">
        <v>36</v>
      </c>
      <c r="D111" t="s">
        <v>36</v>
      </c>
      <c r="E111" t="s">
        <v>97</v>
      </c>
      <c r="F111" s="1">
        <v>0.90486111111111112</v>
      </c>
      <c r="G111" t="s">
        <v>38</v>
      </c>
      <c r="H111" t="s">
        <v>39</v>
      </c>
      <c r="I111" t="s">
        <v>40</v>
      </c>
      <c r="J111" t="s">
        <v>41</v>
      </c>
      <c r="K111" t="s">
        <v>100</v>
      </c>
      <c r="L111" t="s">
        <v>43</v>
      </c>
      <c r="M111" t="s">
        <v>165</v>
      </c>
      <c r="N111" t="s">
        <v>45</v>
      </c>
      <c r="O111" t="s">
        <v>46</v>
      </c>
      <c r="P111" t="s">
        <v>47</v>
      </c>
      <c r="Q111" t="s">
        <v>48</v>
      </c>
      <c r="R111" t="s">
        <v>49</v>
      </c>
      <c r="S111" t="s">
        <v>371</v>
      </c>
      <c r="T111" t="s">
        <v>74</v>
      </c>
      <c r="U111" t="s">
        <v>75</v>
      </c>
      <c r="V111" t="s">
        <v>95</v>
      </c>
      <c r="W111" t="s">
        <v>53</v>
      </c>
      <c r="X111" t="s">
        <v>54</v>
      </c>
      <c r="Y111" t="s">
        <v>346</v>
      </c>
      <c r="Z111" t="s">
        <v>56</v>
      </c>
      <c r="AA111" t="s">
        <v>57</v>
      </c>
      <c r="AB111" t="s">
        <v>58</v>
      </c>
      <c r="AC111" t="s">
        <v>572</v>
      </c>
      <c r="AD111" t="s">
        <v>60</v>
      </c>
      <c r="AE111" t="s">
        <v>61</v>
      </c>
      <c r="AF111" t="s">
        <v>62</v>
      </c>
      <c r="AG111" t="s">
        <v>91</v>
      </c>
      <c r="AH111" t="s">
        <v>81</v>
      </c>
      <c r="AI111" t="s">
        <v>64</v>
      </c>
      <c r="AJ111" t="s">
        <v>83</v>
      </c>
      <c r="AK11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280.99999999999915</v>
      </c>
    </row>
    <row r="112" spans="1:37" x14ac:dyDescent="0.35">
      <c r="A112" s="1">
        <v>0.90349537037037042</v>
      </c>
      <c r="B112" t="s">
        <v>35</v>
      </c>
      <c r="C112" t="s">
        <v>84</v>
      </c>
      <c r="D112" t="s">
        <v>36</v>
      </c>
      <c r="E112" t="s">
        <v>37</v>
      </c>
      <c r="F112" s="1">
        <v>0.89722222222222225</v>
      </c>
      <c r="G112" t="s">
        <v>38</v>
      </c>
      <c r="H112" t="s">
        <v>39</v>
      </c>
      <c r="I112" t="s">
        <v>40</v>
      </c>
      <c r="J112" t="s">
        <v>109</v>
      </c>
      <c r="K112" t="s">
        <v>100</v>
      </c>
      <c r="L112" t="s">
        <v>43</v>
      </c>
      <c r="M112" t="s">
        <v>71</v>
      </c>
      <c r="N112" t="s">
        <v>45</v>
      </c>
      <c r="O112" t="s">
        <v>73</v>
      </c>
      <c r="P112" t="s">
        <v>47</v>
      </c>
      <c r="Q112" t="s">
        <v>48</v>
      </c>
      <c r="R112" t="s">
        <v>49</v>
      </c>
      <c r="S112" t="s">
        <v>371</v>
      </c>
      <c r="T112" t="s">
        <v>74</v>
      </c>
      <c r="U112" t="s">
        <v>75</v>
      </c>
      <c r="V112" t="s">
        <v>52</v>
      </c>
      <c r="W112" t="s">
        <v>53</v>
      </c>
      <c r="X112" t="s">
        <v>54</v>
      </c>
      <c r="Y112" t="s">
        <v>140</v>
      </c>
      <c r="Z112" t="s">
        <v>56</v>
      </c>
      <c r="AA112" t="s">
        <v>57</v>
      </c>
      <c r="AB112" t="s">
        <v>58</v>
      </c>
      <c r="AC112" t="s">
        <v>79</v>
      </c>
      <c r="AD112" t="s">
        <v>60</v>
      </c>
      <c r="AE112" t="s">
        <v>61</v>
      </c>
      <c r="AF112" t="s">
        <v>62</v>
      </c>
      <c r="AG112" t="s">
        <v>91</v>
      </c>
      <c r="AH112" t="s">
        <v>81</v>
      </c>
      <c r="AI112" t="s">
        <v>64</v>
      </c>
      <c r="AJ112" t="s">
        <v>83</v>
      </c>
      <c r="AK11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542.00000000000159</v>
      </c>
    </row>
    <row r="113" spans="1:37" x14ac:dyDescent="0.35">
      <c r="A113" s="1">
        <v>0.90288194444444447</v>
      </c>
      <c r="B113" t="s">
        <v>65</v>
      </c>
      <c r="C113" t="s">
        <v>36</v>
      </c>
      <c r="D113" t="s">
        <v>36</v>
      </c>
      <c r="E113" t="s">
        <v>97</v>
      </c>
      <c r="F113" s="1">
        <v>0.89861111111111114</v>
      </c>
      <c r="G113" t="s">
        <v>38</v>
      </c>
      <c r="H113" t="s">
        <v>39</v>
      </c>
      <c r="I113" t="s">
        <v>135</v>
      </c>
      <c r="J113" t="s">
        <v>41</v>
      </c>
      <c r="K113" t="s">
        <v>573</v>
      </c>
      <c r="L113" t="s">
        <v>43</v>
      </c>
      <c r="M113" t="s">
        <v>124</v>
      </c>
      <c r="N113" t="s">
        <v>45</v>
      </c>
      <c r="O113" t="s">
        <v>46</v>
      </c>
      <c r="P113" t="s">
        <v>47</v>
      </c>
      <c r="Q113" t="s">
        <v>48</v>
      </c>
      <c r="R113" t="s">
        <v>49</v>
      </c>
      <c r="S113" t="s">
        <v>371</v>
      </c>
      <c r="T113" t="s">
        <v>74</v>
      </c>
      <c r="U113" t="s">
        <v>75</v>
      </c>
      <c r="V113" t="s">
        <v>95</v>
      </c>
      <c r="W113" t="s">
        <v>53</v>
      </c>
      <c r="X113" t="s">
        <v>54</v>
      </c>
      <c r="Y113" t="s">
        <v>574</v>
      </c>
      <c r="Z113" t="s">
        <v>56</v>
      </c>
      <c r="AA113" t="s">
        <v>57</v>
      </c>
      <c r="AB113" t="s">
        <v>575</v>
      </c>
      <c r="AC113" t="s">
        <v>79</v>
      </c>
      <c r="AD113" t="s">
        <v>60</v>
      </c>
      <c r="AE113" t="s">
        <v>61</v>
      </c>
      <c r="AF113" t="s">
        <v>62</v>
      </c>
      <c r="AG113" t="s">
        <v>91</v>
      </c>
      <c r="AH113" t="s">
        <v>576</v>
      </c>
      <c r="AI113" t="s">
        <v>528</v>
      </c>
      <c r="AJ113" t="s">
        <v>83</v>
      </c>
      <c r="AK11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369.00000000000011</v>
      </c>
    </row>
    <row r="114" spans="1:37" x14ac:dyDescent="0.35">
      <c r="A114" s="1">
        <v>0.90231481481481479</v>
      </c>
      <c r="B114" t="s">
        <v>35</v>
      </c>
      <c r="C114" t="s">
        <v>84</v>
      </c>
      <c r="D114" t="s">
        <v>36</v>
      </c>
      <c r="E114" t="s">
        <v>66</v>
      </c>
      <c r="F114" s="1">
        <v>0.89861111111111114</v>
      </c>
      <c r="G114" t="s">
        <v>38</v>
      </c>
      <c r="H114" t="s">
        <v>39</v>
      </c>
      <c r="I114" t="s">
        <v>40</v>
      </c>
      <c r="J114" t="s">
        <v>577</v>
      </c>
      <c r="K114" t="s">
        <v>113</v>
      </c>
      <c r="L114" t="s">
        <v>43</v>
      </c>
      <c r="M114" t="s">
        <v>71</v>
      </c>
      <c r="N114" t="s">
        <v>45</v>
      </c>
      <c r="O114" t="s">
        <v>46</v>
      </c>
      <c r="P114" t="s">
        <v>47</v>
      </c>
      <c r="Q114" t="s">
        <v>115</v>
      </c>
      <c r="R114" t="s">
        <v>49</v>
      </c>
      <c r="S114" t="s">
        <v>371</v>
      </c>
      <c r="T114" t="s">
        <v>74</v>
      </c>
      <c r="U114" t="s">
        <v>75</v>
      </c>
      <c r="V114" t="s">
        <v>76</v>
      </c>
      <c r="W114" t="s">
        <v>53</v>
      </c>
      <c r="X114" t="s">
        <v>54</v>
      </c>
      <c r="Y114" t="s">
        <v>140</v>
      </c>
      <c r="Z114" t="s">
        <v>56</v>
      </c>
      <c r="AA114" t="s">
        <v>57</v>
      </c>
      <c r="AB114" t="s">
        <v>578</v>
      </c>
      <c r="AC114" t="s">
        <v>79</v>
      </c>
      <c r="AD114" t="s">
        <v>60</v>
      </c>
      <c r="AE114" t="s">
        <v>61</v>
      </c>
      <c r="AF114" t="s">
        <v>465</v>
      </c>
      <c r="AG114" t="s">
        <v>579</v>
      </c>
      <c r="AH114" t="s">
        <v>81</v>
      </c>
      <c r="AI114" t="s">
        <v>64</v>
      </c>
      <c r="AJ114" t="s">
        <v>83</v>
      </c>
      <c r="AK11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319.99999999999568</v>
      </c>
    </row>
    <row r="115" spans="1:37" x14ac:dyDescent="0.35">
      <c r="A115" s="1">
        <v>0.89877314814814813</v>
      </c>
      <c r="B115" t="s">
        <v>65</v>
      </c>
      <c r="C115" t="s">
        <v>84</v>
      </c>
      <c r="D115" t="s">
        <v>36</v>
      </c>
      <c r="E115" t="s">
        <v>85</v>
      </c>
      <c r="F115" s="1">
        <v>0.89583333333333337</v>
      </c>
      <c r="G115" t="s">
        <v>38</v>
      </c>
      <c r="H115" t="s">
        <v>39</v>
      </c>
      <c r="I115" t="s">
        <v>40</v>
      </c>
      <c r="J115" t="s">
        <v>41</v>
      </c>
      <c r="K115" t="s">
        <v>100</v>
      </c>
      <c r="L115" t="s">
        <v>130</v>
      </c>
      <c r="M115" t="s">
        <v>101</v>
      </c>
      <c r="N115" t="s">
        <v>45</v>
      </c>
      <c r="O115" t="s">
        <v>137</v>
      </c>
      <c r="P115" t="s">
        <v>47</v>
      </c>
      <c r="Q115" t="s">
        <v>48</v>
      </c>
      <c r="R115" t="s">
        <v>49</v>
      </c>
      <c r="S115" t="s">
        <v>371</v>
      </c>
      <c r="T115" t="s">
        <v>74</v>
      </c>
      <c r="U115" t="s">
        <v>94</v>
      </c>
      <c r="V115" t="s">
        <v>52</v>
      </c>
      <c r="W115" t="s">
        <v>53</v>
      </c>
      <c r="X115" t="s">
        <v>54</v>
      </c>
      <c r="Y115" t="s">
        <v>111</v>
      </c>
      <c r="Z115" t="s">
        <v>56</v>
      </c>
      <c r="AA115" t="s">
        <v>57</v>
      </c>
      <c r="AB115" t="s">
        <v>58</v>
      </c>
      <c r="AC115" t="s">
        <v>79</v>
      </c>
      <c r="AD115" t="s">
        <v>60</v>
      </c>
      <c r="AE115" t="s">
        <v>96</v>
      </c>
      <c r="AF115" t="s">
        <v>62</v>
      </c>
      <c r="AG115" t="s">
        <v>471</v>
      </c>
      <c r="AH115" t="s">
        <v>81</v>
      </c>
      <c r="AI115" t="s">
        <v>64</v>
      </c>
      <c r="AJ115" t="s">
        <v>83</v>
      </c>
      <c r="AK11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253.99999999999494</v>
      </c>
    </row>
    <row r="116" spans="1:37" x14ac:dyDescent="0.35">
      <c r="A116" s="1">
        <v>0.89511574074074074</v>
      </c>
      <c r="B116" t="s">
        <v>65</v>
      </c>
      <c r="C116" t="s">
        <v>36</v>
      </c>
      <c r="D116" t="s">
        <v>36</v>
      </c>
      <c r="E116" t="s">
        <v>37</v>
      </c>
      <c r="F116" s="1">
        <v>0.89027777777777772</v>
      </c>
      <c r="G116" t="s">
        <v>38</v>
      </c>
      <c r="H116" t="s">
        <v>39</v>
      </c>
      <c r="I116" t="s">
        <v>40</v>
      </c>
      <c r="J116" t="s">
        <v>157</v>
      </c>
      <c r="K116" t="s">
        <v>113</v>
      </c>
      <c r="L116" t="s">
        <v>43</v>
      </c>
      <c r="M116" t="s">
        <v>71</v>
      </c>
      <c r="N116" t="s">
        <v>45</v>
      </c>
      <c r="O116" t="s">
        <v>137</v>
      </c>
      <c r="P116" t="s">
        <v>47</v>
      </c>
      <c r="Q116" t="s">
        <v>48</v>
      </c>
      <c r="R116" t="s">
        <v>49</v>
      </c>
      <c r="S116" t="s">
        <v>371</v>
      </c>
      <c r="T116" t="s">
        <v>74</v>
      </c>
      <c r="U116" t="s">
        <v>116</v>
      </c>
      <c r="V116" t="s">
        <v>95</v>
      </c>
      <c r="W116" t="s">
        <v>53</v>
      </c>
      <c r="X116" t="s">
        <v>54</v>
      </c>
      <c r="Y116" t="s">
        <v>111</v>
      </c>
      <c r="Z116" t="s">
        <v>56</v>
      </c>
      <c r="AA116" t="s">
        <v>57</v>
      </c>
      <c r="AB116" t="s">
        <v>58</v>
      </c>
      <c r="AC116" t="s">
        <v>79</v>
      </c>
      <c r="AD116" t="s">
        <v>60</v>
      </c>
      <c r="AE116" t="s">
        <v>96</v>
      </c>
      <c r="AF116" t="s">
        <v>62</v>
      </c>
      <c r="AG116" t="s">
        <v>133</v>
      </c>
      <c r="AH116" t="s">
        <v>81</v>
      </c>
      <c r="AI116" t="s">
        <v>64</v>
      </c>
      <c r="AJ116" t="s">
        <v>83</v>
      </c>
      <c r="AK11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418.0000000000046</v>
      </c>
    </row>
    <row r="117" spans="1:37" x14ac:dyDescent="0.35">
      <c r="A117" s="1">
        <v>0.89469907407407412</v>
      </c>
      <c r="B117" t="s">
        <v>65</v>
      </c>
      <c r="C117" t="s">
        <v>84</v>
      </c>
      <c r="D117" t="s">
        <v>36</v>
      </c>
      <c r="E117" t="s">
        <v>66</v>
      </c>
      <c r="F117" s="1">
        <v>0.89166666666666672</v>
      </c>
      <c r="G117" t="s">
        <v>38</v>
      </c>
      <c r="H117" t="s">
        <v>39</v>
      </c>
      <c r="I117" t="s">
        <v>580</v>
      </c>
      <c r="J117" t="s">
        <v>41</v>
      </c>
      <c r="K117" t="s">
        <v>113</v>
      </c>
      <c r="L117" t="s">
        <v>43</v>
      </c>
      <c r="M117" t="s">
        <v>358</v>
      </c>
      <c r="N117" t="s">
        <v>45</v>
      </c>
      <c r="O117" t="s">
        <v>46</v>
      </c>
      <c r="P117" t="s">
        <v>47</v>
      </c>
      <c r="Q117" t="s">
        <v>115</v>
      </c>
      <c r="R117" t="s">
        <v>49</v>
      </c>
      <c r="S117" t="s">
        <v>371</v>
      </c>
      <c r="T117" t="s">
        <v>74</v>
      </c>
      <c r="U117" t="s">
        <v>94</v>
      </c>
      <c r="V117" t="s">
        <v>52</v>
      </c>
      <c r="W117" t="s">
        <v>212</v>
      </c>
      <c r="X117" t="s">
        <v>54</v>
      </c>
      <c r="Y117" t="s">
        <v>581</v>
      </c>
      <c r="Z117" t="s">
        <v>56</v>
      </c>
      <c r="AA117" t="s">
        <v>57</v>
      </c>
      <c r="AB117" t="s">
        <v>58</v>
      </c>
      <c r="AC117" t="s">
        <v>79</v>
      </c>
      <c r="AD117" t="s">
        <v>60</v>
      </c>
      <c r="AE117" t="s">
        <v>61</v>
      </c>
      <c r="AF117" t="s">
        <v>62</v>
      </c>
      <c r="AG117" t="s">
        <v>471</v>
      </c>
      <c r="AH117" t="s">
        <v>81</v>
      </c>
      <c r="AI117" t="s">
        <v>64</v>
      </c>
      <c r="AJ117" t="s">
        <v>83</v>
      </c>
      <c r="AK11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261.99999999999937</v>
      </c>
    </row>
    <row r="118" spans="1:37" x14ac:dyDescent="0.35">
      <c r="A118" s="2">
        <v>0.88944444444444448</v>
      </c>
      <c r="B118" t="s">
        <v>35</v>
      </c>
      <c r="C118" t="s">
        <v>36</v>
      </c>
      <c r="D118" t="s">
        <v>36</v>
      </c>
      <c r="E118" t="s">
        <v>97</v>
      </c>
      <c r="F118" s="1">
        <v>0.88680555555555551</v>
      </c>
      <c r="G118" t="s">
        <v>582</v>
      </c>
      <c r="H118" t="s">
        <v>39</v>
      </c>
      <c r="I118" t="s">
        <v>40</v>
      </c>
      <c r="J118" t="s">
        <v>109</v>
      </c>
      <c r="K118" t="s">
        <v>129</v>
      </c>
      <c r="L118" t="s">
        <v>70</v>
      </c>
      <c r="M118" t="s">
        <v>358</v>
      </c>
      <c r="N118" t="s">
        <v>45</v>
      </c>
      <c r="O118" t="s">
        <v>46</v>
      </c>
      <c r="P118" t="s">
        <v>47</v>
      </c>
      <c r="Q118" t="s">
        <v>225</v>
      </c>
      <c r="R118" t="s">
        <v>49</v>
      </c>
      <c r="S118" t="s">
        <v>371</v>
      </c>
      <c r="T118" t="s">
        <v>74</v>
      </c>
      <c r="U118" t="s">
        <v>75</v>
      </c>
      <c r="V118" t="s">
        <v>298</v>
      </c>
      <c r="W118" t="s">
        <v>53</v>
      </c>
      <c r="X118" t="s">
        <v>54</v>
      </c>
      <c r="Y118" t="s">
        <v>140</v>
      </c>
      <c r="Z118" t="s">
        <v>56</v>
      </c>
      <c r="AA118" t="s">
        <v>583</v>
      </c>
      <c r="AB118" t="s">
        <v>584</v>
      </c>
      <c r="AC118" t="s">
        <v>401</v>
      </c>
      <c r="AD118" t="s">
        <v>119</v>
      </c>
      <c r="AE118" t="s">
        <v>96</v>
      </c>
      <c r="AF118" t="s">
        <v>62</v>
      </c>
      <c r="AG118" t="s">
        <v>585</v>
      </c>
      <c r="AH118" t="s">
        <v>81</v>
      </c>
      <c r="AI118" t="s">
        <v>134</v>
      </c>
      <c r="AJ118" t="s">
        <v>586</v>
      </c>
      <c r="AK11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228.00000000000688</v>
      </c>
    </row>
    <row r="119" spans="1:37" x14ac:dyDescent="0.35">
      <c r="A119" s="1">
        <v>0.89155092592592589</v>
      </c>
      <c r="B119" t="s">
        <v>65</v>
      </c>
      <c r="C119" t="s">
        <v>36</v>
      </c>
      <c r="D119" t="s">
        <v>36</v>
      </c>
      <c r="E119" t="s">
        <v>97</v>
      </c>
      <c r="F119" s="1">
        <v>0.88541666666666663</v>
      </c>
      <c r="G119" t="s">
        <v>38</v>
      </c>
      <c r="H119" t="s">
        <v>39</v>
      </c>
      <c r="I119" t="s">
        <v>587</v>
      </c>
      <c r="J119" t="s">
        <v>588</v>
      </c>
      <c r="K119" t="s">
        <v>100</v>
      </c>
      <c r="L119" t="s">
        <v>43</v>
      </c>
      <c r="M119" t="s">
        <v>181</v>
      </c>
      <c r="N119" t="s">
        <v>45</v>
      </c>
      <c r="O119" t="s">
        <v>46</v>
      </c>
      <c r="P119" t="s">
        <v>589</v>
      </c>
      <c r="Q119" t="s">
        <v>89</v>
      </c>
      <c r="R119" t="s">
        <v>49</v>
      </c>
      <c r="S119" t="s">
        <v>590</v>
      </c>
      <c r="T119" t="s">
        <v>74</v>
      </c>
      <c r="U119" t="s">
        <v>75</v>
      </c>
      <c r="V119" t="s">
        <v>591</v>
      </c>
      <c r="W119" t="s">
        <v>53</v>
      </c>
      <c r="X119" t="s">
        <v>592</v>
      </c>
      <c r="Y119" t="s">
        <v>514</v>
      </c>
      <c r="Z119" t="s">
        <v>56</v>
      </c>
      <c r="AA119" t="s">
        <v>286</v>
      </c>
      <c r="AB119" t="s">
        <v>593</v>
      </c>
      <c r="AC119" t="s">
        <v>79</v>
      </c>
      <c r="AD119" t="s">
        <v>60</v>
      </c>
      <c r="AE119" t="s">
        <v>96</v>
      </c>
      <c r="AF119" t="s">
        <v>62</v>
      </c>
      <c r="AG119" t="s">
        <v>91</v>
      </c>
      <c r="AH119" t="s">
        <v>594</v>
      </c>
      <c r="AI119" t="s">
        <v>595</v>
      </c>
      <c r="AJ119" t="s">
        <v>322</v>
      </c>
      <c r="AK11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529.99999999999977</v>
      </c>
    </row>
    <row r="120" spans="1:37" x14ac:dyDescent="0.35">
      <c r="A120" s="1">
        <v>0.88946759259259256</v>
      </c>
      <c r="B120" t="s">
        <v>65</v>
      </c>
      <c r="C120" t="s">
        <v>36</v>
      </c>
      <c r="D120" t="s">
        <v>36</v>
      </c>
      <c r="E120" t="s">
        <v>66</v>
      </c>
      <c r="F120" s="1">
        <v>0.88472222222222219</v>
      </c>
      <c r="G120" t="s">
        <v>596</v>
      </c>
      <c r="H120" t="s">
        <v>39</v>
      </c>
      <c r="I120" t="s">
        <v>40</v>
      </c>
      <c r="J120" t="s">
        <v>157</v>
      </c>
      <c r="K120" t="s">
        <v>113</v>
      </c>
      <c r="L120" t="s">
        <v>43</v>
      </c>
      <c r="M120" t="s">
        <v>71</v>
      </c>
      <c r="N120" t="s">
        <v>45</v>
      </c>
      <c r="O120" t="s">
        <v>267</v>
      </c>
      <c r="P120" t="s">
        <v>47</v>
      </c>
      <c r="Q120" t="s">
        <v>115</v>
      </c>
      <c r="R120" t="s">
        <v>49</v>
      </c>
      <c r="S120" t="s">
        <v>371</v>
      </c>
      <c r="T120" t="s">
        <v>74</v>
      </c>
      <c r="U120" t="s">
        <v>75</v>
      </c>
      <c r="V120" t="s">
        <v>52</v>
      </c>
      <c r="W120" t="s">
        <v>53</v>
      </c>
      <c r="X120" t="s">
        <v>54</v>
      </c>
      <c r="Y120" t="s">
        <v>346</v>
      </c>
      <c r="Z120" t="s">
        <v>56</v>
      </c>
      <c r="AA120" t="s">
        <v>57</v>
      </c>
      <c r="AB120" t="s">
        <v>58</v>
      </c>
      <c r="AC120" t="s">
        <v>79</v>
      </c>
      <c r="AD120" t="s">
        <v>60</v>
      </c>
      <c r="AE120" t="s">
        <v>61</v>
      </c>
      <c r="AF120" t="s">
        <v>62</v>
      </c>
      <c r="AG120" t="s">
        <v>91</v>
      </c>
      <c r="AH120" t="s">
        <v>81</v>
      </c>
      <c r="AI120" t="s">
        <v>134</v>
      </c>
      <c r="AJ120" t="s">
        <v>83</v>
      </c>
      <c r="AK12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410.00000000000011</v>
      </c>
    </row>
    <row r="121" spans="1:37" x14ac:dyDescent="0.35">
      <c r="A121" s="1">
        <v>0.88751157407407411</v>
      </c>
      <c r="B121" t="s">
        <v>65</v>
      </c>
      <c r="C121" t="s">
        <v>36</v>
      </c>
      <c r="D121" t="s">
        <v>36</v>
      </c>
      <c r="E121" t="s">
        <v>66</v>
      </c>
      <c r="F121" s="1">
        <v>0.88263888888888886</v>
      </c>
      <c r="G121" t="s">
        <v>597</v>
      </c>
      <c r="H121" t="s">
        <v>39</v>
      </c>
      <c r="I121" t="s">
        <v>40</v>
      </c>
      <c r="J121" t="s">
        <v>41</v>
      </c>
      <c r="K121" t="s">
        <v>113</v>
      </c>
      <c r="L121" t="s">
        <v>415</v>
      </c>
      <c r="M121" t="s">
        <v>598</v>
      </c>
      <c r="N121" t="s">
        <v>45</v>
      </c>
      <c r="O121" t="s">
        <v>46</v>
      </c>
      <c r="P121" t="s">
        <v>47</v>
      </c>
      <c r="Q121" t="s">
        <v>48</v>
      </c>
      <c r="R121" t="s">
        <v>49</v>
      </c>
      <c r="S121" t="s">
        <v>371</v>
      </c>
      <c r="T121" t="s">
        <v>74</v>
      </c>
      <c r="U121" t="s">
        <v>75</v>
      </c>
      <c r="V121" t="s">
        <v>52</v>
      </c>
      <c r="W121" t="s">
        <v>53</v>
      </c>
      <c r="X121" t="s">
        <v>54</v>
      </c>
      <c r="Y121" t="s">
        <v>599</v>
      </c>
      <c r="Z121" t="s">
        <v>56</v>
      </c>
      <c r="AA121" t="s">
        <v>57</v>
      </c>
      <c r="AB121" t="s">
        <v>58</v>
      </c>
      <c r="AC121" t="s">
        <v>79</v>
      </c>
      <c r="AD121" t="s">
        <v>60</v>
      </c>
      <c r="AE121" t="s">
        <v>61</v>
      </c>
      <c r="AF121" t="s">
        <v>62</v>
      </c>
      <c r="AG121" t="s">
        <v>133</v>
      </c>
      <c r="AH121" t="s">
        <v>81</v>
      </c>
      <c r="AI121" t="s">
        <v>64</v>
      </c>
      <c r="AJ121" t="s">
        <v>83</v>
      </c>
      <c r="AK12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421.00000000000506</v>
      </c>
    </row>
    <row r="122" spans="1:37" x14ac:dyDescent="0.35">
      <c r="A122" s="1">
        <v>0.8863657407407407</v>
      </c>
      <c r="B122" t="s">
        <v>35</v>
      </c>
      <c r="C122" t="s">
        <v>36</v>
      </c>
      <c r="D122" t="s">
        <v>36</v>
      </c>
      <c r="E122" t="s">
        <v>66</v>
      </c>
      <c r="F122" s="1">
        <v>0.88263888888888886</v>
      </c>
      <c r="G122" t="s">
        <v>600</v>
      </c>
      <c r="H122" t="s">
        <v>39</v>
      </c>
      <c r="I122" t="s">
        <v>601</v>
      </c>
      <c r="J122" t="s">
        <v>41</v>
      </c>
      <c r="K122" t="s">
        <v>129</v>
      </c>
      <c r="L122" t="s">
        <v>43</v>
      </c>
      <c r="M122" t="s">
        <v>602</v>
      </c>
      <c r="N122" t="s">
        <v>45</v>
      </c>
      <c r="O122" t="s">
        <v>73</v>
      </c>
      <c r="P122" t="s">
        <v>603</v>
      </c>
      <c r="Q122" t="s">
        <v>115</v>
      </c>
      <c r="R122" t="s">
        <v>49</v>
      </c>
      <c r="S122" t="s">
        <v>371</v>
      </c>
      <c r="T122" t="s">
        <v>74</v>
      </c>
      <c r="U122" t="s">
        <v>75</v>
      </c>
      <c r="V122" t="s">
        <v>604</v>
      </c>
      <c r="W122" t="s">
        <v>53</v>
      </c>
      <c r="X122" t="s">
        <v>54</v>
      </c>
      <c r="Y122" t="s">
        <v>140</v>
      </c>
      <c r="Z122" t="s">
        <v>56</v>
      </c>
      <c r="AA122" t="s">
        <v>207</v>
      </c>
      <c r="AB122" t="s">
        <v>58</v>
      </c>
      <c r="AC122" t="s">
        <v>361</v>
      </c>
      <c r="AD122" t="s">
        <v>60</v>
      </c>
      <c r="AE122" t="s">
        <v>96</v>
      </c>
      <c r="AF122" t="s">
        <v>62</v>
      </c>
      <c r="AG122" t="s">
        <v>399</v>
      </c>
      <c r="AH122" t="s">
        <v>81</v>
      </c>
      <c r="AI122" t="s">
        <v>134</v>
      </c>
      <c r="AJ122" t="s">
        <v>83</v>
      </c>
      <c r="AK12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321.9999999999992</v>
      </c>
    </row>
    <row r="123" spans="1:37" x14ac:dyDescent="0.35">
      <c r="A123" s="1">
        <v>0.88525462962962964</v>
      </c>
      <c r="B123" t="s">
        <v>65</v>
      </c>
      <c r="C123" t="s">
        <v>84</v>
      </c>
      <c r="D123" t="s">
        <v>36</v>
      </c>
      <c r="E123" t="s">
        <v>66</v>
      </c>
      <c r="F123" s="1">
        <v>0.87986111111111109</v>
      </c>
      <c r="G123" t="s">
        <v>408</v>
      </c>
      <c r="H123" t="s">
        <v>39</v>
      </c>
      <c r="I123" t="s">
        <v>40</v>
      </c>
      <c r="J123" t="s">
        <v>41</v>
      </c>
      <c r="K123" t="s">
        <v>113</v>
      </c>
      <c r="L123" t="s">
        <v>43</v>
      </c>
      <c r="M123" t="s">
        <v>605</v>
      </c>
      <c r="N123" t="s">
        <v>606</v>
      </c>
      <c r="O123" t="s">
        <v>46</v>
      </c>
      <c r="P123" t="s">
        <v>103</v>
      </c>
      <c r="Q123" t="s">
        <v>115</v>
      </c>
      <c r="R123" t="s">
        <v>49</v>
      </c>
      <c r="S123" t="s">
        <v>371</v>
      </c>
      <c r="T123" t="s">
        <v>74</v>
      </c>
      <c r="U123" t="s">
        <v>75</v>
      </c>
      <c r="V123" t="s">
        <v>607</v>
      </c>
      <c r="W123" t="s">
        <v>608</v>
      </c>
      <c r="X123" t="s">
        <v>54</v>
      </c>
      <c r="Y123" t="s">
        <v>140</v>
      </c>
      <c r="Z123" t="s">
        <v>56</v>
      </c>
      <c r="AA123" t="s">
        <v>609</v>
      </c>
      <c r="AB123" t="s">
        <v>58</v>
      </c>
      <c r="AC123" t="s">
        <v>319</v>
      </c>
      <c r="AD123" t="s">
        <v>60</v>
      </c>
      <c r="AE123" t="s">
        <v>61</v>
      </c>
      <c r="AF123" t="s">
        <v>186</v>
      </c>
      <c r="AG123" t="s">
        <v>80</v>
      </c>
      <c r="AH123" t="s">
        <v>81</v>
      </c>
      <c r="AI123" t="s">
        <v>64</v>
      </c>
      <c r="AJ123" t="s">
        <v>83</v>
      </c>
      <c r="AK12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466.0000000000025</v>
      </c>
    </row>
    <row r="124" spans="1:37" x14ac:dyDescent="0.35">
      <c r="A124" s="1">
        <v>0.88179398148148147</v>
      </c>
      <c r="B124" t="s">
        <v>65</v>
      </c>
      <c r="C124" t="s">
        <v>36</v>
      </c>
      <c r="D124" t="s">
        <v>36</v>
      </c>
      <c r="E124" t="s">
        <v>37</v>
      </c>
      <c r="F124" s="1">
        <v>0.87777777777777777</v>
      </c>
      <c r="G124" t="s">
        <v>38</v>
      </c>
      <c r="H124" t="s">
        <v>39</v>
      </c>
      <c r="I124" t="s">
        <v>40</v>
      </c>
      <c r="J124" t="s">
        <v>41</v>
      </c>
      <c r="K124" t="s">
        <v>100</v>
      </c>
      <c r="L124" t="s">
        <v>43</v>
      </c>
      <c r="M124" t="s">
        <v>101</v>
      </c>
      <c r="N124" t="s">
        <v>45</v>
      </c>
      <c r="O124" t="s">
        <v>46</v>
      </c>
      <c r="P124" t="s">
        <v>47</v>
      </c>
      <c r="Q124" t="s">
        <v>48</v>
      </c>
      <c r="R124" t="s">
        <v>49</v>
      </c>
      <c r="S124" t="s">
        <v>371</v>
      </c>
      <c r="T124" t="s">
        <v>74</v>
      </c>
      <c r="U124" t="s">
        <v>75</v>
      </c>
      <c r="V124" t="s">
        <v>52</v>
      </c>
      <c r="W124" t="s">
        <v>53</v>
      </c>
      <c r="X124" t="s">
        <v>54</v>
      </c>
      <c r="Y124" t="s">
        <v>111</v>
      </c>
      <c r="Z124" t="s">
        <v>56</v>
      </c>
      <c r="AA124" t="s">
        <v>57</v>
      </c>
      <c r="AB124" t="s">
        <v>58</v>
      </c>
      <c r="AC124" t="s">
        <v>79</v>
      </c>
      <c r="AD124" t="s">
        <v>60</v>
      </c>
      <c r="AE124" t="s">
        <v>61</v>
      </c>
      <c r="AF124" t="s">
        <v>62</v>
      </c>
      <c r="AG124" t="s">
        <v>91</v>
      </c>
      <c r="AH124" t="s">
        <v>81</v>
      </c>
      <c r="AI124" t="s">
        <v>64</v>
      </c>
      <c r="AJ124" t="s">
        <v>83</v>
      </c>
      <c r="AK12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346.99999999999989</v>
      </c>
    </row>
    <row r="125" spans="1:37" x14ac:dyDescent="0.35">
      <c r="A125" s="1">
        <v>0.8817476851851852</v>
      </c>
      <c r="B125" t="s">
        <v>65</v>
      </c>
      <c r="C125" t="s">
        <v>36</v>
      </c>
      <c r="D125" t="s">
        <v>36</v>
      </c>
      <c r="E125" t="s">
        <v>85</v>
      </c>
      <c r="F125" s="1">
        <v>0.87569444444444444</v>
      </c>
      <c r="G125" t="s">
        <v>38</v>
      </c>
      <c r="H125" t="s">
        <v>39</v>
      </c>
      <c r="I125" t="s">
        <v>40</v>
      </c>
      <c r="J125" t="s">
        <v>41</v>
      </c>
      <c r="K125" t="s">
        <v>611</v>
      </c>
      <c r="L125" t="s">
        <v>43</v>
      </c>
      <c r="M125" t="s">
        <v>71</v>
      </c>
      <c r="N125" t="s">
        <v>45</v>
      </c>
      <c r="O125" t="s">
        <v>73</v>
      </c>
      <c r="P125" t="s">
        <v>47</v>
      </c>
      <c r="Q125" t="s">
        <v>48</v>
      </c>
      <c r="R125" t="s">
        <v>49</v>
      </c>
      <c r="S125" t="s">
        <v>698</v>
      </c>
      <c r="T125" t="s">
        <v>74</v>
      </c>
      <c r="U125" t="s">
        <v>75</v>
      </c>
      <c r="V125" t="s">
        <v>105</v>
      </c>
      <c r="W125" t="s">
        <v>53</v>
      </c>
      <c r="X125" t="s">
        <v>54</v>
      </c>
      <c r="Y125" t="s">
        <v>108</v>
      </c>
      <c r="Z125" t="s">
        <v>56</v>
      </c>
      <c r="AA125" t="s">
        <v>57</v>
      </c>
      <c r="AB125" t="s">
        <v>58</v>
      </c>
      <c r="AC125" t="s">
        <v>79</v>
      </c>
      <c r="AD125" t="s">
        <v>60</v>
      </c>
      <c r="AE125" t="s">
        <v>61</v>
      </c>
      <c r="AF125" t="s">
        <v>62</v>
      </c>
      <c r="AG125" t="s">
        <v>697</v>
      </c>
      <c r="AH125" t="s">
        <v>81</v>
      </c>
      <c r="AI125" t="s">
        <v>64</v>
      </c>
      <c r="AJ125" t="s">
        <v>83</v>
      </c>
      <c r="AK12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523.00000000000182</v>
      </c>
    </row>
    <row r="126" spans="1:37" x14ac:dyDescent="0.35">
      <c r="A126" s="1">
        <v>0.88156250000000003</v>
      </c>
      <c r="B126" t="s">
        <v>35</v>
      </c>
      <c r="C126" t="s">
        <v>84</v>
      </c>
      <c r="D126" t="s">
        <v>36</v>
      </c>
      <c r="E126" t="s">
        <v>85</v>
      </c>
      <c r="F126" s="1">
        <v>0.87777777777777777</v>
      </c>
      <c r="G126" t="s">
        <v>38</v>
      </c>
      <c r="H126" t="s">
        <v>39</v>
      </c>
      <c r="I126" t="s">
        <v>40</v>
      </c>
      <c r="J126" t="s">
        <v>41</v>
      </c>
      <c r="K126" t="s">
        <v>100</v>
      </c>
      <c r="L126" t="s">
        <v>130</v>
      </c>
      <c r="M126" t="s">
        <v>417</v>
      </c>
      <c r="N126" t="s">
        <v>45</v>
      </c>
      <c r="O126" t="s">
        <v>612</v>
      </c>
      <c r="P126" t="s">
        <v>613</v>
      </c>
      <c r="Q126" t="s">
        <v>245</v>
      </c>
      <c r="R126" t="s">
        <v>49</v>
      </c>
      <c r="S126" t="s">
        <v>454</v>
      </c>
      <c r="T126" t="s">
        <v>74</v>
      </c>
      <c r="U126" t="s">
        <v>51</v>
      </c>
      <c r="V126" t="s">
        <v>76</v>
      </c>
      <c r="W126" t="s">
        <v>53</v>
      </c>
      <c r="X126" t="s">
        <v>54</v>
      </c>
      <c r="Y126" t="s">
        <v>55</v>
      </c>
      <c r="Z126" t="s">
        <v>56</v>
      </c>
      <c r="AA126" t="s">
        <v>271</v>
      </c>
      <c r="AB126" t="s">
        <v>58</v>
      </c>
      <c r="AC126" t="s">
        <v>79</v>
      </c>
      <c r="AD126" t="s">
        <v>60</v>
      </c>
      <c r="AE126" t="s">
        <v>96</v>
      </c>
      <c r="AF126" t="s">
        <v>62</v>
      </c>
      <c r="AG126" t="s">
        <v>614</v>
      </c>
      <c r="AH126" t="s">
        <v>81</v>
      </c>
      <c r="AI126" t="s">
        <v>64</v>
      </c>
      <c r="AJ126" t="s">
        <v>83</v>
      </c>
      <c r="AK12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327.00000000000318</v>
      </c>
    </row>
    <row r="127" spans="1:37" x14ac:dyDescent="0.35">
      <c r="A127" s="1">
        <v>0.87921296296296292</v>
      </c>
      <c r="B127" t="s">
        <v>65</v>
      </c>
      <c r="C127" t="s">
        <v>36</v>
      </c>
      <c r="D127" t="s">
        <v>36</v>
      </c>
      <c r="E127" t="s">
        <v>37</v>
      </c>
      <c r="F127" s="1">
        <v>0.875</v>
      </c>
      <c r="G127" t="s">
        <v>38</v>
      </c>
      <c r="H127" t="s">
        <v>39</v>
      </c>
      <c r="I127" t="s">
        <v>40</v>
      </c>
      <c r="J127" t="s">
        <v>41</v>
      </c>
      <c r="K127" t="s">
        <v>113</v>
      </c>
      <c r="L127" t="s">
        <v>43</v>
      </c>
      <c r="M127" t="s">
        <v>615</v>
      </c>
      <c r="N127" t="s">
        <v>45</v>
      </c>
      <c r="O127" t="s">
        <v>46</v>
      </c>
      <c r="P127" t="s">
        <v>47</v>
      </c>
      <c r="Q127" t="s">
        <v>48</v>
      </c>
      <c r="R127" t="s">
        <v>49</v>
      </c>
      <c r="S127" t="s">
        <v>371</v>
      </c>
      <c r="T127" t="s">
        <v>74</v>
      </c>
      <c r="U127" t="s">
        <v>75</v>
      </c>
      <c r="V127" t="s">
        <v>52</v>
      </c>
      <c r="W127" t="s">
        <v>53</v>
      </c>
      <c r="X127" t="s">
        <v>54</v>
      </c>
      <c r="Y127" t="s">
        <v>270</v>
      </c>
      <c r="Z127" t="s">
        <v>56</v>
      </c>
      <c r="AA127" t="s">
        <v>207</v>
      </c>
      <c r="AB127" t="s">
        <v>58</v>
      </c>
      <c r="AC127" t="s">
        <v>79</v>
      </c>
      <c r="AD127" t="s">
        <v>60</v>
      </c>
      <c r="AE127" t="s">
        <v>96</v>
      </c>
      <c r="AF127" t="s">
        <v>62</v>
      </c>
      <c r="AG127" t="s">
        <v>356</v>
      </c>
      <c r="AH127" t="s">
        <v>81</v>
      </c>
      <c r="AI127" t="s">
        <v>616</v>
      </c>
      <c r="AJ127" t="s">
        <v>83</v>
      </c>
      <c r="AK12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363.99999999999613</v>
      </c>
    </row>
    <row r="128" spans="1:37" x14ac:dyDescent="0.35">
      <c r="A128" s="1">
        <v>0.8787962962962963</v>
      </c>
      <c r="B128" t="s">
        <v>65</v>
      </c>
      <c r="C128" t="s">
        <v>36</v>
      </c>
      <c r="D128" t="s">
        <v>36</v>
      </c>
      <c r="E128" t="s">
        <v>85</v>
      </c>
      <c r="F128" s="1">
        <v>0.87569444444444444</v>
      </c>
      <c r="G128" t="s">
        <v>38</v>
      </c>
      <c r="H128" t="s">
        <v>39</v>
      </c>
      <c r="I128" t="s">
        <v>40</v>
      </c>
      <c r="J128" t="s">
        <v>41</v>
      </c>
      <c r="K128" t="s">
        <v>113</v>
      </c>
      <c r="L128" t="s">
        <v>43</v>
      </c>
      <c r="M128" t="s">
        <v>220</v>
      </c>
      <c r="N128" t="s">
        <v>45</v>
      </c>
      <c r="O128" t="s">
        <v>46</v>
      </c>
      <c r="P128" t="s">
        <v>47</v>
      </c>
      <c r="Q128" t="s">
        <v>115</v>
      </c>
      <c r="R128" t="s">
        <v>49</v>
      </c>
      <c r="S128" t="s">
        <v>371</v>
      </c>
      <c r="T128" t="s">
        <v>74</v>
      </c>
      <c r="U128" t="s">
        <v>75</v>
      </c>
      <c r="V128" t="s">
        <v>95</v>
      </c>
      <c r="W128" t="s">
        <v>617</v>
      </c>
      <c r="X128" t="s">
        <v>54</v>
      </c>
      <c r="Y128" t="s">
        <v>55</v>
      </c>
      <c r="Z128" t="s">
        <v>56</v>
      </c>
      <c r="AA128" t="s">
        <v>57</v>
      </c>
      <c r="AB128" t="s">
        <v>58</v>
      </c>
      <c r="AC128" t="s">
        <v>79</v>
      </c>
      <c r="AD128" t="s">
        <v>60</v>
      </c>
      <c r="AE128" t="s">
        <v>61</v>
      </c>
      <c r="AF128" t="s">
        <v>62</v>
      </c>
      <c r="AG128" t="s">
        <v>91</v>
      </c>
      <c r="AH128" t="s">
        <v>81</v>
      </c>
      <c r="AI128" t="s">
        <v>64</v>
      </c>
      <c r="AJ128" t="s">
        <v>83</v>
      </c>
      <c r="AK12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268.00000000000034</v>
      </c>
    </row>
    <row r="129" spans="1:37" x14ac:dyDescent="0.35">
      <c r="A129" s="2">
        <v>0.87194444444444441</v>
      </c>
      <c r="B129" t="s">
        <v>65</v>
      </c>
      <c r="C129" t="s">
        <v>84</v>
      </c>
      <c r="D129" t="s">
        <v>36</v>
      </c>
      <c r="E129" t="s">
        <v>85</v>
      </c>
      <c r="F129" s="2">
        <v>0.86944444444444446</v>
      </c>
      <c r="G129" t="s">
        <v>38</v>
      </c>
      <c r="H129" t="s">
        <v>39</v>
      </c>
      <c r="I129" t="s">
        <v>40</v>
      </c>
      <c r="J129" t="s">
        <v>41</v>
      </c>
      <c r="K129" t="s">
        <v>69</v>
      </c>
      <c r="L129" t="s">
        <v>43</v>
      </c>
      <c r="M129" t="s">
        <v>618</v>
      </c>
      <c r="N129" t="s">
        <v>45</v>
      </c>
      <c r="O129" t="s">
        <v>73</v>
      </c>
      <c r="P129" t="s">
        <v>47</v>
      </c>
      <c r="Q129" t="s">
        <v>48</v>
      </c>
      <c r="R129" t="s">
        <v>49</v>
      </c>
      <c r="S129" t="s">
        <v>327</v>
      </c>
      <c r="T129" t="s">
        <v>74</v>
      </c>
      <c r="U129" t="s">
        <v>177</v>
      </c>
      <c r="V129" t="s">
        <v>76</v>
      </c>
      <c r="W129" t="s">
        <v>619</v>
      </c>
      <c r="X129" t="s">
        <v>54</v>
      </c>
      <c r="Y129" t="s">
        <v>620</v>
      </c>
      <c r="Z129" t="s">
        <v>56</v>
      </c>
      <c r="AA129" t="s">
        <v>621</v>
      </c>
      <c r="AB129" t="s">
        <v>58</v>
      </c>
      <c r="AC129" t="s">
        <v>341</v>
      </c>
      <c r="AD129" t="s">
        <v>60</v>
      </c>
      <c r="AE129" t="s">
        <v>484</v>
      </c>
      <c r="AF129" t="s">
        <v>62</v>
      </c>
      <c r="AG129" t="s">
        <v>91</v>
      </c>
      <c r="AH129" t="s">
        <v>81</v>
      </c>
      <c r="AI129" t="s">
        <v>134</v>
      </c>
      <c r="AJ129" t="s">
        <v>83</v>
      </c>
      <c r="AK12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215.9999999999954</v>
      </c>
    </row>
    <row r="130" spans="1:37" x14ac:dyDescent="0.35">
      <c r="A130" s="1">
        <v>0.87112268518518521</v>
      </c>
      <c r="B130" t="s">
        <v>65</v>
      </c>
      <c r="C130" t="s">
        <v>36</v>
      </c>
      <c r="D130" t="s">
        <v>36</v>
      </c>
      <c r="E130" t="s">
        <v>37</v>
      </c>
      <c r="F130" s="1">
        <v>0.86805555555555558</v>
      </c>
      <c r="G130" t="s">
        <v>622</v>
      </c>
      <c r="H130" t="s">
        <v>623</v>
      </c>
      <c r="I130" t="s">
        <v>624</v>
      </c>
      <c r="J130" t="s">
        <v>41</v>
      </c>
      <c r="K130" t="s">
        <v>625</v>
      </c>
      <c r="L130" t="s">
        <v>43</v>
      </c>
      <c r="M130" t="s">
        <v>626</v>
      </c>
      <c r="N130" t="s">
        <v>45</v>
      </c>
      <c r="O130" t="s">
        <v>137</v>
      </c>
      <c r="P130" t="s">
        <v>627</v>
      </c>
      <c r="Q130" t="s">
        <v>48</v>
      </c>
      <c r="R130" t="s">
        <v>430</v>
      </c>
      <c r="S130" t="s">
        <v>628</v>
      </c>
      <c r="T130" t="s">
        <v>74</v>
      </c>
      <c r="U130" t="s">
        <v>75</v>
      </c>
      <c r="V130" t="s">
        <v>76</v>
      </c>
      <c r="W130" t="s">
        <v>53</v>
      </c>
      <c r="X130" t="s">
        <v>54</v>
      </c>
      <c r="Y130" t="s">
        <v>111</v>
      </c>
      <c r="Z130" t="s">
        <v>56</v>
      </c>
      <c r="AA130" t="s">
        <v>233</v>
      </c>
      <c r="AB130" t="s">
        <v>58</v>
      </c>
      <c r="AC130" t="s">
        <v>629</v>
      </c>
      <c r="AD130" t="s">
        <v>60</v>
      </c>
      <c r="AE130" t="s">
        <v>96</v>
      </c>
      <c r="AF130" t="s">
        <v>62</v>
      </c>
      <c r="AG130" t="s">
        <v>480</v>
      </c>
      <c r="AH130" t="s">
        <v>81</v>
      </c>
      <c r="AI130" t="s">
        <v>630</v>
      </c>
      <c r="AJ130" t="s">
        <v>83</v>
      </c>
      <c r="AK13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264.99999999999989</v>
      </c>
    </row>
    <row r="131" spans="1:37" x14ac:dyDescent="0.35">
      <c r="A131" s="1">
        <v>0.87053240740740745</v>
      </c>
      <c r="B131" t="s">
        <v>65</v>
      </c>
      <c r="C131" t="s">
        <v>84</v>
      </c>
      <c r="D131" t="s">
        <v>36</v>
      </c>
      <c r="E131" t="s">
        <v>37</v>
      </c>
      <c r="F131" s="1">
        <v>0.86597222222222225</v>
      </c>
      <c r="G131" t="s">
        <v>631</v>
      </c>
      <c r="H131" t="s">
        <v>39</v>
      </c>
      <c r="I131" t="s">
        <v>40</v>
      </c>
      <c r="J131" t="s">
        <v>41</v>
      </c>
      <c r="K131" t="s">
        <v>129</v>
      </c>
      <c r="L131" t="s">
        <v>43</v>
      </c>
      <c r="M131" t="s">
        <v>265</v>
      </c>
      <c r="N131" t="s">
        <v>45</v>
      </c>
      <c r="O131" t="s">
        <v>46</v>
      </c>
      <c r="P131" t="s">
        <v>47</v>
      </c>
      <c r="Q131" t="s">
        <v>632</v>
      </c>
      <c r="R131" t="s">
        <v>633</v>
      </c>
      <c r="S131" t="s">
        <v>50</v>
      </c>
      <c r="T131" t="s">
        <v>154</v>
      </c>
      <c r="U131" t="s">
        <v>290</v>
      </c>
      <c r="V131" t="s">
        <v>52</v>
      </c>
      <c r="W131" t="s">
        <v>53</v>
      </c>
      <c r="X131" t="s">
        <v>54</v>
      </c>
      <c r="Y131" t="s">
        <v>514</v>
      </c>
      <c r="Z131" t="s">
        <v>56</v>
      </c>
      <c r="AA131" t="s">
        <v>57</v>
      </c>
      <c r="AB131" t="s">
        <v>58</v>
      </c>
      <c r="AC131" t="s">
        <v>79</v>
      </c>
      <c r="AD131" t="s">
        <v>60</v>
      </c>
      <c r="AE131" t="s">
        <v>61</v>
      </c>
      <c r="AF131" t="s">
        <v>634</v>
      </c>
      <c r="AG131" t="s">
        <v>635</v>
      </c>
      <c r="AH131" t="s">
        <v>81</v>
      </c>
      <c r="AI131" t="s">
        <v>64</v>
      </c>
      <c r="AJ131" t="s">
        <v>83</v>
      </c>
      <c r="AK13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394.00000000000085</v>
      </c>
    </row>
    <row r="132" spans="1:37" x14ac:dyDescent="0.35">
      <c r="A132" s="2">
        <v>0.86116898148148147</v>
      </c>
      <c r="B132" t="s">
        <v>65</v>
      </c>
      <c r="C132" t="s">
        <v>84</v>
      </c>
      <c r="D132" t="s">
        <v>36</v>
      </c>
      <c r="E132" t="s">
        <v>85</v>
      </c>
      <c r="F132" s="2">
        <v>0.85902777777777772</v>
      </c>
      <c r="G132" t="s">
        <v>38</v>
      </c>
      <c r="H132" t="s">
        <v>39</v>
      </c>
      <c r="I132" t="s">
        <v>40</v>
      </c>
      <c r="J132" t="s">
        <v>41</v>
      </c>
      <c r="K132" t="s">
        <v>100</v>
      </c>
      <c r="L132" t="s">
        <v>43</v>
      </c>
      <c r="M132" t="s">
        <v>142</v>
      </c>
      <c r="N132" t="s">
        <v>45</v>
      </c>
      <c r="O132" t="s">
        <v>73</v>
      </c>
      <c r="P132" t="s">
        <v>378</v>
      </c>
      <c r="Q132" t="s">
        <v>550</v>
      </c>
      <c r="R132" t="s">
        <v>636</v>
      </c>
      <c r="S132" t="s">
        <v>371</v>
      </c>
      <c r="T132" t="s">
        <v>74</v>
      </c>
      <c r="U132" t="s">
        <v>75</v>
      </c>
      <c r="V132" t="s">
        <v>637</v>
      </c>
      <c r="W132" t="s">
        <v>338</v>
      </c>
      <c r="X132" t="s">
        <v>54</v>
      </c>
      <c r="Y132" t="s">
        <v>111</v>
      </c>
      <c r="Z132" t="s">
        <v>56</v>
      </c>
      <c r="AA132" t="s">
        <v>334</v>
      </c>
      <c r="AB132" t="s">
        <v>58</v>
      </c>
      <c r="AC132" t="s">
        <v>79</v>
      </c>
      <c r="AD132" t="s">
        <v>60</v>
      </c>
      <c r="AE132" t="s">
        <v>638</v>
      </c>
      <c r="AF132" t="s">
        <v>62</v>
      </c>
      <c r="AG132" t="s">
        <v>639</v>
      </c>
      <c r="AH132" t="s">
        <v>81</v>
      </c>
      <c r="AI132" t="s">
        <v>64</v>
      </c>
      <c r="AJ132" t="s">
        <v>83</v>
      </c>
      <c r="AK13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185.00000000000335</v>
      </c>
    </row>
    <row r="133" spans="1:37" x14ac:dyDescent="0.35">
      <c r="A133" s="1">
        <v>0.86230324074074072</v>
      </c>
      <c r="B133" t="s">
        <v>65</v>
      </c>
      <c r="C133" t="s">
        <v>84</v>
      </c>
      <c r="D133" t="s">
        <v>36</v>
      </c>
      <c r="E133" t="s">
        <v>66</v>
      </c>
      <c r="F133" s="1">
        <v>0.85902777777777772</v>
      </c>
      <c r="G133" t="s">
        <v>123</v>
      </c>
      <c r="H133" t="s">
        <v>640</v>
      </c>
      <c r="I133" t="s">
        <v>40</v>
      </c>
      <c r="J133" t="s">
        <v>41</v>
      </c>
      <c r="K133" t="s">
        <v>129</v>
      </c>
      <c r="L133" t="s">
        <v>43</v>
      </c>
      <c r="M133" t="s">
        <v>641</v>
      </c>
      <c r="N133" t="s">
        <v>45</v>
      </c>
      <c r="O133" t="s">
        <v>46</v>
      </c>
      <c r="P133" t="s">
        <v>47</v>
      </c>
      <c r="Q133" t="s">
        <v>642</v>
      </c>
      <c r="R133" t="s">
        <v>49</v>
      </c>
      <c r="S133" t="s">
        <v>371</v>
      </c>
      <c r="T133" t="s">
        <v>74</v>
      </c>
      <c r="U133" t="s">
        <v>75</v>
      </c>
      <c r="V133" t="s">
        <v>95</v>
      </c>
      <c r="W133" t="s">
        <v>53</v>
      </c>
      <c r="X133" t="s">
        <v>54</v>
      </c>
      <c r="Y133" t="s">
        <v>140</v>
      </c>
      <c r="Z133" t="s">
        <v>56</v>
      </c>
      <c r="AA133" t="s">
        <v>643</v>
      </c>
      <c r="AB133" t="s">
        <v>58</v>
      </c>
      <c r="AC133" t="s">
        <v>79</v>
      </c>
      <c r="AD133" t="s">
        <v>60</v>
      </c>
      <c r="AE133" t="s">
        <v>96</v>
      </c>
      <c r="AF133" t="s">
        <v>186</v>
      </c>
      <c r="AG133" t="s">
        <v>91</v>
      </c>
      <c r="AH133" t="s">
        <v>81</v>
      </c>
      <c r="AI133" t="s">
        <v>64</v>
      </c>
      <c r="AJ133" t="s">
        <v>83</v>
      </c>
      <c r="AK13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283.00000000000267</v>
      </c>
    </row>
    <row r="134" spans="1:37" x14ac:dyDescent="0.35">
      <c r="A134" s="1">
        <v>0.86130787037037038</v>
      </c>
      <c r="B134" t="s">
        <v>65</v>
      </c>
      <c r="C134" t="s">
        <v>36</v>
      </c>
      <c r="D134" t="s">
        <v>36</v>
      </c>
      <c r="E134" t="s">
        <v>97</v>
      </c>
      <c r="F134" s="1">
        <v>0.85624999999999996</v>
      </c>
      <c r="G134" t="s">
        <v>38</v>
      </c>
      <c r="H134" t="s">
        <v>39</v>
      </c>
      <c r="I134" t="s">
        <v>40</v>
      </c>
      <c r="J134" t="s">
        <v>41</v>
      </c>
      <c r="K134" t="s">
        <v>100</v>
      </c>
      <c r="L134" t="s">
        <v>43</v>
      </c>
      <c r="M134" t="s">
        <v>248</v>
      </c>
      <c r="N134" t="s">
        <v>45</v>
      </c>
      <c r="O134" t="s">
        <v>46</v>
      </c>
      <c r="P134" t="s">
        <v>47</v>
      </c>
      <c r="Q134" t="s">
        <v>48</v>
      </c>
      <c r="R134" t="s">
        <v>633</v>
      </c>
      <c r="S134" t="s">
        <v>644</v>
      </c>
      <c r="T134" t="s">
        <v>74</v>
      </c>
      <c r="U134" t="s">
        <v>75</v>
      </c>
      <c r="V134" t="s">
        <v>645</v>
      </c>
      <c r="W134" t="s">
        <v>53</v>
      </c>
      <c r="X134" t="s">
        <v>54</v>
      </c>
      <c r="Y134" t="s">
        <v>55</v>
      </c>
      <c r="Z134" t="s">
        <v>56</v>
      </c>
      <c r="AA134" t="s">
        <v>646</v>
      </c>
      <c r="AB134" t="s">
        <v>58</v>
      </c>
      <c r="AC134" t="s">
        <v>79</v>
      </c>
      <c r="AD134" t="s">
        <v>60</v>
      </c>
      <c r="AE134" t="s">
        <v>61</v>
      </c>
      <c r="AF134" t="s">
        <v>62</v>
      </c>
      <c r="AG134" t="s">
        <v>471</v>
      </c>
      <c r="AH134" t="s">
        <v>81</v>
      </c>
      <c r="AI134" t="s">
        <v>64</v>
      </c>
      <c r="AJ134" t="s">
        <v>83</v>
      </c>
      <c r="AK13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437.00000000000438</v>
      </c>
    </row>
    <row r="135" spans="1:37" x14ac:dyDescent="0.35">
      <c r="A135" s="2">
        <v>0.85501157407407402</v>
      </c>
      <c r="B135" t="s">
        <v>65</v>
      </c>
      <c r="C135" t="s">
        <v>84</v>
      </c>
      <c r="D135" t="s">
        <v>36</v>
      </c>
      <c r="E135" t="s">
        <v>85</v>
      </c>
      <c r="F135" s="2">
        <v>0.85277777777777775</v>
      </c>
      <c r="G135" t="s">
        <v>38</v>
      </c>
      <c r="H135" t="s">
        <v>39</v>
      </c>
      <c r="I135" t="s">
        <v>40</v>
      </c>
      <c r="J135" t="s">
        <v>41</v>
      </c>
      <c r="K135" t="s">
        <v>100</v>
      </c>
      <c r="L135" t="s">
        <v>43</v>
      </c>
      <c r="M135" t="s">
        <v>101</v>
      </c>
      <c r="N135" t="s">
        <v>45</v>
      </c>
      <c r="O135" t="s">
        <v>73</v>
      </c>
      <c r="P135" t="s">
        <v>47</v>
      </c>
      <c r="Q135" t="s">
        <v>48</v>
      </c>
      <c r="R135" t="s">
        <v>49</v>
      </c>
      <c r="S135" t="s">
        <v>371</v>
      </c>
      <c r="T135" t="s">
        <v>74</v>
      </c>
      <c r="U135" t="s">
        <v>75</v>
      </c>
      <c r="V135" t="s">
        <v>95</v>
      </c>
      <c r="W135" t="s">
        <v>53</v>
      </c>
      <c r="X135" t="s">
        <v>54</v>
      </c>
      <c r="Y135" t="s">
        <v>55</v>
      </c>
      <c r="Z135" t="s">
        <v>56</v>
      </c>
      <c r="AA135" t="s">
        <v>57</v>
      </c>
      <c r="AB135" t="s">
        <v>58</v>
      </c>
      <c r="AC135" t="s">
        <v>79</v>
      </c>
      <c r="AD135" t="s">
        <v>60</v>
      </c>
      <c r="AE135" t="s">
        <v>96</v>
      </c>
      <c r="AF135" t="s">
        <v>62</v>
      </c>
      <c r="AG135" t="s">
        <v>91</v>
      </c>
      <c r="AH135" t="s">
        <v>81</v>
      </c>
      <c r="AI135" t="s">
        <v>64</v>
      </c>
      <c r="AJ135" t="s">
        <v>83</v>
      </c>
      <c r="AK13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192.99999999999818</v>
      </c>
    </row>
    <row r="136" spans="1:37" x14ac:dyDescent="0.35">
      <c r="A136" s="1">
        <v>0.86040509259259257</v>
      </c>
      <c r="B136" t="s">
        <v>65</v>
      </c>
      <c r="C136" t="s">
        <v>84</v>
      </c>
      <c r="D136" t="s">
        <v>36</v>
      </c>
      <c r="E136" t="s">
        <v>85</v>
      </c>
      <c r="F136" s="1">
        <v>0.85555555555555551</v>
      </c>
      <c r="G136" t="s">
        <v>38</v>
      </c>
      <c r="H136" t="s">
        <v>39</v>
      </c>
      <c r="I136" t="s">
        <v>40</v>
      </c>
      <c r="J136" t="s">
        <v>41</v>
      </c>
      <c r="K136" t="s">
        <v>113</v>
      </c>
      <c r="L136" t="s">
        <v>43</v>
      </c>
      <c r="M136" t="s">
        <v>288</v>
      </c>
      <c r="N136" t="s">
        <v>45</v>
      </c>
      <c r="O136" t="s">
        <v>73</v>
      </c>
      <c r="P136" t="s">
        <v>647</v>
      </c>
      <c r="Q136" t="s">
        <v>48</v>
      </c>
      <c r="R136" t="s">
        <v>49</v>
      </c>
      <c r="S136" t="s">
        <v>50</v>
      </c>
      <c r="T136" t="s">
        <v>74</v>
      </c>
      <c r="U136" t="s">
        <v>75</v>
      </c>
      <c r="V136" t="s">
        <v>76</v>
      </c>
      <c r="W136" t="s">
        <v>53</v>
      </c>
      <c r="X136" t="s">
        <v>54</v>
      </c>
      <c r="Y136" t="s">
        <v>111</v>
      </c>
      <c r="Z136" t="s">
        <v>56</v>
      </c>
      <c r="AA136" t="s">
        <v>57</v>
      </c>
      <c r="AB136" t="s">
        <v>58</v>
      </c>
      <c r="AC136" t="s">
        <v>79</v>
      </c>
      <c r="AD136" t="s">
        <v>60</v>
      </c>
      <c r="AE136" t="s">
        <v>61</v>
      </c>
      <c r="AF136" t="s">
        <v>62</v>
      </c>
      <c r="AG136" t="s">
        <v>91</v>
      </c>
      <c r="AH136" t="s">
        <v>81</v>
      </c>
      <c r="AI136" t="s">
        <v>64</v>
      </c>
      <c r="AJ136" t="s">
        <v>83</v>
      </c>
      <c r="AK13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419.00000000000153</v>
      </c>
    </row>
    <row r="137" spans="1:37" x14ac:dyDescent="0.35">
      <c r="A137" s="1">
        <v>0.86026620370370366</v>
      </c>
      <c r="B137" t="s">
        <v>65</v>
      </c>
      <c r="C137" t="s">
        <v>36</v>
      </c>
      <c r="D137" t="s">
        <v>36</v>
      </c>
      <c r="E137" t="s">
        <v>97</v>
      </c>
      <c r="F137" s="1">
        <v>0.8569444444444444</v>
      </c>
      <c r="G137" t="s">
        <v>38</v>
      </c>
      <c r="H137" t="s">
        <v>39</v>
      </c>
      <c r="I137" t="s">
        <v>40</v>
      </c>
      <c r="J137" t="s">
        <v>41</v>
      </c>
      <c r="K137" t="s">
        <v>100</v>
      </c>
      <c r="L137" t="s">
        <v>43</v>
      </c>
      <c r="M137" t="s">
        <v>220</v>
      </c>
      <c r="N137" t="s">
        <v>45</v>
      </c>
      <c r="O137" t="s">
        <v>102</v>
      </c>
      <c r="P137" t="s">
        <v>47</v>
      </c>
      <c r="Q137" t="s">
        <v>115</v>
      </c>
      <c r="R137" t="s">
        <v>49</v>
      </c>
      <c r="S137" t="s">
        <v>371</v>
      </c>
      <c r="T137" t="s">
        <v>74</v>
      </c>
      <c r="U137" t="s">
        <v>75</v>
      </c>
      <c r="V137" t="s">
        <v>52</v>
      </c>
      <c r="W137" t="s">
        <v>53</v>
      </c>
      <c r="X137" t="s">
        <v>54</v>
      </c>
      <c r="Y137" t="s">
        <v>55</v>
      </c>
      <c r="Z137" t="s">
        <v>56</v>
      </c>
      <c r="AA137" t="s">
        <v>57</v>
      </c>
      <c r="AB137" t="s">
        <v>58</v>
      </c>
      <c r="AC137" t="s">
        <v>79</v>
      </c>
      <c r="AD137" t="s">
        <v>60</v>
      </c>
      <c r="AE137" t="s">
        <v>61</v>
      </c>
      <c r="AF137" t="s">
        <v>62</v>
      </c>
      <c r="AG137" t="s">
        <v>91</v>
      </c>
      <c r="AH137" t="s">
        <v>81</v>
      </c>
      <c r="AI137" t="s">
        <v>64</v>
      </c>
      <c r="AJ137" t="s">
        <v>83</v>
      </c>
      <c r="AK13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287.00000000000011</v>
      </c>
    </row>
    <row r="138" spans="1:37" x14ac:dyDescent="0.35">
      <c r="A138" s="1">
        <v>0.85837962962962966</v>
      </c>
      <c r="B138" t="s">
        <v>35</v>
      </c>
      <c r="C138" t="s">
        <v>36</v>
      </c>
      <c r="D138" t="s">
        <v>36</v>
      </c>
      <c r="E138" t="s">
        <v>97</v>
      </c>
      <c r="F138" s="1">
        <v>0.85347222222222219</v>
      </c>
      <c r="G138" t="s">
        <v>38</v>
      </c>
      <c r="H138" t="s">
        <v>39</v>
      </c>
      <c r="I138" t="s">
        <v>40</v>
      </c>
      <c r="J138" t="s">
        <v>41</v>
      </c>
      <c r="K138" t="s">
        <v>69</v>
      </c>
      <c r="L138" t="s">
        <v>43</v>
      </c>
      <c r="M138" t="s">
        <v>101</v>
      </c>
      <c r="N138" t="s">
        <v>45</v>
      </c>
      <c r="O138" t="s">
        <v>137</v>
      </c>
      <c r="P138" t="s">
        <v>47</v>
      </c>
      <c r="Q138" t="s">
        <v>48</v>
      </c>
      <c r="R138" t="s">
        <v>49</v>
      </c>
      <c r="S138" t="s">
        <v>648</v>
      </c>
      <c r="T138" t="s">
        <v>74</v>
      </c>
      <c r="U138" t="s">
        <v>649</v>
      </c>
      <c r="V138" t="s">
        <v>52</v>
      </c>
      <c r="W138" t="s">
        <v>53</v>
      </c>
      <c r="X138" t="s">
        <v>54</v>
      </c>
      <c r="Y138" t="s">
        <v>111</v>
      </c>
      <c r="Z138" t="s">
        <v>56</v>
      </c>
      <c r="AA138" t="s">
        <v>57</v>
      </c>
      <c r="AB138" t="s">
        <v>58</v>
      </c>
      <c r="AC138" t="s">
        <v>79</v>
      </c>
      <c r="AD138" t="s">
        <v>60</v>
      </c>
      <c r="AE138" t="s">
        <v>61</v>
      </c>
      <c r="AF138" t="s">
        <v>62</v>
      </c>
      <c r="AG138" t="s">
        <v>91</v>
      </c>
      <c r="AH138" t="s">
        <v>81</v>
      </c>
      <c r="AI138" t="s">
        <v>64</v>
      </c>
      <c r="AJ138" t="s">
        <v>83</v>
      </c>
      <c r="AK13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424.00000000000551</v>
      </c>
    </row>
    <row r="139" spans="1:37" x14ac:dyDescent="0.35">
      <c r="A139" s="1">
        <v>0.85832175925925924</v>
      </c>
      <c r="B139" t="s">
        <v>65</v>
      </c>
      <c r="C139" t="s">
        <v>36</v>
      </c>
      <c r="D139" t="s">
        <v>36</v>
      </c>
      <c r="E139" t="s">
        <v>37</v>
      </c>
      <c r="F139" s="1">
        <v>0.8520833333333333</v>
      </c>
      <c r="G139" t="s">
        <v>67</v>
      </c>
      <c r="H139" t="s">
        <v>39</v>
      </c>
      <c r="I139" t="s">
        <v>40</v>
      </c>
      <c r="J139" t="s">
        <v>41</v>
      </c>
      <c r="K139" t="s">
        <v>100</v>
      </c>
      <c r="L139" t="s">
        <v>43</v>
      </c>
      <c r="M139" t="s">
        <v>650</v>
      </c>
      <c r="N139" t="s">
        <v>45</v>
      </c>
      <c r="O139" t="s">
        <v>73</v>
      </c>
      <c r="P139" t="s">
        <v>47</v>
      </c>
      <c r="Q139" t="s">
        <v>48</v>
      </c>
      <c r="R139" t="s">
        <v>49</v>
      </c>
      <c r="S139" t="s">
        <v>371</v>
      </c>
      <c r="T139" t="s">
        <v>74</v>
      </c>
      <c r="U139" t="s">
        <v>75</v>
      </c>
      <c r="V139" t="s">
        <v>52</v>
      </c>
      <c r="W139" t="s">
        <v>53</v>
      </c>
      <c r="X139" t="s">
        <v>54</v>
      </c>
      <c r="Y139" t="s">
        <v>346</v>
      </c>
      <c r="Z139" t="s">
        <v>56</v>
      </c>
      <c r="AA139" t="s">
        <v>57</v>
      </c>
      <c r="AB139" t="s">
        <v>58</v>
      </c>
      <c r="AC139" t="s">
        <v>79</v>
      </c>
      <c r="AD139" t="s">
        <v>60</v>
      </c>
      <c r="AE139" t="s">
        <v>61</v>
      </c>
      <c r="AF139" t="s">
        <v>62</v>
      </c>
      <c r="AG139" t="s">
        <v>91</v>
      </c>
      <c r="AH139" t="s">
        <v>81</v>
      </c>
      <c r="AI139" t="s">
        <v>64</v>
      </c>
      <c r="AJ139" t="s">
        <v>83</v>
      </c>
      <c r="AK13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539.00000000000114</v>
      </c>
    </row>
    <row r="140" spans="1:37" x14ac:dyDescent="0.35">
      <c r="A140" s="1">
        <v>0.85317129629629629</v>
      </c>
      <c r="B140" t="s">
        <v>65</v>
      </c>
      <c r="C140" t="s">
        <v>36</v>
      </c>
      <c r="D140" t="s">
        <v>36</v>
      </c>
      <c r="E140" t="s">
        <v>97</v>
      </c>
      <c r="F140" s="1">
        <v>0.85</v>
      </c>
      <c r="G140" t="s">
        <v>38</v>
      </c>
      <c r="H140" t="s">
        <v>39</v>
      </c>
      <c r="I140" t="s">
        <v>40</v>
      </c>
      <c r="J140" t="s">
        <v>41</v>
      </c>
      <c r="K140" t="s">
        <v>113</v>
      </c>
      <c r="L140" t="s">
        <v>43</v>
      </c>
      <c r="M140" t="s">
        <v>651</v>
      </c>
      <c r="N140" t="s">
        <v>45</v>
      </c>
      <c r="O140" t="s">
        <v>46</v>
      </c>
      <c r="P140" t="s">
        <v>47</v>
      </c>
      <c r="Q140" t="s">
        <v>48</v>
      </c>
      <c r="R140" t="s">
        <v>49</v>
      </c>
      <c r="S140" t="s">
        <v>371</v>
      </c>
      <c r="T140" t="s">
        <v>652</v>
      </c>
      <c r="U140" t="s">
        <v>75</v>
      </c>
      <c r="V140" t="s">
        <v>95</v>
      </c>
      <c r="W140" t="s">
        <v>53</v>
      </c>
      <c r="X140" t="s">
        <v>54</v>
      </c>
      <c r="Y140" t="s">
        <v>55</v>
      </c>
      <c r="Z140" t="s">
        <v>56</v>
      </c>
      <c r="AA140" t="s">
        <v>57</v>
      </c>
      <c r="AB140" t="s">
        <v>58</v>
      </c>
      <c r="AC140" t="s">
        <v>79</v>
      </c>
      <c r="AD140" t="s">
        <v>60</v>
      </c>
      <c r="AE140" t="s">
        <v>653</v>
      </c>
      <c r="AF140" t="s">
        <v>62</v>
      </c>
      <c r="AG140" t="s">
        <v>227</v>
      </c>
      <c r="AH140" t="s">
        <v>81</v>
      </c>
      <c r="AI140" t="s">
        <v>64</v>
      </c>
      <c r="AJ140" t="s">
        <v>83</v>
      </c>
      <c r="AK14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274.00000000000125</v>
      </c>
    </row>
    <row r="141" spans="1:37" x14ac:dyDescent="0.35">
      <c r="A141" s="1">
        <v>0.85192129629629632</v>
      </c>
      <c r="B141" t="s">
        <v>65</v>
      </c>
      <c r="C141" t="s">
        <v>36</v>
      </c>
      <c r="D141" t="s">
        <v>36</v>
      </c>
      <c r="E141" t="s">
        <v>97</v>
      </c>
      <c r="F141" s="1">
        <v>0.84791666666666665</v>
      </c>
      <c r="G141" t="s">
        <v>38</v>
      </c>
      <c r="H141" t="s">
        <v>39</v>
      </c>
      <c r="I141" t="s">
        <v>40</v>
      </c>
      <c r="J141" t="s">
        <v>654</v>
      </c>
      <c r="K141" t="s">
        <v>100</v>
      </c>
      <c r="L141" t="s">
        <v>43</v>
      </c>
      <c r="M141" t="s">
        <v>101</v>
      </c>
      <c r="N141" t="s">
        <v>45</v>
      </c>
      <c r="O141" t="s">
        <v>46</v>
      </c>
      <c r="P141" t="s">
        <v>47</v>
      </c>
      <c r="Q141" t="s">
        <v>48</v>
      </c>
      <c r="R141" t="s">
        <v>49</v>
      </c>
      <c r="S141" t="s">
        <v>371</v>
      </c>
      <c r="T141" t="s">
        <v>74</v>
      </c>
      <c r="U141" t="s">
        <v>75</v>
      </c>
      <c r="V141" t="s">
        <v>105</v>
      </c>
      <c r="W141" t="s">
        <v>53</v>
      </c>
      <c r="X141" t="s">
        <v>655</v>
      </c>
      <c r="Y141" t="s">
        <v>111</v>
      </c>
      <c r="Z141" t="s">
        <v>56</v>
      </c>
      <c r="AA141" t="s">
        <v>57</v>
      </c>
      <c r="AB141" t="s">
        <v>58</v>
      </c>
      <c r="AC141" t="s">
        <v>361</v>
      </c>
      <c r="AD141" t="s">
        <v>60</v>
      </c>
      <c r="AE141" t="s">
        <v>61</v>
      </c>
      <c r="AF141" t="s">
        <v>62</v>
      </c>
      <c r="AG141" t="s">
        <v>91</v>
      </c>
      <c r="AH141" t="s">
        <v>81</v>
      </c>
      <c r="AI141" t="s">
        <v>64</v>
      </c>
      <c r="AJ141" t="s">
        <v>83</v>
      </c>
      <c r="AK14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346.00000000000296</v>
      </c>
    </row>
    <row r="142" spans="1:37" x14ac:dyDescent="0.35">
      <c r="A142" s="1">
        <v>0.84606481481481477</v>
      </c>
      <c r="B142" t="s">
        <v>35</v>
      </c>
      <c r="C142" t="s">
        <v>84</v>
      </c>
      <c r="D142" t="s">
        <v>36</v>
      </c>
      <c r="E142" t="s">
        <v>37</v>
      </c>
      <c r="F142" s="1">
        <v>0.84305555555555556</v>
      </c>
      <c r="G142" t="s">
        <v>38</v>
      </c>
      <c r="H142" t="s">
        <v>39</v>
      </c>
      <c r="I142" t="s">
        <v>40</v>
      </c>
      <c r="J142" t="s">
        <v>577</v>
      </c>
      <c r="K142" t="s">
        <v>100</v>
      </c>
      <c r="L142" t="s">
        <v>43</v>
      </c>
      <c r="M142" t="s">
        <v>71</v>
      </c>
      <c r="N142" t="s">
        <v>45</v>
      </c>
      <c r="O142" t="s">
        <v>73</v>
      </c>
      <c r="P142" t="s">
        <v>47</v>
      </c>
      <c r="Q142" t="s">
        <v>48</v>
      </c>
      <c r="R142" t="s">
        <v>49</v>
      </c>
      <c r="S142" t="s">
        <v>371</v>
      </c>
      <c r="T142" t="s">
        <v>74</v>
      </c>
      <c r="U142" t="s">
        <v>75</v>
      </c>
      <c r="V142" t="s">
        <v>298</v>
      </c>
      <c r="W142" t="s">
        <v>53</v>
      </c>
      <c r="X142" t="s">
        <v>54</v>
      </c>
      <c r="Y142" t="s">
        <v>55</v>
      </c>
      <c r="Z142" t="s">
        <v>56</v>
      </c>
      <c r="AA142" t="s">
        <v>286</v>
      </c>
      <c r="AB142" t="s">
        <v>58</v>
      </c>
      <c r="AC142" t="s">
        <v>79</v>
      </c>
      <c r="AD142" t="s">
        <v>60</v>
      </c>
      <c r="AE142" t="s">
        <v>61</v>
      </c>
      <c r="AF142" t="s">
        <v>62</v>
      </c>
      <c r="AG142" t="s">
        <v>234</v>
      </c>
      <c r="AH142" t="s">
        <v>81</v>
      </c>
      <c r="AI142" t="s">
        <v>64</v>
      </c>
      <c r="AJ142" t="s">
        <v>83</v>
      </c>
      <c r="AK14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259.99999999999591</v>
      </c>
    </row>
    <row r="143" spans="1:37" x14ac:dyDescent="0.35">
      <c r="A143" s="2">
        <v>0.83993055555555551</v>
      </c>
      <c r="B143" t="s">
        <v>65</v>
      </c>
      <c r="C143" t="s">
        <v>84</v>
      </c>
      <c r="D143" t="s">
        <v>36</v>
      </c>
      <c r="E143" t="s">
        <v>85</v>
      </c>
      <c r="F143" s="2">
        <v>0.83750000000000002</v>
      </c>
      <c r="G143" t="s">
        <v>38</v>
      </c>
      <c r="H143" t="s">
        <v>39</v>
      </c>
      <c r="I143" t="s">
        <v>40</v>
      </c>
      <c r="J143" t="s">
        <v>41</v>
      </c>
      <c r="K143" t="s">
        <v>100</v>
      </c>
      <c r="L143" t="s">
        <v>43</v>
      </c>
      <c r="M143" t="s">
        <v>101</v>
      </c>
      <c r="N143" t="s">
        <v>45</v>
      </c>
      <c r="O143" t="s">
        <v>656</v>
      </c>
      <c r="P143" t="s">
        <v>47</v>
      </c>
      <c r="Q143" t="s">
        <v>48</v>
      </c>
      <c r="R143" t="s">
        <v>49</v>
      </c>
      <c r="S143" t="s">
        <v>371</v>
      </c>
      <c r="T143" t="s">
        <v>74</v>
      </c>
      <c r="U143" t="s">
        <v>657</v>
      </c>
      <c r="V143" t="s">
        <v>52</v>
      </c>
      <c r="W143" t="s">
        <v>212</v>
      </c>
      <c r="X143" t="s">
        <v>54</v>
      </c>
      <c r="Y143" t="s">
        <v>111</v>
      </c>
      <c r="Z143" t="s">
        <v>56</v>
      </c>
      <c r="AA143" t="s">
        <v>57</v>
      </c>
      <c r="AB143" t="s">
        <v>58</v>
      </c>
      <c r="AC143" t="s">
        <v>79</v>
      </c>
      <c r="AD143" t="s">
        <v>60</v>
      </c>
      <c r="AE143" t="s">
        <v>61</v>
      </c>
      <c r="AF143" t="s">
        <v>62</v>
      </c>
      <c r="AG143" t="s">
        <v>91</v>
      </c>
      <c r="AH143" t="s">
        <v>81</v>
      </c>
      <c r="AI143" t="s">
        <v>64</v>
      </c>
      <c r="AJ143" t="s">
        <v>83</v>
      </c>
      <c r="AK14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209.99999999999446</v>
      </c>
    </row>
    <row r="144" spans="1:37" x14ac:dyDescent="0.35">
      <c r="A144" s="1">
        <v>0.84333333333333338</v>
      </c>
      <c r="B144" t="s">
        <v>65</v>
      </c>
      <c r="C144" t="s">
        <v>84</v>
      </c>
      <c r="D144" t="s">
        <v>36</v>
      </c>
      <c r="E144" t="s">
        <v>97</v>
      </c>
      <c r="F144" s="1">
        <v>0.84027777777777779</v>
      </c>
      <c r="G144" t="s">
        <v>38</v>
      </c>
      <c r="H144" t="s">
        <v>39</v>
      </c>
      <c r="I144" t="s">
        <v>40</v>
      </c>
      <c r="J144" t="s">
        <v>41</v>
      </c>
      <c r="K144" t="s">
        <v>100</v>
      </c>
      <c r="L144" t="s">
        <v>70</v>
      </c>
      <c r="M144" t="s">
        <v>124</v>
      </c>
      <c r="N144" t="s">
        <v>45</v>
      </c>
      <c r="O144" t="s">
        <v>102</v>
      </c>
      <c r="P144" t="s">
        <v>47</v>
      </c>
      <c r="Q144" t="s">
        <v>48</v>
      </c>
      <c r="R144" t="s">
        <v>49</v>
      </c>
      <c r="S144" t="s">
        <v>371</v>
      </c>
      <c r="T144" t="s">
        <v>74</v>
      </c>
      <c r="U144" t="s">
        <v>75</v>
      </c>
      <c r="V144" t="s">
        <v>105</v>
      </c>
      <c r="W144" t="s">
        <v>53</v>
      </c>
      <c r="X144" t="s">
        <v>54</v>
      </c>
      <c r="Y144" t="s">
        <v>140</v>
      </c>
      <c r="Z144" t="s">
        <v>56</v>
      </c>
      <c r="AA144" t="s">
        <v>57</v>
      </c>
      <c r="AB144" t="s">
        <v>58</v>
      </c>
      <c r="AC144" t="s">
        <v>79</v>
      </c>
      <c r="AD144" t="s">
        <v>119</v>
      </c>
      <c r="AE144" t="s">
        <v>61</v>
      </c>
      <c r="AF144" t="s">
        <v>465</v>
      </c>
      <c r="AG144" t="s">
        <v>91</v>
      </c>
      <c r="AH144" t="s">
        <v>81</v>
      </c>
      <c r="AI144" t="s">
        <v>64</v>
      </c>
      <c r="AJ144" t="s">
        <v>83</v>
      </c>
      <c r="AK14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264.0000000000029</v>
      </c>
    </row>
    <row r="145" spans="1:37" x14ac:dyDescent="0.35">
      <c r="A145" s="1">
        <v>0.84277777777777774</v>
      </c>
      <c r="B145" t="s">
        <v>65</v>
      </c>
      <c r="C145" t="s">
        <v>84</v>
      </c>
      <c r="D145" t="s">
        <v>84</v>
      </c>
      <c r="E145" t="s">
        <v>85</v>
      </c>
      <c r="F145" s="1">
        <v>0.83819444444444446</v>
      </c>
      <c r="G145" t="s">
        <v>38</v>
      </c>
      <c r="H145" t="s">
        <v>39</v>
      </c>
      <c r="I145" t="s">
        <v>40</v>
      </c>
      <c r="J145" t="s">
        <v>41</v>
      </c>
      <c r="K145" t="s">
        <v>129</v>
      </c>
      <c r="L145" t="s">
        <v>43</v>
      </c>
      <c r="M145" t="s">
        <v>71</v>
      </c>
      <c r="N145" t="s">
        <v>45</v>
      </c>
      <c r="O145" t="s">
        <v>46</v>
      </c>
      <c r="P145" t="s">
        <v>47</v>
      </c>
      <c r="Q145" t="s">
        <v>115</v>
      </c>
      <c r="R145" t="s">
        <v>49</v>
      </c>
      <c r="S145" t="s">
        <v>371</v>
      </c>
      <c r="T145" t="s">
        <v>74</v>
      </c>
      <c r="U145" t="s">
        <v>75</v>
      </c>
      <c r="V145" t="s">
        <v>95</v>
      </c>
      <c r="W145" t="s">
        <v>53</v>
      </c>
      <c r="X145" t="s">
        <v>54</v>
      </c>
      <c r="Y145" t="s">
        <v>140</v>
      </c>
      <c r="Z145" t="s">
        <v>56</v>
      </c>
      <c r="AA145" t="s">
        <v>318</v>
      </c>
      <c r="AB145" t="s">
        <v>58</v>
      </c>
      <c r="AC145" t="s">
        <v>79</v>
      </c>
      <c r="AD145" t="s">
        <v>60</v>
      </c>
      <c r="AE145" t="s">
        <v>61</v>
      </c>
      <c r="AF145" t="s">
        <v>62</v>
      </c>
      <c r="AG145" t="s">
        <v>585</v>
      </c>
      <c r="AH145" t="s">
        <v>81</v>
      </c>
      <c r="AI145" t="s">
        <v>64</v>
      </c>
      <c r="AJ145" t="s">
        <v>83</v>
      </c>
      <c r="AK14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395.99999999999477</v>
      </c>
    </row>
    <row r="146" spans="1:37" x14ac:dyDescent="0.35">
      <c r="A146" s="1">
        <v>0.84172453703703709</v>
      </c>
      <c r="B146" t="s">
        <v>65</v>
      </c>
      <c r="C146" t="s">
        <v>84</v>
      </c>
      <c r="D146" t="s">
        <v>36</v>
      </c>
      <c r="E146" t="s">
        <v>37</v>
      </c>
      <c r="F146" s="1">
        <v>0.83680555555555558</v>
      </c>
      <c r="G146" t="s">
        <v>38</v>
      </c>
      <c r="H146" t="s">
        <v>39</v>
      </c>
      <c r="I146" t="s">
        <v>135</v>
      </c>
      <c r="J146" t="s">
        <v>41</v>
      </c>
      <c r="K146" t="s">
        <v>100</v>
      </c>
      <c r="L146" t="s">
        <v>43</v>
      </c>
      <c r="M146" t="s">
        <v>210</v>
      </c>
      <c r="N146" t="s">
        <v>45</v>
      </c>
      <c r="O146" t="s">
        <v>658</v>
      </c>
      <c r="P146" t="s">
        <v>659</v>
      </c>
      <c r="Q146" t="s">
        <v>115</v>
      </c>
      <c r="R146" t="s">
        <v>49</v>
      </c>
      <c r="S146" t="s">
        <v>660</v>
      </c>
      <c r="T146" t="s">
        <v>74</v>
      </c>
      <c r="U146" t="s">
        <v>75</v>
      </c>
      <c r="V146" t="s">
        <v>95</v>
      </c>
      <c r="W146" t="s">
        <v>138</v>
      </c>
      <c r="X146" t="s">
        <v>54</v>
      </c>
      <c r="Y146" t="s">
        <v>661</v>
      </c>
      <c r="Z146" t="s">
        <v>56</v>
      </c>
      <c r="AA146" t="s">
        <v>662</v>
      </c>
      <c r="AB146" t="s">
        <v>58</v>
      </c>
      <c r="AC146" t="s">
        <v>401</v>
      </c>
      <c r="AD146" t="s">
        <v>60</v>
      </c>
      <c r="AE146" t="s">
        <v>61</v>
      </c>
      <c r="AF146" t="s">
        <v>62</v>
      </c>
      <c r="AG146" t="s">
        <v>91</v>
      </c>
      <c r="AH146" t="s">
        <v>81</v>
      </c>
      <c r="AI146" t="s">
        <v>425</v>
      </c>
      <c r="AJ146" t="s">
        <v>83</v>
      </c>
      <c r="AK14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425.0000000000025</v>
      </c>
    </row>
    <row r="147" spans="1:37" x14ac:dyDescent="0.35">
      <c r="A147" s="2">
        <v>0.83392361111111113</v>
      </c>
      <c r="B147" t="s">
        <v>65</v>
      </c>
      <c r="C147" t="s">
        <v>36</v>
      </c>
      <c r="D147" t="s">
        <v>36</v>
      </c>
      <c r="E147" t="s">
        <v>66</v>
      </c>
      <c r="F147" s="2">
        <v>0.83125000000000004</v>
      </c>
      <c r="G147" t="s">
        <v>38</v>
      </c>
      <c r="H147" t="s">
        <v>39</v>
      </c>
      <c r="I147" t="s">
        <v>40</v>
      </c>
      <c r="J147" t="s">
        <v>41</v>
      </c>
      <c r="K147" t="s">
        <v>100</v>
      </c>
      <c r="L147" t="s">
        <v>43</v>
      </c>
      <c r="M147" t="s">
        <v>101</v>
      </c>
      <c r="N147" t="s">
        <v>45</v>
      </c>
      <c r="O147" t="s">
        <v>46</v>
      </c>
      <c r="P147" t="s">
        <v>47</v>
      </c>
      <c r="Q147" t="s">
        <v>48</v>
      </c>
      <c r="R147" t="s">
        <v>49</v>
      </c>
      <c r="S147" t="s">
        <v>371</v>
      </c>
      <c r="T147" t="s">
        <v>74</v>
      </c>
      <c r="U147" t="s">
        <v>663</v>
      </c>
      <c r="V147" t="s">
        <v>76</v>
      </c>
      <c r="W147" t="s">
        <v>53</v>
      </c>
      <c r="X147" t="s">
        <v>54</v>
      </c>
      <c r="Y147" t="s">
        <v>346</v>
      </c>
      <c r="Z147" t="s">
        <v>56</v>
      </c>
      <c r="AA147" t="s">
        <v>57</v>
      </c>
      <c r="AB147" t="s">
        <v>58</v>
      </c>
      <c r="AC147" t="s">
        <v>79</v>
      </c>
      <c r="AD147" t="s">
        <v>60</v>
      </c>
      <c r="AE147" t="s">
        <v>61</v>
      </c>
      <c r="AF147" t="s">
        <v>62</v>
      </c>
      <c r="AG147" t="s">
        <v>91</v>
      </c>
      <c r="AH147" t="s">
        <v>664</v>
      </c>
      <c r="AI147" t="s">
        <v>64</v>
      </c>
      <c r="AJ147" t="s">
        <v>83</v>
      </c>
      <c r="AK14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230.99999999999773</v>
      </c>
    </row>
    <row r="148" spans="1:37" x14ac:dyDescent="0.35">
      <c r="A148" s="1">
        <v>0.83585648148148151</v>
      </c>
      <c r="B148" t="s">
        <v>65</v>
      </c>
      <c r="C148" t="s">
        <v>36</v>
      </c>
      <c r="D148" t="s">
        <v>36</v>
      </c>
      <c r="E148" t="s">
        <v>97</v>
      </c>
      <c r="F148" s="1">
        <v>0.83125000000000004</v>
      </c>
      <c r="G148" t="s">
        <v>449</v>
      </c>
      <c r="H148" t="s">
        <v>39</v>
      </c>
      <c r="I148" t="s">
        <v>40</v>
      </c>
      <c r="J148" t="s">
        <v>41</v>
      </c>
      <c r="K148" t="s">
        <v>100</v>
      </c>
      <c r="L148" t="s">
        <v>43</v>
      </c>
      <c r="M148" t="s">
        <v>101</v>
      </c>
      <c r="N148" t="s">
        <v>45</v>
      </c>
      <c r="O148" t="s">
        <v>73</v>
      </c>
      <c r="P148" t="s">
        <v>665</v>
      </c>
      <c r="Q148" t="s">
        <v>48</v>
      </c>
      <c r="R148" t="s">
        <v>49</v>
      </c>
      <c r="S148" t="s">
        <v>50</v>
      </c>
      <c r="T148" t="s">
        <v>74</v>
      </c>
      <c r="U148" t="s">
        <v>75</v>
      </c>
      <c r="V148" t="s">
        <v>52</v>
      </c>
      <c r="W148" t="s">
        <v>53</v>
      </c>
      <c r="X148" t="s">
        <v>54</v>
      </c>
      <c r="Y148" t="s">
        <v>55</v>
      </c>
      <c r="Z148" t="s">
        <v>56</v>
      </c>
      <c r="AA148" t="s">
        <v>145</v>
      </c>
      <c r="AB148" t="s">
        <v>246</v>
      </c>
      <c r="AC148" t="s">
        <v>79</v>
      </c>
      <c r="AD148" t="s">
        <v>60</v>
      </c>
      <c r="AE148" t="s">
        <v>96</v>
      </c>
      <c r="AF148" t="s">
        <v>62</v>
      </c>
      <c r="AG148" t="s">
        <v>436</v>
      </c>
      <c r="AH148" t="s">
        <v>81</v>
      </c>
      <c r="AI148" t="s">
        <v>64</v>
      </c>
      <c r="AJ148" t="s">
        <v>83</v>
      </c>
      <c r="AK14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397.99999999999829</v>
      </c>
    </row>
    <row r="149" spans="1:37" x14ac:dyDescent="0.35">
      <c r="A149" s="1">
        <v>0.83398148148148143</v>
      </c>
      <c r="B149" t="s">
        <v>65</v>
      </c>
      <c r="C149" t="s">
        <v>36</v>
      </c>
      <c r="D149" t="s">
        <v>36</v>
      </c>
      <c r="E149" t="s">
        <v>37</v>
      </c>
      <c r="F149" s="1">
        <v>0.8305555555555556</v>
      </c>
      <c r="G149" t="s">
        <v>666</v>
      </c>
      <c r="H149" t="s">
        <v>39</v>
      </c>
      <c r="I149" t="s">
        <v>40</v>
      </c>
      <c r="J149" t="s">
        <v>41</v>
      </c>
      <c r="K149" t="s">
        <v>129</v>
      </c>
      <c r="L149" t="s">
        <v>43</v>
      </c>
      <c r="M149" t="s">
        <v>220</v>
      </c>
      <c r="N149" t="s">
        <v>45</v>
      </c>
      <c r="O149" t="s">
        <v>73</v>
      </c>
      <c r="P149" t="s">
        <v>47</v>
      </c>
      <c r="Q149" t="s">
        <v>115</v>
      </c>
      <c r="R149" t="s">
        <v>49</v>
      </c>
      <c r="S149" t="s">
        <v>667</v>
      </c>
      <c r="T149" t="s">
        <v>74</v>
      </c>
      <c r="U149" t="s">
        <v>75</v>
      </c>
      <c r="V149" t="s">
        <v>95</v>
      </c>
      <c r="W149" t="s">
        <v>53</v>
      </c>
      <c r="X149" t="s">
        <v>54</v>
      </c>
      <c r="Y149" t="s">
        <v>438</v>
      </c>
      <c r="Z149" t="s">
        <v>56</v>
      </c>
      <c r="AA149" t="s">
        <v>57</v>
      </c>
      <c r="AB149" t="s">
        <v>58</v>
      </c>
      <c r="AC149" t="s">
        <v>79</v>
      </c>
      <c r="AD149" t="s">
        <v>60</v>
      </c>
      <c r="AE149" t="s">
        <v>61</v>
      </c>
      <c r="AF149" t="s">
        <v>62</v>
      </c>
      <c r="AG149" t="s">
        <v>399</v>
      </c>
      <c r="AH149" t="s">
        <v>81</v>
      </c>
      <c r="AI149" t="s">
        <v>668</v>
      </c>
      <c r="AJ149" t="s">
        <v>83</v>
      </c>
      <c r="AK14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295.99999999999193</v>
      </c>
    </row>
    <row r="150" spans="1:37" x14ac:dyDescent="0.35">
      <c r="A150" s="1">
        <v>0.83067129629629632</v>
      </c>
      <c r="B150" t="s">
        <v>35</v>
      </c>
      <c r="C150" t="s">
        <v>36</v>
      </c>
      <c r="D150" t="s">
        <v>36</v>
      </c>
      <c r="E150" t="s">
        <v>66</v>
      </c>
      <c r="F150" s="1">
        <v>0.82499999999999996</v>
      </c>
      <c r="G150" t="s">
        <v>669</v>
      </c>
      <c r="H150" t="s">
        <v>39</v>
      </c>
      <c r="I150" t="s">
        <v>40</v>
      </c>
      <c r="J150" t="s">
        <v>41</v>
      </c>
      <c r="K150" t="s">
        <v>100</v>
      </c>
      <c r="L150" t="s">
        <v>43</v>
      </c>
      <c r="M150" t="s">
        <v>220</v>
      </c>
      <c r="N150" t="s">
        <v>45</v>
      </c>
      <c r="O150" t="s">
        <v>73</v>
      </c>
      <c r="P150" t="s">
        <v>47</v>
      </c>
      <c r="Q150" t="s">
        <v>48</v>
      </c>
      <c r="R150" t="s">
        <v>49</v>
      </c>
      <c r="S150" t="s">
        <v>371</v>
      </c>
      <c r="T150" t="s">
        <v>74</v>
      </c>
      <c r="U150" t="s">
        <v>75</v>
      </c>
      <c r="V150" t="s">
        <v>52</v>
      </c>
      <c r="W150" t="s">
        <v>53</v>
      </c>
      <c r="X150" t="s">
        <v>54</v>
      </c>
      <c r="Y150" t="s">
        <v>140</v>
      </c>
      <c r="Z150" t="s">
        <v>56</v>
      </c>
      <c r="AA150" t="s">
        <v>57</v>
      </c>
      <c r="AB150" t="s">
        <v>58</v>
      </c>
      <c r="AC150" t="s">
        <v>365</v>
      </c>
      <c r="AD150" t="s">
        <v>60</v>
      </c>
      <c r="AE150" t="s">
        <v>61</v>
      </c>
      <c r="AF150" t="s">
        <v>62</v>
      </c>
      <c r="AG150" t="s">
        <v>471</v>
      </c>
      <c r="AH150" t="s">
        <v>81</v>
      </c>
      <c r="AI150" t="s">
        <v>64</v>
      </c>
      <c r="AJ150" t="s">
        <v>83</v>
      </c>
      <c r="AK15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490.00000000000625</v>
      </c>
    </row>
    <row r="151" spans="1:37" x14ac:dyDescent="0.35">
      <c r="A151" s="2">
        <v>0.82365740740740745</v>
      </c>
      <c r="B151" t="s">
        <v>65</v>
      </c>
      <c r="C151" t="s">
        <v>36</v>
      </c>
      <c r="D151" t="s">
        <v>36</v>
      </c>
      <c r="E151" t="s">
        <v>85</v>
      </c>
      <c r="F151" s="2">
        <v>0.82152777777777775</v>
      </c>
      <c r="G151" t="s">
        <v>190</v>
      </c>
      <c r="H151" t="s">
        <v>39</v>
      </c>
      <c r="I151" t="s">
        <v>40</v>
      </c>
      <c r="J151" t="s">
        <v>670</v>
      </c>
      <c r="K151" t="s">
        <v>671</v>
      </c>
      <c r="L151" t="s">
        <v>43</v>
      </c>
      <c r="M151" t="s">
        <v>672</v>
      </c>
      <c r="N151" t="s">
        <v>45</v>
      </c>
      <c r="O151" t="s">
        <v>46</v>
      </c>
      <c r="P151" t="s">
        <v>47</v>
      </c>
      <c r="Q151" t="s">
        <v>89</v>
      </c>
      <c r="R151" t="s">
        <v>49</v>
      </c>
      <c r="S151" t="s">
        <v>371</v>
      </c>
      <c r="T151" t="s">
        <v>74</v>
      </c>
      <c r="U151" t="s">
        <v>75</v>
      </c>
      <c r="V151" t="s">
        <v>95</v>
      </c>
      <c r="W151" t="s">
        <v>53</v>
      </c>
      <c r="X151" t="s">
        <v>54</v>
      </c>
      <c r="Y151" t="s">
        <v>270</v>
      </c>
      <c r="Z151" t="s">
        <v>56</v>
      </c>
      <c r="AA151" t="s">
        <v>57</v>
      </c>
      <c r="AB151" t="s">
        <v>58</v>
      </c>
      <c r="AC151" t="s">
        <v>79</v>
      </c>
      <c r="AD151" t="s">
        <v>60</v>
      </c>
      <c r="AE151" t="s">
        <v>96</v>
      </c>
      <c r="AF151" t="s">
        <v>62</v>
      </c>
      <c r="AG151" t="s">
        <v>91</v>
      </c>
      <c r="AH151" t="s">
        <v>81</v>
      </c>
      <c r="AI151" t="s">
        <v>64</v>
      </c>
      <c r="AJ151" t="s">
        <v>83</v>
      </c>
      <c r="AK15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184.00000000000637</v>
      </c>
    </row>
    <row r="152" spans="1:37" x14ac:dyDescent="0.35">
      <c r="A152" s="1">
        <v>0.82828703703703699</v>
      </c>
      <c r="B152" t="s">
        <v>65</v>
      </c>
      <c r="C152" t="s">
        <v>36</v>
      </c>
      <c r="D152" t="s">
        <v>36</v>
      </c>
      <c r="E152" t="s">
        <v>66</v>
      </c>
      <c r="F152" s="1">
        <v>0.82430555555555551</v>
      </c>
      <c r="G152" t="s">
        <v>38</v>
      </c>
      <c r="H152" t="s">
        <v>39</v>
      </c>
      <c r="I152" t="s">
        <v>40</v>
      </c>
      <c r="J152" t="s">
        <v>41</v>
      </c>
      <c r="K152" t="s">
        <v>100</v>
      </c>
      <c r="L152" t="s">
        <v>43</v>
      </c>
      <c r="M152" t="s">
        <v>358</v>
      </c>
      <c r="N152" t="s">
        <v>45</v>
      </c>
      <c r="O152" t="s">
        <v>46</v>
      </c>
      <c r="P152" t="s">
        <v>47</v>
      </c>
      <c r="Q152" t="s">
        <v>48</v>
      </c>
      <c r="R152" t="s">
        <v>49</v>
      </c>
      <c r="S152" t="s">
        <v>371</v>
      </c>
      <c r="T152" t="s">
        <v>74</v>
      </c>
      <c r="U152" t="s">
        <v>75</v>
      </c>
      <c r="V152" t="s">
        <v>52</v>
      </c>
      <c r="W152" t="s">
        <v>53</v>
      </c>
      <c r="X152" t="s">
        <v>54</v>
      </c>
      <c r="Y152" t="s">
        <v>111</v>
      </c>
      <c r="Z152" t="s">
        <v>56</v>
      </c>
      <c r="AA152" t="s">
        <v>57</v>
      </c>
      <c r="AB152" t="s">
        <v>58</v>
      </c>
      <c r="AC152" t="s">
        <v>79</v>
      </c>
      <c r="AD152" t="s">
        <v>60</v>
      </c>
      <c r="AE152" t="s">
        <v>673</v>
      </c>
      <c r="AF152" t="s">
        <v>62</v>
      </c>
      <c r="AG152" t="s">
        <v>436</v>
      </c>
      <c r="AH152" t="s">
        <v>486</v>
      </c>
      <c r="AI152" t="s">
        <v>64</v>
      </c>
      <c r="AJ152" t="s">
        <v>83</v>
      </c>
      <c r="AK15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343.99999999999943</v>
      </c>
    </row>
    <row r="153" spans="1:37" x14ac:dyDescent="0.35">
      <c r="A153" s="1">
        <v>0.82817129629629627</v>
      </c>
      <c r="B153" t="s">
        <v>65</v>
      </c>
      <c r="C153" t="s">
        <v>36</v>
      </c>
      <c r="D153" t="s">
        <v>36</v>
      </c>
      <c r="E153" t="s">
        <v>37</v>
      </c>
      <c r="F153" s="1">
        <v>0.82361111111111107</v>
      </c>
      <c r="G153" t="s">
        <v>335</v>
      </c>
      <c r="H153" t="s">
        <v>39</v>
      </c>
      <c r="I153" t="s">
        <v>40</v>
      </c>
      <c r="J153" t="s">
        <v>41</v>
      </c>
      <c r="K153" t="s">
        <v>100</v>
      </c>
      <c r="L153" t="s">
        <v>43</v>
      </c>
      <c r="M153" t="s">
        <v>101</v>
      </c>
      <c r="N153" t="s">
        <v>45</v>
      </c>
      <c r="O153" t="s">
        <v>46</v>
      </c>
      <c r="P153" t="s">
        <v>47</v>
      </c>
      <c r="Q153" t="s">
        <v>48</v>
      </c>
      <c r="R153" t="s">
        <v>49</v>
      </c>
      <c r="S153" t="s">
        <v>327</v>
      </c>
      <c r="T153" t="s">
        <v>74</v>
      </c>
      <c r="U153" t="s">
        <v>75</v>
      </c>
      <c r="V153" t="s">
        <v>52</v>
      </c>
      <c r="W153" t="s">
        <v>53</v>
      </c>
      <c r="X153" t="s">
        <v>674</v>
      </c>
      <c r="Y153" t="s">
        <v>111</v>
      </c>
      <c r="Z153" t="s">
        <v>56</v>
      </c>
      <c r="AA153" t="s">
        <v>675</v>
      </c>
      <c r="AB153" t="s">
        <v>58</v>
      </c>
      <c r="AC153" t="s">
        <v>79</v>
      </c>
      <c r="AD153" t="s">
        <v>60</v>
      </c>
      <c r="AE153" t="s">
        <v>61</v>
      </c>
      <c r="AF153" t="s">
        <v>62</v>
      </c>
      <c r="AG153" t="s">
        <v>91</v>
      </c>
      <c r="AH153" t="s">
        <v>81</v>
      </c>
      <c r="AI153" t="s">
        <v>64</v>
      </c>
      <c r="AJ153" t="s">
        <v>83</v>
      </c>
      <c r="AK15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394.00000000000085</v>
      </c>
    </row>
    <row r="154" spans="1:37" x14ac:dyDescent="0.35">
      <c r="A154" s="1">
        <v>0.82758101851851851</v>
      </c>
      <c r="B154" t="s">
        <v>65</v>
      </c>
      <c r="C154" t="s">
        <v>36</v>
      </c>
      <c r="D154" t="s">
        <v>36</v>
      </c>
      <c r="E154" t="s">
        <v>37</v>
      </c>
      <c r="F154" s="1">
        <v>0.82430555555555551</v>
      </c>
      <c r="G154" t="s">
        <v>38</v>
      </c>
      <c r="H154" t="s">
        <v>39</v>
      </c>
      <c r="I154" t="s">
        <v>676</v>
      </c>
      <c r="J154" t="s">
        <v>157</v>
      </c>
      <c r="K154" t="s">
        <v>129</v>
      </c>
      <c r="L154" t="s">
        <v>43</v>
      </c>
      <c r="M154" t="s">
        <v>71</v>
      </c>
      <c r="N154" t="s">
        <v>45</v>
      </c>
      <c r="O154" t="s">
        <v>677</v>
      </c>
      <c r="P154" t="s">
        <v>47</v>
      </c>
      <c r="Q154" t="s">
        <v>225</v>
      </c>
      <c r="R154" t="s">
        <v>49</v>
      </c>
      <c r="S154" t="s">
        <v>371</v>
      </c>
      <c r="T154" t="s">
        <v>74</v>
      </c>
      <c r="U154" t="s">
        <v>75</v>
      </c>
      <c r="V154" t="s">
        <v>298</v>
      </c>
      <c r="W154" t="s">
        <v>53</v>
      </c>
      <c r="X154" t="s">
        <v>54</v>
      </c>
      <c r="Y154" t="s">
        <v>678</v>
      </c>
      <c r="Z154" t="s">
        <v>56</v>
      </c>
      <c r="AA154" t="s">
        <v>57</v>
      </c>
      <c r="AB154" t="s">
        <v>58</v>
      </c>
      <c r="AC154" t="s">
        <v>79</v>
      </c>
      <c r="AD154" t="s">
        <v>60</v>
      </c>
      <c r="AE154" t="s">
        <v>484</v>
      </c>
      <c r="AF154" t="s">
        <v>62</v>
      </c>
      <c r="AG154" t="s">
        <v>679</v>
      </c>
      <c r="AH154" t="s">
        <v>81</v>
      </c>
      <c r="AI154" t="s">
        <v>425</v>
      </c>
      <c r="AJ154" t="s">
        <v>83</v>
      </c>
      <c r="AK154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283.00000000000267</v>
      </c>
    </row>
    <row r="155" spans="1:37" x14ac:dyDescent="0.35">
      <c r="A155" s="1">
        <v>0.82688657407407407</v>
      </c>
      <c r="B155" t="s">
        <v>65</v>
      </c>
      <c r="C155" t="s">
        <v>84</v>
      </c>
      <c r="D155" t="s">
        <v>36</v>
      </c>
      <c r="E155" t="s">
        <v>37</v>
      </c>
      <c r="F155" s="1">
        <v>0.82361111111111107</v>
      </c>
      <c r="G155" t="s">
        <v>38</v>
      </c>
      <c r="H155" t="s">
        <v>39</v>
      </c>
      <c r="I155" t="s">
        <v>40</v>
      </c>
      <c r="J155" t="s">
        <v>41</v>
      </c>
      <c r="K155" t="s">
        <v>100</v>
      </c>
      <c r="L155" t="s">
        <v>130</v>
      </c>
      <c r="M155" t="s">
        <v>384</v>
      </c>
      <c r="N155" t="s">
        <v>45</v>
      </c>
      <c r="O155" t="s">
        <v>677</v>
      </c>
      <c r="P155" t="s">
        <v>47</v>
      </c>
      <c r="Q155" t="s">
        <v>48</v>
      </c>
      <c r="R155" t="s">
        <v>49</v>
      </c>
      <c r="S155" t="s">
        <v>104</v>
      </c>
      <c r="T155" t="s">
        <v>74</v>
      </c>
      <c r="U155" t="s">
        <v>75</v>
      </c>
      <c r="V155" t="s">
        <v>155</v>
      </c>
      <c r="W155" t="s">
        <v>53</v>
      </c>
      <c r="X155" t="s">
        <v>54</v>
      </c>
      <c r="Y155" t="s">
        <v>111</v>
      </c>
      <c r="Z155" t="s">
        <v>56</v>
      </c>
      <c r="AA155" t="s">
        <v>57</v>
      </c>
      <c r="AB155" t="s">
        <v>58</v>
      </c>
      <c r="AC155" t="s">
        <v>79</v>
      </c>
      <c r="AD155" t="s">
        <v>60</v>
      </c>
      <c r="AE155" t="s">
        <v>96</v>
      </c>
      <c r="AF155" t="s">
        <v>62</v>
      </c>
      <c r="AG155" t="s">
        <v>91</v>
      </c>
      <c r="AH155" t="s">
        <v>81</v>
      </c>
      <c r="AI155" t="s">
        <v>64</v>
      </c>
      <c r="AJ155" t="s">
        <v>83</v>
      </c>
      <c r="AK155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283.00000000000267</v>
      </c>
    </row>
    <row r="156" spans="1:37" x14ac:dyDescent="0.35">
      <c r="A156" s="2">
        <v>0.81275462962962963</v>
      </c>
      <c r="B156" t="s">
        <v>65</v>
      </c>
      <c r="C156" t="s">
        <v>84</v>
      </c>
      <c r="D156" t="s">
        <v>36</v>
      </c>
      <c r="E156" t="s">
        <v>85</v>
      </c>
      <c r="F156" s="2">
        <v>0.81041666666666667</v>
      </c>
      <c r="G156" t="s">
        <v>507</v>
      </c>
      <c r="H156" t="s">
        <v>39</v>
      </c>
      <c r="I156" t="s">
        <v>40</v>
      </c>
      <c r="J156" t="s">
        <v>157</v>
      </c>
      <c r="K156" t="s">
        <v>100</v>
      </c>
      <c r="L156" t="s">
        <v>43</v>
      </c>
      <c r="M156" t="s">
        <v>101</v>
      </c>
      <c r="N156" t="s">
        <v>45</v>
      </c>
      <c r="O156" t="s">
        <v>46</v>
      </c>
      <c r="P156" t="s">
        <v>47</v>
      </c>
      <c r="Q156" t="s">
        <v>48</v>
      </c>
      <c r="R156" t="s">
        <v>49</v>
      </c>
      <c r="S156" t="s">
        <v>371</v>
      </c>
      <c r="T156" t="s">
        <v>74</v>
      </c>
      <c r="U156" t="s">
        <v>94</v>
      </c>
      <c r="V156" t="s">
        <v>52</v>
      </c>
      <c r="W156" t="s">
        <v>53</v>
      </c>
      <c r="X156" t="s">
        <v>54</v>
      </c>
      <c r="Y156" t="s">
        <v>680</v>
      </c>
      <c r="Z156" t="s">
        <v>56</v>
      </c>
      <c r="AA156" t="s">
        <v>57</v>
      </c>
      <c r="AB156" t="s">
        <v>58</v>
      </c>
      <c r="AC156" t="s">
        <v>79</v>
      </c>
      <c r="AD156" t="s">
        <v>60</v>
      </c>
      <c r="AE156" t="s">
        <v>61</v>
      </c>
      <c r="AF156" t="s">
        <v>62</v>
      </c>
      <c r="AG156" t="s">
        <v>91</v>
      </c>
      <c r="AH156" t="s">
        <v>81</v>
      </c>
      <c r="AI156" t="s">
        <v>64</v>
      </c>
      <c r="AJ156" t="s">
        <v>83</v>
      </c>
      <c r="AK156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201.9999999999996</v>
      </c>
    </row>
    <row r="157" spans="1:37" x14ac:dyDescent="0.35">
      <c r="A157" s="1">
        <v>0.81695601851851851</v>
      </c>
      <c r="B157" t="s">
        <v>65</v>
      </c>
      <c r="C157" t="s">
        <v>36</v>
      </c>
      <c r="D157" t="s">
        <v>84</v>
      </c>
      <c r="E157" t="s">
        <v>97</v>
      </c>
      <c r="F157" s="1">
        <v>0.81180555555555556</v>
      </c>
      <c r="G157" t="s">
        <v>38</v>
      </c>
      <c r="H157" t="s">
        <v>39</v>
      </c>
      <c r="I157" t="s">
        <v>40</v>
      </c>
      <c r="J157" t="s">
        <v>41</v>
      </c>
      <c r="K157" t="s">
        <v>113</v>
      </c>
      <c r="L157" t="s">
        <v>43</v>
      </c>
      <c r="M157" t="s">
        <v>101</v>
      </c>
      <c r="N157" t="s">
        <v>45</v>
      </c>
      <c r="O157" t="s">
        <v>46</v>
      </c>
      <c r="P157" t="s">
        <v>47</v>
      </c>
      <c r="Q157" t="s">
        <v>115</v>
      </c>
      <c r="R157" t="s">
        <v>49</v>
      </c>
      <c r="S157" t="s">
        <v>104</v>
      </c>
      <c r="T157" t="s">
        <v>74</v>
      </c>
      <c r="U157" t="s">
        <v>290</v>
      </c>
      <c r="V157" t="s">
        <v>52</v>
      </c>
      <c r="W157" t="s">
        <v>53</v>
      </c>
      <c r="X157" t="s">
        <v>54</v>
      </c>
      <c r="Y157" t="s">
        <v>140</v>
      </c>
      <c r="Z157" t="s">
        <v>56</v>
      </c>
      <c r="AA157" t="s">
        <v>57</v>
      </c>
      <c r="AB157" t="s">
        <v>58</v>
      </c>
      <c r="AC157" t="s">
        <v>79</v>
      </c>
      <c r="AD157" t="s">
        <v>60</v>
      </c>
      <c r="AE157" t="s">
        <v>61</v>
      </c>
      <c r="AF157" t="s">
        <v>62</v>
      </c>
      <c r="AG157" t="s">
        <v>91</v>
      </c>
      <c r="AH157" t="s">
        <v>81</v>
      </c>
      <c r="AI157" t="s">
        <v>64</v>
      </c>
      <c r="AJ157" t="s">
        <v>681</v>
      </c>
      <c r="AK157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444.9999999999992</v>
      </c>
    </row>
    <row r="158" spans="1:37" x14ac:dyDescent="0.35">
      <c r="A158" s="1">
        <v>0.8062731481481481</v>
      </c>
      <c r="B158" t="s">
        <v>35</v>
      </c>
      <c r="C158" t="s">
        <v>36</v>
      </c>
      <c r="D158" t="s">
        <v>36</v>
      </c>
      <c r="E158" t="s">
        <v>37</v>
      </c>
      <c r="F158" s="1">
        <v>0.80138888888888893</v>
      </c>
      <c r="G158" t="s">
        <v>682</v>
      </c>
      <c r="H158" t="s">
        <v>39</v>
      </c>
      <c r="I158" t="s">
        <v>683</v>
      </c>
      <c r="J158" t="s">
        <v>41</v>
      </c>
      <c r="K158" t="s">
        <v>100</v>
      </c>
      <c r="L158" t="s">
        <v>43</v>
      </c>
      <c r="M158" t="s">
        <v>101</v>
      </c>
      <c r="N158" t="s">
        <v>45</v>
      </c>
      <c r="O158" t="s">
        <v>137</v>
      </c>
      <c r="P158" t="s">
        <v>47</v>
      </c>
      <c r="Q158" t="s">
        <v>48</v>
      </c>
      <c r="R158" t="s">
        <v>49</v>
      </c>
      <c r="S158" t="s">
        <v>684</v>
      </c>
      <c r="T158" t="s">
        <v>74</v>
      </c>
      <c r="U158" t="s">
        <v>131</v>
      </c>
      <c r="V158" t="s">
        <v>52</v>
      </c>
      <c r="W158" t="s">
        <v>53</v>
      </c>
      <c r="X158" t="s">
        <v>54</v>
      </c>
      <c r="Y158" t="s">
        <v>685</v>
      </c>
      <c r="Z158" t="s">
        <v>56</v>
      </c>
      <c r="AA158" t="s">
        <v>57</v>
      </c>
      <c r="AB158" t="s">
        <v>58</v>
      </c>
      <c r="AC158" t="s">
        <v>79</v>
      </c>
      <c r="AD158" t="s">
        <v>60</v>
      </c>
      <c r="AE158" t="s">
        <v>61</v>
      </c>
      <c r="AF158" t="s">
        <v>62</v>
      </c>
      <c r="AG158" t="s">
        <v>686</v>
      </c>
      <c r="AH158" t="s">
        <v>81</v>
      </c>
      <c r="AI158" t="s">
        <v>64</v>
      </c>
      <c r="AJ158" t="s">
        <v>83</v>
      </c>
      <c r="AK158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421.99999999999244</v>
      </c>
    </row>
    <row r="159" spans="1:37" x14ac:dyDescent="0.35">
      <c r="A159" s="1">
        <v>0.95177083333333334</v>
      </c>
      <c r="B159" t="s">
        <v>65</v>
      </c>
      <c r="C159" t="s">
        <v>84</v>
      </c>
      <c r="D159" t="s">
        <v>36</v>
      </c>
      <c r="E159" t="s">
        <v>37</v>
      </c>
      <c r="F159" s="1">
        <v>0.94861111111111107</v>
      </c>
      <c r="G159" t="s">
        <v>38</v>
      </c>
      <c r="H159" t="s">
        <v>687</v>
      </c>
      <c r="I159" t="s">
        <v>40</v>
      </c>
      <c r="J159" t="s">
        <v>41</v>
      </c>
      <c r="K159" t="s">
        <v>100</v>
      </c>
      <c r="L159" t="s">
        <v>43</v>
      </c>
      <c r="M159" t="s">
        <v>358</v>
      </c>
      <c r="N159" t="s">
        <v>45</v>
      </c>
      <c r="O159" t="s">
        <v>137</v>
      </c>
      <c r="P159" t="s">
        <v>47</v>
      </c>
      <c r="Q159" t="s">
        <v>48</v>
      </c>
      <c r="R159" t="s">
        <v>49</v>
      </c>
      <c r="S159" t="s">
        <v>688</v>
      </c>
      <c r="T159" t="s">
        <v>74</v>
      </c>
      <c r="U159" t="s">
        <v>75</v>
      </c>
      <c r="V159" t="s">
        <v>95</v>
      </c>
      <c r="W159" t="s">
        <v>53</v>
      </c>
      <c r="X159" t="s">
        <v>689</v>
      </c>
      <c r="Y159" t="s">
        <v>140</v>
      </c>
      <c r="Z159" t="s">
        <v>56</v>
      </c>
      <c r="AA159" t="s">
        <v>207</v>
      </c>
      <c r="AB159" t="s">
        <v>58</v>
      </c>
      <c r="AC159" t="s">
        <v>79</v>
      </c>
      <c r="AD159" t="s">
        <v>60</v>
      </c>
      <c r="AE159" t="s">
        <v>96</v>
      </c>
      <c r="AF159" t="s">
        <v>62</v>
      </c>
      <c r="AG159" t="s">
        <v>480</v>
      </c>
      <c r="AH159" t="s">
        <v>81</v>
      </c>
      <c r="AI159" t="s">
        <v>64</v>
      </c>
      <c r="AJ159" t="s">
        <v>83</v>
      </c>
      <c r="AK159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273.00000000000432</v>
      </c>
    </row>
    <row r="160" spans="1:37" x14ac:dyDescent="0.35">
      <c r="A160" s="2">
        <v>0.93406250000000002</v>
      </c>
      <c r="B160" t="s">
        <v>65</v>
      </c>
      <c r="C160" t="s">
        <v>36</v>
      </c>
      <c r="D160" t="s">
        <v>36</v>
      </c>
      <c r="E160" t="s">
        <v>97</v>
      </c>
      <c r="F160" s="2">
        <v>0.93125000000000002</v>
      </c>
      <c r="G160" t="s">
        <v>610</v>
      </c>
      <c r="H160" t="s">
        <v>39</v>
      </c>
      <c r="I160" t="s">
        <v>474</v>
      </c>
      <c r="J160" t="s">
        <v>41</v>
      </c>
      <c r="K160" t="s">
        <v>129</v>
      </c>
      <c r="L160" t="s">
        <v>43</v>
      </c>
      <c r="M160" t="s">
        <v>71</v>
      </c>
      <c r="N160" t="s">
        <v>45</v>
      </c>
      <c r="O160" t="s">
        <v>73</v>
      </c>
      <c r="P160" t="s">
        <v>47</v>
      </c>
      <c r="Q160" t="s">
        <v>115</v>
      </c>
      <c r="R160" t="s">
        <v>49</v>
      </c>
      <c r="S160" t="s">
        <v>371</v>
      </c>
      <c r="T160" t="s">
        <v>74</v>
      </c>
      <c r="U160" t="s">
        <v>51</v>
      </c>
      <c r="V160" t="s">
        <v>52</v>
      </c>
      <c r="W160" t="s">
        <v>53</v>
      </c>
      <c r="X160" t="s">
        <v>54</v>
      </c>
      <c r="Y160" t="s">
        <v>140</v>
      </c>
      <c r="Z160" t="s">
        <v>56</v>
      </c>
      <c r="AA160" t="s">
        <v>145</v>
      </c>
      <c r="AB160" t="s">
        <v>58</v>
      </c>
      <c r="AC160" t="s">
        <v>79</v>
      </c>
      <c r="AD160" t="s">
        <v>60</v>
      </c>
      <c r="AE160" t="s">
        <v>96</v>
      </c>
      <c r="AF160" t="s">
        <v>62</v>
      </c>
      <c r="AG160" t="s">
        <v>91</v>
      </c>
      <c r="AH160" t="s">
        <v>81</v>
      </c>
      <c r="AI160" t="s">
        <v>64</v>
      </c>
      <c r="AJ160" t="s">
        <v>83</v>
      </c>
      <c r="AK160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242.9999999999996</v>
      </c>
    </row>
    <row r="161" spans="1:38" x14ac:dyDescent="0.35">
      <c r="A161" s="1">
        <v>0.93363425925925925</v>
      </c>
      <c r="B161" t="s">
        <v>65</v>
      </c>
      <c r="C161" t="s">
        <v>84</v>
      </c>
      <c r="D161" t="s">
        <v>36</v>
      </c>
      <c r="E161" t="s">
        <v>97</v>
      </c>
      <c r="F161" s="1">
        <v>0.92847222222222225</v>
      </c>
      <c r="G161" t="s">
        <v>38</v>
      </c>
      <c r="H161" t="s">
        <v>39</v>
      </c>
      <c r="I161" t="s">
        <v>40</v>
      </c>
      <c r="J161" t="s">
        <v>41</v>
      </c>
      <c r="K161" t="s">
        <v>100</v>
      </c>
      <c r="L161" t="s">
        <v>43</v>
      </c>
      <c r="M161" t="s">
        <v>220</v>
      </c>
      <c r="N161" t="s">
        <v>45</v>
      </c>
      <c r="O161" t="s">
        <v>73</v>
      </c>
      <c r="P161" t="s">
        <v>47</v>
      </c>
      <c r="Q161" t="s">
        <v>48</v>
      </c>
      <c r="R161" t="s">
        <v>49</v>
      </c>
      <c r="S161" t="s">
        <v>371</v>
      </c>
      <c r="T161" t="s">
        <v>74</v>
      </c>
      <c r="U161" t="s">
        <v>75</v>
      </c>
      <c r="V161" t="s">
        <v>52</v>
      </c>
      <c r="W161" t="s">
        <v>53</v>
      </c>
      <c r="X161" t="s">
        <v>54</v>
      </c>
      <c r="Y161" t="s">
        <v>690</v>
      </c>
      <c r="Z161" t="s">
        <v>56</v>
      </c>
      <c r="AA161" t="s">
        <v>57</v>
      </c>
      <c r="AB161" t="s">
        <v>58</v>
      </c>
      <c r="AC161" t="s">
        <v>79</v>
      </c>
      <c r="AD161" t="s">
        <v>60</v>
      </c>
      <c r="AE161" t="s">
        <v>61</v>
      </c>
      <c r="AF161" t="s">
        <v>62</v>
      </c>
      <c r="AG161" t="s">
        <v>133</v>
      </c>
      <c r="AH161" t="s">
        <v>81</v>
      </c>
      <c r="AI161" t="s">
        <v>64</v>
      </c>
      <c r="AJ161" t="s">
        <v>83</v>
      </c>
      <c r="AK161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445.99999999999619</v>
      </c>
    </row>
    <row r="162" spans="1:38" x14ac:dyDescent="0.35">
      <c r="A162" s="1">
        <v>0.93185185185185182</v>
      </c>
      <c r="B162" t="s">
        <v>65</v>
      </c>
      <c r="C162" t="s">
        <v>36</v>
      </c>
      <c r="D162" t="s">
        <v>36</v>
      </c>
      <c r="E162" t="s">
        <v>97</v>
      </c>
      <c r="F162" s="1">
        <v>0.92847222222222225</v>
      </c>
      <c r="G162" t="s">
        <v>38</v>
      </c>
      <c r="H162" t="s">
        <v>39</v>
      </c>
      <c r="I162" t="s">
        <v>40</v>
      </c>
      <c r="J162" t="s">
        <v>41</v>
      </c>
      <c r="K162" t="s">
        <v>113</v>
      </c>
      <c r="L162" t="s">
        <v>43</v>
      </c>
      <c r="M162" t="s">
        <v>691</v>
      </c>
      <c r="N162" t="s">
        <v>45</v>
      </c>
      <c r="O162" t="s">
        <v>102</v>
      </c>
      <c r="P162" t="s">
        <v>47</v>
      </c>
      <c r="Q162" t="s">
        <v>48</v>
      </c>
      <c r="R162" t="s">
        <v>49</v>
      </c>
      <c r="S162" t="s">
        <v>104</v>
      </c>
      <c r="T162" t="s">
        <v>74</v>
      </c>
      <c r="U162" t="s">
        <v>75</v>
      </c>
      <c r="V162" t="s">
        <v>52</v>
      </c>
      <c r="W162" t="s">
        <v>53</v>
      </c>
      <c r="X162" t="s">
        <v>54</v>
      </c>
      <c r="Y162" t="s">
        <v>118</v>
      </c>
      <c r="Z162" t="s">
        <v>56</v>
      </c>
      <c r="AA162" t="s">
        <v>57</v>
      </c>
      <c r="AB162" t="s">
        <v>58</v>
      </c>
      <c r="AC162" t="s">
        <v>79</v>
      </c>
      <c r="AD162" t="s">
        <v>60</v>
      </c>
      <c r="AE162" t="s">
        <v>96</v>
      </c>
      <c r="AF162" t="s">
        <v>62</v>
      </c>
      <c r="AG162" t="s">
        <v>692</v>
      </c>
      <c r="AH162" t="s">
        <v>81</v>
      </c>
      <c r="AI162" t="s">
        <v>64</v>
      </c>
      <c r="AJ162" t="s">
        <v>83</v>
      </c>
      <c r="AK162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291.99999999999449</v>
      </c>
    </row>
    <row r="163" spans="1:38" x14ac:dyDescent="0.35">
      <c r="A163" s="1">
        <v>0.11596064814814815</v>
      </c>
      <c r="B163" t="s">
        <v>65</v>
      </c>
      <c r="C163" t="s">
        <v>36</v>
      </c>
      <c r="D163" t="s">
        <v>36</v>
      </c>
      <c r="E163" t="s">
        <v>37</v>
      </c>
      <c r="F163" s="1">
        <v>0.11319444444444444</v>
      </c>
      <c r="G163" t="s">
        <v>38</v>
      </c>
      <c r="H163" t="s">
        <v>39</v>
      </c>
      <c r="I163" t="s">
        <v>40</v>
      </c>
      <c r="J163" t="s">
        <v>41</v>
      </c>
      <c r="K163" t="s">
        <v>100</v>
      </c>
      <c r="L163" t="s">
        <v>43</v>
      </c>
      <c r="M163" t="s">
        <v>101</v>
      </c>
      <c r="N163" t="s">
        <v>45</v>
      </c>
      <c r="O163" t="s">
        <v>46</v>
      </c>
      <c r="P163" t="s">
        <v>47</v>
      </c>
      <c r="Q163" t="s">
        <v>48</v>
      </c>
      <c r="R163" t="s">
        <v>49</v>
      </c>
      <c r="S163" t="s">
        <v>371</v>
      </c>
      <c r="T163" t="s">
        <v>74</v>
      </c>
      <c r="U163" t="s">
        <v>75</v>
      </c>
      <c r="V163" t="s">
        <v>52</v>
      </c>
      <c r="W163" t="s">
        <v>53</v>
      </c>
      <c r="X163" t="s">
        <v>54</v>
      </c>
      <c r="Y163" t="s">
        <v>111</v>
      </c>
      <c r="Z163" t="s">
        <v>56</v>
      </c>
      <c r="AA163" t="s">
        <v>57</v>
      </c>
      <c r="AB163" t="s">
        <v>58</v>
      </c>
      <c r="AC163" t="s">
        <v>79</v>
      </c>
      <c r="AD163" t="s">
        <v>60</v>
      </c>
      <c r="AE163" t="s">
        <v>96</v>
      </c>
      <c r="AF163" t="s">
        <v>62</v>
      </c>
      <c r="AG163" t="s">
        <v>91</v>
      </c>
      <c r="AH163" t="s">
        <v>81</v>
      </c>
      <c r="AI163" t="s">
        <v>64</v>
      </c>
      <c r="AJ163" t="s">
        <v>351</v>
      </c>
      <c r="AK163" s="1">
        <f>(توليد_كود_منظور_أمني_معدل_مكتوب_بخط_اليد_للغة_العربية___2[[#This Row],[Timestamp]]-توليد_كود_منظور_أمني_معدل_مكتوب_بخط_اليد_للغة_العربية___2[[#This Row],[Time]])*24*60*60</f>
        <v>238.9999999999998</v>
      </c>
    </row>
    <row r="164" spans="1:38" x14ac:dyDescent="0.35">
      <c r="A164" s="1"/>
      <c r="B164">
        <f>COUNTIF( توليد_كود_منظور_أمني_معدل_مكتوب_بخط_اليد_للغة_العربية___2[الجنس],"أنثى")</f>
        <v>147</v>
      </c>
      <c r="C164">
        <f>COUNTIF( توليد_كود_منظور_أمني_معدل_مكتوب_بخط_اليد_للغة_العربية___2[هل لديك أي خبرة سابقة باختبارات التحقق (CAPTCHA)؟],"نعم")</f>
        <v>90</v>
      </c>
      <c r="D164">
        <f>COUNTIF(D2:D163,"نعم")</f>
        <v>149</v>
      </c>
      <c r="E164">
        <f>COUNTIF(E2:E133,"36-45 سنة")</f>
        <v>35</v>
      </c>
      <c r="F164" s="1"/>
      <c r="G164">
        <f>COUNTIF(توليد_كود_منظور_أمني_معدل_مكتوب_بخط_اليد_للغة_العربية___2[دطثقدك jsma],"دطثقدك")</f>
        <v>104</v>
      </c>
      <c r="H164">
        <f>COUNTIF(توليد_كود_منظور_أمني_معدل_مكتوب_بخط_اليد_للغة_العربية___2[معدل jsma],"معدل")</f>
        <v>157</v>
      </c>
      <c r="I164">
        <f>COUNTIF(توليد_كود_منظور_أمني_معدل_مكتوب_بخط_اليد_للغة_العربية___2[دسثجدح sgtcs],"دسثجدح")</f>
        <v>127</v>
      </c>
      <c r="J164">
        <f>COUNTIF(توليد_كود_منظور_أمني_معدل_مكتوب_بخط_اليد_للغة_العربية___2[فرز sgtcs],"فرز")</f>
        <v>133</v>
      </c>
      <c r="K164">
        <f>COUNTIF(توليد_كود_منظور_أمني_معدل_مكتوب_بخط_اليد_للغة_العربية___2[دفحضاج ian],"دفحضاج")</f>
        <v>61</v>
      </c>
      <c r="L164">
        <f>COUNTIF(توليد_كود_منظور_أمني_معدل_مكتوب_بخط_اليد_للغة_العربية___2[خام ian],"خام")</f>
        <v>139</v>
      </c>
      <c r="M164">
        <f>COUNTIF(توليد_كود_منظور_أمني_معدل_مكتوب_بخط_اليد_للغة_العربية___2[دمضتنزغ ctc],"دمضتنزغ")</f>
        <v>29</v>
      </c>
      <c r="N164">
        <f>COUNTIF(توليد_كود_منظور_أمني_معدل_مكتوب_بخط_اليد_للغة_العربية___2[تسطير ctc],"تسطير")</f>
        <v>153</v>
      </c>
      <c r="O164">
        <f>COUNTIF(توليد_كود_منظور_أمني_معدل_مكتوب_بخط_اليد_للغة_العربية___2[ذجسكيدض eot],"ذجسكيدض")</f>
        <v>37</v>
      </c>
      <c r="P164">
        <f>COUNTIF(توليد_كود_منظور_أمني_معدل_مكتوب_بخط_اليد_للغة_العربية___2[سببي eot],"سببي")</f>
        <v>130</v>
      </c>
      <c r="Q164">
        <f>COUNTIF(توليد_كود_منظور_أمني_معدل_مكتوب_بخط_اليد_للغة_العربية___2[دمضناع ian],"دمضناع")</f>
        <v>103</v>
      </c>
      <c r="R164">
        <f>COUNTIF(توليد_كود_منظور_أمني_معدل_مكتوب_بخط_اليد_للغة_العربية___2[النشرات ian],"النشرات")</f>
        <v>153</v>
      </c>
      <c r="S164">
        <f>COUNTIF(توليد_كود_منظور_أمني_معدل_مكتوب_بخط_اليد_للغة_العربية___2[ذغليماع jsma],"ذغليماع")</f>
        <v>102</v>
      </c>
      <c r="T164">
        <f>COUNTIF(توليد_كود_منظور_أمني_معدل_مكتوب_بخط_اليد_للغة_العربية___2[عاجل jsma],"عاجل")</f>
        <v>159</v>
      </c>
      <c r="U164">
        <f>COUNTIF(توليد_كود_منظور_أمني_معدل_مكتوب_بخط_اليد_للغة_العربية___2[ذبخطدض sgtcs],"ذبخطدض")</f>
        <v>111</v>
      </c>
      <c r="V164">
        <f>COUNTIF(توليد_كود_منظور_أمني_معدل_مكتوب_بخط_اليد_للغة_العربية___2[حلال sgtcs],"حلال")</f>
        <v>72</v>
      </c>
      <c r="W164">
        <f>COUNTIF(توليد_كود_منظور_أمني_معدل_مكتوب_بخط_اليد_للغة_العربية___2[رظحعقاط jsma],"رظحعقاط")</f>
        <v>135</v>
      </c>
      <c r="X164">
        <f>COUNTIF(توليد_كود_منظور_أمني_معدل_مكتوب_بخط_اليد_للغة_العربية___2[المتعدد jsma],"المتعدد")</f>
        <v>141</v>
      </c>
      <c r="Y164">
        <f>COUNTIF(توليد_كود_منظور_أمني_معدل_مكتوب_بخط_اليد_للغة_العربية___2[رجثقغنش ctc],"رجثقغنش")</f>
        <v>31</v>
      </c>
      <c r="Z164">
        <f>COUNTIF(توليد_كود_منظور_أمني_معدل_مكتوب_بخط_اليد_للغة_العربية___2[مساعد ctc],"مساعد")</f>
        <v>160</v>
      </c>
      <c r="AA164">
        <f>COUNTIF(توليد_كود_منظور_أمني_معدل_مكتوب_بخط_اليد_للغة_العربية___2[زضكفصاش eot],"زضكفصاش")</f>
        <v>90</v>
      </c>
      <c r="AB164">
        <f>COUNTIF(توليد_كود_منظور_أمني_معدل_مكتوب_بخط_اليد_للغة_العربية___2[معلم eot],"معلم")</f>
        <v>143</v>
      </c>
      <c r="AC164">
        <f>COUNTIF(توليد_كود_منظور_أمني_معدل_مكتوب_بخط_اليد_للغة_العربية___2[وخشهثوم ian],"وخشهثوم")</f>
        <v>126</v>
      </c>
      <c r="AD164">
        <f>COUNTIF(توليد_كود_منظور_أمني_معدل_مكتوب_بخط_اليد_للغة_العربية___2[[الرمادي ian ]],"الرمادي")</f>
        <v>155</v>
      </c>
      <c r="AE164">
        <f>COUNTIF(توليد_كود_منظور_أمني_معدل_مكتوب_بخط_اليد_للغة_العربية___2[رشتغجرخ jsma],"رشتغجرخ")</f>
        <v>99</v>
      </c>
      <c r="AF164">
        <f>COUNTIF(توليد_كود_منظور_أمني_معدل_مكتوب_بخط_اليد_للغة_العربية___2[دخل jsma],"دخل")</f>
        <v>155</v>
      </c>
      <c r="AG164">
        <f>COUNTIF(توليد_كود_منظور_أمني_معدل_مكتوب_بخط_اليد_للغة_العربية___2[ذنهضات sgtcs],"ذنهضات")</f>
        <v>80</v>
      </c>
      <c r="AH164">
        <f>COUNTIF( توليد_كود_منظور_أمني_معدل_مكتوب_بخط_اليد_للغة_العربية___2[النفاذ sgtcs],"النفاذ")</f>
        <v>152</v>
      </c>
      <c r="AI164">
        <f>COUNTIF(توليد_كود_منظور_أمني_معدل_مكتوب_بخط_اليد_للغة_العربية___2[وحظفلزس sgtcs],"وحظفلزس")</f>
        <v>118</v>
      </c>
      <c r="AJ164">
        <f>COUNTIF(AJ2:AJ162,"اعظم")</f>
        <v>151</v>
      </c>
      <c r="AK164" s="1">
        <f>AVERAGE(توليد_كود_منظور_أمني_معدل_مكتوب_بخط_اليد_للغة_العربية___2[spend time])/30</f>
        <v>10.57818930041152</v>
      </c>
      <c r="AL164" t="s">
        <v>694</v>
      </c>
    </row>
    <row r="165" spans="1:38" x14ac:dyDescent="0.35">
      <c r="B165">
        <f>COUNTIF(توليد_كود_منظور_أمني_معدل_مكتوب_بخط_اليد_للغة_العربية___2[الجنس],"ذكر")</f>
        <v>15</v>
      </c>
      <c r="C165">
        <f>COUNTIF( توليد_كود_منظور_أمني_معدل_مكتوب_بخط_اليد_للغة_العربية___2[هل لديك أي خبرة سابقة باختبارات التحقق (CAPTCHA)؟],"لا")</f>
        <v>72</v>
      </c>
      <c r="D165">
        <f>COUNTIF(D2:D163,"لا")</f>
        <v>13</v>
      </c>
      <c r="E165">
        <f>COUNTIF(E2:E133,"18-25 سنة")</f>
        <v>27</v>
      </c>
    </row>
    <row r="166" spans="1:38" x14ac:dyDescent="0.35">
      <c r="E166">
        <f>COUNTIF(E2:E133,"أكثر من 45 سنة")</f>
        <v>30</v>
      </c>
    </row>
    <row r="167" spans="1:38" x14ac:dyDescent="0.35">
      <c r="E167">
        <f>COUNTIF(E2:E133,"26-35 سنة")</f>
        <v>29</v>
      </c>
    </row>
    <row r="168" spans="1:38" x14ac:dyDescent="0.35">
      <c r="E168">
        <f>COUNTIF(E2:E133,"أقل من 18 سنة")</f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ADD4-8211-4161-AAFC-7168E658A5AC}">
  <dimension ref="A1"/>
  <sheetViews>
    <sheetView rightToLeft="1" workbookViewId="0"/>
  </sheetViews>
  <sheetFormatPr defaultRowHeight="13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B4E56-207D-430F-8AB1-30360C37B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توليد كود منظور أمني معدل مكتوب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Ghady .</dc:creator>
  <cp:lastModifiedBy>Ghady .</cp:lastModifiedBy>
  <dcterms:created xsi:type="dcterms:W3CDTF">2024-06-24T18:51:20Z</dcterms:created>
  <dcterms:modified xsi:type="dcterms:W3CDTF">2024-11-05T22:17:23Z</dcterms:modified>
</cp:coreProperties>
</file>