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defaultThemeVersion="124226"/>
  <bookViews>
    <workbookView xWindow="60" yWindow="-45" windowWidth="10170" windowHeight="8130" tabRatio="963" activeTab="5"/>
  </bookViews>
  <sheets>
    <sheet name="ميزانية 2011" sheetId="37" r:id="rId1"/>
    <sheet name="ميزانية 2012" sheetId="36" r:id="rId2"/>
    <sheet name="ميزانية 2013" sheetId="35" r:id="rId3"/>
    <sheet name="ميزانية 2014" sheetId="34" r:id="rId4"/>
    <sheet name="ميزانية 2015" sheetId="33" r:id="rId5"/>
    <sheet name="ميزانية 2016" sheetId="38" r:id="rId6"/>
    <sheet name="التنظيم الهيكلي" sheetId="20" r:id="rId7"/>
    <sheet name="الدوائر" sheetId="25" r:id="rId8"/>
    <sheet name="قائمة في الأعوان" sheetId="3" r:id="rId9"/>
    <sheet name="قائمة في العملة" sheetId="21" r:id="rId10"/>
    <sheet name="مرافق البلدية" sheetId="4" r:id="rId11"/>
    <sheet name="المجلس البلدي" sheetId="5" r:id="rId12"/>
    <sheet name="النشاط البلدي 2014" sheetId="6" r:id="rId13"/>
    <sheet name="النشاط البلدي 2015" sheetId="32" r:id="rId14"/>
    <sheet name="الملك البلدي" sheetId="7" r:id="rId15"/>
    <sheet name="المرافق الخدماتية" sheetId="8" r:id="rId16"/>
    <sheet name="الأحياء" sheetId="13" r:id="rId17"/>
    <sheet name="المشاريع" sheetId="12" r:id="rId18"/>
    <sheet name="وسائل النقل" sheetId="15" r:id="rId19"/>
    <sheet name="قانون الإطار" sheetId="16" r:id="rId20"/>
    <sheet name="النفايات" sheetId="23" r:id="rId21"/>
  </sheets>
  <externalReferences>
    <externalReference r:id="rId22"/>
  </externalReferences>
  <definedNames>
    <definedName name="_xlnm.Print_Area" localSheetId="17">المشاريع!$A$1:$AI$22</definedName>
    <definedName name="_xlnm.Print_Area" localSheetId="8">'قائمة في الأعوان'!$A$1:$D$26</definedName>
    <definedName name="_xlnm.Print_Area" localSheetId="9">'قائمة في العملة'!$A$1:$C$26</definedName>
  </definedNames>
  <calcPr calcId="124519"/>
</workbook>
</file>

<file path=xl/calcChain.xml><?xml version="1.0" encoding="utf-8"?>
<calcChain xmlns="http://schemas.openxmlformats.org/spreadsheetml/2006/main">
  <c r="C392" i="36"/>
  <c r="E331"/>
  <c r="E328"/>
  <c r="E325"/>
  <c r="E315"/>
  <c r="E308"/>
  <c r="E305"/>
  <c r="F25" i="16"/>
  <c r="F27"/>
  <c r="D778" i="38"/>
  <c r="D777" s="1"/>
  <c r="C777"/>
  <c r="D776"/>
  <c r="E776" s="1"/>
  <c r="D775"/>
  <c r="E775" s="1"/>
  <c r="D774"/>
  <c r="E774" s="1"/>
  <c r="D773"/>
  <c r="C772"/>
  <c r="C771" s="1"/>
  <c r="D770"/>
  <c r="E770" s="1"/>
  <c r="D769"/>
  <c r="E769" s="1"/>
  <c r="E768" s="1"/>
  <c r="E767" s="1"/>
  <c r="C768"/>
  <c r="C767" s="1"/>
  <c r="E766"/>
  <c r="D766"/>
  <c r="E765"/>
  <c r="D765"/>
  <c r="C765"/>
  <c r="D764"/>
  <c r="E764" s="1"/>
  <c r="D763"/>
  <c r="D762"/>
  <c r="E762" s="1"/>
  <c r="C761"/>
  <c r="C760" s="1"/>
  <c r="D759"/>
  <c r="E759" s="1"/>
  <c r="D758"/>
  <c r="E758" s="1"/>
  <c r="D757"/>
  <c r="E757" s="1"/>
  <c r="C756"/>
  <c r="C755" s="1"/>
  <c r="D754"/>
  <c r="E754" s="1"/>
  <c r="D753"/>
  <c r="D752"/>
  <c r="E752" s="1"/>
  <c r="C751"/>
  <c r="C750"/>
  <c r="D749"/>
  <c r="E749" s="1"/>
  <c r="D748"/>
  <c r="E748" s="1"/>
  <c r="D747"/>
  <c r="E747" s="1"/>
  <c r="E746" s="1"/>
  <c r="D746"/>
  <c r="C746"/>
  <c r="E745"/>
  <c r="D745"/>
  <c r="D744" s="1"/>
  <c r="E744"/>
  <c r="E743" s="1"/>
  <c r="C744"/>
  <c r="C743" s="1"/>
  <c r="D742"/>
  <c r="D741" s="1"/>
  <c r="C741"/>
  <c r="D740"/>
  <c r="D739" s="1"/>
  <c r="C739"/>
  <c r="D738"/>
  <c r="E738" s="1"/>
  <c r="D737"/>
  <c r="E737" s="1"/>
  <c r="D736"/>
  <c r="E736" s="1"/>
  <c r="D735"/>
  <c r="E735" s="1"/>
  <c r="D734"/>
  <c r="D733" s="1"/>
  <c r="C734"/>
  <c r="C733" s="1"/>
  <c r="D732"/>
  <c r="C731"/>
  <c r="C730" s="1"/>
  <c r="D729"/>
  <c r="E729" s="1"/>
  <c r="D728"/>
  <c r="C727"/>
  <c r="H724"/>
  <c r="E724"/>
  <c r="D724"/>
  <c r="H723"/>
  <c r="D723"/>
  <c r="E723" s="1"/>
  <c r="C722"/>
  <c r="H722" s="1"/>
  <c r="H721"/>
  <c r="E721"/>
  <c r="D721"/>
  <c r="H720"/>
  <c r="D720"/>
  <c r="E720" s="1"/>
  <c r="H719"/>
  <c r="D719"/>
  <c r="C718"/>
  <c r="H718" s="1"/>
  <c r="H715"/>
  <c r="D715"/>
  <c r="E715" s="1"/>
  <c r="H714"/>
  <c r="E714"/>
  <c r="D714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E706"/>
  <c r="D706"/>
  <c r="H705"/>
  <c r="D705"/>
  <c r="E705" s="1"/>
  <c r="H704"/>
  <c r="D704"/>
  <c r="E704" s="1"/>
  <c r="H703"/>
  <c r="D703"/>
  <c r="E703" s="1"/>
  <c r="H702"/>
  <c r="D702"/>
  <c r="E702" s="1"/>
  <c r="H701"/>
  <c r="D701"/>
  <c r="E701" s="1"/>
  <c r="C700"/>
  <c r="H700" s="1"/>
  <c r="H699"/>
  <c r="D699"/>
  <c r="E699" s="1"/>
  <c r="H698"/>
  <c r="D698"/>
  <c r="E698" s="1"/>
  <c r="H697"/>
  <c r="D697"/>
  <c r="E697" s="1"/>
  <c r="H696"/>
  <c r="D696"/>
  <c r="H695"/>
  <c r="E695"/>
  <c r="D695"/>
  <c r="H694"/>
  <c r="C694"/>
  <c r="H693"/>
  <c r="D693"/>
  <c r="E693" s="1"/>
  <c r="H692"/>
  <c r="D692"/>
  <c r="E692" s="1"/>
  <c r="H691"/>
  <c r="D691"/>
  <c r="E691" s="1"/>
  <c r="H690"/>
  <c r="D690"/>
  <c r="E690" s="1"/>
  <c r="H689"/>
  <c r="D689"/>
  <c r="E689" s="1"/>
  <c r="H688"/>
  <c r="E688"/>
  <c r="D688"/>
  <c r="C687"/>
  <c r="H687" s="1"/>
  <c r="H686"/>
  <c r="D686"/>
  <c r="E686" s="1"/>
  <c r="H685"/>
  <c r="E685"/>
  <c r="D685"/>
  <c r="H684"/>
  <c r="D684"/>
  <c r="E684" s="1"/>
  <c r="C683"/>
  <c r="H683" s="1"/>
  <c r="H682"/>
  <c r="E682"/>
  <c r="D682"/>
  <c r="H681"/>
  <c r="D681"/>
  <c r="E681" s="1"/>
  <c r="H680"/>
  <c r="D680"/>
  <c r="C679"/>
  <c r="H679" s="1"/>
  <c r="H678"/>
  <c r="D678"/>
  <c r="E678" s="1"/>
  <c r="H677"/>
  <c r="D677"/>
  <c r="C676"/>
  <c r="H676" s="1"/>
  <c r="H675"/>
  <c r="D675"/>
  <c r="E675" s="1"/>
  <c r="H674"/>
  <c r="D674"/>
  <c r="E674" s="1"/>
  <c r="H673"/>
  <c r="D673"/>
  <c r="E673" s="1"/>
  <c r="H672"/>
  <c r="D672"/>
  <c r="E672" s="1"/>
  <c r="E671" s="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E666" s="1"/>
  <c r="E665" s="1"/>
  <c r="C665"/>
  <c r="H665" s="1"/>
  <c r="H664"/>
  <c r="D664"/>
  <c r="E664" s="1"/>
  <c r="H663"/>
  <c r="D663"/>
  <c r="E663" s="1"/>
  <c r="H662"/>
  <c r="D662"/>
  <c r="E662" s="1"/>
  <c r="E661" s="1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E655"/>
  <c r="D655"/>
  <c r="H654"/>
  <c r="D654"/>
  <c r="E654" s="1"/>
  <c r="C653"/>
  <c r="H653" s="1"/>
  <c r="H652"/>
  <c r="E652"/>
  <c r="D652"/>
  <c r="H651"/>
  <c r="D651"/>
  <c r="E651" s="1"/>
  <c r="H650"/>
  <c r="D650"/>
  <c r="E650" s="1"/>
  <c r="H649"/>
  <c r="D649"/>
  <c r="E649" s="1"/>
  <c r="H648"/>
  <c r="D648"/>
  <c r="E648" s="1"/>
  <c r="H647"/>
  <c r="D647"/>
  <c r="E647" s="1"/>
  <c r="C646"/>
  <c r="H646" s="1"/>
  <c r="H644"/>
  <c r="D644"/>
  <c r="E644" s="1"/>
  <c r="H643"/>
  <c r="D643"/>
  <c r="E643" s="1"/>
  <c r="C642"/>
  <c r="H642" s="1"/>
  <c r="J642" s="1"/>
  <c r="H641"/>
  <c r="D641"/>
  <c r="E641" s="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E631"/>
  <c r="D631"/>
  <c r="H630"/>
  <c r="D630"/>
  <c r="E630" s="1"/>
  <c r="H629"/>
  <c r="D629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E622"/>
  <c r="D622"/>
  <c r="H621"/>
  <c r="D621"/>
  <c r="E621" s="1"/>
  <c r="H620"/>
  <c r="E620"/>
  <c r="D620"/>
  <c r="H619"/>
  <c r="D619"/>
  <c r="E619" s="1"/>
  <c r="H618"/>
  <c r="D618"/>
  <c r="E618" s="1"/>
  <c r="H617"/>
  <c r="D617"/>
  <c r="E617" s="1"/>
  <c r="C616"/>
  <c r="H616" s="1"/>
  <c r="H615"/>
  <c r="D615"/>
  <c r="E615" s="1"/>
  <c r="H614"/>
  <c r="D614"/>
  <c r="E614" s="1"/>
  <c r="H613"/>
  <c r="E613"/>
  <c r="D613"/>
  <c r="H612"/>
  <c r="D612"/>
  <c r="E612" s="1"/>
  <c r="H611"/>
  <c r="D61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E604"/>
  <c r="D604"/>
  <c r="D603" s="1"/>
  <c r="C603"/>
  <c r="H603" s="1"/>
  <c r="H602"/>
  <c r="D602"/>
  <c r="E602" s="1"/>
  <c r="H601"/>
  <c r="D601"/>
  <c r="E601" s="1"/>
  <c r="H600"/>
  <c r="D600"/>
  <c r="E600" s="1"/>
  <c r="C599"/>
  <c r="H599" s="1"/>
  <c r="H598"/>
  <c r="D598"/>
  <c r="E598" s="1"/>
  <c r="H597"/>
  <c r="D597"/>
  <c r="E597" s="1"/>
  <c r="H596"/>
  <c r="D596"/>
  <c r="D595" s="1"/>
  <c r="C595"/>
  <c r="H595" s="1"/>
  <c r="H594"/>
  <c r="D594"/>
  <c r="E594" s="1"/>
  <c r="H593"/>
  <c r="D593"/>
  <c r="D592" s="1"/>
  <c r="C592"/>
  <c r="H592" s="1"/>
  <c r="H591"/>
  <c r="D591"/>
  <c r="E591" s="1"/>
  <c r="H590"/>
  <c r="D590"/>
  <c r="E590" s="1"/>
  <c r="H589"/>
  <c r="D589"/>
  <c r="E589" s="1"/>
  <c r="H588"/>
  <c r="D588"/>
  <c r="E588" s="1"/>
  <c r="D587"/>
  <c r="C587"/>
  <c r="H587" s="1"/>
  <c r="H586"/>
  <c r="D586"/>
  <c r="E586" s="1"/>
  <c r="H585"/>
  <c r="D585"/>
  <c r="E585" s="1"/>
  <c r="H584"/>
  <c r="D584"/>
  <c r="E584" s="1"/>
  <c r="H583"/>
  <c r="D583"/>
  <c r="E583" s="1"/>
  <c r="H582"/>
  <c r="D582"/>
  <c r="E582" s="1"/>
  <c r="C581"/>
  <c r="H581" s="1"/>
  <c r="H580"/>
  <c r="D580"/>
  <c r="E580" s="1"/>
  <c r="H579"/>
  <c r="D579"/>
  <c r="E579" s="1"/>
  <c r="H578"/>
  <c r="E578"/>
  <c r="D578"/>
  <c r="D577"/>
  <c r="C577"/>
  <c r="H577" s="1"/>
  <c r="H576"/>
  <c r="D576"/>
  <c r="E576" s="1"/>
  <c r="H575"/>
  <c r="D575"/>
  <c r="E575" s="1"/>
  <c r="H574"/>
  <c r="D574"/>
  <c r="E574" s="1"/>
  <c r="H573"/>
  <c r="E573"/>
  <c r="D573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E564" s="1"/>
  <c r="H563"/>
  <c r="D563"/>
  <c r="E563" s="1"/>
  <c r="C562"/>
  <c r="H562" s="1"/>
  <c r="H558"/>
  <c r="D558"/>
  <c r="E558" s="1"/>
  <c r="H557"/>
  <c r="D557"/>
  <c r="C556"/>
  <c r="H556" s="1"/>
  <c r="H555"/>
  <c r="D555"/>
  <c r="E555" s="1"/>
  <c r="H554"/>
  <c r="D554"/>
  <c r="E554" s="1"/>
  <c r="H553"/>
  <c r="D553"/>
  <c r="E553" s="1"/>
  <c r="C552"/>
  <c r="H552" s="1"/>
  <c r="H549"/>
  <c r="D549"/>
  <c r="E549" s="1"/>
  <c r="H548"/>
  <c r="D548"/>
  <c r="C547"/>
  <c r="H547" s="1"/>
  <c r="J547" s="1"/>
  <c r="H546"/>
  <c r="D546"/>
  <c r="E546" s="1"/>
  <c r="H545"/>
  <c r="D545"/>
  <c r="C544"/>
  <c r="H544" s="1"/>
  <c r="H543"/>
  <c r="D543"/>
  <c r="E543" s="1"/>
  <c r="H542"/>
  <c r="D542"/>
  <c r="E542" s="1"/>
  <c r="H541"/>
  <c r="D541"/>
  <c r="E541" s="1"/>
  <c r="H540"/>
  <c r="E540"/>
  <c r="D540"/>
  <c r="H539"/>
  <c r="D539"/>
  <c r="E539" s="1"/>
  <c r="C538"/>
  <c r="H538" s="1"/>
  <c r="H537"/>
  <c r="D537"/>
  <c r="E537" s="1"/>
  <c r="H536"/>
  <c r="D536"/>
  <c r="E536" s="1"/>
  <c r="H535"/>
  <c r="D535"/>
  <c r="E535" s="1"/>
  <c r="H534"/>
  <c r="D534"/>
  <c r="E534" s="1"/>
  <c r="H533"/>
  <c r="D533"/>
  <c r="E533" s="1"/>
  <c r="H532"/>
  <c r="D532"/>
  <c r="E532" s="1"/>
  <c r="C531"/>
  <c r="H531" s="1"/>
  <c r="H530"/>
  <c r="D530"/>
  <c r="E530" s="1"/>
  <c r="E529" s="1"/>
  <c r="H529"/>
  <c r="D529"/>
  <c r="C529"/>
  <c r="H527"/>
  <c r="D527"/>
  <c r="E527" s="1"/>
  <c r="H526"/>
  <c r="D526"/>
  <c r="E526" s="1"/>
  <c r="H525"/>
  <c r="D525"/>
  <c r="E525" s="1"/>
  <c r="H524"/>
  <c r="D524"/>
  <c r="E524" s="1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D516"/>
  <c r="E516" s="1"/>
  <c r="H515"/>
  <c r="D515"/>
  <c r="E515" s="1"/>
  <c r="H514"/>
  <c r="D514"/>
  <c r="E514" s="1"/>
  <c r="C513"/>
  <c r="H513" s="1"/>
  <c r="H512"/>
  <c r="D512"/>
  <c r="E512" s="1"/>
  <c r="H511"/>
  <c r="D511"/>
  <c r="E511" s="1"/>
  <c r="H510"/>
  <c r="D510"/>
  <c r="E510" s="1"/>
  <c r="H508"/>
  <c r="D508"/>
  <c r="E508" s="1"/>
  <c r="H507"/>
  <c r="D507"/>
  <c r="E507" s="1"/>
  <c r="H506"/>
  <c r="D506"/>
  <c r="E506" s="1"/>
  <c r="H505"/>
  <c r="D505"/>
  <c r="E505" s="1"/>
  <c r="C504"/>
  <c r="H504" s="1"/>
  <c r="H503"/>
  <c r="D503"/>
  <c r="E503" s="1"/>
  <c r="H502"/>
  <c r="E502"/>
  <c r="D502"/>
  <c r="H501"/>
  <c r="D501"/>
  <c r="E501" s="1"/>
  <c r="H500"/>
  <c r="D500"/>
  <c r="E500" s="1"/>
  <c r="H499"/>
  <c r="D499"/>
  <c r="E499" s="1"/>
  <c r="H498"/>
  <c r="D498"/>
  <c r="C497"/>
  <c r="H497" s="1"/>
  <c r="H496"/>
  <c r="D496"/>
  <c r="E496" s="1"/>
  <c r="H495"/>
  <c r="D495"/>
  <c r="C494"/>
  <c r="H494" s="1"/>
  <c r="H493"/>
  <c r="D493"/>
  <c r="E493" s="1"/>
  <c r="H492"/>
  <c r="D492"/>
  <c r="C491"/>
  <c r="H491" s="1"/>
  <c r="H490"/>
  <c r="D490"/>
  <c r="E490" s="1"/>
  <c r="H489"/>
  <c r="D489"/>
  <c r="E489" s="1"/>
  <c r="H488"/>
  <c r="D488"/>
  <c r="E488" s="1"/>
  <c r="H487"/>
  <c r="E487"/>
  <c r="D487"/>
  <c r="C486"/>
  <c r="H485"/>
  <c r="D485"/>
  <c r="E485" s="1"/>
  <c r="H482"/>
  <c r="H481"/>
  <c r="D481"/>
  <c r="E481" s="1"/>
  <c r="H480"/>
  <c r="D480"/>
  <c r="E480" s="1"/>
  <c r="H479"/>
  <c r="D479"/>
  <c r="E479" s="1"/>
  <c r="H478"/>
  <c r="D478"/>
  <c r="E478" s="1"/>
  <c r="C477"/>
  <c r="H477" s="1"/>
  <c r="H476"/>
  <c r="D476"/>
  <c r="E476" s="1"/>
  <c r="H475"/>
  <c r="D475"/>
  <c r="E475" s="1"/>
  <c r="C474"/>
  <c r="H474" s="1"/>
  <c r="H473"/>
  <c r="D473"/>
  <c r="E473" s="1"/>
  <c r="H472"/>
  <c r="D472"/>
  <c r="E472" s="1"/>
  <c r="H471"/>
  <c r="D471"/>
  <c r="E471" s="1"/>
  <c r="H470"/>
  <c r="D470"/>
  <c r="H469"/>
  <c r="E469"/>
  <c r="D469"/>
  <c r="C468"/>
  <c r="H468" s="1"/>
  <c r="H467"/>
  <c r="D467"/>
  <c r="E467" s="1"/>
  <c r="H466"/>
  <c r="E466"/>
  <c r="D466"/>
  <c r="H465"/>
  <c r="D465"/>
  <c r="H464"/>
  <c r="D464"/>
  <c r="E464" s="1"/>
  <c r="C463"/>
  <c r="H463" s="1"/>
  <c r="H462"/>
  <c r="D462"/>
  <c r="E462" s="1"/>
  <c r="H461"/>
  <c r="D461"/>
  <c r="E461" s="1"/>
  <c r="H460"/>
  <c r="D460"/>
  <c r="E460" s="1"/>
  <c r="C459"/>
  <c r="H459" s="1"/>
  <c r="H458"/>
  <c r="D458"/>
  <c r="E458" s="1"/>
  <c r="H457"/>
  <c r="D457"/>
  <c r="E457" s="1"/>
  <c r="H456"/>
  <c r="D456"/>
  <c r="C455"/>
  <c r="H455" s="1"/>
  <c r="H454"/>
  <c r="D454"/>
  <c r="E454" s="1"/>
  <c r="H453"/>
  <c r="D453"/>
  <c r="E453" s="1"/>
  <c r="H452"/>
  <c r="D452"/>
  <c r="E452" s="1"/>
  <c r="H451"/>
  <c r="E451"/>
  <c r="D451"/>
  <c r="C450"/>
  <c r="H450" s="1"/>
  <c r="H449"/>
  <c r="D449"/>
  <c r="E449" s="1"/>
  <c r="H448"/>
  <c r="E448"/>
  <c r="D448"/>
  <c r="H447"/>
  <c r="D447"/>
  <c r="E447" s="1"/>
  <c r="H446"/>
  <c r="D446"/>
  <c r="E446" s="1"/>
  <c r="C445"/>
  <c r="H445" s="1"/>
  <c r="H443"/>
  <c r="D443"/>
  <c r="E443" s="1"/>
  <c r="H442"/>
  <c r="E442"/>
  <c r="D442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E436"/>
  <c r="D436"/>
  <c r="H435"/>
  <c r="D435"/>
  <c r="E435" s="1"/>
  <c r="H434"/>
  <c r="D434"/>
  <c r="E434" s="1"/>
  <c r="H433"/>
  <c r="D433"/>
  <c r="E433" s="1"/>
  <c r="H432"/>
  <c r="E432"/>
  <c r="D432"/>
  <c r="H431"/>
  <c r="D431"/>
  <c r="H430"/>
  <c r="D430"/>
  <c r="E430" s="1"/>
  <c r="H429"/>
  <c r="C429"/>
  <c r="H428"/>
  <c r="D428"/>
  <c r="E428" s="1"/>
  <c r="H427"/>
  <c r="D427"/>
  <c r="E427" s="1"/>
  <c r="H426"/>
  <c r="D426"/>
  <c r="E426" s="1"/>
  <c r="H425"/>
  <c r="D425"/>
  <c r="E425" s="1"/>
  <c r="H424"/>
  <c r="D424"/>
  <c r="E424" s="1"/>
  <c r="H423"/>
  <c r="E423"/>
  <c r="D423"/>
  <c r="C422"/>
  <c r="H422" s="1"/>
  <c r="H421"/>
  <c r="D421"/>
  <c r="E421" s="1"/>
  <c r="H420"/>
  <c r="E420"/>
  <c r="D420"/>
  <c r="H419"/>
  <c r="D419"/>
  <c r="E419" s="1"/>
  <c r="H418"/>
  <c r="D418"/>
  <c r="E418" s="1"/>
  <c r="H417"/>
  <c r="D417"/>
  <c r="E417" s="1"/>
  <c r="C416"/>
  <c r="H416" s="1"/>
  <c r="H415"/>
  <c r="D415"/>
  <c r="E415" s="1"/>
  <c r="H414"/>
  <c r="D414"/>
  <c r="E414" s="1"/>
  <c r="H413"/>
  <c r="D413"/>
  <c r="D412" s="1"/>
  <c r="C412"/>
  <c r="H412" s="1"/>
  <c r="H411"/>
  <c r="D411"/>
  <c r="H410"/>
  <c r="D410"/>
  <c r="E410" s="1"/>
  <c r="C409"/>
  <c r="H409" s="1"/>
  <c r="H408"/>
  <c r="D408"/>
  <c r="E408" s="1"/>
  <c r="H407"/>
  <c r="D407"/>
  <c r="E407" s="1"/>
  <c r="H406"/>
  <c r="D406"/>
  <c r="E406" s="1"/>
  <c r="H405"/>
  <c r="E405"/>
  <c r="E404" s="1"/>
  <c r="D405"/>
  <c r="C404"/>
  <c r="H404" s="1"/>
  <c r="H403"/>
  <c r="D403"/>
  <c r="E403" s="1"/>
  <c r="H402"/>
  <c r="E402"/>
  <c r="D402"/>
  <c r="H401"/>
  <c r="D401"/>
  <c r="E401" s="1"/>
  <c r="H400"/>
  <c r="D400"/>
  <c r="E400" s="1"/>
  <c r="C399"/>
  <c r="H399" s="1"/>
  <c r="H398"/>
  <c r="D398"/>
  <c r="E398" s="1"/>
  <c r="H397"/>
  <c r="E397"/>
  <c r="D397"/>
  <c r="H396"/>
  <c r="D396"/>
  <c r="E396" s="1"/>
  <c r="C395"/>
  <c r="H395" s="1"/>
  <c r="H394"/>
  <c r="D394"/>
  <c r="E394" s="1"/>
  <c r="H393"/>
  <c r="D393"/>
  <c r="E393" s="1"/>
  <c r="C392"/>
  <c r="H392" s="1"/>
  <c r="H391"/>
  <c r="D391"/>
  <c r="E391" s="1"/>
  <c r="H390"/>
  <c r="D390"/>
  <c r="H389"/>
  <c r="E389"/>
  <c r="D389"/>
  <c r="H388"/>
  <c r="C388"/>
  <c r="H387"/>
  <c r="D387"/>
  <c r="E387" s="1"/>
  <c r="H386"/>
  <c r="D386"/>
  <c r="E386" s="1"/>
  <c r="H385"/>
  <c r="D385"/>
  <c r="E385" s="1"/>
  <c r="H384"/>
  <c r="D384"/>
  <c r="E384" s="1"/>
  <c r="H383"/>
  <c r="D383"/>
  <c r="E383" s="1"/>
  <c r="C382"/>
  <c r="H382" s="1"/>
  <c r="H381"/>
  <c r="D381"/>
  <c r="E381" s="1"/>
  <c r="H380"/>
  <c r="D380"/>
  <c r="H379"/>
  <c r="E379"/>
  <c r="D379"/>
  <c r="H378"/>
  <c r="C378"/>
  <c r="H377"/>
  <c r="D377"/>
  <c r="E377" s="1"/>
  <c r="H376"/>
  <c r="D376"/>
  <c r="E376" s="1"/>
  <c r="H375"/>
  <c r="D375"/>
  <c r="E375" s="1"/>
  <c r="H374"/>
  <c r="D374"/>
  <c r="C373"/>
  <c r="H373" s="1"/>
  <c r="H372"/>
  <c r="D372"/>
  <c r="E372" s="1"/>
  <c r="H371"/>
  <c r="D371"/>
  <c r="E371" s="1"/>
  <c r="H370"/>
  <c r="D370"/>
  <c r="E370" s="1"/>
  <c r="H369"/>
  <c r="E369"/>
  <c r="E368" s="1"/>
  <c r="D369"/>
  <c r="C368"/>
  <c r="H368" s="1"/>
  <c r="H367"/>
  <c r="D367"/>
  <c r="E367" s="1"/>
  <c r="H366"/>
  <c r="E366"/>
  <c r="D366"/>
  <c r="H365"/>
  <c r="D365"/>
  <c r="E365" s="1"/>
  <c r="H364"/>
  <c r="D364"/>
  <c r="E364" s="1"/>
  <c r="H363"/>
  <c r="D363"/>
  <c r="E363" s="1"/>
  <c r="C362"/>
  <c r="H362" s="1"/>
  <c r="H361"/>
  <c r="D361"/>
  <c r="E361" s="1"/>
  <c r="H360"/>
  <c r="D360"/>
  <c r="E360" s="1"/>
  <c r="H359"/>
  <c r="D359"/>
  <c r="E359" s="1"/>
  <c r="H358"/>
  <c r="D358"/>
  <c r="E358" s="1"/>
  <c r="C357"/>
  <c r="H357" s="1"/>
  <c r="H356"/>
  <c r="E356"/>
  <c r="D356"/>
  <c r="H355"/>
  <c r="D355"/>
  <c r="E355" s="1"/>
  <c r="H354"/>
  <c r="D354"/>
  <c r="H353"/>
  <c r="C353"/>
  <c r="H352"/>
  <c r="D352"/>
  <c r="E352" s="1"/>
  <c r="H351"/>
  <c r="D351"/>
  <c r="E351" s="1"/>
  <c r="H350"/>
  <c r="D350"/>
  <c r="E350" s="1"/>
  <c r="H349"/>
  <c r="D349"/>
  <c r="E349" s="1"/>
  <c r="E348" s="1"/>
  <c r="C348"/>
  <c r="H348" s="1"/>
  <c r="H347"/>
  <c r="D347"/>
  <c r="E347" s="1"/>
  <c r="H346"/>
  <c r="D346"/>
  <c r="E346" s="1"/>
  <c r="H345"/>
  <c r="D345"/>
  <c r="E345" s="1"/>
  <c r="C344"/>
  <c r="H344" s="1"/>
  <c r="H343"/>
  <c r="E343"/>
  <c r="D343"/>
  <c r="H342"/>
  <c r="D342"/>
  <c r="E342" s="1"/>
  <c r="H341"/>
  <c r="D341"/>
  <c r="E341" s="1"/>
  <c r="H338"/>
  <c r="E338"/>
  <c r="D338"/>
  <c r="H337"/>
  <c r="D337"/>
  <c r="E337" s="1"/>
  <c r="H336"/>
  <c r="D336"/>
  <c r="E336" s="1"/>
  <c r="H335"/>
  <c r="D335"/>
  <c r="E335" s="1"/>
  <c r="H334"/>
  <c r="E334"/>
  <c r="D334"/>
  <c r="H333"/>
  <c r="D333"/>
  <c r="E333" s="1"/>
  <c r="H332"/>
  <c r="D332"/>
  <c r="C331"/>
  <c r="H331" s="1"/>
  <c r="H330"/>
  <c r="D330"/>
  <c r="E330" s="1"/>
  <c r="H329"/>
  <c r="D329"/>
  <c r="D328" s="1"/>
  <c r="C328"/>
  <c r="H328" s="1"/>
  <c r="H327"/>
  <c r="D327"/>
  <c r="E327" s="1"/>
  <c r="H326"/>
  <c r="E326"/>
  <c r="E325" s="1"/>
  <c r="D326"/>
  <c r="C325"/>
  <c r="H325" s="1"/>
  <c r="H324"/>
  <c r="D324"/>
  <c r="E324" s="1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D318"/>
  <c r="E318" s="1"/>
  <c r="H317"/>
  <c r="D317"/>
  <c r="E317" s="1"/>
  <c r="H316"/>
  <c r="D316"/>
  <c r="E316" s="1"/>
  <c r="C315"/>
  <c r="H315" s="1"/>
  <c r="C314"/>
  <c r="H314" s="1"/>
  <c r="H313"/>
  <c r="D313"/>
  <c r="E313" s="1"/>
  <c r="H312"/>
  <c r="D312"/>
  <c r="E312" s="1"/>
  <c r="H311"/>
  <c r="D311"/>
  <c r="E311" s="1"/>
  <c r="H310"/>
  <c r="D310"/>
  <c r="E310" s="1"/>
  <c r="H309"/>
  <c r="D309"/>
  <c r="E309" s="1"/>
  <c r="C308"/>
  <c r="H308" s="1"/>
  <c r="H307"/>
  <c r="D307"/>
  <c r="E307" s="1"/>
  <c r="H306"/>
  <c r="D306"/>
  <c r="D305" s="1"/>
  <c r="C305"/>
  <c r="H305" s="1"/>
  <c r="H304"/>
  <c r="D304"/>
  <c r="E304" s="1"/>
  <c r="H303"/>
  <c r="D303"/>
  <c r="D302" s="1"/>
  <c r="C302"/>
  <c r="H302" s="1"/>
  <c r="H301"/>
  <c r="D301"/>
  <c r="E301" s="1"/>
  <c r="H300"/>
  <c r="D300"/>
  <c r="E300" s="1"/>
  <c r="H299"/>
  <c r="D299"/>
  <c r="E299" s="1"/>
  <c r="C298"/>
  <c r="H298" s="1"/>
  <c r="H297"/>
  <c r="D297"/>
  <c r="E297" s="1"/>
  <c r="E296" s="1"/>
  <c r="D296"/>
  <c r="C296"/>
  <c r="H296" s="1"/>
  <c r="H295"/>
  <c r="D295"/>
  <c r="E295" s="1"/>
  <c r="H294"/>
  <c r="D294"/>
  <c r="E294" s="1"/>
  <c r="H293"/>
  <c r="D293"/>
  <c r="E293" s="1"/>
  <c r="H292"/>
  <c r="D292"/>
  <c r="E292" s="1"/>
  <c r="H291"/>
  <c r="D291"/>
  <c r="E291" s="1"/>
  <c r="H290"/>
  <c r="D290"/>
  <c r="D289" s="1"/>
  <c r="C289"/>
  <c r="H289" s="1"/>
  <c r="H288"/>
  <c r="D288"/>
  <c r="E288" s="1"/>
  <c r="H287"/>
  <c r="D287"/>
  <c r="E287" s="1"/>
  <c r="H286"/>
  <c r="D286"/>
  <c r="E286" s="1"/>
  <c r="H285"/>
  <c r="D285"/>
  <c r="E285" s="1"/>
  <c r="H284"/>
  <c r="D284"/>
  <c r="E284" s="1"/>
  <c r="H283"/>
  <c r="D283"/>
  <c r="E283" s="1"/>
  <c r="H282"/>
  <c r="D282"/>
  <c r="E282" s="1"/>
  <c r="H281"/>
  <c r="D281"/>
  <c r="E281" s="1"/>
  <c r="H280"/>
  <c r="D280"/>
  <c r="E280" s="1"/>
  <c r="H279"/>
  <c r="D279"/>
  <c r="E279" s="1"/>
  <c r="H278"/>
  <c r="D278"/>
  <c r="E278" s="1"/>
  <c r="H277"/>
  <c r="E277"/>
  <c r="D277"/>
  <c r="H276"/>
  <c r="D276"/>
  <c r="E276" s="1"/>
  <c r="H275"/>
  <c r="D275"/>
  <c r="E275" s="1"/>
  <c r="H274"/>
  <c r="D274"/>
  <c r="E274" s="1"/>
  <c r="H273"/>
  <c r="E273"/>
  <c r="D273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E267" s="1"/>
  <c r="H266"/>
  <c r="D266"/>
  <c r="E266" s="1"/>
  <c r="C265"/>
  <c r="H265" s="1"/>
  <c r="H264"/>
  <c r="D264"/>
  <c r="E264" s="1"/>
  <c r="H262"/>
  <c r="D262"/>
  <c r="E262" s="1"/>
  <c r="H261"/>
  <c r="E261"/>
  <c r="E260" s="1"/>
  <c r="D261"/>
  <c r="D260" s="1"/>
  <c r="C260"/>
  <c r="H260" s="1"/>
  <c r="D252"/>
  <c r="E252" s="1"/>
  <c r="D251"/>
  <c r="E251" s="1"/>
  <c r="C250"/>
  <c r="D249"/>
  <c r="E249" s="1"/>
  <c r="D248"/>
  <c r="E248" s="1"/>
  <c r="D247"/>
  <c r="E247" s="1"/>
  <c r="D246"/>
  <c r="E246" s="1"/>
  <c r="D245"/>
  <c r="E245" s="1"/>
  <c r="C244"/>
  <c r="C243" s="1"/>
  <c r="D242"/>
  <c r="D239" s="1"/>
  <c r="D238" s="1"/>
  <c r="D241"/>
  <c r="E241" s="1"/>
  <c r="D240"/>
  <c r="E240" s="1"/>
  <c r="C239"/>
  <c r="C238" s="1"/>
  <c r="D237"/>
  <c r="D236" s="1"/>
  <c r="D235" s="1"/>
  <c r="C236"/>
  <c r="C235" s="1"/>
  <c r="D234"/>
  <c r="D233" s="1"/>
  <c r="C233"/>
  <c r="D232"/>
  <c r="E232" s="1"/>
  <c r="D231"/>
  <c r="E231" s="1"/>
  <c r="D230"/>
  <c r="E230" s="1"/>
  <c r="C229"/>
  <c r="C228"/>
  <c r="D227"/>
  <c r="E227" s="1"/>
  <c r="D226"/>
  <c r="E226" s="1"/>
  <c r="D225"/>
  <c r="E225" s="1"/>
  <c r="D224"/>
  <c r="E224" s="1"/>
  <c r="C223"/>
  <c r="C222" s="1"/>
  <c r="D221"/>
  <c r="E221" s="1"/>
  <c r="E220" s="1"/>
  <c r="C220"/>
  <c r="D219"/>
  <c r="D218"/>
  <c r="E218" s="1"/>
  <c r="D217"/>
  <c r="E217" s="1"/>
  <c r="C216"/>
  <c r="D214"/>
  <c r="E214" s="1"/>
  <c r="E213" s="1"/>
  <c r="D213"/>
  <c r="C213"/>
  <c r="D212"/>
  <c r="D211" s="1"/>
  <c r="C211"/>
  <c r="E210"/>
  <c r="D210"/>
  <c r="D209"/>
  <c r="E209" s="1"/>
  <c r="E208"/>
  <c r="D208"/>
  <c r="C207"/>
  <c r="D206"/>
  <c r="E206" s="1"/>
  <c r="D205"/>
  <c r="D204" s="1"/>
  <c r="C204"/>
  <c r="C203"/>
  <c r="D202"/>
  <c r="D201" s="1"/>
  <c r="D200" s="1"/>
  <c r="C201"/>
  <c r="C200" s="1"/>
  <c r="D199"/>
  <c r="D198" s="1"/>
  <c r="D197" s="1"/>
  <c r="C198"/>
  <c r="C197"/>
  <c r="D196"/>
  <c r="D195" s="1"/>
  <c r="C195"/>
  <c r="D194"/>
  <c r="D193" s="1"/>
  <c r="C193"/>
  <c r="D192"/>
  <c r="E192" s="1"/>
  <c r="D191"/>
  <c r="E191" s="1"/>
  <c r="D190"/>
  <c r="E190" s="1"/>
  <c r="C189"/>
  <c r="C188" s="1"/>
  <c r="D187"/>
  <c r="E187" s="1"/>
  <c r="D186"/>
  <c r="C185"/>
  <c r="C184" s="1"/>
  <c r="D183"/>
  <c r="D182" s="1"/>
  <c r="C182"/>
  <c r="D181"/>
  <c r="D180" s="1"/>
  <c r="C180"/>
  <c r="C179" s="1"/>
  <c r="H176"/>
  <c r="D176"/>
  <c r="E176" s="1"/>
  <c r="H175"/>
  <c r="E175"/>
  <c r="E174" s="1"/>
  <c r="D175"/>
  <c r="C174"/>
  <c r="H174" s="1"/>
  <c r="H173"/>
  <c r="D173"/>
  <c r="E173" s="1"/>
  <c r="H172"/>
  <c r="D172"/>
  <c r="E172" s="1"/>
  <c r="E171" s="1"/>
  <c r="E170" s="1"/>
  <c r="C171"/>
  <c r="H171" s="1"/>
  <c r="H169"/>
  <c r="D169"/>
  <c r="E169" s="1"/>
  <c r="H168"/>
  <c r="D168"/>
  <c r="E168" s="1"/>
  <c r="C167"/>
  <c r="H167" s="1"/>
  <c r="H166"/>
  <c r="D166"/>
  <c r="E166" s="1"/>
  <c r="H165"/>
  <c r="D165"/>
  <c r="E165" s="1"/>
  <c r="C164"/>
  <c r="H164" s="1"/>
  <c r="H162"/>
  <c r="D162"/>
  <c r="E162" s="1"/>
  <c r="H161"/>
  <c r="D161"/>
  <c r="E161" s="1"/>
  <c r="C160"/>
  <c r="H160" s="1"/>
  <c r="H159"/>
  <c r="D159"/>
  <c r="E159" s="1"/>
  <c r="H158"/>
  <c r="D158"/>
  <c r="E158" s="1"/>
  <c r="E157" s="1"/>
  <c r="C157"/>
  <c r="H157" s="1"/>
  <c r="H156"/>
  <c r="D156"/>
  <c r="E156" s="1"/>
  <c r="H155"/>
  <c r="D155"/>
  <c r="E155" s="1"/>
  <c r="E154" s="1"/>
  <c r="H154"/>
  <c r="D154"/>
  <c r="C154"/>
  <c r="C153" s="1"/>
  <c r="H151"/>
  <c r="D151"/>
  <c r="E151" s="1"/>
  <c r="H150"/>
  <c r="D150"/>
  <c r="D149" s="1"/>
  <c r="C149"/>
  <c r="H149" s="1"/>
  <c r="H148"/>
  <c r="D148"/>
  <c r="E148" s="1"/>
  <c r="H147"/>
  <c r="E147"/>
  <c r="D147"/>
  <c r="H146"/>
  <c r="C146"/>
  <c r="H145"/>
  <c r="D145"/>
  <c r="E145" s="1"/>
  <c r="H144"/>
  <c r="D144"/>
  <c r="D143" s="1"/>
  <c r="C143"/>
  <c r="H143" s="1"/>
  <c r="H142"/>
  <c r="D142"/>
  <c r="E142" s="1"/>
  <c r="H141"/>
  <c r="E141"/>
  <c r="D141"/>
  <c r="H140"/>
  <c r="C140"/>
  <c r="H139"/>
  <c r="D139"/>
  <c r="E139" s="1"/>
  <c r="H138"/>
  <c r="D138"/>
  <c r="E138" s="1"/>
  <c r="H137"/>
  <c r="D137"/>
  <c r="C136"/>
  <c r="H134"/>
  <c r="D134"/>
  <c r="E134" s="1"/>
  <c r="H133"/>
  <c r="D133"/>
  <c r="E133" s="1"/>
  <c r="C132"/>
  <c r="H132" s="1"/>
  <c r="H131"/>
  <c r="D131"/>
  <c r="E131" s="1"/>
  <c r="H130"/>
  <c r="D130"/>
  <c r="E130" s="1"/>
  <c r="C129"/>
  <c r="H129" s="1"/>
  <c r="H128"/>
  <c r="D128"/>
  <c r="E128" s="1"/>
  <c r="H127"/>
  <c r="D127"/>
  <c r="E127" s="1"/>
  <c r="C126"/>
  <c r="H126" s="1"/>
  <c r="H125"/>
  <c r="D125"/>
  <c r="E125" s="1"/>
  <c r="H124"/>
  <c r="D124"/>
  <c r="E124" s="1"/>
  <c r="C123"/>
  <c r="H123" s="1"/>
  <c r="H122"/>
  <c r="D122"/>
  <c r="E122" s="1"/>
  <c r="H121"/>
  <c r="D121"/>
  <c r="E121" s="1"/>
  <c r="H120"/>
  <c r="C120"/>
  <c r="H119"/>
  <c r="D119"/>
  <c r="E119" s="1"/>
  <c r="H118"/>
  <c r="D118"/>
  <c r="E118" s="1"/>
  <c r="C117"/>
  <c r="H117" s="1"/>
  <c r="H113"/>
  <c r="D113"/>
  <c r="E113" s="1"/>
  <c r="H112"/>
  <c r="D112"/>
  <c r="E112" s="1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E103"/>
  <c r="D103"/>
  <c r="H102"/>
  <c r="D102"/>
  <c r="E102" s="1"/>
  <c r="H101"/>
  <c r="D101"/>
  <c r="E101" s="1"/>
  <c r="H100"/>
  <c r="D100"/>
  <c r="E100" s="1"/>
  <c r="H99"/>
  <c r="D99"/>
  <c r="E99" s="1"/>
  <c r="H98"/>
  <c r="D98"/>
  <c r="E98" s="1"/>
  <c r="C97"/>
  <c r="H97" s="1"/>
  <c r="J97" s="1"/>
  <c r="H96"/>
  <c r="D96"/>
  <c r="E96" s="1"/>
  <c r="H95"/>
  <c r="D95"/>
  <c r="E95" s="1"/>
  <c r="H94"/>
  <c r="D94"/>
  <c r="E94" s="1"/>
  <c r="H93"/>
  <c r="E93"/>
  <c r="D93"/>
  <c r="H92"/>
  <c r="D92"/>
  <c r="E92" s="1"/>
  <c r="H91"/>
  <c r="D91"/>
  <c r="E91" s="1"/>
  <c r="H90"/>
  <c r="D90"/>
  <c r="E90" s="1"/>
  <c r="H89"/>
  <c r="D89"/>
  <c r="E89" s="1"/>
  <c r="H88"/>
  <c r="D88"/>
  <c r="E88" s="1"/>
  <c r="H87"/>
  <c r="D87"/>
  <c r="E87" s="1"/>
  <c r="H86"/>
  <c r="D86"/>
  <c r="E86" s="1"/>
  <c r="H85"/>
  <c r="E85"/>
  <c r="D85"/>
  <c r="H84"/>
  <c r="D84"/>
  <c r="E84" s="1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E77"/>
  <c r="D77"/>
  <c r="H76"/>
  <c r="D76"/>
  <c r="E76" s="1"/>
  <c r="H75"/>
  <c r="D75"/>
  <c r="E75" s="1"/>
  <c r="H74"/>
  <c r="D74"/>
  <c r="E74" s="1"/>
  <c r="H73"/>
  <c r="D73"/>
  <c r="E73" s="1"/>
  <c r="H72"/>
  <c r="D72"/>
  <c r="E72" s="1"/>
  <c r="H71"/>
  <c r="D71"/>
  <c r="E71" s="1"/>
  <c r="H70"/>
  <c r="D70"/>
  <c r="E70" s="1"/>
  <c r="H69"/>
  <c r="E69"/>
  <c r="D69"/>
  <c r="C68"/>
  <c r="H68" s="1"/>
  <c r="J68" s="1"/>
  <c r="H66"/>
  <c r="D66"/>
  <c r="E66" s="1"/>
  <c r="H65"/>
  <c r="E65"/>
  <c r="D65"/>
  <c r="H64"/>
  <c r="D64"/>
  <c r="E64" s="1"/>
  <c r="H63"/>
  <c r="D63"/>
  <c r="E63" s="1"/>
  <c r="H62"/>
  <c r="D62"/>
  <c r="E62" s="1"/>
  <c r="H61"/>
  <c r="J61" s="1"/>
  <c r="D61"/>
  <c r="C61"/>
  <c r="H60"/>
  <c r="D60"/>
  <c r="E60" s="1"/>
  <c r="H59"/>
  <c r="D59"/>
  <c r="E59" s="1"/>
  <c r="H58"/>
  <c r="D58"/>
  <c r="E58" s="1"/>
  <c r="H57"/>
  <c r="E57"/>
  <c r="D57"/>
  <c r="H56"/>
  <c r="D56"/>
  <c r="E56" s="1"/>
  <c r="H55"/>
  <c r="D55"/>
  <c r="E55" s="1"/>
  <c r="H54"/>
  <c r="D54"/>
  <c r="E54" s="1"/>
  <c r="H53"/>
  <c r="D53"/>
  <c r="E53" s="1"/>
  <c r="H52"/>
  <c r="D52"/>
  <c r="E52" s="1"/>
  <c r="H51"/>
  <c r="D51"/>
  <c r="E51" s="1"/>
  <c r="H50"/>
  <c r="D50"/>
  <c r="E50" s="1"/>
  <c r="H49"/>
  <c r="E49"/>
  <c r="D49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D43"/>
  <c r="E43" s="1"/>
  <c r="H42"/>
  <c r="D42"/>
  <c r="E42" s="1"/>
  <c r="H41"/>
  <c r="E41"/>
  <c r="D4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E35"/>
  <c r="D35"/>
  <c r="H34"/>
  <c r="D34"/>
  <c r="E34" s="1"/>
  <c r="H33"/>
  <c r="D33"/>
  <c r="E33" s="1"/>
  <c r="H32"/>
  <c r="D32"/>
  <c r="E32" s="1"/>
  <c r="H31"/>
  <c r="D31"/>
  <c r="E31" s="1"/>
  <c r="H30"/>
  <c r="D30"/>
  <c r="E30" s="1"/>
  <c r="H29"/>
  <c r="D29"/>
  <c r="E29" s="1"/>
  <c r="H28"/>
  <c r="D28"/>
  <c r="E28" s="1"/>
  <c r="H27"/>
  <c r="E27"/>
  <c r="D27"/>
  <c r="H26"/>
  <c r="D26"/>
  <c r="E26" s="1"/>
  <c r="H25"/>
  <c r="D25"/>
  <c r="E25" s="1"/>
  <c r="H24"/>
  <c r="D24"/>
  <c r="E24" s="1"/>
  <c r="H23"/>
  <c r="D23"/>
  <c r="E23" s="1"/>
  <c r="H22"/>
  <c r="D22"/>
  <c r="E22" s="1"/>
  <c r="H21"/>
  <c r="D21"/>
  <c r="E21" s="1"/>
  <c r="H20"/>
  <c r="D20"/>
  <c r="E20" s="1"/>
  <c r="H19"/>
  <c r="E19"/>
  <c r="D19"/>
  <c r="H18"/>
  <c r="D18"/>
  <c r="E18" s="1"/>
  <c r="H17"/>
  <c r="D17"/>
  <c r="E17" s="1"/>
  <c r="H16"/>
  <c r="D16"/>
  <c r="E16" s="1"/>
  <c r="H15"/>
  <c r="D15"/>
  <c r="E15" s="1"/>
  <c r="H14"/>
  <c r="D14"/>
  <c r="E14" s="1"/>
  <c r="H13"/>
  <c r="D13"/>
  <c r="E13" s="1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M8" i="12"/>
  <c r="D263" i="34"/>
  <c r="C263"/>
  <c r="C459" i="36"/>
  <c r="C263"/>
  <c r="C4"/>
  <c r="D146" i="38" l="1"/>
  <c r="E150"/>
  <c r="D160"/>
  <c r="E234"/>
  <c r="E233" s="1"/>
  <c r="D244"/>
  <c r="D243" s="1"/>
  <c r="E329"/>
  <c r="E328" s="1"/>
  <c r="E395"/>
  <c r="D399"/>
  <c r="D404"/>
  <c r="D445"/>
  <c r="D504"/>
  <c r="E581"/>
  <c r="E596"/>
  <c r="E595" s="1"/>
  <c r="E687"/>
  <c r="D216"/>
  <c r="E422"/>
  <c r="E474"/>
  <c r="E599"/>
  <c r="E734"/>
  <c r="E742"/>
  <c r="E741" s="1"/>
  <c r="D140"/>
  <c r="E144"/>
  <c r="E207"/>
  <c r="E244"/>
  <c r="E243" s="1"/>
  <c r="D368"/>
  <c r="E413"/>
  <c r="E412" s="1"/>
  <c r="E593"/>
  <c r="E592" s="1"/>
  <c r="D157"/>
  <c r="D153" s="1"/>
  <c r="E160"/>
  <c r="E181"/>
  <c r="E180" s="1"/>
  <c r="D325"/>
  <c r="D331"/>
  <c r="E362"/>
  <c r="E416"/>
  <c r="E642"/>
  <c r="D756"/>
  <c r="D755" s="1"/>
  <c r="E153"/>
  <c r="E11"/>
  <c r="C3"/>
  <c r="H3" s="1"/>
  <c r="J3" s="1"/>
  <c r="D38"/>
  <c r="E97"/>
  <c r="C116"/>
  <c r="C170"/>
  <c r="H170" s="1"/>
  <c r="J170" s="1"/>
  <c r="D185"/>
  <c r="D184" s="1"/>
  <c r="D189"/>
  <c r="D188" s="1"/>
  <c r="D207"/>
  <c r="D220"/>
  <c r="D215" s="1"/>
  <c r="D223"/>
  <c r="D222" s="1"/>
  <c r="E237"/>
  <c r="E236" s="1"/>
  <c r="E235" s="1"/>
  <c r="E332"/>
  <c r="D348"/>
  <c r="D450"/>
  <c r="D610"/>
  <c r="E611"/>
  <c r="D628"/>
  <c r="E629"/>
  <c r="D718"/>
  <c r="E719"/>
  <c r="E718" s="1"/>
  <c r="D772"/>
  <c r="D771" s="1"/>
  <c r="E773"/>
  <c r="E772" s="1"/>
  <c r="E771" s="1"/>
  <c r="E164"/>
  <c r="D373"/>
  <c r="E374"/>
  <c r="E390"/>
  <c r="D388"/>
  <c r="H486"/>
  <c r="C484"/>
  <c r="H484" s="1"/>
  <c r="D491"/>
  <c r="E492"/>
  <c r="D497"/>
  <c r="E498"/>
  <c r="D544"/>
  <c r="E545"/>
  <c r="D556"/>
  <c r="E557"/>
  <c r="E733"/>
  <c r="E4"/>
  <c r="E3" s="1"/>
  <c r="D171"/>
  <c r="D174"/>
  <c r="D179"/>
  <c r="E194"/>
  <c r="E193" s="1"/>
  <c r="C215"/>
  <c r="E219"/>
  <c r="E216" s="1"/>
  <c r="E215" s="1"/>
  <c r="E223"/>
  <c r="E222" s="1"/>
  <c r="E242"/>
  <c r="E239" s="1"/>
  <c r="E238" s="1"/>
  <c r="D250"/>
  <c r="E290"/>
  <c r="E289" s="1"/>
  <c r="E303"/>
  <c r="E302" s="1"/>
  <c r="E306"/>
  <c r="E305" s="1"/>
  <c r="D422"/>
  <c r="D486"/>
  <c r="D676"/>
  <c r="E677"/>
  <c r="E676" s="1"/>
  <c r="E696"/>
  <c r="D694"/>
  <c r="C717"/>
  <c r="H717" s="1"/>
  <c r="J717" s="1"/>
  <c r="D727"/>
  <c r="E728"/>
  <c r="E727" s="1"/>
  <c r="D731"/>
  <c r="D730" s="1"/>
  <c r="E732"/>
  <c r="E731" s="1"/>
  <c r="E730" s="1"/>
  <c r="E763"/>
  <c r="D761"/>
  <c r="D760" s="1"/>
  <c r="E61"/>
  <c r="E68"/>
  <c r="D97"/>
  <c r="E167"/>
  <c r="D229"/>
  <c r="D228" s="1"/>
  <c r="D353"/>
  <c r="E354"/>
  <c r="E353" s="1"/>
  <c r="E380"/>
  <c r="D378"/>
  <c r="D455"/>
  <c r="E456"/>
  <c r="D494"/>
  <c r="E495"/>
  <c r="E548"/>
  <c r="E547" s="1"/>
  <c r="D547"/>
  <c r="D679"/>
  <c r="E680"/>
  <c r="E679" s="1"/>
  <c r="D743"/>
  <c r="E753"/>
  <c r="E751" s="1"/>
  <c r="D751"/>
  <c r="E344"/>
  <c r="E459"/>
  <c r="D463"/>
  <c r="D468"/>
  <c r="D661"/>
  <c r="D671"/>
  <c r="D687"/>
  <c r="E722"/>
  <c r="D768"/>
  <c r="D767" s="1"/>
  <c r="E378"/>
  <c r="E382"/>
  <c r="E392"/>
  <c r="D409"/>
  <c r="E477"/>
  <c r="E522"/>
  <c r="E552"/>
  <c r="E562"/>
  <c r="E569"/>
  <c r="E694"/>
  <c r="C726"/>
  <c r="D429"/>
  <c r="E577"/>
  <c r="E638"/>
  <c r="E38"/>
  <c r="E67"/>
  <c r="D4"/>
  <c r="C67"/>
  <c r="H67" s="1"/>
  <c r="J67" s="1"/>
  <c r="E140"/>
  <c r="E143"/>
  <c r="E146"/>
  <c r="E149"/>
  <c r="E250"/>
  <c r="E298"/>
  <c r="E315"/>
  <c r="E357"/>
  <c r="E373"/>
  <c r="E455"/>
  <c r="E491"/>
  <c r="E494"/>
  <c r="E497"/>
  <c r="E509"/>
  <c r="E513"/>
  <c r="E531"/>
  <c r="E544"/>
  <c r="E538" s="1"/>
  <c r="E556"/>
  <c r="E551" s="1"/>
  <c r="E550" s="1"/>
  <c r="E610"/>
  <c r="E628"/>
  <c r="E683"/>
  <c r="E750"/>
  <c r="E756"/>
  <c r="E755" s="1"/>
  <c r="H136"/>
  <c r="C135"/>
  <c r="H135" s="1"/>
  <c r="J135" s="1"/>
  <c r="D11"/>
  <c r="E450"/>
  <c r="E486"/>
  <c r="H116"/>
  <c r="J116" s="1"/>
  <c r="C115"/>
  <c r="H153"/>
  <c r="J153" s="1"/>
  <c r="D68"/>
  <c r="D67" s="1"/>
  <c r="D117"/>
  <c r="D120"/>
  <c r="D123"/>
  <c r="D126"/>
  <c r="D129"/>
  <c r="D132"/>
  <c r="C178"/>
  <c r="E189"/>
  <c r="D203"/>
  <c r="D178" s="1"/>
  <c r="D177" s="1"/>
  <c r="E229"/>
  <c r="E228" s="1"/>
  <c r="E265"/>
  <c r="E308"/>
  <c r="E331"/>
  <c r="E399"/>
  <c r="E445"/>
  <c r="E504"/>
  <c r="E587"/>
  <c r="E603"/>
  <c r="E646"/>
  <c r="E653"/>
  <c r="E700"/>
  <c r="E761"/>
  <c r="E760" s="1"/>
  <c r="E137"/>
  <c r="E136" s="1"/>
  <c r="D136"/>
  <c r="D135" s="1"/>
  <c r="H726"/>
  <c r="J726" s="1"/>
  <c r="C725"/>
  <c r="H725" s="1"/>
  <c r="J725" s="1"/>
  <c r="E117"/>
  <c r="E120"/>
  <c r="E123"/>
  <c r="E126"/>
  <c r="E129"/>
  <c r="E132"/>
  <c r="E388"/>
  <c r="E528"/>
  <c r="E616"/>
  <c r="C163"/>
  <c r="H163" s="1"/>
  <c r="J163" s="1"/>
  <c r="D167"/>
  <c r="E183"/>
  <c r="E182" s="1"/>
  <c r="E179" s="1"/>
  <c r="E186"/>
  <c r="E185" s="1"/>
  <c r="E184" s="1"/>
  <c r="E196"/>
  <c r="E195" s="1"/>
  <c r="E199"/>
  <c r="E198" s="1"/>
  <c r="E197" s="1"/>
  <c r="E202"/>
  <c r="E201" s="1"/>
  <c r="E200" s="1"/>
  <c r="E205"/>
  <c r="E204" s="1"/>
  <c r="E212"/>
  <c r="E211" s="1"/>
  <c r="C263"/>
  <c r="D265"/>
  <c r="D344"/>
  <c r="D395"/>
  <c r="E411"/>
  <c r="E409" s="1"/>
  <c r="D416"/>
  <c r="E431"/>
  <c r="E429" s="1"/>
  <c r="D459"/>
  <c r="E465"/>
  <c r="E463" s="1"/>
  <c r="E470"/>
  <c r="E468" s="1"/>
  <c r="D474"/>
  <c r="D484"/>
  <c r="C509"/>
  <c r="H509" s="1"/>
  <c r="C528"/>
  <c r="H528" s="1"/>
  <c r="D531"/>
  <c r="D528" s="1"/>
  <c r="D552"/>
  <c r="D551" s="1"/>
  <c r="D550" s="1"/>
  <c r="C561"/>
  <c r="D569"/>
  <c r="D599"/>
  <c r="D642"/>
  <c r="D646"/>
  <c r="D665"/>
  <c r="D700"/>
  <c r="C716"/>
  <c r="H716" s="1"/>
  <c r="J716" s="1"/>
  <c r="D722"/>
  <c r="D717" s="1"/>
  <c r="D716" s="1"/>
  <c r="E740"/>
  <c r="E739" s="1"/>
  <c r="D750"/>
  <c r="D726" s="1"/>
  <c r="D725" s="1"/>
  <c r="E778"/>
  <c r="E777" s="1"/>
  <c r="D308"/>
  <c r="D164"/>
  <c r="D298"/>
  <c r="D315"/>
  <c r="D314" s="1"/>
  <c r="C340"/>
  <c r="D357"/>
  <c r="D362"/>
  <c r="D382"/>
  <c r="D392"/>
  <c r="C444"/>
  <c r="H444" s="1"/>
  <c r="D477"/>
  <c r="D513"/>
  <c r="D509" s="1"/>
  <c r="D522"/>
  <c r="D538"/>
  <c r="C551"/>
  <c r="D562"/>
  <c r="D581"/>
  <c r="D616"/>
  <c r="D638"/>
  <c r="C645"/>
  <c r="H645" s="1"/>
  <c r="J645" s="1"/>
  <c r="D653"/>
  <c r="D683"/>
  <c r="F60" i="16"/>
  <c r="F34"/>
  <c r="D778" i="37"/>
  <c r="D777" s="1"/>
  <c r="C777"/>
  <c r="D776"/>
  <c r="E776" s="1"/>
  <c r="D775"/>
  <c r="E775" s="1"/>
  <c r="D774"/>
  <c r="E774" s="1"/>
  <c r="D773"/>
  <c r="C772"/>
  <c r="C771" s="1"/>
  <c r="D770"/>
  <c r="E770" s="1"/>
  <c r="D769"/>
  <c r="E769" s="1"/>
  <c r="E768" s="1"/>
  <c r="E767" s="1"/>
  <c r="C768"/>
  <c r="C767"/>
  <c r="D766"/>
  <c r="E766" s="1"/>
  <c r="E765" s="1"/>
  <c r="C765"/>
  <c r="D764"/>
  <c r="E764" s="1"/>
  <c r="E763"/>
  <c r="D763"/>
  <c r="D762"/>
  <c r="C761"/>
  <c r="C760" s="1"/>
  <c r="D759"/>
  <c r="E759" s="1"/>
  <c r="E758"/>
  <c r="D758"/>
  <c r="D757"/>
  <c r="C756"/>
  <c r="C755" s="1"/>
  <c r="D754"/>
  <c r="E754" s="1"/>
  <c r="D753"/>
  <c r="E753" s="1"/>
  <c r="D752"/>
  <c r="D751" s="1"/>
  <c r="D750" s="1"/>
  <c r="C751"/>
  <c r="C750" s="1"/>
  <c r="D749"/>
  <c r="E749" s="1"/>
  <c r="D748"/>
  <c r="E748" s="1"/>
  <c r="D747"/>
  <c r="D746" s="1"/>
  <c r="C746"/>
  <c r="D745"/>
  <c r="D744" s="1"/>
  <c r="C744"/>
  <c r="C743" s="1"/>
  <c r="D742"/>
  <c r="E742" s="1"/>
  <c r="E741" s="1"/>
  <c r="C741"/>
  <c r="E740"/>
  <c r="E739" s="1"/>
  <c r="D740"/>
  <c r="D739" s="1"/>
  <c r="C739"/>
  <c r="D738"/>
  <c r="E738" s="1"/>
  <c r="D737"/>
  <c r="E737" s="1"/>
  <c r="D736"/>
  <c r="E736" s="1"/>
  <c r="D735"/>
  <c r="E735" s="1"/>
  <c r="C734"/>
  <c r="C733" s="1"/>
  <c r="D732"/>
  <c r="E732" s="1"/>
  <c r="E731" s="1"/>
  <c r="E730" s="1"/>
  <c r="C731"/>
  <c r="C730" s="1"/>
  <c r="D729"/>
  <c r="E729" s="1"/>
  <c r="D728"/>
  <c r="C727"/>
  <c r="H724"/>
  <c r="D724"/>
  <c r="E724" s="1"/>
  <c r="H723"/>
  <c r="E723"/>
  <c r="D723"/>
  <c r="D722"/>
  <c r="C722"/>
  <c r="H722" s="1"/>
  <c r="H721"/>
  <c r="D721"/>
  <c r="E721" s="1"/>
  <c r="H720"/>
  <c r="E720"/>
  <c r="D720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E711"/>
  <c r="D71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E705"/>
  <c r="D705"/>
  <c r="H704"/>
  <c r="D704"/>
  <c r="E704" s="1"/>
  <c r="H703"/>
  <c r="D703"/>
  <c r="E703" s="1"/>
  <c r="H702"/>
  <c r="D702"/>
  <c r="H701"/>
  <c r="D701"/>
  <c r="E701" s="1"/>
  <c r="H700"/>
  <c r="C700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D691"/>
  <c r="E691" s="1"/>
  <c r="H690"/>
  <c r="D690"/>
  <c r="E690" s="1"/>
  <c r="H689"/>
  <c r="D689"/>
  <c r="E689" s="1"/>
  <c r="H688"/>
  <c r="D688"/>
  <c r="E688" s="1"/>
  <c r="C687"/>
  <c r="H687" s="1"/>
  <c r="H686"/>
  <c r="E686"/>
  <c r="D686"/>
  <c r="H685"/>
  <c r="D685"/>
  <c r="H684"/>
  <c r="D684"/>
  <c r="E684" s="1"/>
  <c r="H683"/>
  <c r="C683"/>
  <c r="H682"/>
  <c r="D682"/>
  <c r="E682" s="1"/>
  <c r="H681"/>
  <c r="D681"/>
  <c r="E681" s="1"/>
  <c r="H680"/>
  <c r="D680"/>
  <c r="E680" s="1"/>
  <c r="C679"/>
  <c r="H679" s="1"/>
  <c r="H678"/>
  <c r="E678"/>
  <c r="D678"/>
  <c r="H677"/>
  <c r="D677"/>
  <c r="E677" s="1"/>
  <c r="C676"/>
  <c r="H676" s="1"/>
  <c r="H675"/>
  <c r="D675"/>
  <c r="E675" s="1"/>
  <c r="H674"/>
  <c r="D674"/>
  <c r="E674" s="1"/>
  <c r="H673"/>
  <c r="D673"/>
  <c r="E673" s="1"/>
  <c r="H672"/>
  <c r="D672"/>
  <c r="E672" s="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H665"/>
  <c r="C665"/>
  <c r="H664"/>
  <c r="D664"/>
  <c r="E664" s="1"/>
  <c r="H663"/>
  <c r="D663"/>
  <c r="E663" s="1"/>
  <c r="H662"/>
  <c r="D662"/>
  <c r="E662" s="1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E655" s="1"/>
  <c r="H654"/>
  <c r="E654"/>
  <c r="D654"/>
  <c r="C653"/>
  <c r="H653" s="1"/>
  <c r="H652"/>
  <c r="D652"/>
  <c r="E652" s="1"/>
  <c r="H651"/>
  <c r="E651"/>
  <c r="D651"/>
  <c r="H650"/>
  <c r="D650"/>
  <c r="E650" s="1"/>
  <c r="H649"/>
  <c r="D649"/>
  <c r="E649" s="1"/>
  <c r="H648"/>
  <c r="D648"/>
  <c r="H647"/>
  <c r="D647"/>
  <c r="E647" s="1"/>
  <c r="H646"/>
  <c r="C646"/>
  <c r="C645" s="1"/>
  <c r="H645" s="1"/>
  <c r="J645" s="1"/>
  <c r="H644"/>
  <c r="E644"/>
  <c r="D644"/>
  <c r="H643"/>
  <c r="D643"/>
  <c r="H642"/>
  <c r="J642" s="1"/>
  <c r="C642"/>
  <c r="H641"/>
  <c r="D641"/>
  <c r="E641" s="1"/>
  <c r="H640"/>
  <c r="D640"/>
  <c r="E640" s="1"/>
  <c r="H639"/>
  <c r="D639"/>
  <c r="E639" s="1"/>
  <c r="C638"/>
  <c r="H638" s="1"/>
  <c r="J638" s="1"/>
  <c r="H637"/>
  <c r="D637"/>
  <c r="E637" s="1"/>
  <c r="H636"/>
  <c r="E636"/>
  <c r="D636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D630"/>
  <c r="E630" s="1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E621"/>
  <c r="D621"/>
  <c r="H620"/>
  <c r="D620"/>
  <c r="E620" s="1"/>
  <c r="H619"/>
  <c r="D619"/>
  <c r="E619" s="1"/>
  <c r="H618"/>
  <c r="D618"/>
  <c r="E618" s="1"/>
  <c r="H617"/>
  <c r="D617"/>
  <c r="H616"/>
  <c r="C616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D599" s="1"/>
  <c r="H600"/>
  <c r="D600"/>
  <c r="E600" s="1"/>
  <c r="H599"/>
  <c r="C599"/>
  <c r="H598"/>
  <c r="D598"/>
  <c r="E598" s="1"/>
  <c r="H597"/>
  <c r="D597"/>
  <c r="E597" s="1"/>
  <c r="H596"/>
  <c r="D596"/>
  <c r="E596" s="1"/>
  <c r="C595"/>
  <c r="H595" s="1"/>
  <c r="H594"/>
  <c r="E594"/>
  <c r="D594"/>
  <c r="H593"/>
  <c r="D593"/>
  <c r="E593" s="1"/>
  <c r="C592"/>
  <c r="H592" s="1"/>
  <c r="H591"/>
  <c r="D591"/>
  <c r="E591" s="1"/>
  <c r="H590"/>
  <c r="D590"/>
  <c r="E590" s="1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E583" s="1"/>
  <c r="H582"/>
  <c r="D582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E570"/>
  <c r="D570"/>
  <c r="C569"/>
  <c r="H568"/>
  <c r="D568"/>
  <c r="E568" s="1"/>
  <c r="H567"/>
  <c r="D567"/>
  <c r="E567" s="1"/>
  <c r="H566"/>
  <c r="D566"/>
  <c r="E566" s="1"/>
  <c r="H565"/>
  <c r="E565"/>
  <c r="D565"/>
  <c r="H564"/>
  <c r="D564"/>
  <c r="E564" s="1"/>
  <c r="H563"/>
  <c r="D563"/>
  <c r="E563" s="1"/>
  <c r="C562"/>
  <c r="H562" s="1"/>
  <c r="H558"/>
  <c r="D558"/>
  <c r="H557"/>
  <c r="E557"/>
  <c r="D557"/>
  <c r="C556"/>
  <c r="H556" s="1"/>
  <c r="H555"/>
  <c r="D555"/>
  <c r="E555" s="1"/>
  <c r="H554"/>
  <c r="D554"/>
  <c r="E554" s="1"/>
  <c r="H553"/>
  <c r="D553"/>
  <c r="C552"/>
  <c r="H549"/>
  <c r="D549"/>
  <c r="E549" s="1"/>
  <c r="H548"/>
  <c r="D548"/>
  <c r="C547"/>
  <c r="H547" s="1"/>
  <c r="J547" s="1"/>
  <c r="H546"/>
  <c r="D546"/>
  <c r="H545"/>
  <c r="D545"/>
  <c r="E545" s="1"/>
  <c r="C544"/>
  <c r="H544" s="1"/>
  <c r="H543"/>
  <c r="D543"/>
  <c r="E543" s="1"/>
  <c r="H542"/>
  <c r="D542"/>
  <c r="E542" s="1"/>
  <c r="H541"/>
  <c r="D541"/>
  <c r="E541" s="1"/>
  <c r="H540"/>
  <c r="D540"/>
  <c r="E540" s="1"/>
  <c r="H539"/>
  <c r="D539"/>
  <c r="E539" s="1"/>
  <c r="H537"/>
  <c r="D537"/>
  <c r="E537" s="1"/>
  <c r="H536"/>
  <c r="D536"/>
  <c r="E536" s="1"/>
  <c r="H535"/>
  <c r="D535"/>
  <c r="E535" s="1"/>
  <c r="H534"/>
  <c r="D534"/>
  <c r="E534" s="1"/>
  <c r="H533"/>
  <c r="D533"/>
  <c r="E533" s="1"/>
  <c r="H532"/>
  <c r="D532"/>
  <c r="C531"/>
  <c r="H530"/>
  <c r="D530"/>
  <c r="D529" s="1"/>
  <c r="C529"/>
  <c r="H529" s="1"/>
  <c r="H527"/>
  <c r="D527"/>
  <c r="E527" s="1"/>
  <c r="H526"/>
  <c r="E526"/>
  <c r="D526"/>
  <c r="H525"/>
  <c r="D525"/>
  <c r="E525" s="1"/>
  <c r="H524"/>
  <c r="D524"/>
  <c r="E524" s="1"/>
  <c r="H523"/>
  <c r="D523"/>
  <c r="E523" s="1"/>
  <c r="C522"/>
  <c r="H522" s="1"/>
  <c r="H521"/>
  <c r="D521"/>
  <c r="E521" s="1"/>
  <c r="H520"/>
  <c r="D520"/>
  <c r="E520" s="1"/>
  <c r="H519"/>
  <c r="E519"/>
  <c r="D519"/>
  <c r="H518"/>
  <c r="D518"/>
  <c r="E518" s="1"/>
  <c r="H517"/>
  <c r="D517"/>
  <c r="E517" s="1"/>
  <c r="H516"/>
  <c r="D516"/>
  <c r="E516" s="1"/>
  <c r="H515"/>
  <c r="D515"/>
  <c r="E515" s="1"/>
  <c r="H514"/>
  <c r="D514"/>
  <c r="E514" s="1"/>
  <c r="C513"/>
  <c r="H513" s="1"/>
  <c r="H512"/>
  <c r="E512"/>
  <c r="D512"/>
  <c r="H511"/>
  <c r="D511"/>
  <c r="H510"/>
  <c r="D510"/>
  <c r="E510" s="1"/>
  <c r="H508"/>
  <c r="D508"/>
  <c r="E508" s="1"/>
  <c r="H507"/>
  <c r="D507"/>
  <c r="E507" s="1"/>
  <c r="H506"/>
  <c r="D506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E499" s="1"/>
  <c r="H498"/>
  <c r="D498"/>
  <c r="E498" s="1"/>
  <c r="E497" s="1"/>
  <c r="C497"/>
  <c r="H497" s="1"/>
  <c r="H496"/>
  <c r="D496"/>
  <c r="H495"/>
  <c r="E495"/>
  <c r="D495"/>
  <c r="C494"/>
  <c r="H494" s="1"/>
  <c r="H493"/>
  <c r="D493"/>
  <c r="E493" s="1"/>
  <c r="H492"/>
  <c r="D492"/>
  <c r="D491" s="1"/>
  <c r="C491"/>
  <c r="H491" s="1"/>
  <c r="H490"/>
  <c r="D490"/>
  <c r="E490" s="1"/>
  <c r="H489"/>
  <c r="D489"/>
  <c r="E489" s="1"/>
  <c r="H488"/>
  <c r="D488"/>
  <c r="E488" s="1"/>
  <c r="H487"/>
  <c r="E487"/>
  <c r="D487"/>
  <c r="D486"/>
  <c r="C486"/>
  <c r="H486" s="1"/>
  <c r="H485"/>
  <c r="D485"/>
  <c r="C484"/>
  <c r="H482"/>
  <c r="H481"/>
  <c r="D481"/>
  <c r="E481" s="1"/>
  <c r="H480"/>
  <c r="D480"/>
  <c r="E480" s="1"/>
  <c r="H479"/>
  <c r="D479"/>
  <c r="E479" s="1"/>
  <c r="H478"/>
  <c r="D478"/>
  <c r="C477"/>
  <c r="H477" s="1"/>
  <c r="H476"/>
  <c r="D476"/>
  <c r="E476" s="1"/>
  <c r="H475"/>
  <c r="D475"/>
  <c r="C474"/>
  <c r="H474" s="1"/>
  <c r="H473"/>
  <c r="D473"/>
  <c r="E473" s="1"/>
  <c r="H472"/>
  <c r="D472"/>
  <c r="E472" s="1"/>
  <c r="H471"/>
  <c r="D471"/>
  <c r="E471" s="1"/>
  <c r="H470"/>
  <c r="D470"/>
  <c r="E470" s="1"/>
  <c r="H469"/>
  <c r="E469"/>
  <c r="D469"/>
  <c r="C468"/>
  <c r="H468" s="1"/>
  <c r="H467"/>
  <c r="D467"/>
  <c r="E467" s="1"/>
  <c r="H466"/>
  <c r="E466"/>
  <c r="D466"/>
  <c r="H465"/>
  <c r="D465"/>
  <c r="E465" s="1"/>
  <c r="H464"/>
  <c r="D464"/>
  <c r="E464" s="1"/>
  <c r="C463"/>
  <c r="H463" s="1"/>
  <c r="H462"/>
  <c r="D462"/>
  <c r="E462" s="1"/>
  <c r="H461"/>
  <c r="E461"/>
  <c r="D461"/>
  <c r="H460"/>
  <c r="D460"/>
  <c r="C459"/>
  <c r="H458"/>
  <c r="D458"/>
  <c r="E458" s="1"/>
  <c r="H457"/>
  <c r="D457"/>
  <c r="E457" s="1"/>
  <c r="H456"/>
  <c r="E456"/>
  <c r="E455" s="1"/>
  <c r="D456"/>
  <c r="C455"/>
  <c r="H455" s="1"/>
  <c r="H454"/>
  <c r="D454"/>
  <c r="E454" s="1"/>
  <c r="H453"/>
  <c r="D453"/>
  <c r="H452"/>
  <c r="D452"/>
  <c r="E452" s="1"/>
  <c r="H451"/>
  <c r="E451"/>
  <c r="D451"/>
  <c r="C450"/>
  <c r="H450" s="1"/>
  <c r="H449"/>
  <c r="D449"/>
  <c r="E449" s="1"/>
  <c r="H448"/>
  <c r="E448"/>
  <c r="D448"/>
  <c r="H447"/>
  <c r="D447"/>
  <c r="E447" s="1"/>
  <c r="H446"/>
  <c r="D446"/>
  <c r="E446" s="1"/>
  <c r="H445"/>
  <c r="C445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E434"/>
  <c r="D434"/>
  <c r="H433"/>
  <c r="D433"/>
  <c r="E433" s="1"/>
  <c r="H432"/>
  <c r="D432"/>
  <c r="E432" s="1"/>
  <c r="H431"/>
  <c r="D431"/>
  <c r="E431" s="1"/>
  <c r="H430"/>
  <c r="D430"/>
  <c r="E430" s="1"/>
  <c r="H429"/>
  <c r="C429"/>
  <c r="H428"/>
  <c r="D428"/>
  <c r="E428" s="1"/>
  <c r="H427"/>
  <c r="D427"/>
  <c r="E427" s="1"/>
  <c r="H426"/>
  <c r="D426"/>
  <c r="E426" s="1"/>
  <c r="H425"/>
  <c r="D425"/>
  <c r="E425" s="1"/>
  <c r="H424"/>
  <c r="D424"/>
  <c r="E424" s="1"/>
  <c r="H423"/>
  <c r="D423"/>
  <c r="E423" s="1"/>
  <c r="C422"/>
  <c r="H422" s="1"/>
  <c r="H421"/>
  <c r="D421"/>
  <c r="E421" s="1"/>
  <c r="H420"/>
  <c r="D420"/>
  <c r="E420" s="1"/>
  <c r="H419"/>
  <c r="D419"/>
  <c r="E419" s="1"/>
  <c r="H418"/>
  <c r="D418"/>
  <c r="E418" s="1"/>
  <c r="H417"/>
  <c r="D417"/>
  <c r="C416"/>
  <c r="H416" s="1"/>
  <c r="H415"/>
  <c r="D415"/>
  <c r="E415" s="1"/>
  <c r="H414"/>
  <c r="D414"/>
  <c r="E414" s="1"/>
  <c r="H413"/>
  <c r="D413"/>
  <c r="H412"/>
  <c r="C412"/>
  <c r="H411"/>
  <c r="D411"/>
  <c r="E411" s="1"/>
  <c r="H410"/>
  <c r="D410"/>
  <c r="H409"/>
  <c r="C409"/>
  <c r="H408"/>
  <c r="D408"/>
  <c r="E408" s="1"/>
  <c r="H407"/>
  <c r="D407"/>
  <c r="E407" s="1"/>
  <c r="H406"/>
  <c r="D406"/>
  <c r="E406" s="1"/>
  <c r="H405"/>
  <c r="D405"/>
  <c r="E405" s="1"/>
  <c r="C404"/>
  <c r="H404" s="1"/>
  <c r="H403"/>
  <c r="D403"/>
  <c r="E403" s="1"/>
  <c r="H402"/>
  <c r="D402"/>
  <c r="E402" s="1"/>
  <c r="H401"/>
  <c r="D401"/>
  <c r="E401" s="1"/>
  <c r="H400"/>
  <c r="D400"/>
  <c r="E400" s="1"/>
  <c r="C399"/>
  <c r="H399" s="1"/>
  <c r="H398"/>
  <c r="D398"/>
  <c r="E398" s="1"/>
  <c r="H397"/>
  <c r="D397"/>
  <c r="E397" s="1"/>
  <c r="H396"/>
  <c r="D396"/>
  <c r="C395"/>
  <c r="H395" s="1"/>
  <c r="H394"/>
  <c r="D394"/>
  <c r="E394" s="1"/>
  <c r="H393"/>
  <c r="D393"/>
  <c r="C392"/>
  <c r="H392" s="1"/>
  <c r="H391"/>
  <c r="D391"/>
  <c r="E391" s="1"/>
  <c r="H390"/>
  <c r="D390"/>
  <c r="E390" s="1"/>
  <c r="H389"/>
  <c r="D389"/>
  <c r="E389" s="1"/>
  <c r="C388"/>
  <c r="H388" s="1"/>
  <c r="H387"/>
  <c r="D387"/>
  <c r="E387" s="1"/>
  <c r="H386"/>
  <c r="D386"/>
  <c r="E386" s="1"/>
  <c r="H385"/>
  <c r="D385"/>
  <c r="E385" s="1"/>
  <c r="H384"/>
  <c r="D384"/>
  <c r="E384" s="1"/>
  <c r="H383"/>
  <c r="D383"/>
  <c r="C382"/>
  <c r="H382" s="1"/>
  <c r="H381"/>
  <c r="D381"/>
  <c r="E381" s="1"/>
  <c r="H380"/>
  <c r="D380"/>
  <c r="E380" s="1"/>
  <c r="H379"/>
  <c r="D379"/>
  <c r="E379" s="1"/>
  <c r="H378"/>
  <c r="C378"/>
  <c r="H377"/>
  <c r="D377"/>
  <c r="E377" s="1"/>
  <c r="H376"/>
  <c r="D376"/>
  <c r="E376" s="1"/>
  <c r="H375"/>
  <c r="D375"/>
  <c r="E375" s="1"/>
  <c r="H374"/>
  <c r="D374"/>
  <c r="H373"/>
  <c r="C373"/>
  <c r="H372"/>
  <c r="D372"/>
  <c r="E372" s="1"/>
  <c r="H371"/>
  <c r="D371"/>
  <c r="E371" s="1"/>
  <c r="H370"/>
  <c r="D370"/>
  <c r="E370" s="1"/>
  <c r="H369"/>
  <c r="D369"/>
  <c r="C368"/>
  <c r="H368" s="1"/>
  <c r="H367"/>
  <c r="D367"/>
  <c r="E367" s="1"/>
  <c r="H366"/>
  <c r="E366"/>
  <c r="D366"/>
  <c r="H365"/>
  <c r="D365"/>
  <c r="E365" s="1"/>
  <c r="H364"/>
  <c r="D364"/>
  <c r="E364" s="1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D356"/>
  <c r="E356" s="1"/>
  <c r="H355"/>
  <c r="D355"/>
  <c r="E355" s="1"/>
  <c r="H354"/>
  <c r="D354"/>
  <c r="E354" s="1"/>
  <c r="C353"/>
  <c r="H353" s="1"/>
  <c r="H352"/>
  <c r="D352"/>
  <c r="E352" s="1"/>
  <c r="H351"/>
  <c r="D351"/>
  <c r="E351" s="1"/>
  <c r="H350"/>
  <c r="D350"/>
  <c r="E350" s="1"/>
  <c r="H349"/>
  <c r="D349"/>
  <c r="E349" s="1"/>
  <c r="C348"/>
  <c r="H348" s="1"/>
  <c r="H347"/>
  <c r="D347"/>
  <c r="E347" s="1"/>
  <c r="H346"/>
  <c r="E346"/>
  <c r="D346"/>
  <c r="H345"/>
  <c r="D345"/>
  <c r="C344"/>
  <c r="H343"/>
  <c r="E343"/>
  <c r="D343"/>
  <c r="H342"/>
  <c r="D342"/>
  <c r="E342" s="1"/>
  <c r="H341"/>
  <c r="D341"/>
  <c r="E341" s="1"/>
  <c r="H338"/>
  <c r="E338"/>
  <c r="D338"/>
  <c r="H337"/>
  <c r="D337"/>
  <c r="E337" s="1"/>
  <c r="H336"/>
  <c r="D336"/>
  <c r="E336" s="1"/>
  <c r="H335"/>
  <c r="D335"/>
  <c r="E335" s="1"/>
  <c r="H334"/>
  <c r="D334"/>
  <c r="E334" s="1"/>
  <c r="H333"/>
  <c r="E333"/>
  <c r="D333"/>
  <c r="H332"/>
  <c r="D332"/>
  <c r="E332" s="1"/>
  <c r="C331"/>
  <c r="H331" s="1"/>
  <c r="H330"/>
  <c r="D330"/>
  <c r="E330" s="1"/>
  <c r="H329"/>
  <c r="D329"/>
  <c r="E329" s="1"/>
  <c r="C328"/>
  <c r="H328" s="1"/>
  <c r="H327"/>
  <c r="D327"/>
  <c r="E327" s="1"/>
  <c r="H326"/>
  <c r="E326"/>
  <c r="D326"/>
  <c r="C325"/>
  <c r="H325" s="1"/>
  <c r="H324"/>
  <c r="D324"/>
  <c r="E324" s="1"/>
  <c r="H323"/>
  <c r="D323"/>
  <c r="E323" s="1"/>
  <c r="H322"/>
  <c r="E322"/>
  <c r="D322"/>
  <c r="H321"/>
  <c r="D321"/>
  <c r="E321" s="1"/>
  <c r="H320"/>
  <c r="D320"/>
  <c r="E320" s="1"/>
  <c r="H319"/>
  <c r="D319"/>
  <c r="E319" s="1"/>
  <c r="H318"/>
  <c r="D318"/>
  <c r="E318" s="1"/>
  <c r="H317"/>
  <c r="D317"/>
  <c r="E317" s="1"/>
  <c r="H316"/>
  <c r="D316"/>
  <c r="E316" s="1"/>
  <c r="C315"/>
  <c r="H315" s="1"/>
  <c r="H313"/>
  <c r="D313"/>
  <c r="E313" s="1"/>
  <c r="H312"/>
  <c r="D312"/>
  <c r="E312" s="1"/>
  <c r="H311"/>
  <c r="D311"/>
  <c r="E311" s="1"/>
  <c r="H310"/>
  <c r="D310"/>
  <c r="E310" s="1"/>
  <c r="H309"/>
  <c r="D309"/>
  <c r="E309" s="1"/>
  <c r="H308"/>
  <c r="C308"/>
  <c r="H307"/>
  <c r="D307"/>
  <c r="E307" s="1"/>
  <c r="H306"/>
  <c r="D306"/>
  <c r="E306" s="1"/>
  <c r="C305"/>
  <c r="H305" s="1"/>
  <c r="H304"/>
  <c r="D304"/>
  <c r="E304" s="1"/>
  <c r="H303"/>
  <c r="D303"/>
  <c r="E303" s="1"/>
  <c r="C302"/>
  <c r="H302" s="1"/>
  <c r="H301"/>
  <c r="D301"/>
  <c r="E301" s="1"/>
  <c r="H300"/>
  <c r="E300"/>
  <c r="D300"/>
  <c r="H299"/>
  <c r="D299"/>
  <c r="E299" s="1"/>
  <c r="C298"/>
  <c r="H298" s="1"/>
  <c r="H297"/>
  <c r="D297"/>
  <c r="E297" s="1"/>
  <c r="E296" s="1"/>
  <c r="C296"/>
  <c r="H296" s="1"/>
  <c r="H295"/>
  <c r="D295"/>
  <c r="E295" s="1"/>
  <c r="H294"/>
  <c r="D294"/>
  <c r="E294" s="1"/>
  <c r="H293"/>
  <c r="D293"/>
  <c r="E293" s="1"/>
  <c r="H292"/>
  <c r="D292"/>
  <c r="E292" s="1"/>
  <c r="H291"/>
  <c r="D291"/>
  <c r="E291" s="1"/>
  <c r="H290"/>
  <c r="E290"/>
  <c r="D290"/>
  <c r="C289"/>
  <c r="H289" s="1"/>
  <c r="H288"/>
  <c r="D288"/>
  <c r="E288" s="1"/>
  <c r="H287"/>
  <c r="D287"/>
  <c r="E287" s="1"/>
  <c r="H286"/>
  <c r="E286"/>
  <c r="D286"/>
  <c r="H285"/>
  <c r="D285"/>
  <c r="E285" s="1"/>
  <c r="H284"/>
  <c r="D284"/>
  <c r="E284" s="1"/>
  <c r="H283"/>
  <c r="D283"/>
  <c r="E283" s="1"/>
  <c r="H282"/>
  <c r="D282"/>
  <c r="E282" s="1"/>
  <c r="H281"/>
  <c r="D281"/>
  <c r="E281" s="1"/>
  <c r="H280"/>
  <c r="D280"/>
  <c r="E280" s="1"/>
  <c r="H279"/>
  <c r="D279"/>
  <c r="E279" s="1"/>
  <c r="H278"/>
  <c r="D278"/>
  <c r="E278" s="1"/>
  <c r="H277"/>
  <c r="D277"/>
  <c r="E277" s="1"/>
  <c r="H276"/>
  <c r="D276"/>
  <c r="E276" s="1"/>
  <c r="H275"/>
  <c r="D275"/>
  <c r="E275" s="1"/>
  <c r="H274"/>
  <c r="D274"/>
  <c r="E274" s="1"/>
  <c r="H273"/>
  <c r="D273"/>
  <c r="E273" s="1"/>
  <c r="H272"/>
  <c r="D272"/>
  <c r="E272" s="1"/>
  <c r="H271"/>
  <c r="D271"/>
  <c r="E271" s="1"/>
  <c r="H270"/>
  <c r="E270"/>
  <c r="D270"/>
  <c r="H269"/>
  <c r="D269"/>
  <c r="E269" s="1"/>
  <c r="H268"/>
  <c r="D268"/>
  <c r="E268" s="1"/>
  <c r="H267"/>
  <c r="D267"/>
  <c r="H266"/>
  <c r="D266"/>
  <c r="E266" s="1"/>
  <c r="H265"/>
  <c r="C265"/>
  <c r="H264"/>
  <c r="D264"/>
  <c r="E264" s="1"/>
  <c r="H262"/>
  <c r="D262"/>
  <c r="E262" s="1"/>
  <c r="H261"/>
  <c r="D261"/>
  <c r="E261" s="1"/>
  <c r="E260" s="1"/>
  <c r="C260"/>
  <c r="H260" s="1"/>
  <c r="D252"/>
  <c r="E252" s="1"/>
  <c r="D25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0"/>
  <c r="D240"/>
  <c r="C239"/>
  <c r="C238" s="1"/>
  <c r="D237"/>
  <c r="D236" s="1"/>
  <c r="D235" s="1"/>
  <c r="C236"/>
  <c r="C235" s="1"/>
  <c r="E234"/>
  <c r="E233" s="1"/>
  <c r="D234"/>
  <c r="D233" s="1"/>
  <c r="C233"/>
  <c r="C228" s="1"/>
  <c r="D232"/>
  <c r="E232" s="1"/>
  <c r="D231"/>
  <c r="E231" s="1"/>
  <c r="D230"/>
  <c r="C229"/>
  <c r="E227"/>
  <c r="D227"/>
  <c r="D226"/>
  <c r="D225"/>
  <c r="E225" s="1"/>
  <c r="D224"/>
  <c r="E224" s="1"/>
  <c r="C223"/>
  <c r="C222" s="1"/>
  <c r="D221"/>
  <c r="D220" s="1"/>
  <c r="C220"/>
  <c r="D219"/>
  <c r="E219" s="1"/>
  <c r="D218"/>
  <c r="E217"/>
  <c r="D217"/>
  <c r="C216"/>
  <c r="C215" s="1"/>
  <c r="D214"/>
  <c r="D213" s="1"/>
  <c r="C213"/>
  <c r="D212"/>
  <c r="D211" s="1"/>
  <c r="C211"/>
  <c r="D210"/>
  <c r="E210" s="1"/>
  <c r="D209"/>
  <c r="E209" s="1"/>
  <c r="D208"/>
  <c r="C207"/>
  <c r="D206"/>
  <c r="E206" s="1"/>
  <c r="D205"/>
  <c r="E205" s="1"/>
  <c r="C204"/>
  <c r="D202"/>
  <c r="C201"/>
  <c r="C200"/>
  <c r="D199"/>
  <c r="D198" s="1"/>
  <c r="D197" s="1"/>
  <c r="C198"/>
  <c r="C197" s="1"/>
  <c r="D196"/>
  <c r="D195" s="1"/>
  <c r="C195"/>
  <c r="D194"/>
  <c r="D193" s="1"/>
  <c r="C193"/>
  <c r="D192"/>
  <c r="E192" s="1"/>
  <c r="D191"/>
  <c r="E191" s="1"/>
  <c r="D190"/>
  <c r="C189"/>
  <c r="C188" s="1"/>
  <c r="D187"/>
  <c r="E187" s="1"/>
  <c r="D186"/>
  <c r="E186" s="1"/>
  <c r="C185"/>
  <c r="C184" s="1"/>
  <c r="D183"/>
  <c r="D182" s="1"/>
  <c r="C182"/>
  <c r="D181"/>
  <c r="D180" s="1"/>
  <c r="C180"/>
  <c r="H176"/>
  <c r="E176"/>
  <c r="D176"/>
  <c r="H175"/>
  <c r="D175"/>
  <c r="D174" s="1"/>
  <c r="C174"/>
  <c r="H174" s="1"/>
  <c r="H173"/>
  <c r="D173"/>
  <c r="E173" s="1"/>
  <c r="H172"/>
  <c r="D172"/>
  <c r="E172" s="1"/>
  <c r="C171"/>
  <c r="H169"/>
  <c r="D169"/>
  <c r="E169" s="1"/>
  <c r="H168"/>
  <c r="D168"/>
  <c r="E168" s="1"/>
  <c r="E167" s="1"/>
  <c r="H167"/>
  <c r="C167"/>
  <c r="H166"/>
  <c r="D166"/>
  <c r="E166" s="1"/>
  <c r="H165"/>
  <c r="D165"/>
  <c r="C164"/>
  <c r="H162"/>
  <c r="D162"/>
  <c r="E162" s="1"/>
  <c r="H161"/>
  <c r="D161"/>
  <c r="E161" s="1"/>
  <c r="C160"/>
  <c r="H160" s="1"/>
  <c r="H159"/>
  <c r="D159"/>
  <c r="E159" s="1"/>
  <c r="H158"/>
  <c r="D158"/>
  <c r="D157" s="1"/>
  <c r="C157"/>
  <c r="H157" s="1"/>
  <c r="H156"/>
  <c r="D156"/>
  <c r="E156" s="1"/>
  <c r="H155"/>
  <c r="D155"/>
  <c r="E155" s="1"/>
  <c r="E154" s="1"/>
  <c r="H154"/>
  <c r="C154"/>
  <c r="C153" s="1"/>
  <c r="H151"/>
  <c r="D151"/>
  <c r="E151" s="1"/>
  <c r="H150"/>
  <c r="D150"/>
  <c r="E150" s="1"/>
  <c r="C149"/>
  <c r="H149" s="1"/>
  <c r="H148"/>
  <c r="D148"/>
  <c r="E148" s="1"/>
  <c r="H147"/>
  <c r="D147"/>
  <c r="E147" s="1"/>
  <c r="C146"/>
  <c r="H146" s="1"/>
  <c r="H145"/>
  <c r="D145"/>
  <c r="E145" s="1"/>
  <c r="H144"/>
  <c r="D144"/>
  <c r="C143"/>
  <c r="H143" s="1"/>
  <c r="H142"/>
  <c r="D142"/>
  <c r="E142" s="1"/>
  <c r="H141"/>
  <c r="D141"/>
  <c r="C140"/>
  <c r="H140" s="1"/>
  <c r="H139"/>
  <c r="D139"/>
  <c r="E139" s="1"/>
  <c r="H138"/>
  <c r="D138"/>
  <c r="E138" s="1"/>
  <c r="H137"/>
  <c r="D137"/>
  <c r="E137" s="1"/>
  <c r="E136" s="1"/>
  <c r="H136"/>
  <c r="C136"/>
  <c r="H134"/>
  <c r="D134"/>
  <c r="E134" s="1"/>
  <c r="H133"/>
  <c r="D133"/>
  <c r="D132" s="1"/>
  <c r="C132"/>
  <c r="H132" s="1"/>
  <c r="H131"/>
  <c r="D131"/>
  <c r="E131" s="1"/>
  <c r="H130"/>
  <c r="D130"/>
  <c r="C129"/>
  <c r="H129" s="1"/>
  <c r="H128"/>
  <c r="D128"/>
  <c r="E128" s="1"/>
  <c r="H127"/>
  <c r="D127"/>
  <c r="E127" s="1"/>
  <c r="C126"/>
  <c r="H126" s="1"/>
  <c r="H125"/>
  <c r="D125"/>
  <c r="E125" s="1"/>
  <c r="H124"/>
  <c r="D124"/>
  <c r="C123"/>
  <c r="H123" s="1"/>
  <c r="H122"/>
  <c r="D122"/>
  <c r="E122" s="1"/>
  <c r="H121"/>
  <c r="D121"/>
  <c r="E121" s="1"/>
  <c r="E120" s="1"/>
  <c r="H120"/>
  <c r="C120"/>
  <c r="H119"/>
  <c r="D119"/>
  <c r="E119" s="1"/>
  <c r="H118"/>
  <c r="D118"/>
  <c r="E118" s="1"/>
  <c r="C117"/>
  <c r="H117" s="1"/>
  <c r="H113"/>
  <c r="D113"/>
  <c r="E113" s="1"/>
  <c r="H112"/>
  <c r="D112"/>
  <c r="E112" s="1"/>
  <c r="H111"/>
  <c r="E111"/>
  <c r="D11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E103"/>
  <c r="D103"/>
  <c r="H102"/>
  <c r="D102"/>
  <c r="E102" s="1"/>
  <c r="H101"/>
  <c r="D101"/>
  <c r="E101" s="1"/>
  <c r="H100"/>
  <c r="D100"/>
  <c r="E100" s="1"/>
  <c r="H99"/>
  <c r="D99"/>
  <c r="E99" s="1"/>
  <c r="H98"/>
  <c r="D98"/>
  <c r="E98" s="1"/>
  <c r="C97"/>
  <c r="H97" s="1"/>
  <c r="J97" s="1"/>
  <c r="H96"/>
  <c r="D96"/>
  <c r="E96" s="1"/>
  <c r="H95"/>
  <c r="D95"/>
  <c r="E95" s="1"/>
  <c r="H94"/>
  <c r="D94"/>
  <c r="E94" s="1"/>
  <c r="H93"/>
  <c r="E93"/>
  <c r="D93"/>
  <c r="H92"/>
  <c r="D92"/>
  <c r="E92" s="1"/>
  <c r="H91"/>
  <c r="D91"/>
  <c r="E91" s="1"/>
  <c r="H90"/>
  <c r="D90"/>
  <c r="E90" s="1"/>
  <c r="H89"/>
  <c r="D89"/>
  <c r="E89" s="1"/>
  <c r="H88"/>
  <c r="D88"/>
  <c r="E88" s="1"/>
  <c r="H87"/>
  <c r="D87"/>
  <c r="E87" s="1"/>
  <c r="H86"/>
  <c r="D86"/>
  <c r="E86" s="1"/>
  <c r="H85"/>
  <c r="D85"/>
  <c r="E85" s="1"/>
  <c r="H84"/>
  <c r="D84"/>
  <c r="E84" s="1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E75"/>
  <c r="D75"/>
  <c r="H74"/>
  <c r="D74"/>
  <c r="E74" s="1"/>
  <c r="H73"/>
  <c r="D73"/>
  <c r="E73" s="1"/>
  <c r="H72"/>
  <c r="D72"/>
  <c r="E72" s="1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E65"/>
  <c r="D65"/>
  <c r="H64"/>
  <c r="D64"/>
  <c r="H63"/>
  <c r="D63"/>
  <c r="E63" s="1"/>
  <c r="H62"/>
  <c r="D62"/>
  <c r="E62" s="1"/>
  <c r="C61"/>
  <c r="H61" s="1"/>
  <c r="J61" s="1"/>
  <c r="H60"/>
  <c r="D60"/>
  <c r="E60" s="1"/>
  <c r="H59"/>
  <c r="D59"/>
  <c r="E59" s="1"/>
  <c r="H58"/>
  <c r="D58"/>
  <c r="E58" s="1"/>
  <c r="H57"/>
  <c r="E57"/>
  <c r="D57"/>
  <c r="H56"/>
  <c r="D56"/>
  <c r="E56" s="1"/>
  <c r="H55"/>
  <c r="D55"/>
  <c r="E55" s="1"/>
  <c r="H54"/>
  <c r="D54"/>
  <c r="E54" s="1"/>
  <c r="H53"/>
  <c r="D53"/>
  <c r="E53" s="1"/>
  <c r="H52"/>
  <c r="D52"/>
  <c r="E52" s="1"/>
  <c r="H51"/>
  <c r="D51"/>
  <c r="E51" s="1"/>
  <c r="H50"/>
  <c r="D50"/>
  <c r="E50" s="1"/>
  <c r="H49"/>
  <c r="E49"/>
  <c r="D49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D43"/>
  <c r="E43" s="1"/>
  <c r="H42"/>
  <c r="D42"/>
  <c r="E42" s="1"/>
  <c r="H41"/>
  <c r="E41"/>
  <c r="D4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D33"/>
  <c r="E33" s="1"/>
  <c r="H32"/>
  <c r="D32"/>
  <c r="E32" s="1"/>
  <c r="H31"/>
  <c r="E31"/>
  <c r="D31"/>
  <c r="H30"/>
  <c r="D30"/>
  <c r="E30" s="1"/>
  <c r="H29"/>
  <c r="D29"/>
  <c r="E29" s="1"/>
  <c r="H28"/>
  <c r="D28"/>
  <c r="E28" s="1"/>
  <c r="H27"/>
  <c r="D27"/>
  <c r="E27" s="1"/>
  <c r="H26"/>
  <c r="D26"/>
  <c r="E26" s="1"/>
  <c r="H25"/>
  <c r="D25"/>
  <c r="E25" s="1"/>
  <c r="H24"/>
  <c r="D24"/>
  <c r="E24" s="1"/>
  <c r="H23"/>
  <c r="E23"/>
  <c r="D23"/>
  <c r="H22"/>
  <c r="D22"/>
  <c r="E22" s="1"/>
  <c r="H21"/>
  <c r="D21"/>
  <c r="E21" s="1"/>
  <c r="H20"/>
  <c r="D20"/>
  <c r="E20" s="1"/>
  <c r="H19"/>
  <c r="D19"/>
  <c r="E19" s="1"/>
  <c r="H18"/>
  <c r="D18"/>
  <c r="E18" s="1"/>
  <c r="H17"/>
  <c r="D17"/>
  <c r="E17" s="1"/>
  <c r="H16"/>
  <c r="D16"/>
  <c r="E16" s="1"/>
  <c r="H15"/>
  <c r="E15"/>
  <c r="D15"/>
  <c r="H14"/>
  <c r="D14"/>
  <c r="E14" s="1"/>
  <c r="H13"/>
  <c r="D13"/>
  <c r="E13" s="1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E7"/>
  <c r="D7"/>
  <c r="H6"/>
  <c r="D6"/>
  <c r="E6" s="1"/>
  <c r="H5"/>
  <c r="D5"/>
  <c r="E5" s="1"/>
  <c r="C4"/>
  <c r="H4" s="1"/>
  <c r="J4" s="1"/>
  <c r="D778" i="36"/>
  <c r="E778" s="1"/>
  <c r="E777" s="1"/>
  <c r="C777"/>
  <c r="D776"/>
  <c r="E776" s="1"/>
  <c r="D775"/>
  <c r="E775" s="1"/>
  <c r="D774"/>
  <c r="E774" s="1"/>
  <c r="D773"/>
  <c r="E773" s="1"/>
  <c r="C772"/>
  <c r="C771" s="1"/>
  <c r="D770"/>
  <c r="E770" s="1"/>
  <c r="D769"/>
  <c r="C768"/>
  <c r="C767" s="1"/>
  <c r="D766"/>
  <c r="E766" s="1"/>
  <c r="E765" s="1"/>
  <c r="C765"/>
  <c r="D764"/>
  <c r="E764" s="1"/>
  <c r="D763"/>
  <c r="E763" s="1"/>
  <c r="D762"/>
  <c r="C761"/>
  <c r="C760" s="1"/>
  <c r="D759"/>
  <c r="E759" s="1"/>
  <c r="D758"/>
  <c r="E758" s="1"/>
  <c r="D757"/>
  <c r="E757" s="1"/>
  <c r="C756"/>
  <c r="C755" s="1"/>
  <c r="D754"/>
  <c r="E754" s="1"/>
  <c r="D753"/>
  <c r="E753" s="1"/>
  <c r="D752"/>
  <c r="E752" s="1"/>
  <c r="C751"/>
  <c r="C750" s="1"/>
  <c r="D749"/>
  <c r="E749" s="1"/>
  <c r="D748"/>
  <c r="E748" s="1"/>
  <c r="D747"/>
  <c r="E747" s="1"/>
  <c r="E746" s="1"/>
  <c r="C746"/>
  <c r="D745"/>
  <c r="D744" s="1"/>
  <c r="C744"/>
  <c r="D742"/>
  <c r="E742" s="1"/>
  <c r="E741" s="1"/>
  <c r="C741"/>
  <c r="D740"/>
  <c r="E740" s="1"/>
  <c r="E739" s="1"/>
  <c r="C739"/>
  <c r="D738"/>
  <c r="E738" s="1"/>
  <c r="D737"/>
  <c r="E737" s="1"/>
  <c r="D736"/>
  <c r="E736" s="1"/>
  <c r="D735"/>
  <c r="E735" s="1"/>
  <c r="C734"/>
  <c r="C733" s="1"/>
  <c r="D732"/>
  <c r="E732" s="1"/>
  <c r="E731" s="1"/>
  <c r="E730" s="1"/>
  <c r="C731"/>
  <c r="C730" s="1"/>
  <c r="D729"/>
  <c r="E729" s="1"/>
  <c r="D728"/>
  <c r="E728" s="1"/>
  <c r="C727"/>
  <c r="H724"/>
  <c r="D724"/>
  <c r="H723"/>
  <c r="D723"/>
  <c r="E723" s="1"/>
  <c r="C722"/>
  <c r="H722" s="1"/>
  <c r="H721"/>
  <c r="D721"/>
  <c r="E721" s="1"/>
  <c r="H720"/>
  <c r="D720"/>
  <c r="E720" s="1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D701"/>
  <c r="E701" s="1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D691"/>
  <c r="E691" s="1"/>
  <c r="H690"/>
  <c r="D690"/>
  <c r="E690" s="1"/>
  <c r="H689"/>
  <c r="D689"/>
  <c r="E689" s="1"/>
  <c r="H688"/>
  <c r="D688"/>
  <c r="E688" s="1"/>
  <c r="C687"/>
  <c r="H687" s="1"/>
  <c r="H686"/>
  <c r="D686"/>
  <c r="E686" s="1"/>
  <c r="H685"/>
  <c r="D685"/>
  <c r="E685" s="1"/>
  <c r="H684"/>
  <c r="D684"/>
  <c r="E684" s="1"/>
  <c r="C683"/>
  <c r="H683" s="1"/>
  <c r="H682"/>
  <c r="D682"/>
  <c r="E682" s="1"/>
  <c r="H681"/>
  <c r="D681"/>
  <c r="E681" s="1"/>
  <c r="H680"/>
  <c r="D680"/>
  <c r="E680" s="1"/>
  <c r="C679"/>
  <c r="H679" s="1"/>
  <c r="H678"/>
  <c r="D678"/>
  <c r="E678" s="1"/>
  <c r="H677"/>
  <c r="D677"/>
  <c r="E677" s="1"/>
  <c r="C676"/>
  <c r="H676" s="1"/>
  <c r="H675"/>
  <c r="D675"/>
  <c r="E675" s="1"/>
  <c r="H674"/>
  <c r="D674"/>
  <c r="E674" s="1"/>
  <c r="H673"/>
  <c r="D673"/>
  <c r="E673" s="1"/>
  <c r="H672"/>
  <c r="D672"/>
  <c r="E672" s="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E666" s="1"/>
  <c r="C665"/>
  <c r="H665" s="1"/>
  <c r="H664"/>
  <c r="D664"/>
  <c r="E664" s="1"/>
  <c r="H663"/>
  <c r="D663"/>
  <c r="E663" s="1"/>
  <c r="H662"/>
  <c r="D662"/>
  <c r="E662" s="1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E655" s="1"/>
  <c r="H654"/>
  <c r="D654"/>
  <c r="E654" s="1"/>
  <c r="C653"/>
  <c r="H653" s="1"/>
  <c r="H652"/>
  <c r="D652"/>
  <c r="E652" s="1"/>
  <c r="H651"/>
  <c r="D651"/>
  <c r="E651" s="1"/>
  <c r="H650"/>
  <c r="D650"/>
  <c r="E650" s="1"/>
  <c r="H649"/>
  <c r="D649"/>
  <c r="E649" s="1"/>
  <c r="H648"/>
  <c r="D648"/>
  <c r="E648" s="1"/>
  <c r="H647"/>
  <c r="D647"/>
  <c r="E647" s="1"/>
  <c r="C646"/>
  <c r="H646" s="1"/>
  <c r="H644"/>
  <c r="D644"/>
  <c r="E644" s="1"/>
  <c r="H643"/>
  <c r="D643"/>
  <c r="E643" s="1"/>
  <c r="C642"/>
  <c r="H642" s="1"/>
  <c r="J642" s="1"/>
  <c r="H641"/>
  <c r="D641"/>
  <c r="E641" s="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D630"/>
  <c r="E630" s="1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D619"/>
  <c r="E619" s="1"/>
  <c r="H618"/>
  <c r="D618"/>
  <c r="E618" s="1"/>
  <c r="H617"/>
  <c r="D617"/>
  <c r="E617" s="1"/>
  <c r="C616"/>
  <c r="H616" s="1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H601"/>
  <c r="D601"/>
  <c r="H600"/>
  <c r="D600"/>
  <c r="E600" s="1"/>
  <c r="C599"/>
  <c r="H599" s="1"/>
  <c r="H598"/>
  <c r="D598"/>
  <c r="E598" s="1"/>
  <c r="H597"/>
  <c r="D597"/>
  <c r="E597" s="1"/>
  <c r="H596"/>
  <c r="D596"/>
  <c r="E596" s="1"/>
  <c r="C595"/>
  <c r="H595" s="1"/>
  <c r="H594"/>
  <c r="D594"/>
  <c r="E594" s="1"/>
  <c r="H593"/>
  <c r="D593"/>
  <c r="E593" s="1"/>
  <c r="C592"/>
  <c r="H592" s="1"/>
  <c r="H591"/>
  <c r="D591"/>
  <c r="E591" s="1"/>
  <c r="H590"/>
  <c r="D590"/>
  <c r="E590" s="1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E583" s="1"/>
  <c r="H582"/>
  <c r="D582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E564" s="1"/>
  <c r="H563"/>
  <c r="D563"/>
  <c r="E563" s="1"/>
  <c r="C562"/>
  <c r="H562" s="1"/>
  <c r="H558"/>
  <c r="D558"/>
  <c r="E558" s="1"/>
  <c r="H557"/>
  <c r="D557"/>
  <c r="E557" s="1"/>
  <c r="C556"/>
  <c r="H556" s="1"/>
  <c r="H555"/>
  <c r="D555"/>
  <c r="E555" s="1"/>
  <c r="H554"/>
  <c r="D554"/>
  <c r="E554" s="1"/>
  <c r="H553"/>
  <c r="D553"/>
  <c r="E553" s="1"/>
  <c r="C552"/>
  <c r="H552" s="1"/>
  <c r="H549"/>
  <c r="D549"/>
  <c r="E549" s="1"/>
  <c r="H548"/>
  <c r="D548"/>
  <c r="C547"/>
  <c r="H547" s="1"/>
  <c r="J547" s="1"/>
  <c r="H546"/>
  <c r="D546"/>
  <c r="E546" s="1"/>
  <c r="H545"/>
  <c r="D545"/>
  <c r="C544"/>
  <c r="C538" s="1"/>
  <c r="H538" s="1"/>
  <c r="H543"/>
  <c r="D543"/>
  <c r="E543" s="1"/>
  <c r="H542"/>
  <c r="D542"/>
  <c r="E542" s="1"/>
  <c r="H541"/>
  <c r="D541"/>
  <c r="E541" s="1"/>
  <c r="H540"/>
  <c r="D540"/>
  <c r="E540" s="1"/>
  <c r="H539"/>
  <c r="D539"/>
  <c r="E539" s="1"/>
  <c r="H537"/>
  <c r="D537"/>
  <c r="E537" s="1"/>
  <c r="H536"/>
  <c r="D536"/>
  <c r="E536" s="1"/>
  <c r="H535"/>
  <c r="D535"/>
  <c r="E535" s="1"/>
  <c r="H534"/>
  <c r="D534"/>
  <c r="E534" s="1"/>
  <c r="H533"/>
  <c r="D533"/>
  <c r="H532"/>
  <c r="D532"/>
  <c r="E532" s="1"/>
  <c r="C531"/>
  <c r="H531" s="1"/>
  <c r="H530"/>
  <c r="D530"/>
  <c r="E530" s="1"/>
  <c r="E529" s="1"/>
  <c r="C529"/>
  <c r="H527"/>
  <c r="D527"/>
  <c r="E527" s="1"/>
  <c r="H526"/>
  <c r="D526"/>
  <c r="E526" s="1"/>
  <c r="H525"/>
  <c r="D525"/>
  <c r="E525" s="1"/>
  <c r="H524"/>
  <c r="D524"/>
  <c r="E524" s="1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D516"/>
  <c r="E516" s="1"/>
  <c r="H515"/>
  <c r="D515"/>
  <c r="E515" s="1"/>
  <c r="H514"/>
  <c r="D514"/>
  <c r="E514" s="1"/>
  <c r="C513"/>
  <c r="H513" s="1"/>
  <c r="H512"/>
  <c r="D512"/>
  <c r="E512" s="1"/>
  <c r="H511"/>
  <c r="D511"/>
  <c r="E511" s="1"/>
  <c r="H510"/>
  <c r="D510"/>
  <c r="E510" s="1"/>
  <c r="H508"/>
  <c r="D508"/>
  <c r="E508" s="1"/>
  <c r="H507"/>
  <c r="D507"/>
  <c r="E507" s="1"/>
  <c r="H506"/>
  <c r="D506"/>
  <c r="E506" s="1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H499"/>
  <c r="D499"/>
  <c r="E499" s="1"/>
  <c r="H498"/>
  <c r="D498"/>
  <c r="E498" s="1"/>
  <c r="C497"/>
  <c r="H497" s="1"/>
  <c r="H496"/>
  <c r="D496"/>
  <c r="E496" s="1"/>
  <c r="H495"/>
  <c r="D495"/>
  <c r="E495" s="1"/>
  <c r="C494"/>
  <c r="H494" s="1"/>
  <c r="H493"/>
  <c r="D493"/>
  <c r="E493" s="1"/>
  <c r="H492"/>
  <c r="D492"/>
  <c r="E492" s="1"/>
  <c r="C491"/>
  <c r="H491" s="1"/>
  <c r="H490"/>
  <c r="D490"/>
  <c r="E490" s="1"/>
  <c r="H489"/>
  <c r="D489"/>
  <c r="E489" s="1"/>
  <c r="H488"/>
  <c r="D488"/>
  <c r="E488" s="1"/>
  <c r="H487"/>
  <c r="D487"/>
  <c r="E487" s="1"/>
  <c r="C486"/>
  <c r="H486" s="1"/>
  <c r="H485"/>
  <c r="D485"/>
  <c r="E485" s="1"/>
  <c r="H482"/>
  <c r="H481"/>
  <c r="D481"/>
  <c r="E481" s="1"/>
  <c r="H480"/>
  <c r="D480"/>
  <c r="E480" s="1"/>
  <c r="H479"/>
  <c r="D479"/>
  <c r="E479" s="1"/>
  <c r="H478"/>
  <c r="D478"/>
  <c r="C477"/>
  <c r="H477" s="1"/>
  <c r="H476"/>
  <c r="D476"/>
  <c r="E476" s="1"/>
  <c r="H475"/>
  <c r="D475"/>
  <c r="C474"/>
  <c r="H474" s="1"/>
  <c r="H473"/>
  <c r="D473"/>
  <c r="E473" s="1"/>
  <c r="H472"/>
  <c r="D472"/>
  <c r="E472" s="1"/>
  <c r="H471"/>
  <c r="D471"/>
  <c r="E471" s="1"/>
  <c r="H470"/>
  <c r="D470"/>
  <c r="E470" s="1"/>
  <c r="H469"/>
  <c r="D469"/>
  <c r="E469" s="1"/>
  <c r="C468"/>
  <c r="H468" s="1"/>
  <c r="H467"/>
  <c r="D467"/>
  <c r="E467" s="1"/>
  <c r="H466"/>
  <c r="D466"/>
  <c r="E466" s="1"/>
  <c r="H465"/>
  <c r="D465"/>
  <c r="E465" s="1"/>
  <c r="H464"/>
  <c r="D464"/>
  <c r="E464" s="1"/>
  <c r="C463"/>
  <c r="H463" s="1"/>
  <c r="H462"/>
  <c r="D462"/>
  <c r="E462" s="1"/>
  <c r="H461"/>
  <c r="D461"/>
  <c r="E461" s="1"/>
  <c r="H460"/>
  <c r="D460"/>
  <c r="E460" s="1"/>
  <c r="H459"/>
  <c r="H458"/>
  <c r="D458"/>
  <c r="E458" s="1"/>
  <c r="H457"/>
  <c r="D457"/>
  <c r="E457" s="1"/>
  <c r="H456"/>
  <c r="D456"/>
  <c r="E456" s="1"/>
  <c r="C455"/>
  <c r="H455" s="1"/>
  <c r="H454"/>
  <c r="D454"/>
  <c r="E454" s="1"/>
  <c r="H453"/>
  <c r="D453"/>
  <c r="E453" s="1"/>
  <c r="H452"/>
  <c r="D452"/>
  <c r="E452" s="1"/>
  <c r="H451"/>
  <c r="D451"/>
  <c r="C450"/>
  <c r="H450" s="1"/>
  <c r="H449"/>
  <c r="D449"/>
  <c r="E449" s="1"/>
  <c r="H448"/>
  <c r="D448"/>
  <c r="E448" s="1"/>
  <c r="H447"/>
  <c r="D447"/>
  <c r="E447" s="1"/>
  <c r="H446"/>
  <c r="D446"/>
  <c r="E446" s="1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E430" s="1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D424"/>
  <c r="E424" s="1"/>
  <c r="H423"/>
  <c r="D423"/>
  <c r="E423" s="1"/>
  <c r="C422"/>
  <c r="H422" s="1"/>
  <c r="H421"/>
  <c r="D421"/>
  <c r="E421" s="1"/>
  <c r="H420"/>
  <c r="D420"/>
  <c r="E420" s="1"/>
  <c r="H419"/>
  <c r="D419"/>
  <c r="E419" s="1"/>
  <c r="H418"/>
  <c r="D418"/>
  <c r="E418" s="1"/>
  <c r="H417"/>
  <c r="D417"/>
  <c r="E417" s="1"/>
  <c r="H416"/>
  <c r="H415"/>
  <c r="D415"/>
  <c r="E415" s="1"/>
  <c r="H414"/>
  <c r="D414"/>
  <c r="E414" s="1"/>
  <c r="H413"/>
  <c r="D413"/>
  <c r="E413" s="1"/>
  <c r="C412"/>
  <c r="H412" s="1"/>
  <c r="H411"/>
  <c r="D411"/>
  <c r="E411" s="1"/>
  <c r="H410"/>
  <c r="D410"/>
  <c r="E410" s="1"/>
  <c r="C409"/>
  <c r="H409" s="1"/>
  <c r="H408"/>
  <c r="D408"/>
  <c r="E408" s="1"/>
  <c r="H407"/>
  <c r="D407"/>
  <c r="E407" s="1"/>
  <c r="H406"/>
  <c r="D406"/>
  <c r="E406" s="1"/>
  <c r="H405"/>
  <c r="D405"/>
  <c r="E405" s="1"/>
  <c r="C404"/>
  <c r="H404" s="1"/>
  <c r="H403"/>
  <c r="D403"/>
  <c r="E403" s="1"/>
  <c r="H402"/>
  <c r="D402"/>
  <c r="E402" s="1"/>
  <c r="H401"/>
  <c r="D401"/>
  <c r="E401" s="1"/>
  <c r="H400"/>
  <c r="D400"/>
  <c r="E400" s="1"/>
  <c r="C399"/>
  <c r="H399" s="1"/>
  <c r="H398"/>
  <c r="D398"/>
  <c r="E398" s="1"/>
  <c r="H397"/>
  <c r="D397"/>
  <c r="E397" s="1"/>
  <c r="H396"/>
  <c r="D396"/>
  <c r="E396" s="1"/>
  <c r="C395"/>
  <c r="H395" s="1"/>
  <c r="H394"/>
  <c r="D394"/>
  <c r="H393"/>
  <c r="D393"/>
  <c r="E393" s="1"/>
  <c r="H392"/>
  <c r="H391"/>
  <c r="D391"/>
  <c r="E391" s="1"/>
  <c r="H390"/>
  <c r="D390"/>
  <c r="E390" s="1"/>
  <c r="H389"/>
  <c r="D389"/>
  <c r="E389" s="1"/>
  <c r="C388"/>
  <c r="H388" s="1"/>
  <c r="H387"/>
  <c r="D387"/>
  <c r="E387" s="1"/>
  <c r="H386"/>
  <c r="D386"/>
  <c r="E386" s="1"/>
  <c r="H385"/>
  <c r="D385"/>
  <c r="E385" s="1"/>
  <c r="H384"/>
  <c r="D384"/>
  <c r="E384" s="1"/>
  <c r="H383"/>
  <c r="D383"/>
  <c r="E383" s="1"/>
  <c r="C382"/>
  <c r="H382" s="1"/>
  <c r="H381"/>
  <c r="D381"/>
  <c r="E381" s="1"/>
  <c r="H380"/>
  <c r="D380"/>
  <c r="E380" s="1"/>
  <c r="H379"/>
  <c r="D379"/>
  <c r="E379" s="1"/>
  <c r="C378"/>
  <c r="H378" s="1"/>
  <c r="H377"/>
  <c r="D377"/>
  <c r="E377" s="1"/>
  <c r="H376"/>
  <c r="D376"/>
  <c r="E376" s="1"/>
  <c r="H375"/>
  <c r="D375"/>
  <c r="E375" s="1"/>
  <c r="H374"/>
  <c r="D374"/>
  <c r="E374" s="1"/>
  <c r="C373"/>
  <c r="H373" s="1"/>
  <c r="H372"/>
  <c r="D372"/>
  <c r="E372" s="1"/>
  <c r="H371"/>
  <c r="D371"/>
  <c r="E371" s="1"/>
  <c r="H370"/>
  <c r="D370"/>
  <c r="E370" s="1"/>
  <c r="H369"/>
  <c r="D369"/>
  <c r="E369" s="1"/>
  <c r="C368"/>
  <c r="H368" s="1"/>
  <c r="H367"/>
  <c r="D367"/>
  <c r="E367" s="1"/>
  <c r="H366"/>
  <c r="D366"/>
  <c r="E366" s="1"/>
  <c r="H365"/>
  <c r="D365"/>
  <c r="E365" s="1"/>
  <c r="H364"/>
  <c r="D364"/>
  <c r="E364" s="1"/>
  <c r="H363"/>
  <c r="D363"/>
  <c r="E363" s="1"/>
  <c r="C362"/>
  <c r="H362" s="1"/>
  <c r="H361"/>
  <c r="D361"/>
  <c r="E361" s="1"/>
  <c r="H360"/>
  <c r="D360"/>
  <c r="E360" s="1"/>
  <c r="H359"/>
  <c r="D359"/>
  <c r="E359" s="1"/>
  <c r="H358"/>
  <c r="D358"/>
  <c r="E358" s="1"/>
  <c r="C357"/>
  <c r="H357" s="1"/>
  <c r="H356"/>
  <c r="D356"/>
  <c r="E356" s="1"/>
  <c r="H355"/>
  <c r="D355"/>
  <c r="E355" s="1"/>
  <c r="H354"/>
  <c r="D354"/>
  <c r="E354" s="1"/>
  <c r="C353"/>
  <c r="H353" s="1"/>
  <c r="H352"/>
  <c r="D352"/>
  <c r="E352" s="1"/>
  <c r="H351"/>
  <c r="D351"/>
  <c r="E351" s="1"/>
  <c r="H350"/>
  <c r="D350"/>
  <c r="E350" s="1"/>
  <c r="H349"/>
  <c r="D349"/>
  <c r="E349" s="1"/>
  <c r="C348"/>
  <c r="H348" s="1"/>
  <c r="H347"/>
  <c r="D347"/>
  <c r="E347" s="1"/>
  <c r="H346"/>
  <c r="D346"/>
  <c r="H345"/>
  <c r="D345"/>
  <c r="C344"/>
  <c r="H344" s="1"/>
  <c r="H343"/>
  <c r="D343"/>
  <c r="H342"/>
  <c r="D342"/>
  <c r="H341"/>
  <c r="D341"/>
  <c r="E341" s="1"/>
  <c r="H338"/>
  <c r="D338"/>
  <c r="E338" s="1"/>
  <c r="H337"/>
  <c r="D337"/>
  <c r="E337" s="1"/>
  <c r="H336"/>
  <c r="D336"/>
  <c r="E336" s="1"/>
  <c r="H335"/>
  <c r="D335"/>
  <c r="E335" s="1"/>
  <c r="H334"/>
  <c r="D334"/>
  <c r="H333"/>
  <c r="D333"/>
  <c r="E333" s="1"/>
  <c r="H332"/>
  <c r="D332"/>
  <c r="E332" s="1"/>
  <c r="H331"/>
  <c r="H330"/>
  <c r="D330"/>
  <c r="E330" s="1"/>
  <c r="H329"/>
  <c r="D329"/>
  <c r="H327"/>
  <c r="D327"/>
  <c r="E327" s="1"/>
  <c r="H326"/>
  <c r="D326"/>
  <c r="E326" s="1"/>
  <c r="H325"/>
  <c r="H324"/>
  <c r="D324"/>
  <c r="E324" s="1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D318"/>
  <c r="E318" s="1"/>
  <c r="H317"/>
  <c r="D317"/>
  <c r="E317" s="1"/>
  <c r="H316"/>
  <c r="D316"/>
  <c r="E316" s="1"/>
  <c r="H315"/>
  <c r="H313"/>
  <c r="D313"/>
  <c r="E313" s="1"/>
  <c r="H312"/>
  <c r="D312"/>
  <c r="E312" s="1"/>
  <c r="H311"/>
  <c r="D311"/>
  <c r="E311" s="1"/>
  <c r="H310"/>
  <c r="D310"/>
  <c r="E310" s="1"/>
  <c r="H309"/>
  <c r="D309"/>
  <c r="H308"/>
  <c r="H307"/>
  <c r="D307"/>
  <c r="E307" s="1"/>
  <c r="H306"/>
  <c r="D306"/>
  <c r="E306" s="1"/>
  <c r="H305"/>
  <c r="H304"/>
  <c r="D304"/>
  <c r="E304" s="1"/>
  <c r="H303"/>
  <c r="D303"/>
  <c r="H302"/>
  <c r="H301"/>
  <c r="D301"/>
  <c r="E301" s="1"/>
  <c r="H300"/>
  <c r="D300"/>
  <c r="E300" s="1"/>
  <c r="H299"/>
  <c r="D299"/>
  <c r="E299" s="1"/>
  <c r="H298"/>
  <c r="H297"/>
  <c r="D297"/>
  <c r="H296"/>
  <c r="H295"/>
  <c r="D295"/>
  <c r="E295" s="1"/>
  <c r="H294"/>
  <c r="D294"/>
  <c r="E294" s="1"/>
  <c r="H293"/>
  <c r="D293"/>
  <c r="E293" s="1"/>
  <c r="H292"/>
  <c r="D292"/>
  <c r="H291"/>
  <c r="D291"/>
  <c r="E291" s="1"/>
  <c r="H290"/>
  <c r="D290"/>
  <c r="E290" s="1"/>
  <c r="H289"/>
  <c r="H288"/>
  <c r="D288"/>
  <c r="E288" s="1"/>
  <c r="H287"/>
  <c r="D287"/>
  <c r="E287" s="1"/>
  <c r="H286"/>
  <c r="D286"/>
  <c r="E286" s="1"/>
  <c r="H285"/>
  <c r="D285"/>
  <c r="E285" s="1"/>
  <c r="H284"/>
  <c r="D284"/>
  <c r="E284" s="1"/>
  <c r="H283"/>
  <c r="D283"/>
  <c r="E283" s="1"/>
  <c r="H282"/>
  <c r="D282"/>
  <c r="E282" s="1"/>
  <c r="H281"/>
  <c r="D281"/>
  <c r="E281" s="1"/>
  <c r="H280"/>
  <c r="D280"/>
  <c r="E280" s="1"/>
  <c r="H279"/>
  <c r="D279"/>
  <c r="E279" s="1"/>
  <c r="H278"/>
  <c r="D278"/>
  <c r="E278" s="1"/>
  <c r="H277"/>
  <c r="D277"/>
  <c r="E277" s="1"/>
  <c r="H276"/>
  <c r="D276"/>
  <c r="E276" s="1"/>
  <c r="H275"/>
  <c r="D275"/>
  <c r="E275" s="1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E267" s="1"/>
  <c r="H266"/>
  <c r="D266"/>
  <c r="E266" s="1"/>
  <c r="H264"/>
  <c r="D264"/>
  <c r="E264" s="1"/>
  <c r="H262"/>
  <c r="D262"/>
  <c r="H261"/>
  <c r="D261"/>
  <c r="E261" s="1"/>
  <c r="C260"/>
  <c r="H260" s="1"/>
  <c r="D252"/>
  <c r="E252" s="1"/>
  <c r="D25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C239"/>
  <c r="C238" s="1"/>
  <c r="D237"/>
  <c r="E237" s="1"/>
  <c r="E236" s="1"/>
  <c r="E235" s="1"/>
  <c r="C236"/>
  <c r="C235" s="1"/>
  <c r="D234"/>
  <c r="D233" s="1"/>
  <c r="C233"/>
  <c r="D232"/>
  <c r="E232" s="1"/>
  <c r="D231"/>
  <c r="E231" s="1"/>
  <c r="D230"/>
  <c r="E230" s="1"/>
  <c r="C229"/>
  <c r="C228" s="1"/>
  <c r="D227"/>
  <c r="E227" s="1"/>
  <c r="D226"/>
  <c r="D225"/>
  <c r="E225" s="1"/>
  <c r="D224"/>
  <c r="E224" s="1"/>
  <c r="C223"/>
  <c r="C222" s="1"/>
  <c r="D221"/>
  <c r="D220" s="1"/>
  <c r="C220"/>
  <c r="D219"/>
  <c r="E219" s="1"/>
  <c r="D218"/>
  <c r="E218" s="1"/>
  <c r="D217"/>
  <c r="E217" s="1"/>
  <c r="C216"/>
  <c r="D214"/>
  <c r="E214" s="1"/>
  <c r="E213" s="1"/>
  <c r="C213"/>
  <c r="D212"/>
  <c r="E212" s="1"/>
  <c r="E211" s="1"/>
  <c r="C211"/>
  <c r="D210"/>
  <c r="E210" s="1"/>
  <c r="D209"/>
  <c r="E209" s="1"/>
  <c r="D208"/>
  <c r="E208" s="1"/>
  <c r="C207"/>
  <c r="D206"/>
  <c r="E206" s="1"/>
  <c r="D205"/>
  <c r="E205" s="1"/>
  <c r="C204"/>
  <c r="D202"/>
  <c r="E202" s="1"/>
  <c r="E201" s="1"/>
  <c r="E200" s="1"/>
  <c r="C201"/>
  <c r="C200" s="1"/>
  <c r="D199"/>
  <c r="E199" s="1"/>
  <c r="E198" s="1"/>
  <c r="E197" s="1"/>
  <c r="C198"/>
  <c r="C197" s="1"/>
  <c r="D196"/>
  <c r="E196" s="1"/>
  <c r="E195" s="1"/>
  <c r="C195"/>
  <c r="D194"/>
  <c r="D193" s="1"/>
  <c r="C193"/>
  <c r="D192"/>
  <c r="E192" s="1"/>
  <c r="D191"/>
  <c r="E191" s="1"/>
  <c r="D190"/>
  <c r="C189"/>
  <c r="D187"/>
  <c r="E187" s="1"/>
  <c r="D186"/>
  <c r="E186" s="1"/>
  <c r="C185"/>
  <c r="C184" s="1"/>
  <c r="D183"/>
  <c r="E183" s="1"/>
  <c r="E182" s="1"/>
  <c r="C182"/>
  <c r="D181"/>
  <c r="D180" s="1"/>
  <c r="C180"/>
  <c r="H176"/>
  <c r="D176"/>
  <c r="E176" s="1"/>
  <c r="H175"/>
  <c r="D175"/>
  <c r="E175" s="1"/>
  <c r="C174"/>
  <c r="H174" s="1"/>
  <c r="H173"/>
  <c r="D173"/>
  <c r="H172"/>
  <c r="D172"/>
  <c r="E172" s="1"/>
  <c r="C171"/>
  <c r="H169"/>
  <c r="D169"/>
  <c r="E169" s="1"/>
  <c r="H168"/>
  <c r="D168"/>
  <c r="E168" s="1"/>
  <c r="C167"/>
  <c r="H167" s="1"/>
  <c r="H166"/>
  <c r="D166"/>
  <c r="E166" s="1"/>
  <c r="H165"/>
  <c r="D165"/>
  <c r="E165" s="1"/>
  <c r="C164"/>
  <c r="H164" s="1"/>
  <c r="H162"/>
  <c r="D162"/>
  <c r="H161"/>
  <c r="D161"/>
  <c r="E161" s="1"/>
  <c r="C160"/>
  <c r="H160" s="1"/>
  <c r="H159"/>
  <c r="D159"/>
  <c r="E159" s="1"/>
  <c r="H158"/>
  <c r="D158"/>
  <c r="C157"/>
  <c r="H157" s="1"/>
  <c r="H156"/>
  <c r="D156"/>
  <c r="H155"/>
  <c r="D155"/>
  <c r="E155" s="1"/>
  <c r="C154"/>
  <c r="H154" s="1"/>
  <c r="H151"/>
  <c r="D151"/>
  <c r="H150"/>
  <c r="D150"/>
  <c r="E150" s="1"/>
  <c r="C149"/>
  <c r="H149" s="1"/>
  <c r="H148"/>
  <c r="D148"/>
  <c r="E148" s="1"/>
  <c r="H147"/>
  <c r="D147"/>
  <c r="C146"/>
  <c r="H146" s="1"/>
  <c r="H145"/>
  <c r="D145"/>
  <c r="H144"/>
  <c r="D144"/>
  <c r="E144" s="1"/>
  <c r="C143"/>
  <c r="H143" s="1"/>
  <c r="H142"/>
  <c r="D142"/>
  <c r="E142" s="1"/>
  <c r="H141"/>
  <c r="D141"/>
  <c r="E141" s="1"/>
  <c r="C140"/>
  <c r="H140" s="1"/>
  <c r="H139"/>
  <c r="D139"/>
  <c r="E139" s="1"/>
  <c r="H138"/>
  <c r="D138"/>
  <c r="E138" s="1"/>
  <c r="H137"/>
  <c r="D137"/>
  <c r="E137" s="1"/>
  <c r="C136"/>
  <c r="H136" s="1"/>
  <c r="H134"/>
  <c r="D134"/>
  <c r="E134" s="1"/>
  <c r="H133"/>
  <c r="D133"/>
  <c r="E133" s="1"/>
  <c r="C132"/>
  <c r="H132" s="1"/>
  <c r="H131"/>
  <c r="D131"/>
  <c r="H130"/>
  <c r="D130"/>
  <c r="E130" s="1"/>
  <c r="C129"/>
  <c r="H129" s="1"/>
  <c r="H128"/>
  <c r="D128"/>
  <c r="H127"/>
  <c r="E127"/>
  <c r="C126"/>
  <c r="H126" s="1"/>
  <c r="H125"/>
  <c r="D125"/>
  <c r="E125" s="1"/>
  <c r="H124"/>
  <c r="D124"/>
  <c r="E124" s="1"/>
  <c r="C123"/>
  <c r="H123" s="1"/>
  <c r="H122"/>
  <c r="D122"/>
  <c r="H121"/>
  <c r="D121"/>
  <c r="E121" s="1"/>
  <c r="C120"/>
  <c r="H120" s="1"/>
  <c r="H119"/>
  <c r="D119"/>
  <c r="E119" s="1"/>
  <c r="H118"/>
  <c r="D118"/>
  <c r="E118" s="1"/>
  <c r="C117"/>
  <c r="H113"/>
  <c r="D113"/>
  <c r="E113" s="1"/>
  <c r="H112"/>
  <c r="D112"/>
  <c r="E112" s="1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H99"/>
  <c r="D99"/>
  <c r="E99" s="1"/>
  <c r="H98"/>
  <c r="D98"/>
  <c r="E98" s="1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E89"/>
  <c r="D89"/>
  <c r="H88"/>
  <c r="D88"/>
  <c r="E88" s="1"/>
  <c r="H87"/>
  <c r="D87"/>
  <c r="E87" s="1"/>
  <c r="H86"/>
  <c r="D86"/>
  <c r="E86" s="1"/>
  <c r="H85"/>
  <c r="D85"/>
  <c r="E85" s="1"/>
  <c r="H84"/>
  <c r="D84"/>
  <c r="E84" s="1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D73"/>
  <c r="E73" s="1"/>
  <c r="H72"/>
  <c r="D72"/>
  <c r="E72" s="1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E64" s="1"/>
  <c r="H63"/>
  <c r="D63"/>
  <c r="E63" s="1"/>
  <c r="H62"/>
  <c r="D62"/>
  <c r="E62" s="1"/>
  <c r="C61"/>
  <c r="H61" s="1"/>
  <c r="J61" s="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D55"/>
  <c r="E55" s="1"/>
  <c r="H54"/>
  <c r="D54"/>
  <c r="E54" s="1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D43"/>
  <c r="E43" s="1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D33"/>
  <c r="E33" s="1"/>
  <c r="H32"/>
  <c r="D32"/>
  <c r="E32" s="1"/>
  <c r="H31"/>
  <c r="D31"/>
  <c r="E31" s="1"/>
  <c r="H30"/>
  <c r="D30"/>
  <c r="E30" s="1"/>
  <c r="H29"/>
  <c r="D29"/>
  <c r="E29" s="1"/>
  <c r="H28"/>
  <c r="D28"/>
  <c r="E28" s="1"/>
  <c r="H27"/>
  <c r="D27"/>
  <c r="E27" s="1"/>
  <c r="H26"/>
  <c r="D26"/>
  <c r="E26" s="1"/>
  <c r="H25"/>
  <c r="D25"/>
  <c r="E25" s="1"/>
  <c r="H24"/>
  <c r="D24"/>
  <c r="E24" s="1"/>
  <c r="H23"/>
  <c r="D23"/>
  <c r="E23" s="1"/>
  <c r="H22"/>
  <c r="D22"/>
  <c r="E22" s="1"/>
  <c r="H21"/>
  <c r="D21"/>
  <c r="E21" s="1"/>
  <c r="H20"/>
  <c r="D20"/>
  <c r="E20" s="1"/>
  <c r="H19"/>
  <c r="D19"/>
  <c r="E19" s="1"/>
  <c r="H18"/>
  <c r="D18"/>
  <c r="E18" s="1"/>
  <c r="H17"/>
  <c r="D17"/>
  <c r="E17" s="1"/>
  <c r="H16"/>
  <c r="D16"/>
  <c r="E16" s="1"/>
  <c r="H15"/>
  <c r="D15"/>
  <c r="E15" s="1"/>
  <c r="H14"/>
  <c r="D14"/>
  <c r="E14" s="1"/>
  <c r="H13"/>
  <c r="D13"/>
  <c r="E13" s="1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H4"/>
  <c r="J4" s="1"/>
  <c r="D778" i="35"/>
  <c r="E778" s="1"/>
  <c r="E777" s="1"/>
  <c r="C777"/>
  <c r="D776"/>
  <c r="E776" s="1"/>
  <c r="D775"/>
  <c r="E775" s="1"/>
  <c r="D774"/>
  <c r="E774" s="1"/>
  <c r="D773"/>
  <c r="C772"/>
  <c r="C771" s="1"/>
  <c r="D770"/>
  <c r="E770" s="1"/>
  <c r="E769"/>
  <c r="D769"/>
  <c r="C768"/>
  <c r="C767" s="1"/>
  <c r="D766"/>
  <c r="D765" s="1"/>
  <c r="C765"/>
  <c r="D764"/>
  <c r="E764" s="1"/>
  <c r="D763"/>
  <c r="E763" s="1"/>
  <c r="D762"/>
  <c r="E762" s="1"/>
  <c r="C761"/>
  <c r="C760" s="1"/>
  <c r="D759"/>
  <c r="E759" s="1"/>
  <c r="D758"/>
  <c r="E758" s="1"/>
  <c r="D757"/>
  <c r="E757" s="1"/>
  <c r="C756"/>
  <c r="C755" s="1"/>
  <c r="D754"/>
  <c r="E754" s="1"/>
  <c r="D753"/>
  <c r="E753" s="1"/>
  <c r="D752"/>
  <c r="E752" s="1"/>
  <c r="C751"/>
  <c r="C750" s="1"/>
  <c r="D749"/>
  <c r="E749" s="1"/>
  <c r="D748"/>
  <c r="E748" s="1"/>
  <c r="D747"/>
  <c r="E747" s="1"/>
  <c r="E746" s="1"/>
  <c r="C746"/>
  <c r="D745"/>
  <c r="D744" s="1"/>
  <c r="C744"/>
  <c r="D742"/>
  <c r="D741" s="1"/>
  <c r="C741"/>
  <c r="D740"/>
  <c r="E740" s="1"/>
  <c r="E739" s="1"/>
  <c r="C739"/>
  <c r="E738"/>
  <c r="D738"/>
  <c r="D737"/>
  <c r="E737" s="1"/>
  <c r="D736"/>
  <c r="E736" s="1"/>
  <c r="D735"/>
  <c r="D734" s="1"/>
  <c r="D733" s="1"/>
  <c r="C734"/>
  <c r="C733" s="1"/>
  <c r="D732"/>
  <c r="D731" s="1"/>
  <c r="D730" s="1"/>
  <c r="C731"/>
  <c r="C730" s="1"/>
  <c r="D729"/>
  <c r="E729" s="1"/>
  <c r="D728"/>
  <c r="C727"/>
  <c r="H724"/>
  <c r="E724"/>
  <c r="D724"/>
  <c r="H723"/>
  <c r="D723"/>
  <c r="E723" s="1"/>
  <c r="C722"/>
  <c r="H722" s="1"/>
  <c r="H721"/>
  <c r="D721"/>
  <c r="E721" s="1"/>
  <c r="H720"/>
  <c r="D720"/>
  <c r="E720" s="1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D701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D691"/>
  <c r="E691" s="1"/>
  <c r="H690"/>
  <c r="D690"/>
  <c r="E690" s="1"/>
  <c r="H689"/>
  <c r="D689"/>
  <c r="E689" s="1"/>
  <c r="H688"/>
  <c r="D688"/>
  <c r="E688" s="1"/>
  <c r="C687"/>
  <c r="H687" s="1"/>
  <c r="H686"/>
  <c r="D686"/>
  <c r="E686" s="1"/>
  <c r="H685"/>
  <c r="D685"/>
  <c r="H684"/>
  <c r="D684"/>
  <c r="E684" s="1"/>
  <c r="C683"/>
  <c r="H683" s="1"/>
  <c r="H682"/>
  <c r="D682"/>
  <c r="E682" s="1"/>
  <c r="H681"/>
  <c r="D681"/>
  <c r="E681" s="1"/>
  <c r="H680"/>
  <c r="D680"/>
  <c r="E680" s="1"/>
  <c r="C679"/>
  <c r="H679" s="1"/>
  <c r="H678"/>
  <c r="D678"/>
  <c r="E678" s="1"/>
  <c r="H677"/>
  <c r="D677"/>
  <c r="E677" s="1"/>
  <c r="C676"/>
  <c r="H676" s="1"/>
  <c r="H675"/>
  <c r="D675"/>
  <c r="E675" s="1"/>
  <c r="H674"/>
  <c r="D674"/>
  <c r="E674" s="1"/>
  <c r="H673"/>
  <c r="D673"/>
  <c r="E673" s="1"/>
  <c r="H672"/>
  <c r="D672"/>
  <c r="E672" s="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E666" s="1"/>
  <c r="C665"/>
  <c r="H665" s="1"/>
  <c r="H664"/>
  <c r="D664"/>
  <c r="E664" s="1"/>
  <c r="H663"/>
  <c r="D663"/>
  <c r="E663" s="1"/>
  <c r="H662"/>
  <c r="D662"/>
  <c r="E662" s="1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D653" s="1"/>
  <c r="H654"/>
  <c r="D654"/>
  <c r="E654" s="1"/>
  <c r="C653"/>
  <c r="H653" s="1"/>
  <c r="H652"/>
  <c r="D652"/>
  <c r="E652" s="1"/>
  <c r="H651"/>
  <c r="D651"/>
  <c r="E651" s="1"/>
  <c r="H650"/>
  <c r="D650"/>
  <c r="E650" s="1"/>
  <c r="H649"/>
  <c r="D649"/>
  <c r="E649" s="1"/>
  <c r="H648"/>
  <c r="D648"/>
  <c r="E648" s="1"/>
  <c r="H647"/>
  <c r="D647"/>
  <c r="E647" s="1"/>
  <c r="C646"/>
  <c r="H646" s="1"/>
  <c r="H644"/>
  <c r="D644"/>
  <c r="E644" s="1"/>
  <c r="H643"/>
  <c r="D643"/>
  <c r="E643" s="1"/>
  <c r="C642"/>
  <c r="H642" s="1"/>
  <c r="J642" s="1"/>
  <c r="H641"/>
  <c r="D64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D630"/>
  <c r="E630" s="1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D619"/>
  <c r="E619" s="1"/>
  <c r="H618"/>
  <c r="D618"/>
  <c r="H617"/>
  <c r="D617"/>
  <c r="E617" s="1"/>
  <c r="C616"/>
  <c r="H616" s="1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D600"/>
  <c r="E600" s="1"/>
  <c r="C599"/>
  <c r="H599" s="1"/>
  <c r="H598"/>
  <c r="D598"/>
  <c r="E598" s="1"/>
  <c r="H597"/>
  <c r="D597"/>
  <c r="E597" s="1"/>
  <c r="H596"/>
  <c r="D596"/>
  <c r="E596" s="1"/>
  <c r="C595"/>
  <c r="H595" s="1"/>
  <c r="H594"/>
  <c r="D594"/>
  <c r="E594" s="1"/>
  <c r="H593"/>
  <c r="D593"/>
  <c r="E593" s="1"/>
  <c r="C592"/>
  <c r="H592" s="1"/>
  <c r="H591"/>
  <c r="D591"/>
  <c r="E591" s="1"/>
  <c r="H590"/>
  <c r="D590"/>
  <c r="E590" s="1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H582"/>
  <c r="D582"/>
  <c r="E582" s="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E564" s="1"/>
  <c r="H563"/>
  <c r="D563"/>
  <c r="E563" s="1"/>
  <c r="C562"/>
  <c r="H558"/>
  <c r="D558"/>
  <c r="E558" s="1"/>
  <c r="H557"/>
  <c r="D557"/>
  <c r="C556"/>
  <c r="H556" s="1"/>
  <c r="H555"/>
  <c r="D555"/>
  <c r="E555" s="1"/>
  <c r="H554"/>
  <c r="D554"/>
  <c r="E554" s="1"/>
  <c r="H553"/>
  <c r="D553"/>
  <c r="E553" s="1"/>
  <c r="C552"/>
  <c r="H552" s="1"/>
  <c r="H549"/>
  <c r="D549"/>
  <c r="E549" s="1"/>
  <c r="H548"/>
  <c r="D548"/>
  <c r="E548" s="1"/>
  <c r="C547"/>
  <c r="H547" s="1"/>
  <c r="J547" s="1"/>
  <c r="H546"/>
  <c r="D546"/>
  <c r="E546" s="1"/>
  <c r="H545"/>
  <c r="D545"/>
  <c r="E545" s="1"/>
  <c r="C544"/>
  <c r="C538" s="1"/>
  <c r="H538" s="1"/>
  <c r="H543"/>
  <c r="D543"/>
  <c r="E543" s="1"/>
  <c r="H542"/>
  <c r="D542"/>
  <c r="E542" s="1"/>
  <c r="H541"/>
  <c r="D541"/>
  <c r="E541" s="1"/>
  <c r="H540"/>
  <c r="D540"/>
  <c r="E540" s="1"/>
  <c r="H539"/>
  <c r="D539"/>
  <c r="E539" s="1"/>
  <c r="H537"/>
  <c r="D537"/>
  <c r="E537" s="1"/>
  <c r="H536"/>
  <c r="D536"/>
  <c r="E536" s="1"/>
  <c r="H535"/>
  <c r="D535"/>
  <c r="E535" s="1"/>
  <c r="H534"/>
  <c r="D534"/>
  <c r="E534" s="1"/>
  <c r="H533"/>
  <c r="D533"/>
  <c r="E533" s="1"/>
  <c r="H532"/>
  <c r="D532"/>
  <c r="C531"/>
  <c r="H531" s="1"/>
  <c r="H530"/>
  <c r="D530"/>
  <c r="E530" s="1"/>
  <c r="E529" s="1"/>
  <c r="C529"/>
  <c r="H529" s="1"/>
  <c r="H527"/>
  <c r="D527"/>
  <c r="E527" s="1"/>
  <c r="H526"/>
  <c r="D526"/>
  <c r="E526" s="1"/>
  <c r="H525"/>
  <c r="D525"/>
  <c r="E525" s="1"/>
  <c r="H524"/>
  <c r="D524"/>
  <c r="E524" s="1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D516"/>
  <c r="E516" s="1"/>
  <c r="H515"/>
  <c r="D515"/>
  <c r="E515" s="1"/>
  <c r="H514"/>
  <c r="D514"/>
  <c r="E514" s="1"/>
  <c r="C513"/>
  <c r="H513" s="1"/>
  <c r="H512"/>
  <c r="D512"/>
  <c r="E512" s="1"/>
  <c r="H511"/>
  <c r="D511"/>
  <c r="E511" s="1"/>
  <c r="H510"/>
  <c r="D510"/>
  <c r="E510" s="1"/>
  <c r="C509"/>
  <c r="H509" s="1"/>
  <c r="H508"/>
  <c r="D508"/>
  <c r="E508" s="1"/>
  <c r="H507"/>
  <c r="D507"/>
  <c r="E507" s="1"/>
  <c r="H506"/>
  <c r="D506"/>
  <c r="E506" s="1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H498"/>
  <c r="D498"/>
  <c r="E498" s="1"/>
  <c r="C497"/>
  <c r="H497" s="1"/>
  <c r="H496"/>
  <c r="D496"/>
  <c r="E496" s="1"/>
  <c r="H495"/>
  <c r="D495"/>
  <c r="E495" s="1"/>
  <c r="C494"/>
  <c r="H494" s="1"/>
  <c r="H493"/>
  <c r="D493"/>
  <c r="H492"/>
  <c r="D492"/>
  <c r="E492" s="1"/>
  <c r="C491"/>
  <c r="H491" s="1"/>
  <c r="H490"/>
  <c r="D490"/>
  <c r="E490" s="1"/>
  <c r="H489"/>
  <c r="D489"/>
  <c r="E489" s="1"/>
  <c r="H488"/>
  <c r="D488"/>
  <c r="H487"/>
  <c r="D487"/>
  <c r="E487" s="1"/>
  <c r="C486"/>
  <c r="H486" s="1"/>
  <c r="H485"/>
  <c r="D485"/>
  <c r="E485" s="1"/>
  <c r="H482"/>
  <c r="H481"/>
  <c r="D481"/>
  <c r="E481" s="1"/>
  <c r="H480"/>
  <c r="D480"/>
  <c r="E480" s="1"/>
  <c r="H479"/>
  <c r="D479"/>
  <c r="E479" s="1"/>
  <c r="H478"/>
  <c r="D478"/>
  <c r="E478" s="1"/>
  <c r="E477" s="1"/>
  <c r="C477"/>
  <c r="H477" s="1"/>
  <c r="H476"/>
  <c r="D476"/>
  <c r="E476" s="1"/>
  <c r="H475"/>
  <c r="D475"/>
  <c r="E475" s="1"/>
  <c r="C474"/>
  <c r="H474" s="1"/>
  <c r="H473"/>
  <c r="D473"/>
  <c r="E473" s="1"/>
  <c r="H472"/>
  <c r="D472"/>
  <c r="E472" s="1"/>
  <c r="H471"/>
  <c r="D471"/>
  <c r="E471" s="1"/>
  <c r="H470"/>
  <c r="D470"/>
  <c r="E470" s="1"/>
  <c r="H469"/>
  <c r="D469"/>
  <c r="E469" s="1"/>
  <c r="C468"/>
  <c r="H468" s="1"/>
  <c r="H467"/>
  <c r="D467"/>
  <c r="E467" s="1"/>
  <c r="H466"/>
  <c r="D466"/>
  <c r="E466" s="1"/>
  <c r="H465"/>
  <c r="D465"/>
  <c r="E465" s="1"/>
  <c r="H464"/>
  <c r="D464"/>
  <c r="E464" s="1"/>
  <c r="C463"/>
  <c r="H463" s="1"/>
  <c r="H462"/>
  <c r="D462"/>
  <c r="E462" s="1"/>
  <c r="H461"/>
  <c r="D461"/>
  <c r="E461" s="1"/>
  <c r="H460"/>
  <c r="D460"/>
  <c r="C459"/>
  <c r="H459" s="1"/>
  <c r="H458"/>
  <c r="D458"/>
  <c r="E458" s="1"/>
  <c r="H457"/>
  <c r="D457"/>
  <c r="H456"/>
  <c r="D456"/>
  <c r="E456" s="1"/>
  <c r="C455"/>
  <c r="H455" s="1"/>
  <c r="H454"/>
  <c r="D454"/>
  <c r="E454" s="1"/>
  <c r="H453"/>
  <c r="D453"/>
  <c r="E453" s="1"/>
  <c r="H452"/>
  <c r="D452"/>
  <c r="H451"/>
  <c r="D451"/>
  <c r="E451" s="1"/>
  <c r="C450"/>
  <c r="H450" s="1"/>
  <c r="H449"/>
  <c r="D449"/>
  <c r="E449" s="1"/>
  <c r="H448"/>
  <c r="D448"/>
  <c r="E448" s="1"/>
  <c r="H447"/>
  <c r="D447"/>
  <c r="H446"/>
  <c r="D446"/>
  <c r="E446" s="1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E430" s="1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D424"/>
  <c r="H423"/>
  <c r="D423"/>
  <c r="E423" s="1"/>
  <c r="C422"/>
  <c r="H422" s="1"/>
  <c r="H421"/>
  <c r="D421"/>
  <c r="E421" s="1"/>
  <c r="H420"/>
  <c r="D420"/>
  <c r="E420" s="1"/>
  <c r="H419"/>
  <c r="D419"/>
  <c r="E419" s="1"/>
  <c r="H418"/>
  <c r="D418"/>
  <c r="E418" s="1"/>
  <c r="H417"/>
  <c r="D417"/>
  <c r="E417" s="1"/>
  <c r="H416"/>
  <c r="H415"/>
  <c r="D415"/>
  <c r="E415" s="1"/>
  <c r="H414"/>
  <c r="D414"/>
  <c r="H413"/>
  <c r="D413"/>
  <c r="E413" s="1"/>
  <c r="C412"/>
  <c r="H412" s="1"/>
  <c r="H411"/>
  <c r="D411"/>
  <c r="E411" s="1"/>
  <c r="H410"/>
  <c r="D410"/>
  <c r="E410" s="1"/>
  <c r="C409"/>
  <c r="H409" s="1"/>
  <c r="H408"/>
  <c r="D408"/>
  <c r="E408" s="1"/>
  <c r="H407"/>
  <c r="D407"/>
  <c r="E407" s="1"/>
  <c r="H406"/>
  <c r="D406"/>
  <c r="E406" s="1"/>
  <c r="H405"/>
  <c r="D405"/>
  <c r="E405" s="1"/>
  <c r="C404"/>
  <c r="H404" s="1"/>
  <c r="H403"/>
  <c r="D403"/>
  <c r="E403" s="1"/>
  <c r="H402"/>
  <c r="D402"/>
  <c r="E402" s="1"/>
  <c r="H401"/>
  <c r="D401"/>
  <c r="E401" s="1"/>
  <c r="H400"/>
  <c r="D400"/>
  <c r="E400" s="1"/>
  <c r="C399"/>
  <c r="H399" s="1"/>
  <c r="H398"/>
  <c r="D398"/>
  <c r="E398" s="1"/>
  <c r="H397"/>
  <c r="D397"/>
  <c r="E397" s="1"/>
  <c r="H396"/>
  <c r="D396"/>
  <c r="E396" s="1"/>
  <c r="C395"/>
  <c r="H395" s="1"/>
  <c r="H394"/>
  <c r="D394"/>
  <c r="E394" s="1"/>
  <c r="H393"/>
  <c r="D393"/>
  <c r="E393" s="1"/>
  <c r="C392"/>
  <c r="H392" s="1"/>
  <c r="H391"/>
  <c r="D391"/>
  <c r="E391" s="1"/>
  <c r="H390"/>
  <c r="D390"/>
  <c r="E390" s="1"/>
  <c r="H389"/>
  <c r="D389"/>
  <c r="E389" s="1"/>
  <c r="C388"/>
  <c r="H388" s="1"/>
  <c r="H387"/>
  <c r="D387"/>
  <c r="E387" s="1"/>
  <c r="H386"/>
  <c r="D386"/>
  <c r="E386" s="1"/>
  <c r="H385"/>
  <c r="D385"/>
  <c r="E385" s="1"/>
  <c r="H384"/>
  <c r="D384"/>
  <c r="E384" s="1"/>
  <c r="H383"/>
  <c r="D383"/>
  <c r="E383" s="1"/>
  <c r="C382"/>
  <c r="H382" s="1"/>
  <c r="H381"/>
  <c r="D381"/>
  <c r="E381" s="1"/>
  <c r="H380"/>
  <c r="D380"/>
  <c r="E380" s="1"/>
  <c r="H379"/>
  <c r="D379"/>
  <c r="E379" s="1"/>
  <c r="C378"/>
  <c r="H378" s="1"/>
  <c r="H377"/>
  <c r="D377"/>
  <c r="E377" s="1"/>
  <c r="H376"/>
  <c r="D376"/>
  <c r="E376" s="1"/>
  <c r="H375"/>
  <c r="D375"/>
  <c r="E375" s="1"/>
  <c r="H374"/>
  <c r="D374"/>
  <c r="E374" s="1"/>
  <c r="C373"/>
  <c r="H373" s="1"/>
  <c r="H372"/>
  <c r="D372"/>
  <c r="E372" s="1"/>
  <c r="H371"/>
  <c r="D371"/>
  <c r="E371" s="1"/>
  <c r="H370"/>
  <c r="D370"/>
  <c r="E370" s="1"/>
  <c r="H369"/>
  <c r="D369"/>
  <c r="C368"/>
  <c r="H368" s="1"/>
  <c r="H367"/>
  <c r="D367"/>
  <c r="E367" s="1"/>
  <c r="H366"/>
  <c r="D366"/>
  <c r="E366" s="1"/>
  <c r="H365"/>
  <c r="D365"/>
  <c r="E365" s="1"/>
  <c r="H364"/>
  <c r="D364"/>
  <c r="E364" s="1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D356"/>
  <c r="E356" s="1"/>
  <c r="H355"/>
  <c r="D355"/>
  <c r="E355" s="1"/>
  <c r="H354"/>
  <c r="D354"/>
  <c r="C353"/>
  <c r="H353" s="1"/>
  <c r="H352"/>
  <c r="D352"/>
  <c r="E352" s="1"/>
  <c r="H351"/>
  <c r="D351"/>
  <c r="E351" s="1"/>
  <c r="H350"/>
  <c r="D350"/>
  <c r="E350" s="1"/>
  <c r="H349"/>
  <c r="D349"/>
  <c r="C348"/>
  <c r="H347"/>
  <c r="D347"/>
  <c r="E347" s="1"/>
  <c r="H346"/>
  <c r="D346"/>
  <c r="E346" s="1"/>
  <c r="H345"/>
  <c r="D345"/>
  <c r="E345" s="1"/>
  <c r="E344" s="1"/>
  <c r="C344"/>
  <c r="H344" s="1"/>
  <c r="H343"/>
  <c r="D343"/>
  <c r="E343" s="1"/>
  <c r="H342"/>
  <c r="D342"/>
  <c r="H341"/>
  <c r="D341"/>
  <c r="E341" s="1"/>
  <c r="H338"/>
  <c r="D338"/>
  <c r="E338" s="1"/>
  <c r="H337"/>
  <c r="D337"/>
  <c r="E337" s="1"/>
  <c r="H336"/>
  <c r="D336"/>
  <c r="E336" s="1"/>
  <c r="H335"/>
  <c r="D335"/>
  <c r="E335" s="1"/>
  <c r="H334"/>
  <c r="D334"/>
  <c r="E334" s="1"/>
  <c r="H333"/>
  <c r="D333"/>
  <c r="E333" s="1"/>
  <c r="H332"/>
  <c r="D332"/>
  <c r="E332" s="1"/>
  <c r="H331"/>
  <c r="H330"/>
  <c r="D330"/>
  <c r="E330" s="1"/>
  <c r="H329"/>
  <c r="D329"/>
  <c r="E329" s="1"/>
  <c r="H328"/>
  <c r="H327"/>
  <c r="D327"/>
  <c r="E327" s="1"/>
  <c r="H326"/>
  <c r="D326"/>
  <c r="E326" s="1"/>
  <c r="H325"/>
  <c r="H324"/>
  <c r="D324"/>
  <c r="E324" s="1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D318"/>
  <c r="E318" s="1"/>
  <c r="H317"/>
  <c r="D317"/>
  <c r="E317" s="1"/>
  <c r="H316"/>
  <c r="D316"/>
  <c r="H315"/>
  <c r="H313"/>
  <c r="D313"/>
  <c r="E313" s="1"/>
  <c r="H312"/>
  <c r="D312"/>
  <c r="E312" s="1"/>
  <c r="H311"/>
  <c r="D311"/>
  <c r="E311" s="1"/>
  <c r="H310"/>
  <c r="D310"/>
  <c r="E310" s="1"/>
  <c r="H309"/>
  <c r="D309"/>
  <c r="E309" s="1"/>
  <c r="H308"/>
  <c r="H307"/>
  <c r="D307"/>
  <c r="E307" s="1"/>
  <c r="H306"/>
  <c r="D306"/>
  <c r="E306" s="1"/>
  <c r="H305"/>
  <c r="H304"/>
  <c r="D304"/>
  <c r="E304" s="1"/>
  <c r="H303"/>
  <c r="D303"/>
  <c r="E303" s="1"/>
  <c r="H302"/>
  <c r="H301"/>
  <c r="D301"/>
  <c r="E301" s="1"/>
  <c r="H300"/>
  <c r="D300"/>
  <c r="E300" s="1"/>
  <c r="H299"/>
  <c r="D299"/>
  <c r="H298"/>
  <c r="H297"/>
  <c r="D297"/>
  <c r="E297" s="1"/>
  <c r="E296" s="1"/>
  <c r="H296"/>
  <c r="H295"/>
  <c r="D295"/>
  <c r="E295" s="1"/>
  <c r="H294"/>
  <c r="D294"/>
  <c r="E294" s="1"/>
  <c r="H293"/>
  <c r="D293"/>
  <c r="E293" s="1"/>
  <c r="H292"/>
  <c r="D292"/>
  <c r="E292" s="1"/>
  <c r="H291"/>
  <c r="D291"/>
  <c r="E291" s="1"/>
  <c r="H290"/>
  <c r="D290"/>
  <c r="E290" s="1"/>
  <c r="H289"/>
  <c r="H288"/>
  <c r="D288"/>
  <c r="E288" s="1"/>
  <c r="H287"/>
  <c r="D287"/>
  <c r="E287" s="1"/>
  <c r="H286"/>
  <c r="D286"/>
  <c r="E286" s="1"/>
  <c r="H285"/>
  <c r="D285"/>
  <c r="E285" s="1"/>
  <c r="H284"/>
  <c r="D284"/>
  <c r="E284" s="1"/>
  <c r="H283"/>
  <c r="D283"/>
  <c r="E283" s="1"/>
  <c r="H282"/>
  <c r="D282"/>
  <c r="E282" s="1"/>
  <c r="H281"/>
  <c r="D281"/>
  <c r="E281" s="1"/>
  <c r="H280"/>
  <c r="D280"/>
  <c r="E280" s="1"/>
  <c r="H279"/>
  <c r="D279"/>
  <c r="E279" s="1"/>
  <c r="H278"/>
  <c r="D278"/>
  <c r="E278" s="1"/>
  <c r="H277"/>
  <c r="D277"/>
  <c r="E277" s="1"/>
  <c r="H276"/>
  <c r="D276"/>
  <c r="E276" s="1"/>
  <c r="H275"/>
  <c r="D275"/>
  <c r="E275" s="1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E268"/>
  <c r="D268"/>
  <c r="H267"/>
  <c r="D267"/>
  <c r="E267" s="1"/>
  <c r="H266"/>
  <c r="D266"/>
  <c r="E266" s="1"/>
  <c r="H265"/>
  <c r="H264"/>
  <c r="D264"/>
  <c r="E264" s="1"/>
  <c r="C263"/>
  <c r="H263" s="1"/>
  <c r="H262"/>
  <c r="D262"/>
  <c r="E262" s="1"/>
  <c r="H261"/>
  <c r="D261"/>
  <c r="E261" s="1"/>
  <c r="C260"/>
  <c r="H260" s="1"/>
  <c r="D252"/>
  <c r="E252" s="1"/>
  <c r="D251"/>
  <c r="D250" s="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C239"/>
  <c r="C238" s="1"/>
  <c r="D237"/>
  <c r="E237" s="1"/>
  <c r="E236" s="1"/>
  <c r="E235" s="1"/>
  <c r="C236"/>
  <c r="C235" s="1"/>
  <c r="D234"/>
  <c r="E234" s="1"/>
  <c r="E233" s="1"/>
  <c r="C233"/>
  <c r="D232"/>
  <c r="E232" s="1"/>
  <c r="D231"/>
  <c r="D230"/>
  <c r="E230" s="1"/>
  <c r="C229"/>
  <c r="D227"/>
  <c r="E227" s="1"/>
  <c r="D226"/>
  <c r="E226" s="1"/>
  <c r="D225"/>
  <c r="E225" s="1"/>
  <c r="D224"/>
  <c r="C223"/>
  <c r="C222" s="1"/>
  <c r="D221"/>
  <c r="D220" s="1"/>
  <c r="C220"/>
  <c r="D219"/>
  <c r="E219" s="1"/>
  <c r="D218"/>
  <c r="E218" s="1"/>
  <c r="D217"/>
  <c r="E217" s="1"/>
  <c r="C216"/>
  <c r="D214"/>
  <c r="E214" s="1"/>
  <c r="E213" s="1"/>
  <c r="C213"/>
  <c r="E212"/>
  <c r="E211" s="1"/>
  <c r="D212"/>
  <c r="D211"/>
  <c r="C211"/>
  <c r="D210"/>
  <c r="E210" s="1"/>
  <c r="D209"/>
  <c r="E209" s="1"/>
  <c r="D208"/>
  <c r="E208" s="1"/>
  <c r="C207"/>
  <c r="D206"/>
  <c r="E206" s="1"/>
  <c r="D205"/>
  <c r="C204"/>
  <c r="D202"/>
  <c r="D201" s="1"/>
  <c r="D200" s="1"/>
  <c r="C201"/>
  <c r="C200" s="1"/>
  <c r="D199"/>
  <c r="D198" s="1"/>
  <c r="D197" s="1"/>
  <c r="C198"/>
  <c r="C197" s="1"/>
  <c r="D196"/>
  <c r="D195" s="1"/>
  <c r="C195"/>
  <c r="D194"/>
  <c r="E194" s="1"/>
  <c r="E193" s="1"/>
  <c r="C193"/>
  <c r="D192"/>
  <c r="E192" s="1"/>
  <c r="E191"/>
  <c r="D191"/>
  <c r="D190"/>
  <c r="E190" s="1"/>
  <c r="C189"/>
  <c r="C188" s="1"/>
  <c r="D187"/>
  <c r="E187" s="1"/>
  <c r="D186"/>
  <c r="C185"/>
  <c r="C184" s="1"/>
  <c r="D183"/>
  <c r="D182" s="1"/>
  <c r="C182"/>
  <c r="D181"/>
  <c r="E181" s="1"/>
  <c r="E180" s="1"/>
  <c r="C180"/>
  <c r="H176"/>
  <c r="E176"/>
  <c r="D176"/>
  <c r="H175"/>
  <c r="D175"/>
  <c r="C174"/>
  <c r="H174" s="1"/>
  <c r="H173"/>
  <c r="D173"/>
  <c r="E173" s="1"/>
  <c r="H172"/>
  <c r="D172"/>
  <c r="C171"/>
  <c r="H169"/>
  <c r="D169"/>
  <c r="E169" s="1"/>
  <c r="H168"/>
  <c r="D168"/>
  <c r="E168" s="1"/>
  <c r="C167"/>
  <c r="H167" s="1"/>
  <c r="H166"/>
  <c r="D166"/>
  <c r="E166" s="1"/>
  <c r="H165"/>
  <c r="D165"/>
  <c r="E165" s="1"/>
  <c r="C164"/>
  <c r="H164" s="1"/>
  <c r="H162"/>
  <c r="D162"/>
  <c r="E162" s="1"/>
  <c r="H161"/>
  <c r="D161"/>
  <c r="C160"/>
  <c r="H160" s="1"/>
  <c r="H159"/>
  <c r="D159"/>
  <c r="E159" s="1"/>
  <c r="H158"/>
  <c r="D158"/>
  <c r="C157"/>
  <c r="H157" s="1"/>
  <c r="H156"/>
  <c r="D156"/>
  <c r="E156" s="1"/>
  <c r="H155"/>
  <c r="D155"/>
  <c r="C154"/>
  <c r="H154" s="1"/>
  <c r="H151"/>
  <c r="D151"/>
  <c r="H150"/>
  <c r="D150"/>
  <c r="E150" s="1"/>
  <c r="C149"/>
  <c r="H149" s="1"/>
  <c r="H148"/>
  <c r="D148"/>
  <c r="E148" s="1"/>
  <c r="H147"/>
  <c r="D147"/>
  <c r="E147" s="1"/>
  <c r="C146"/>
  <c r="H146" s="1"/>
  <c r="H145"/>
  <c r="D145"/>
  <c r="H144"/>
  <c r="D144"/>
  <c r="E144" s="1"/>
  <c r="C143"/>
  <c r="H143" s="1"/>
  <c r="H142"/>
  <c r="D142"/>
  <c r="E142" s="1"/>
  <c r="H141"/>
  <c r="D141"/>
  <c r="E141" s="1"/>
  <c r="C140"/>
  <c r="H140" s="1"/>
  <c r="H139"/>
  <c r="D139"/>
  <c r="E139" s="1"/>
  <c r="H138"/>
  <c r="D138"/>
  <c r="E138" s="1"/>
  <c r="H137"/>
  <c r="D137"/>
  <c r="E137" s="1"/>
  <c r="C136"/>
  <c r="H136" s="1"/>
  <c r="H134"/>
  <c r="D134"/>
  <c r="E134" s="1"/>
  <c r="H133"/>
  <c r="D133"/>
  <c r="E133" s="1"/>
  <c r="C132"/>
  <c r="H132" s="1"/>
  <c r="H131"/>
  <c r="D131"/>
  <c r="H130"/>
  <c r="D130"/>
  <c r="E130" s="1"/>
  <c r="C129"/>
  <c r="H129" s="1"/>
  <c r="H128"/>
  <c r="D128"/>
  <c r="E128" s="1"/>
  <c r="H127"/>
  <c r="D127"/>
  <c r="E127" s="1"/>
  <c r="C126"/>
  <c r="H126" s="1"/>
  <c r="H125"/>
  <c r="D125"/>
  <c r="H124"/>
  <c r="D124"/>
  <c r="E124" s="1"/>
  <c r="C123"/>
  <c r="H123" s="1"/>
  <c r="H122"/>
  <c r="D122"/>
  <c r="E122" s="1"/>
  <c r="H121"/>
  <c r="D121"/>
  <c r="E121" s="1"/>
  <c r="C120"/>
  <c r="H120" s="1"/>
  <c r="H119"/>
  <c r="D119"/>
  <c r="H118"/>
  <c r="D118"/>
  <c r="E118" s="1"/>
  <c r="C117"/>
  <c r="H117" s="1"/>
  <c r="H113"/>
  <c r="D113"/>
  <c r="E113" s="1"/>
  <c r="H112"/>
  <c r="D112"/>
  <c r="E112" s="1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H99"/>
  <c r="D99"/>
  <c r="E99" s="1"/>
  <c r="H98"/>
  <c r="D98"/>
  <c r="E98" s="1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D89"/>
  <c r="E89" s="1"/>
  <c r="H88"/>
  <c r="D88"/>
  <c r="E88" s="1"/>
  <c r="H87"/>
  <c r="D87"/>
  <c r="E87" s="1"/>
  <c r="H86"/>
  <c r="D86"/>
  <c r="E86" s="1"/>
  <c r="H85"/>
  <c r="D85"/>
  <c r="E85" s="1"/>
  <c r="H84"/>
  <c r="D84"/>
  <c r="E84" s="1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D73"/>
  <c r="E73" s="1"/>
  <c r="H72"/>
  <c r="D72"/>
  <c r="E72" s="1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E64" s="1"/>
  <c r="H63"/>
  <c r="D63"/>
  <c r="E63" s="1"/>
  <c r="H62"/>
  <c r="D62"/>
  <c r="E62" s="1"/>
  <c r="C61"/>
  <c r="H61" s="1"/>
  <c r="J61" s="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D55"/>
  <c r="E55" s="1"/>
  <c r="H54"/>
  <c r="D54"/>
  <c r="E54" s="1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D43"/>
  <c r="E43" s="1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D33"/>
  <c r="E33" s="1"/>
  <c r="H32"/>
  <c r="D32"/>
  <c r="E32" s="1"/>
  <c r="H31"/>
  <c r="D31"/>
  <c r="E31" s="1"/>
  <c r="H30"/>
  <c r="D30"/>
  <c r="E30" s="1"/>
  <c r="H29"/>
  <c r="D29"/>
  <c r="E29" s="1"/>
  <c r="H28"/>
  <c r="D28"/>
  <c r="E28" s="1"/>
  <c r="H27"/>
  <c r="D27"/>
  <c r="E27" s="1"/>
  <c r="H26"/>
  <c r="D26"/>
  <c r="E26" s="1"/>
  <c r="H25"/>
  <c r="D25"/>
  <c r="E25" s="1"/>
  <c r="H24"/>
  <c r="D24"/>
  <c r="E24" s="1"/>
  <c r="H23"/>
  <c r="D23"/>
  <c r="E23" s="1"/>
  <c r="H22"/>
  <c r="D22"/>
  <c r="E22" s="1"/>
  <c r="H21"/>
  <c r="D21"/>
  <c r="E21" s="1"/>
  <c r="H20"/>
  <c r="D20"/>
  <c r="E20" s="1"/>
  <c r="H19"/>
  <c r="D19"/>
  <c r="E19" s="1"/>
  <c r="H18"/>
  <c r="D18"/>
  <c r="E18" s="1"/>
  <c r="H17"/>
  <c r="D17"/>
  <c r="E17" s="1"/>
  <c r="H16"/>
  <c r="D16"/>
  <c r="E16" s="1"/>
  <c r="H15"/>
  <c r="D15"/>
  <c r="E15" s="1"/>
  <c r="H14"/>
  <c r="D14"/>
  <c r="H13"/>
  <c r="D13"/>
  <c r="E13" s="1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D778" i="34"/>
  <c r="E778" s="1"/>
  <c r="E777" s="1"/>
  <c r="C777"/>
  <c r="D776"/>
  <c r="E776" s="1"/>
  <c r="D775"/>
  <c r="E775" s="1"/>
  <c r="D774"/>
  <c r="E774" s="1"/>
  <c r="D773"/>
  <c r="C772"/>
  <c r="C771" s="1"/>
  <c r="D770"/>
  <c r="E770" s="1"/>
  <c r="D769"/>
  <c r="E769" s="1"/>
  <c r="C768"/>
  <c r="C767" s="1"/>
  <c r="E766"/>
  <c r="E765" s="1"/>
  <c r="D766"/>
  <c r="D765"/>
  <c r="C765"/>
  <c r="E764"/>
  <c r="D764"/>
  <c r="D763"/>
  <c r="E763" s="1"/>
  <c r="D762"/>
  <c r="E762" s="1"/>
  <c r="C761"/>
  <c r="C760" s="1"/>
  <c r="D759"/>
  <c r="E759" s="1"/>
  <c r="D758"/>
  <c r="E758" s="1"/>
  <c r="D757"/>
  <c r="E757" s="1"/>
  <c r="C756"/>
  <c r="C755" s="1"/>
  <c r="D754"/>
  <c r="E754" s="1"/>
  <c r="D753"/>
  <c r="E753" s="1"/>
  <c r="D752"/>
  <c r="E752" s="1"/>
  <c r="C751"/>
  <c r="C750" s="1"/>
  <c r="D749"/>
  <c r="E749" s="1"/>
  <c r="D748"/>
  <c r="E748" s="1"/>
  <c r="D747"/>
  <c r="E747" s="1"/>
  <c r="E746" s="1"/>
  <c r="C746"/>
  <c r="D745"/>
  <c r="D744" s="1"/>
  <c r="C744"/>
  <c r="D742"/>
  <c r="D741" s="1"/>
  <c r="C741"/>
  <c r="D740"/>
  <c r="E740" s="1"/>
  <c r="E739" s="1"/>
  <c r="C739"/>
  <c r="D738"/>
  <c r="E738" s="1"/>
  <c r="D737"/>
  <c r="E737" s="1"/>
  <c r="D736"/>
  <c r="E736" s="1"/>
  <c r="D735"/>
  <c r="E735" s="1"/>
  <c r="C734"/>
  <c r="C733" s="1"/>
  <c r="D732"/>
  <c r="E732" s="1"/>
  <c r="E731" s="1"/>
  <c r="E730" s="1"/>
  <c r="C731"/>
  <c r="C730" s="1"/>
  <c r="D729"/>
  <c r="E729" s="1"/>
  <c r="D728"/>
  <c r="C727"/>
  <c r="H724"/>
  <c r="D724"/>
  <c r="E724" s="1"/>
  <c r="H723"/>
  <c r="D723"/>
  <c r="E723" s="1"/>
  <c r="C722"/>
  <c r="H722" s="1"/>
  <c r="H721"/>
  <c r="D721"/>
  <c r="E721" s="1"/>
  <c r="H720"/>
  <c r="D720"/>
  <c r="E720" s="1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D701"/>
  <c r="E701" s="1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D691"/>
  <c r="E691" s="1"/>
  <c r="H690"/>
  <c r="D690"/>
  <c r="E690" s="1"/>
  <c r="H689"/>
  <c r="D689"/>
  <c r="E689" s="1"/>
  <c r="H688"/>
  <c r="D688"/>
  <c r="E688" s="1"/>
  <c r="C687"/>
  <c r="H687" s="1"/>
  <c r="H686"/>
  <c r="D686"/>
  <c r="E686" s="1"/>
  <c r="H685"/>
  <c r="D685"/>
  <c r="E685" s="1"/>
  <c r="H684"/>
  <c r="D684"/>
  <c r="E684" s="1"/>
  <c r="C683"/>
  <c r="H683" s="1"/>
  <c r="H682"/>
  <c r="D682"/>
  <c r="E682" s="1"/>
  <c r="H681"/>
  <c r="D681"/>
  <c r="E681" s="1"/>
  <c r="H680"/>
  <c r="D680"/>
  <c r="E680" s="1"/>
  <c r="E679" s="1"/>
  <c r="C679"/>
  <c r="H679" s="1"/>
  <c r="H678"/>
  <c r="D678"/>
  <c r="E678" s="1"/>
  <c r="H677"/>
  <c r="D677"/>
  <c r="E677" s="1"/>
  <c r="C676"/>
  <c r="H676" s="1"/>
  <c r="H675"/>
  <c r="D675"/>
  <c r="E675" s="1"/>
  <c r="H674"/>
  <c r="D674"/>
  <c r="E674" s="1"/>
  <c r="H673"/>
  <c r="D673"/>
  <c r="E673" s="1"/>
  <c r="H672"/>
  <c r="D672"/>
  <c r="E672" s="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E666" s="1"/>
  <c r="C665"/>
  <c r="H665" s="1"/>
  <c r="H664"/>
  <c r="D664"/>
  <c r="E664" s="1"/>
  <c r="H663"/>
  <c r="D663"/>
  <c r="E663" s="1"/>
  <c r="H662"/>
  <c r="D662"/>
  <c r="E662" s="1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E655" s="1"/>
  <c r="H654"/>
  <c r="D654"/>
  <c r="C653"/>
  <c r="H653" s="1"/>
  <c r="H652"/>
  <c r="D652"/>
  <c r="E652" s="1"/>
  <c r="H651"/>
  <c r="D651"/>
  <c r="E651" s="1"/>
  <c r="H650"/>
  <c r="D650"/>
  <c r="E650" s="1"/>
  <c r="H649"/>
  <c r="D649"/>
  <c r="E649" s="1"/>
  <c r="H648"/>
  <c r="D648"/>
  <c r="E648" s="1"/>
  <c r="H647"/>
  <c r="D647"/>
  <c r="E647" s="1"/>
  <c r="C646"/>
  <c r="H646" s="1"/>
  <c r="H644"/>
  <c r="D644"/>
  <c r="E644" s="1"/>
  <c r="H643"/>
  <c r="D643"/>
  <c r="E643" s="1"/>
  <c r="C642"/>
  <c r="H642" s="1"/>
  <c r="J642" s="1"/>
  <c r="H641"/>
  <c r="D641"/>
  <c r="E641" s="1"/>
  <c r="H640"/>
  <c r="E640"/>
  <c r="D640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D630"/>
  <c r="E630" s="1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D619"/>
  <c r="E619" s="1"/>
  <c r="H618"/>
  <c r="D618"/>
  <c r="E618" s="1"/>
  <c r="H617"/>
  <c r="D617"/>
  <c r="E617" s="1"/>
  <c r="C616"/>
  <c r="H616" s="1"/>
  <c r="D615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D600"/>
  <c r="E600" s="1"/>
  <c r="C599"/>
  <c r="H599" s="1"/>
  <c r="H598"/>
  <c r="D598"/>
  <c r="E598" s="1"/>
  <c r="H597"/>
  <c r="D597"/>
  <c r="E597" s="1"/>
  <c r="H596"/>
  <c r="D596"/>
  <c r="E596" s="1"/>
  <c r="C595"/>
  <c r="H595" s="1"/>
  <c r="H594"/>
  <c r="D594"/>
  <c r="E594" s="1"/>
  <c r="H593"/>
  <c r="D593"/>
  <c r="E593" s="1"/>
  <c r="C592"/>
  <c r="H592" s="1"/>
  <c r="H591"/>
  <c r="D591"/>
  <c r="E591" s="1"/>
  <c r="H590"/>
  <c r="D590"/>
  <c r="E590" s="1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E583" s="1"/>
  <c r="H582"/>
  <c r="D582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E564" s="1"/>
  <c r="H563"/>
  <c r="D563"/>
  <c r="E563" s="1"/>
  <c r="C562"/>
  <c r="H562" s="1"/>
  <c r="H558"/>
  <c r="D558"/>
  <c r="E558" s="1"/>
  <c r="H557"/>
  <c r="D557"/>
  <c r="E557" s="1"/>
  <c r="C556"/>
  <c r="H556" s="1"/>
  <c r="H555"/>
  <c r="D555"/>
  <c r="E555" s="1"/>
  <c r="H554"/>
  <c r="D554"/>
  <c r="E554" s="1"/>
  <c r="H553"/>
  <c r="D553"/>
  <c r="E553" s="1"/>
  <c r="C552"/>
  <c r="H552" s="1"/>
  <c r="H549"/>
  <c r="D549"/>
  <c r="E549" s="1"/>
  <c r="H548"/>
  <c r="D548"/>
  <c r="E548" s="1"/>
  <c r="C547"/>
  <c r="H547" s="1"/>
  <c r="J547" s="1"/>
  <c r="H546"/>
  <c r="D546"/>
  <c r="E546" s="1"/>
  <c r="H545"/>
  <c r="D545"/>
  <c r="C544"/>
  <c r="H544" s="1"/>
  <c r="H543"/>
  <c r="D543"/>
  <c r="E543" s="1"/>
  <c r="H542"/>
  <c r="D542"/>
  <c r="E542" s="1"/>
  <c r="H541"/>
  <c r="D541"/>
  <c r="E541" s="1"/>
  <c r="H540"/>
  <c r="D540"/>
  <c r="E540" s="1"/>
  <c r="H539"/>
  <c r="D539"/>
  <c r="E539" s="1"/>
  <c r="H537"/>
  <c r="D537"/>
  <c r="E537" s="1"/>
  <c r="H536"/>
  <c r="D536"/>
  <c r="E536" s="1"/>
  <c r="H535"/>
  <c r="D535"/>
  <c r="E535" s="1"/>
  <c r="H534"/>
  <c r="D534"/>
  <c r="E534" s="1"/>
  <c r="H533"/>
  <c r="D533"/>
  <c r="E533" s="1"/>
  <c r="H532"/>
  <c r="D532"/>
  <c r="E532" s="1"/>
  <c r="C531"/>
  <c r="H531" s="1"/>
  <c r="H530"/>
  <c r="D530"/>
  <c r="E530" s="1"/>
  <c r="E529" s="1"/>
  <c r="D529"/>
  <c r="C529"/>
  <c r="H529" s="1"/>
  <c r="H527"/>
  <c r="D527"/>
  <c r="E527" s="1"/>
  <c r="H526"/>
  <c r="D526"/>
  <c r="E526" s="1"/>
  <c r="H525"/>
  <c r="D525"/>
  <c r="E525" s="1"/>
  <c r="H524"/>
  <c r="D524"/>
  <c r="E524" s="1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D516"/>
  <c r="E516" s="1"/>
  <c r="H515"/>
  <c r="D515"/>
  <c r="E515" s="1"/>
  <c r="H514"/>
  <c r="D514"/>
  <c r="E514" s="1"/>
  <c r="C513"/>
  <c r="H513" s="1"/>
  <c r="H512"/>
  <c r="D512"/>
  <c r="E512" s="1"/>
  <c r="H511"/>
  <c r="D511"/>
  <c r="E511" s="1"/>
  <c r="H510"/>
  <c r="D510"/>
  <c r="E510" s="1"/>
  <c r="H508"/>
  <c r="D508"/>
  <c r="E508" s="1"/>
  <c r="H507"/>
  <c r="D507"/>
  <c r="E507" s="1"/>
  <c r="H506"/>
  <c r="D506"/>
  <c r="E506" s="1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H498"/>
  <c r="D498"/>
  <c r="E498" s="1"/>
  <c r="C497"/>
  <c r="H497" s="1"/>
  <c r="H496"/>
  <c r="D496"/>
  <c r="E496" s="1"/>
  <c r="H495"/>
  <c r="D495"/>
  <c r="E495" s="1"/>
  <c r="C494"/>
  <c r="H494" s="1"/>
  <c r="H493"/>
  <c r="D493"/>
  <c r="E493" s="1"/>
  <c r="H492"/>
  <c r="D492"/>
  <c r="E492" s="1"/>
  <c r="C491"/>
  <c r="H491" s="1"/>
  <c r="H490"/>
  <c r="D490"/>
  <c r="E490" s="1"/>
  <c r="H489"/>
  <c r="D489"/>
  <c r="E489" s="1"/>
  <c r="H488"/>
  <c r="D488"/>
  <c r="E488" s="1"/>
  <c r="H487"/>
  <c r="D487"/>
  <c r="C486"/>
  <c r="H486" s="1"/>
  <c r="H485"/>
  <c r="D485"/>
  <c r="E485" s="1"/>
  <c r="H482"/>
  <c r="H481"/>
  <c r="D481"/>
  <c r="E481" s="1"/>
  <c r="H480"/>
  <c r="D480"/>
  <c r="E480" s="1"/>
  <c r="H479"/>
  <c r="D479"/>
  <c r="E479" s="1"/>
  <c r="H478"/>
  <c r="D478"/>
  <c r="E478" s="1"/>
  <c r="C477"/>
  <c r="H477" s="1"/>
  <c r="H476"/>
  <c r="D476"/>
  <c r="E476" s="1"/>
  <c r="H475"/>
  <c r="D475"/>
  <c r="E475" s="1"/>
  <c r="C474"/>
  <c r="H474" s="1"/>
  <c r="H473"/>
  <c r="D473"/>
  <c r="E473" s="1"/>
  <c r="H472"/>
  <c r="D472"/>
  <c r="E472" s="1"/>
  <c r="H471"/>
  <c r="D471"/>
  <c r="E471" s="1"/>
  <c r="H470"/>
  <c r="D470"/>
  <c r="H469"/>
  <c r="D469"/>
  <c r="E469" s="1"/>
  <c r="C468"/>
  <c r="H468" s="1"/>
  <c r="H467"/>
  <c r="D467"/>
  <c r="E467" s="1"/>
  <c r="H466"/>
  <c r="D466"/>
  <c r="E466" s="1"/>
  <c r="H465"/>
  <c r="D465"/>
  <c r="H464"/>
  <c r="D464"/>
  <c r="E464" s="1"/>
  <c r="C463"/>
  <c r="H463" s="1"/>
  <c r="H462"/>
  <c r="D462"/>
  <c r="E462" s="1"/>
  <c r="H461"/>
  <c r="D461"/>
  <c r="E461" s="1"/>
  <c r="H460"/>
  <c r="D460"/>
  <c r="E460" s="1"/>
  <c r="C459"/>
  <c r="H459" s="1"/>
  <c r="H458"/>
  <c r="D458"/>
  <c r="H457"/>
  <c r="D457"/>
  <c r="E457" s="1"/>
  <c r="H456"/>
  <c r="D456"/>
  <c r="E456" s="1"/>
  <c r="C455"/>
  <c r="H455" s="1"/>
  <c r="H454"/>
  <c r="D454"/>
  <c r="E454" s="1"/>
  <c r="H453"/>
  <c r="D453"/>
  <c r="E453" s="1"/>
  <c r="H452"/>
  <c r="D452"/>
  <c r="E452" s="1"/>
  <c r="H451"/>
  <c r="D451"/>
  <c r="D450" s="1"/>
  <c r="C450"/>
  <c r="H450" s="1"/>
  <c r="H449"/>
  <c r="D449"/>
  <c r="E449" s="1"/>
  <c r="H448"/>
  <c r="D448"/>
  <c r="E448" s="1"/>
  <c r="H447"/>
  <c r="D447"/>
  <c r="E447" s="1"/>
  <c r="H446"/>
  <c r="D446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E430" s="1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D424"/>
  <c r="E424" s="1"/>
  <c r="H423"/>
  <c r="D423"/>
  <c r="C422"/>
  <c r="H422" s="1"/>
  <c r="H421"/>
  <c r="D421"/>
  <c r="E421" s="1"/>
  <c r="H420"/>
  <c r="D420"/>
  <c r="E420" s="1"/>
  <c r="H419"/>
  <c r="D419"/>
  <c r="E419" s="1"/>
  <c r="H418"/>
  <c r="D418"/>
  <c r="E418" s="1"/>
  <c r="H417"/>
  <c r="D417"/>
  <c r="E417" s="1"/>
  <c r="C416"/>
  <c r="H416" s="1"/>
  <c r="H415"/>
  <c r="D415"/>
  <c r="E415" s="1"/>
  <c r="H414"/>
  <c r="D414"/>
  <c r="E414" s="1"/>
  <c r="H413"/>
  <c r="D413"/>
  <c r="C412"/>
  <c r="H412" s="1"/>
  <c r="H411"/>
  <c r="D411"/>
  <c r="E411" s="1"/>
  <c r="H410"/>
  <c r="D410"/>
  <c r="D409" s="1"/>
  <c r="C409"/>
  <c r="H409" s="1"/>
  <c r="H408"/>
  <c r="D408"/>
  <c r="E408" s="1"/>
  <c r="H407"/>
  <c r="D407"/>
  <c r="E407" s="1"/>
  <c r="H406"/>
  <c r="D406"/>
  <c r="E406" s="1"/>
  <c r="H405"/>
  <c r="D405"/>
  <c r="C404"/>
  <c r="H404" s="1"/>
  <c r="H403"/>
  <c r="D403"/>
  <c r="E403" s="1"/>
  <c r="H402"/>
  <c r="D402"/>
  <c r="E402" s="1"/>
  <c r="H401"/>
  <c r="D401"/>
  <c r="E401" s="1"/>
  <c r="H400"/>
  <c r="D400"/>
  <c r="E400" s="1"/>
  <c r="C399"/>
  <c r="H399" s="1"/>
  <c r="H398"/>
  <c r="D398"/>
  <c r="E398" s="1"/>
  <c r="H397"/>
  <c r="D397"/>
  <c r="E397" s="1"/>
  <c r="H396"/>
  <c r="D396"/>
  <c r="E396" s="1"/>
  <c r="C395"/>
  <c r="H395" s="1"/>
  <c r="H394"/>
  <c r="D394"/>
  <c r="E394" s="1"/>
  <c r="H393"/>
  <c r="D393"/>
  <c r="E393" s="1"/>
  <c r="C392"/>
  <c r="H392" s="1"/>
  <c r="H391"/>
  <c r="D391"/>
  <c r="E391" s="1"/>
  <c r="H390"/>
  <c r="D390"/>
  <c r="E390" s="1"/>
  <c r="H389"/>
  <c r="D389"/>
  <c r="D388" s="1"/>
  <c r="C388"/>
  <c r="H388" s="1"/>
  <c r="H387"/>
  <c r="D387"/>
  <c r="E387" s="1"/>
  <c r="H386"/>
  <c r="D386"/>
  <c r="E386" s="1"/>
  <c r="H385"/>
  <c r="D385"/>
  <c r="E385" s="1"/>
  <c r="H384"/>
  <c r="D384"/>
  <c r="E384" s="1"/>
  <c r="H383"/>
  <c r="D383"/>
  <c r="E383" s="1"/>
  <c r="C382"/>
  <c r="H382" s="1"/>
  <c r="H381"/>
  <c r="D381"/>
  <c r="E381" s="1"/>
  <c r="H380"/>
  <c r="D380"/>
  <c r="E380" s="1"/>
  <c r="H379"/>
  <c r="D379"/>
  <c r="E379" s="1"/>
  <c r="C378"/>
  <c r="H378" s="1"/>
  <c r="H377"/>
  <c r="D377"/>
  <c r="E377" s="1"/>
  <c r="H376"/>
  <c r="D376"/>
  <c r="E376" s="1"/>
  <c r="H375"/>
  <c r="D375"/>
  <c r="E375" s="1"/>
  <c r="H374"/>
  <c r="D374"/>
  <c r="D373" s="1"/>
  <c r="C373"/>
  <c r="H373" s="1"/>
  <c r="H372"/>
  <c r="D372"/>
  <c r="E372" s="1"/>
  <c r="H371"/>
  <c r="D371"/>
  <c r="E371" s="1"/>
  <c r="H370"/>
  <c r="D370"/>
  <c r="E370" s="1"/>
  <c r="H369"/>
  <c r="D369"/>
  <c r="E369" s="1"/>
  <c r="E368" s="1"/>
  <c r="C368"/>
  <c r="H368" s="1"/>
  <c r="H367"/>
  <c r="D367"/>
  <c r="E367" s="1"/>
  <c r="H366"/>
  <c r="D366"/>
  <c r="E366" s="1"/>
  <c r="H365"/>
  <c r="D365"/>
  <c r="E365" s="1"/>
  <c r="H364"/>
  <c r="D364"/>
  <c r="E364" s="1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D356"/>
  <c r="E356" s="1"/>
  <c r="H355"/>
  <c r="D355"/>
  <c r="E355" s="1"/>
  <c r="H354"/>
  <c r="D354"/>
  <c r="E354" s="1"/>
  <c r="C353"/>
  <c r="H353" s="1"/>
  <c r="H352"/>
  <c r="D352"/>
  <c r="E352" s="1"/>
  <c r="H351"/>
  <c r="D351"/>
  <c r="E351" s="1"/>
  <c r="H350"/>
  <c r="D350"/>
  <c r="E350" s="1"/>
  <c r="H349"/>
  <c r="D349"/>
  <c r="E349" s="1"/>
  <c r="C348"/>
  <c r="H348" s="1"/>
  <c r="H347"/>
  <c r="D347"/>
  <c r="E347" s="1"/>
  <c r="H346"/>
  <c r="D346"/>
  <c r="E346" s="1"/>
  <c r="H345"/>
  <c r="D345"/>
  <c r="C344"/>
  <c r="H343"/>
  <c r="D343"/>
  <c r="E343" s="1"/>
  <c r="H342"/>
  <c r="D342"/>
  <c r="E342" s="1"/>
  <c r="H341"/>
  <c r="D341"/>
  <c r="E341" s="1"/>
  <c r="H338"/>
  <c r="D338"/>
  <c r="E338" s="1"/>
  <c r="H337"/>
  <c r="D337"/>
  <c r="E337" s="1"/>
  <c r="H336"/>
  <c r="D336"/>
  <c r="E336" s="1"/>
  <c r="H335"/>
  <c r="D335"/>
  <c r="E335" s="1"/>
  <c r="H334"/>
  <c r="D334"/>
  <c r="E334" s="1"/>
  <c r="H333"/>
  <c r="D333"/>
  <c r="E333" s="1"/>
  <c r="H332"/>
  <c r="D332"/>
  <c r="E332" s="1"/>
  <c r="H331"/>
  <c r="H330"/>
  <c r="D330"/>
  <c r="E330" s="1"/>
  <c r="H329"/>
  <c r="D329"/>
  <c r="E329" s="1"/>
  <c r="H328"/>
  <c r="H327"/>
  <c r="D327"/>
  <c r="E327" s="1"/>
  <c r="H326"/>
  <c r="D326"/>
  <c r="E326" s="1"/>
  <c r="H325"/>
  <c r="H324"/>
  <c r="D324"/>
  <c r="E324" s="1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D318"/>
  <c r="E318" s="1"/>
  <c r="H317"/>
  <c r="D317"/>
  <c r="E317" s="1"/>
  <c r="H316"/>
  <c r="D316"/>
  <c r="E316" s="1"/>
  <c r="H315"/>
  <c r="H313"/>
  <c r="D313"/>
  <c r="E313" s="1"/>
  <c r="H312"/>
  <c r="D312"/>
  <c r="E312" s="1"/>
  <c r="H311"/>
  <c r="D311"/>
  <c r="E311" s="1"/>
  <c r="H310"/>
  <c r="D310"/>
  <c r="E310" s="1"/>
  <c r="H309"/>
  <c r="D309"/>
  <c r="E309" s="1"/>
  <c r="H308"/>
  <c r="H307"/>
  <c r="D307"/>
  <c r="E307" s="1"/>
  <c r="H306"/>
  <c r="D306"/>
  <c r="E306" s="1"/>
  <c r="H305"/>
  <c r="H304"/>
  <c r="D304"/>
  <c r="E304" s="1"/>
  <c r="H303"/>
  <c r="D303"/>
  <c r="E303" s="1"/>
  <c r="H302"/>
  <c r="H301"/>
  <c r="D301"/>
  <c r="E301" s="1"/>
  <c r="H300"/>
  <c r="D300"/>
  <c r="E300" s="1"/>
  <c r="H299"/>
  <c r="D299"/>
  <c r="E299" s="1"/>
  <c r="H298"/>
  <c r="H297"/>
  <c r="D297"/>
  <c r="E297" s="1"/>
  <c r="H296"/>
  <c r="H295"/>
  <c r="D295"/>
  <c r="E295" s="1"/>
  <c r="H294"/>
  <c r="D294"/>
  <c r="E294" s="1"/>
  <c r="H293"/>
  <c r="D293"/>
  <c r="E293" s="1"/>
  <c r="H292"/>
  <c r="D292"/>
  <c r="E292" s="1"/>
  <c r="H291"/>
  <c r="E291"/>
  <c r="D291"/>
  <c r="H290"/>
  <c r="D290"/>
  <c r="E290" s="1"/>
  <c r="H289"/>
  <c r="H288"/>
  <c r="D288"/>
  <c r="E288" s="1"/>
  <c r="H287"/>
  <c r="D287"/>
  <c r="E287" s="1"/>
  <c r="H286"/>
  <c r="E286"/>
  <c r="D286"/>
  <c r="H285"/>
  <c r="D285"/>
  <c r="E285" s="1"/>
  <c r="H284"/>
  <c r="D284"/>
  <c r="E284" s="1"/>
  <c r="H283"/>
  <c r="D283"/>
  <c r="E283" s="1"/>
  <c r="H282"/>
  <c r="D282"/>
  <c r="E282" s="1"/>
  <c r="H281"/>
  <c r="D281"/>
  <c r="E281" s="1"/>
  <c r="H280"/>
  <c r="D280"/>
  <c r="E280" s="1"/>
  <c r="H279"/>
  <c r="D279"/>
  <c r="E279" s="1"/>
  <c r="H278"/>
  <c r="D278"/>
  <c r="E278" s="1"/>
  <c r="H277"/>
  <c r="D277"/>
  <c r="E277" s="1"/>
  <c r="H276"/>
  <c r="D276"/>
  <c r="E276" s="1"/>
  <c r="H275"/>
  <c r="D275"/>
  <c r="E275" s="1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E267" s="1"/>
  <c r="H266"/>
  <c r="D266"/>
  <c r="E266" s="1"/>
  <c r="H265"/>
  <c r="H264"/>
  <c r="E264"/>
  <c r="E263" s="1"/>
  <c r="H263"/>
  <c r="H262"/>
  <c r="D262"/>
  <c r="E262" s="1"/>
  <c r="H261"/>
  <c r="D261"/>
  <c r="E261" s="1"/>
  <c r="C260"/>
  <c r="H260" s="1"/>
  <c r="D252"/>
  <c r="E252" s="1"/>
  <c r="D251"/>
  <c r="E251" s="1"/>
  <c r="C250"/>
  <c r="D249"/>
  <c r="E249" s="1"/>
  <c r="D248"/>
  <c r="E248" s="1"/>
  <c r="D247"/>
  <c r="D246"/>
  <c r="E246" s="1"/>
  <c r="D245"/>
  <c r="E245" s="1"/>
  <c r="C244"/>
  <c r="C243" s="1"/>
  <c r="D242"/>
  <c r="D241"/>
  <c r="E241" s="1"/>
  <c r="D240"/>
  <c r="E240" s="1"/>
  <c r="C239"/>
  <c r="C238" s="1"/>
  <c r="D237"/>
  <c r="D236" s="1"/>
  <c r="D235" s="1"/>
  <c r="C236"/>
  <c r="C235" s="1"/>
  <c r="D234"/>
  <c r="D233" s="1"/>
  <c r="C233"/>
  <c r="D232"/>
  <c r="D231"/>
  <c r="E231" s="1"/>
  <c r="D230"/>
  <c r="E230" s="1"/>
  <c r="C229"/>
  <c r="C228" s="1"/>
  <c r="D227"/>
  <c r="E227" s="1"/>
  <c r="D226"/>
  <c r="E226" s="1"/>
  <c r="D225"/>
  <c r="E225" s="1"/>
  <c r="D224"/>
  <c r="C223"/>
  <c r="C222" s="1"/>
  <c r="D221"/>
  <c r="D220" s="1"/>
  <c r="C220"/>
  <c r="D219"/>
  <c r="D218"/>
  <c r="E218" s="1"/>
  <c r="D217"/>
  <c r="E217" s="1"/>
  <c r="C216"/>
  <c r="D214"/>
  <c r="D213" s="1"/>
  <c r="C213"/>
  <c r="D212"/>
  <c r="E212" s="1"/>
  <c r="E211" s="1"/>
  <c r="C211"/>
  <c r="D210"/>
  <c r="E210" s="1"/>
  <c r="D209"/>
  <c r="E209" s="1"/>
  <c r="D208"/>
  <c r="E208" s="1"/>
  <c r="C207"/>
  <c r="D206"/>
  <c r="E206" s="1"/>
  <c r="D205"/>
  <c r="C204"/>
  <c r="D202"/>
  <c r="D201" s="1"/>
  <c r="D200" s="1"/>
  <c r="C201"/>
  <c r="C200" s="1"/>
  <c r="D199"/>
  <c r="D198" s="1"/>
  <c r="D197" s="1"/>
  <c r="C198"/>
  <c r="C197" s="1"/>
  <c r="D196"/>
  <c r="D195" s="1"/>
  <c r="C195"/>
  <c r="D194"/>
  <c r="D193" s="1"/>
  <c r="C193"/>
  <c r="D192"/>
  <c r="E192" s="1"/>
  <c r="D191"/>
  <c r="E191" s="1"/>
  <c r="D190"/>
  <c r="C189"/>
  <c r="E187"/>
  <c r="D187"/>
  <c r="D186"/>
  <c r="C185"/>
  <c r="C184" s="1"/>
  <c r="D183"/>
  <c r="D182" s="1"/>
  <c r="C182"/>
  <c r="D181"/>
  <c r="D180" s="1"/>
  <c r="C180"/>
  <c r="H176"/>
  <c r="D176"/>
  <c r="E176" s="1"/>
  <c r="H175"/>
  <c r="D175"/>
  <c r="E175" s="1"/>
  <c r="C174"/>
  <c r="H174" s="1"/>
  <c r="H173"/>
  <c r="D173"/>
  <c r="E173" s="1"/>
  <c r="H172"/>
  <c r="D172"/>
  <c r="E172" s="1"/>
  <c r="C171"/>
  <c r="H171" s="1"/>
  <c r="H169"/>
  <c r="D169"/>
  <c r="E169" s="1"/>
  <c r="H168"/>
  <c r="D168"/>
  <c r="D167" s="1"/>
  <c r="C167"/>
  <c r="H167" s="1"/>
  <c r="H166"/>
  <c r="D166"/>
  <c r="E166" s="1"/>
  <c r="H165"/>
  <c r="D165"/>
  <c r="C164"/>
  <c r="H164" s="1"/>
  <c r="H162"/>
  <c r="D162"/>
  <c r="E162" s="1"/>
  <c r="H161"/>
  <c r="D161"/>
  <c r="E161" s="1"/>
  <c r="C160"/>
  <c r="H160" s="1"/>
  <c r="H159"/>
  <c r="D159"/>
  <c r="E159" s="1"/>
  <c r="H158"/>
  <c r="D158"/>
  <c r="E158" s="1"/>
  <c r="C157"/>
  <c r="H157" s="1"/>
  <c r="H156"/>
  <c r="D156"/>
  <c r="E156" s="1"/>
  <c r="H155"/>
  <c r="D155"/>
  <c r="E155" s="1"/>
  <c r="C154"/>
  <c r="H154" s="1"/>
  <c r="H151"/>
  <c r="D151"/>
  <c r="E151" s="1"/>
  <c r="H150"/>
  <c r="D150"/>
  <c r="E150" s="1"/>
  <c r="C149"/>
  <c r="H149" s="1"/>
  <c r="H148"/>
  <c r="D148"/>
  <c r="E148" s="1"/>
  <c r="H147"/>
  <c r="D147"/>
  <c r="E147" s="1"/>
  <c r="C146"/>
  <c r="H146" s="1"/>
  <c r="H145"/>
  <c r="D145"/>
  <c r="E145" s="1"/>
  <c r="H144"/>
  <c r="D144"/>
  <c r="E144" s="1"/>
  <c r="C143"/>
  <c r="H143" s="1"/>
  <c r="H142"/>
  <c r="D142"/>
  <c r="E142" s="1"/>
  <c r="H141"/>
  <c r="D141"/>
  <c r="E141" s="1"/>
  <c r="C140"/>
  <c r="H140" s="1"/>
  <c r="H139"/>
  <c r="D139"/>
  <c r="E139" s="1"/>
  <c r="H138"/>
  <c r="D138"/>
  <c r="E138" s="1"/>
  <c r="H137"/>
  <c r="D137"/>
  <c r="E137" s="1"/>
  <c r="C136"/>
  <c r="H134"/>
  <c r="D134"/>
  <c r="E134" s="1"/>
  <c r="H133"/>
  <c r="D133"/>
  <c r="E133" s="1"/>
  <c r="C132"/>
  <c r="H132" s="1"/>
  <c r="H131"/>
  <c r="D131"/>
  <c r="E131" s="1"/>
  <c r="H130"/>
  <c r="D130"/>
  <c r="E130" s="1"/>
  <c r="C129"/>
  <c r="H129" s="1"/>
  <c r="H128"/>
  <c r="D128"/>
  <c r="H127"/>
  <c r="D127"/>
  <c r="E127" s="1"/>
  <c r="C126"/>
  <c r="H126" s="1"/>
  <c r="H125"/>
  <c r="D125"/>
  <c r="E125" s="1"/>
  <c r="H124"/>
  <c r="D124"/>
  <c r="E124" s="1"/>
  <c r="C123"/>
  <c r="H123" s="1"/>
  <c r="H122"/>
  <c r="D122"/>
  <c r="E122" s="1"/>
  <c r="H121"/>
  <c r="D121"/>
  <c r="E121" s="1"/>
  <c r="C120"/>
  <c r="H120" s="1"/>
  <c r="H119"/>
  <c r="D119"/>
  <c r="E119" s="1"/>
  <c r="H118"/>
  <c r="D118"/>
  <c r="E118" s="1"/>
  <c r="C117"/>
  <c r="H117" s="1"/>
  <c r="H113"/>
  <c r="D113"/>
  <c r="E113" s="1"/>
  <c r="H112"/>
  <c r="D112"/>
  <c r="E112" s="1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E100" s="1"/>
  <c r="H99"/>
  <c r="D99"/>
  <c r="E99" s="1"/>
  <c r="H98"/>
  <c r="D98"/>
  <c r="E98" s="1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D89"/>
  <c r="E89" s="1"/>
  <c r="H88"/>
  <c r="D88"/>
  <c r="E88" s="1"/>
  <c r="H87"/>
  <c r="D87"/>
  <c r="E87" s="1"/>
  <c r="H86"/>
  <c r="D86"/>
  <c r="E86" s="1"/>
  <c r="H85"/>
  <c r="D85"/>
  <c r="E85" s="1"/>
  <c r="H84"/>
  <c r="D84"/>
  <c r="E84" s="1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E78"/>
  <c r="D78"/>
  <c r="H77"/>
  <c r="D77"/>
  <c r="E77" s="1"/>
  <c r="H76"/>
  <c r="D76"/>
  <c r="E76" s="1"/>
  <c r="H75"/>
  <c r="D75"/>
  <c r="E75" s="1"/>
  <c r="H74"/>
  <c r="D74"/>
  <c r="E74" s="1"/>
  <c r="H73"/>
  <c r="D73"/>
  <c r="E73" s="1"/>
  <c r="H72"/>
  <c r="D72"/>
  <c r="E72" s="1"/>
  <c r="H71"/>
  <c r="D71"/>
  <c r="E71" s="1"/>
  <c r="H70"/>
  <c r="D70"/>
  <c r="E70" s="1"/>
  <c r="H69"/>
  <c r="D69"/>
  <c r="E69" s="1"/>
  <c r="C68"/>
  <c r="H66"/>
  <c r="D66"/>
  <c r="E66" s="1"/>
  <c r="H65"/>
  <c r="D65"/>
  <c r="E65" s="1"/>
  <c r="H64"/>
  <c r="D64"/>
  <c r="E64" s="1"/>
  <c r="H63"/>
  <c r="D63"/>
  <c r="E63" s="1"/>
  <c r="H62"/>
  <c r="D62"/>
  <c r="E62" s="1"/>
  <c r="C61"/>
  <c r="H61" s="1"/>
  <c r="J61" s="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D55"/>
  <c r="E55" s="1"/>
  <c r="H54"/>
  <c r="D54"/>
  <c r="E54" s="1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D43"/>
  <c r="E43" s="1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D33"/>
  <c r="E33" s="1"/>
  <c r="H32"/>
  <c r="D32"/>
  <c r="E32" s="1"/>
  <c r="H31"/>
  <c r="D31"/>
  <c r="E31" s="1"/>
  <c r="H30"/>
  <c r="D30"/>
  <c r="E30" s="1"/>
  <c r="H29"/>
  <c r="D29"/>
  <c r="E29" s="1"/>
  <c r="H28"/>
  <c r="D28"/>
  <c r="E28" s="1"/>
  <c r="H27"/>
  <c r="D27"/>
  <c r="E27" s="1"/>
  <c r="H26"/>
  <c r="D26"/>
  <c r="E26" s="1"/>
  <c r="H25"/>
  <c r="D25"/>
  <c r="E25" s="1"/>
  <c r="H24"/>
  <c r="D24"/>
  <c r="E24" s="1"/>
  <c r="H23"/>
  <c r="D23"/>
  <c r="E23" s="1"/>
  <c r="H22"/>
  <c r="D22"/>
  <c r="E22" s="1"/>
  <c r="H21"/>
  <c r="D21"/>
  <c r="E21" s="1"/>
  <c r="H20"/>
  <c r="D20"/>
  <c r="E20" s="1"/>
  <c r="H19"/>
  <c r="D19"/>
  <c r="E19" s="1"/>
  <c r="H18"/>
  <c r="D18"/>
  <c r="E18" s="1"/>
  <c r="H17"/>
  <c r="D17"/>
  <c r="E17" s="1"/>
  <c r="H16"/>
  <c r="D16"/>
  <c r="E16" s="1"/>
  <c r="H15"/>
  <c r="D15"/>
  <c r="E15" s="1"/>
  <c r="H14"/>
  <c r="D14"/>
  <c r="E14" s="1"/>
  <c r="H13"/>
  <c r="D13"/>
  <c r="E13" s="1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C182" i="33"/>
  <c r="C180"/>
  <c r="H724"/>
  <c r="H723"/>
  <c r="H721"/>
  <c r="H720"/>
  <c r="H719"/>
  <c r="H715"/>
  <c r="H714"/>
  <c r="H713"/>
  <c r="H712"/>
  <c r="H711"/>
  <c r="H710"/>
  <c r="H709"/>
  <c r="H708"/>
  <c r="H707"/>
  <c r="H706"/>
  <c r="H705"/>
  <c r="H704"/>
  <c r="H703"/>
  <c r="H702"/>
  <c r="H701"/>
  <c r="H699"/>
  <c r="H698"/>
  <c r="H697"/>
  <c r="H696"/>
  <c r="H695"/>
  <c r="H693"/>
  <c r="H692"/>
  <c r="H691"/>
  <c r="H690"/>
  <c r="H689"/>
  <c r="H688"/>
  <c r="H686"/>
  <c r="H685"/>
  <c r="H684"/>
  <c r="H682"/>
  <c r="H681"/>
  <c r="H680"/>
  <c r="H678"/>
  <c r="H677"/>
  <c r="H675"/>
  <c r="H674"/>
  <c r="H673"/>
  <c r="H672"/>
  <c r="H670"/>
  <c r="H669"/>
  <c r="H668"/>
  <c r="H667"/>
  <c r="H666"/>
  <c r="H664"/>
  <c r="H663"/>
  <c r="H662"/>
  <c r="H660"/>
  <c r="H659"/>
  <c r="H658"/>
  <c r="H657"/>
  <c r="H656"/>
  <c r="H655"/>
  <c r="H654"/>
  <c r="H652"/>
  <c r="H651"/>
  <c r="H650"/>
  <c r="H649"/>
  <c r="H648"/>
  <c r="H647"/>
  <c r="H644"/>
  <c r="H643"/>
  <c r="H641"/>
  <c r="H640"/>
  <c r="H639"/>
  <c r="H637"/>
  <c r="H636"/>
  <c r="H635"/>
  <c r="H634"/>
  <c r="H633"/>
  <c r="H632"/>
  <c r="H631"/>
  <c r="H630"/>
  <c r="H629"/>
  <c r="H627"/>
  <c r="H626"/>
  <c r="H625"/>
  <c r="H624"/>
  <c r="H623"/>
  <c r="H622"/>
  <c r="H621"/>
  <c r="H620"/>
  <c r="H619"/>
  <c r="H618"/>
  <c r="H617"/>
  <c r="H615"/>
  <c r="H614"/>
  <c r="H613"/>
  <c r="H612"/>
  <c r="H611"/>
  <c r="H609"/>
  <c r="H608"/>
  <c r="H607"/>
  <c r="H606"/>
  <c r="H605"/>
  <c r="H604"/>
  <c r="H602"/>
  <c r="H601"/>
  <c r="H600"/>
  <c r="H598"/>
  <c r="H597"/>
  <c r="H596"/>
  <c r="H594"/>
  <c r="H593"/>
  <c r="H591"/>
  <c r="H590"/>
  <c r="H589"/>
  <c r="H588"/>
  <c r="H586"/>
  <c r="H585"/>
  <c r="H584"/>
  <c r="H583"/>
  <c r="H582"/>
  <c r="H580"/>
  <c r="H579"/>
  <c r="H578"/>
  <c r="H576"/>
  <c r="H575"/>
  <c r="H574"/>
  <c r="H573"/>
  <c r="H572"/>
  <c r="H571"/>
  <c r="H570"/>
  <c r="H568"/>
  <c r="H567"/>
  <c r="H566"/>
  <c r="H565"/>
  <c r="H564"/>
  <c r="H563"/>
  <c r="H558"/>
  <c r="H557"/>
  <c r="H555"/>
  <c r="H554"/>
  <c r="H553"/>
  <c r="H549"/>
  <c r="H548"/>
  <c r="H546"/>
  <c r="H545"/>
  <c r="H543"/>
  <c r="H542"/>
  <c r="H541"/>
  <c r="H540"/>
  <c r="H539"/>
  <c r="H537"/>
  <c r="H536"/>
  <c r="H535"/>
  <c r="H534"/>
  <c r="H533"/>
  <c r="H532"/>
  <c r="H530"/>
  <c r="H527"/>
  <c r="H526"/>
  <c r="H525"/>
  <c r="H524"/>
  <c r="H523"/>
  <c r="H521"/>
  <c r="H520"/>
  <c r="H519"/>
  <c r="H518"/>
  <c r="H517"/>
  <c r="H516"/>
  <c r="H515"/>
  <c r="H514"/>
  <c r="H512"/>
  <c r="H511"/>
  <c r="H510"/>
  <c r="H508"/>
  <c r="H507"/>
  <c r="H506"/>
  <c r="H505"/>
  <c r="H503"/>
  <c r="H502"/>
  <c r="H501"/>
  <c r="H500"/>
  <c r="H499"/>
  <c r="H498"/>
  <c r="H496"/>
  <c r="H495"/>
  <c r="H493"/>
  <c r="H492"/>
  <c r="H490"/>
  <c r="H489"/>
  <c r="H488"/>
  <c r="H487"/>
  <c r="H485"/>
  <c r="H482"/>
  <c r="H481"/>
  <c r="H480"/>
  <c r="H479"/>
  <c r="H478"/>
  <c r="H476"/>
  <c r="H475"/>
  <c r="H473"/>
  <c r="H472"/>
  <c r="H471"/>
  <c r="H470"/>
  <c r="H469"/>
  <c r="H467"/>
  <c r="H466"/>
  <c r="H465"/>
  <c r="H464"/>
  <c r="H462"/>
  <c r="H461"/>
  <c r="H460"/>
  <c r="H458"/>
  <c r="H457"/>
  <c r="H456"/>
  <c r="H454"/>
  <c r="H453"/>
  <c r="H452"/>
  <c r="H451"/>
  <c r="H449"/>
  <c r="H448"/>
  <c r="H447"/>
  <c r="H446"/>
  <c r="H443"/>
  <c r="H442"/>
  <c r="H441"/>
  <c r="H440"/>
  <c r="H439"/>
  <c r="H438"/>
  <c r="H437"/>
  <c r="H436"/>
  <c r="H435"/>
  <c r="H434"/>
  <c r="H433"/>
  <c r="H432"/>
  <c r="H431"/>
  <c r="H430"/>
  <c r="H428"/>
  <c r="H427"/>
  <c r="H426"/>
  <c r="H425"/>
  <c r="H424"/>
  <c r="H423"/>
  <c r="H421"/>
  <c r="H420"/>
  <c r="H419"/>
  <c r="H418"/>
  <c r="H417"/>
  <c r="H415"/>
  <c r="H414"/>
  <c r="H413"/>
  <c r="H411"/>
  <c r="H410"/>
  <c r="H408"/>
  <c r="H407"/>
  <c r="H406"/>
  <c r="H405"/>
  <c r="H403"/>
  <c r="H402"/>
  <c r="H401"/>
  <c r="H400"/>
  <c r="H398"/>
  <c r="H397"/>
  <c r="H396"/>
  <c r="H394"/>
  <c r="H393"/>
  <c r="H391"/>
  <c r="H390"/>
  <c r="H389"/>
  <c r="H387"/>
  <c r="H386"/>
  <c r="H385"/>
  <c r="H384"/>
  <c r="H383"/>
  <c r="H381"/>
  <c r="H380"/>
  <c r="H379"/>
  <c r="H377"/>
  <c r="H376"/>
  <c r="H375"/>
  <c r="H374"/>
  <c r="H372"/>
  <c r="H371"/>
  <c r="H370"/>
  <c r="H369"/>
  <c r="H367"/>
  <c r="H366"/>
  <c r="H365"/>
  <c r="H364"/>
  <c r="H363"/>
  <c r="H361"/>
  <c r="H360"/>
  <c r="H359"/>
  <c r="H358"/>
  <c r="H356"/>
  <c r="H355"/>
  <c r="H354"/>
  <c r="H352"/>
  <c r="H351"/>
  <c r="H350"/>
  <c r="H349"/>
  <c r="H347"/>
  <c r="H346"/>
  <c r="H345"/>
  <c r="H343"/>
  <c r="H342"/>
  <c r="H341"/>
  <c r="H338"/>
  <c r="H337"/>
  <c r="H336"/>
  <c r="H335"/>
  <c r="H334"/>
  <c r="H333"/>
  <c r="H332"/>
  <c r="H330"/>
  <c r="H329"/>
  <c r="H327"/>
  <c r="H326"/>
  <c r="H324"/>
  <c r="H323"/>
  <c r="H322"/>
  <c r="H321"/>
  <c r="H320"/>
  <c r="H319"/>
  <c r="H318"/>
  <c r="H317"/>
  <c r="H316"/>
  <c r="H313"/>
  <c r="H312"/>
  <c r="H311"/>
  <c r="H310"/>
  <c r="H309"/>
  <c r="H307"/>
  <c r="H306"/>
  <c r="H304"/>
  <c r="H303"/>
  <c r="H301"/>
  <c r="H300"/>
  <c r="H299"/>
  <c r="H297"/>
  <c r="H295"/>
  <c r="H294"/>
  <c r="H293"/>
  <c r="H292"/>
  <c r="H291"/>
  <c r="H290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4"/>
  <c r="H262"/>
  <c r="H261"/>
  <c r="H176"/>
  <c r="H175"/>
  <c r="H173"/>
  <c r="H172"/>
  <c r="H169"/>
  <c r="H168"/>
  <c r="H166"/>
  <c r="H165"/>
  <c r="H162"/>
  <c r="H161"/>
  <c r="H159"/>
  <c r="H158"/>
  <c r="H156"/>
  <c r="H155"/>
  <c r="H151"/>
  <c r="H150"/>
  <c r="H148"/>
  <c r="H147"/>
  <c r="H145"/>
  <c r="H144"/>
  <c r="H142"/>
  <c r="H141"/>
  <c r="H139"/>
  <c r="H138"/>
  <c r="H137"/>
  <c r="H134"/>
  <c r="H133"/>
  <c r="H131"/>
  <c r="H130"/>
  <c r="H128"/>
  <c r="H127"/>
  <c r="H125"/>
  <c r="H124"/>
  <c r="H122"/>
  <c r="H121"/>
  <c r="H119"/>
  <c r="H118"/>
  <c r="H113"/>
  <c r="H112"/>
  <c r="H111"/>
  <c r="H110"/>
  <c r="H109"/>
  <c r="H108"/>
  <c r="H107"/>
  <c r="H106"/>
  <c r="H105"/>
  <c r="H104"/>
  <c r="H103"/>
  <c r="H102"/>
  <c r="H101"/>
  <c r="H100"/>
  <c r="H99"/>
  <c r="H98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6"/>
  <c r="H65"/>
  <c r="H64"/>
  <c r="H63"/>
  <c r="H62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0"/>
  <c r="H9"/>
  <c r="H8"/>
  <c r="H7"/>
  <c r="H6"/>
  <c r="H5"/>
  <c r="E726" i="38" l="1"/>
  <c r="E725" s="1"/>
  <c r="E135"/>
  <c r="D170"/>
  <c r="E561"/>
  <c r="E484"/>
  <c r="E2"/>
  <c r="C170" i="36"/>
  <c r="H170" s="1"/>
  <c r="J170" s="1"/>
  <c r="C743"/>
  <c r="D474"/>
  <c r="D676"/>
  <c r="E132"/>
  <c r="E140"/>
  <c r="D160"/>
  <c r="E395"/>
  <c r="D477"/>
  <c r="D646"/>
  <c r="D171"/>
  <c r="D522"/>
  <c r="D157"/>
  <c r="C215"/>
  <c r="D344"/>
  <c r="D146"/>
  <c r="C179"/>
  <c r="D120"/>
  <c r="E147"/>
  <c r="E146" s="1"/>
  <c r="D149"/>
  <c r="E234"/>
  <c r="E233" s="1"/>
  <c r="D239"/>
  <c r="D238" s="1"/>
  <c r="E727"/>
  <c r="D731"/>
  <c r="D730" s="1"/>
  <c r="E751"/>
  <c r="C645"/>
  <c r="H645" s="1"/>
  <c r="J645" s="1"/>
  <c r="E158"/>
  <c r="D198"/>
  <c r="D197" s="1"/>
  <c r="D216"/>
  <c r="C179" i="34"/>
  <c r="E183"/>
  <c r="E182" s="1"/>
  <c r="C743"/>
  <c r="D185"/>
  <c r="D184" s="1"/>
  <c r="E353"/>
  <c r="D211"/>
  <c r="D244"/>
  <c r="D243" s="1"/>
  <c r="D250"/>
  <c r="D455"/>
  <c r="D491"/>
  <c r="E761"/>
  <c r="E760" s="1"/>
  <c r="D164"/>
  <c r="D581"/>
  <c r="D683"/>
  <c r="D687"/>
  <c r="E734"/>
  <c r="D746"/>
  <c r="D412"/>
  <c r="D395" i="35"/>
  <c r="D229"/>
  <c r="D463"/>
  <c r="D143"/>
  <c r="D185"/>
  <c r="D184" s="1"/>
  <c r="D204"/>
  <c r="D368"/>
  <c r="D223"/>
  <c r="D222" s="1"/>
  <c r="E231"/>
  <c r="E229" s="1"/>
  <c r="E228" s="1"/>
  <c r="D315"/>
  <c r="D416"/>
  <c r="D474"/>
  <c r="D531"/>
  <c r="E552"/>
  <c r="D562"/>
  <c r="D661"/>
  <c r="D671"/>
  <c r="E766"/>
  <c r="E765" s="1"/>
  <c r="D761"/>
  <c r="D760" s="1"/>
  <c r="D392" i="36"/>
  <c r="E120" i="34"/>
  <c r="E143"/>
  <c r="D204"/>
  <c r="C215"/>
  <c r="E491"/>
  <c r="E592"/>
  <c r="D734"/>
  <c r="D733" s="1"/>
  <c r="D761"/>
  <c r="D760" s="1"/>
  <c r="E146" i="35"/>
  <c r="D149"/>
  <c r="D193"/>
  <c r="D244"/>
  <c r="D243" s="1"/>
  <c r="D388"/>
  <c r="D409"/>
  <c r="D450"/>
  <c r="E416" i="34"/>
  <c r="E140" i="35"/>
  <c r="E395"/>
  <c r="E132" i="34"/>
  <c r="E157"/>
  <c r="E196"/>
  <c r="E195" s="1"/>
  <c r="D315"/>
  <c r="C538"/>
  <c r="H538" s="1"/>
  <c r="D661"/>
  <c r="D676"/>
  <c r="D718"/>
  <c r="D751"/>
  <c r="D750" s="1"/>
  <c r="D4" i="35"/>
  <c r="D180"/>
  <c r="D179" s="1"/>
  <c r="D189"/>
  <c r="E205"/>
  <c r="E204" s="1"/>
  <c r="E224"/>
  <c r="E302"/>
  <c r="D429"/>
  <c r="E126" i="34"/>
  <c r="C135"/>
  <c r="H135" s="1"/>
  <c r="J135" s="1"/>
  <c r="E149"/>
  <c r="D229"/>
  <c r="D228" s="1"/>
  <c r="E477"/>
  <c r="D544"/>
  <c r="D638"/>
  <c r="D653"/>
  <c r="E718"/>
  <c r="E722"/>
  <c r="D756"/>
  <c r="D755" s="1"/>
  <c r="D772"/>
  <c r="D771" s="1"/>
  <c r="E120" i="35"/>
  <c r="D123"/>
  <c r="C228"/>
  <c r="D265"/>
  <c r="D298"/>
  <c r="E404"/>
  <c r="D422"/>
  <c r="C528"/>
  <c r="H528" s="1"/>
  <c r="D727"/>
  <c r="D182" i="36"/>
  <c r="D185"/>
  <c r="D184" s="1"/>
  <c r="D189"/>
  <c r="D201"/>
  <c r="D200" s="1"/>
  <c r="E204"/>
  <c r="D368"/>
  <c r="H544"/>
  <c r="D746"/>
  <c r="D743" s="1"/>
  <c r="E158" i="37"/>
  <c r="C170"/>
  <c r="H170" s="1"/>
  <c r="J170" s="1"/>
  <c r="D179"/>
  <c r="E212"/>
  <c r="E211" s="1"/>
  <c r="E214"/>
  <c r="E213" s="1"/>
  <c r="E237"/>
  <c r="E236" s="1"/>
  <c r="E235" s="1"/>
  <c r="E463"/>
  <c r="D497"/>
  <c r="E530"/>
  <c r="E529" s="1"/>
  <c r="C538"/>
  <c r="H538" s="1"/>
  <c r="D653"/>
  <c r="D727"/>
  <c r="D765"/>
  <c r="D768"/>
  <c r="D767" s="1"/>
  <c r="E422"/>
  <c r="C2" i="38"/>
  <c r="H2" s="1"/>
  <c r="J2" s="1"/>
  <c r="E717"/>
  <c r="E716" s="1"/>
  <c r="D459" i="35"/>
  <c r="E544"/>
  <c r="E538" s="1"/>
  <c r="D683"/>
  <c r="E722"/>
  <c r="C743"/>
  <c r="D768"/>
  <c r="D767" s="1"/>
  <c r="D772"/>
  <c r="D771" s="1"/>
  <c r="H171" i="36"/>
  <c r="D179"/>
  <c r="D195"/>
  <c r="C203"/>
  <c r="D213"/>
  <c r="D250"/>
  <c r="D298"/>
  <c r="E577"/>
  <c r="D727"/>
  <c r="D741"/>
  <c r="D756"/>
  <c r="D755" s="1"/>
  <c r="D768"/>
  <c r="D767" s="1"/>
  <c r="D61" i="37"/>
  <c r="D117"/>
  <c r="D146"/>
  <c r="E199"/>
  <c r="E198" s="1"/>
  <c r="E197" s="1"/>
  <c r="D207"/>
  <c r="D265"/>
  <c r="D289"/>
  <c r="D305"/>
  <c r="D325"/>
  <c r="D368"/>
  <c r="E378"/>
  <c r="D562"/>
  <c r="D734"/>
  <c r="D733" s="1"/>
  <c r="D756"/>
  <c r="D755" s="1"/>
  <c r="E116" i="38"/>
  <c r="E115" s="1"/>
  <c r="E263"/>
  <c r="C152"/>
  <c r="H152" s="1"/>
  <c r="J152" s="1"/>
  <c r="E483"/>
  <c r="E163"/>
  <c r="E768" i="35"/>
  <c r="E767" s="1"/>
  <c r="C188" i="36"/>
  <c r="D204"/>
  <c r="D211"/>
  <c r="D244"/>
  <c r="D243" s="1"/>
  <c r="D305"/>
  <c r="D395"/>
  <c r="D399"/>
  <c r="E416"/>
  <c r="D450"/>
  <c r="E117" i="37"/>
  <c r="D140"/>
  <c r="E146"/>
  <c r="C179"/>
  <c r="D229"/>
  <c r="D228" s="1"/>
  <c r="E289"/>
  <c r="E325"/>
  <c r="D450"/>
  <c r="E486"/>
  <c r="D731"/>
  <c r="D730" s="1"/>
  <c r="E734"/>
  <c r="D761"/>
  <c r="D760" s="1"/>
  <c r="E203" i="38"/>
  <c r="E152"/>
  <c r="E340"/>
  <c r="H551"/>
  <c r="J551" s="1"/>
  <c r="C550"/>
  <c r="H550" s="1"/>
  <c r="J550" s="1"/>
  <c r="C483"/>
  <c r="H483" s="1"/>
  <c r="J483" s="1"/>
  <c r="D483"/>
  <c r="D444"/>
  <c r="E444"/>
  <c r="E188"/>
  <c r="E178" s="1"/>
  <c r="E177" s="1"/>
  <c r="E114" s="1"/>
  <c r="D3"/>
  <c r="D2" s="1"/>
  <c r="H340"/>
  <c r="C339"/>
  <c r="H339" s="1"/>
  <c r="J339" s="1"/>
  <c r="H561"/>
  <c r="J561" s="1"/>
  <c r="C560"/>
  <c r="C259"/>
  <c r="H263"/>
  <c r="H115"/>
  <c r="J115" s="1"/>
  <c r="D561"/>
  <c r="D645"/>
  <c r="D116"/>
  <c r="D115" s="1"/>
  <c r="E314"/>
  <c r="E259" s="1"/>
  <c r="H178"/>
  <c r="J178" s="1"/>
  <c r="C177"/>
  <c r="H177" s="1"/>
  <c r="J177" s="1"/>
  <c r="D340"/>
  <c r="D339" s="1"/>
  <c r="D163"/>
  <c r="D152" s="1"/>
  <c r="D263"/>
  <c r="D259" s="1"/>
  <c r="E645"/>
  <c r="E560" s="1"/>
  <c r="E559" s="1"/>
  <c r="D595" i="35"/>
  <c r="E595"/>
  <c r="C561"/>
  <c r="H561" s="1"/>
  <c r="J561" s="1"/>
  <c r="D552"/>
  <c r="D497"/>
  <c r="D404"/>
  <c r="E378"/>
  <c r="E373"/>
  <c r="D348"/>
  <c r="D344"/>
  <c r="E126"/>
  <c r="D117"/>
  <c r="D61"/>
  <c r="C3"/>
  <c r="H3" s="1"/>
  <c r="J3" s="1"/>
  <c r="D616" i="34"/>
  <c r="E582"/>
  <c r="E581" s="1"/>
  <c r="D562"/>
  <c r="E547"/>
  <c r="D504"/>
  <c r="E494"/>
  <c r="D494"/>
  <c r="D486"/>
  <c r="C484"/>
  <c r="H484" s="1"/>
  <c r="E458"/>
  <c r="D445"/>
  <c r="D429"/>
  <c r="D422"/>
  <c r="D404"/>
  <c r="E405"/>
  <c r="D399"/>
  <c r="E378"/>
  <c r="D353"/>
  <c r="E348"/>
  <c r="D136"/>
  <c r="H136"/>
  <c r="C67"/>
  <c r="H67" s="1"/>
  <c r="J67" s="1"/>
  <c r="E603" i="36"/>
  <c r="E599"/>
  <c r="E595"/>
  <c r="E581"/>
  <c r="D513"/>
  <c r="C509"/>
  <c r="H509" s="1"/>
  <c r="E494"/>
  <c r="E459"/>
  <c r="E455"/>
  <c r="D409"/>
  <c r="E392"/>
  <c r="E373"/>
  <c r="E348"/>
  <c r="D126"/>
  <c r="C116"/>
  <c r="H116" s="1"/>
  <c r="J116" s="1"/>
  <c r="D123"/>
  <c r="D117"/>
  <c r="H117"/>
  <c r="D97"/>
  <c r="E250" i="34"/>
  <c r="D163"/>
  <c r="D11"/>
  <c r="C163"/>
  <c r="H163" s="1"/>
  <c r="J163" s="1"/>
  <c r="E174"/>
  <c r="E328"/>
  <c r="E395"/>
  <c r="D497"/>
  <c r="E4"/>
  <c r="E11"/>
  <c r="E61"/>
  <c r="E68"/>
  <c r="E165"/>
  <c r="E164" s="1"/>
  <c r="E168"/>
  <c r="E167" s="1"/>
  <c r="C188"/>
  <c r="E205"/>
  <c r="E204" s="1"/>
  <c r="D207"/>
  <c r="E232"/>
  <c r="E229" s="1"/>
  <c r="E410"/>
  <c r="E413"/>
  <c r="E412" s="1"/>
  <c r="E423"/>
  <c r="E446"/>
  <c r="E562"/>
  <c r="E654"/>
  <c r="E653" s="1"/>
  <c r="E38"/>
  <c r="H68"/>
  <c r="J68" s="1"/>
  <c r="D97"/>
  <c r="E171"/>
  <c r="E186"/>
  <c r="E185" s="1"/>
  <c r="E184" s="1"/>
  <c r="D189"/>
  <c r="E202"/>
  <c r="E201" s="1"/>
  <c r="E200" s="1"/>
  <c r="D223"/>
  <c r="D222" s="1"/>
  <c r="E325"/>
  <c r="E331"/>
  <c r="E374"/>
  <c r="E382"/>
  <c r="E389"/>
  <c r="E388" s="1"/>
  <c r="E392"/>
  <c r="E451"/>
  <c r="E474"/>
  <c r="E487"/>
  <c r="E486" s="1"/>
  <c r="E513"/>
  <c r="E509" s="1"/>
  <c r="E545"/>
  <c r="E569"/>
  <c r="E587"/>
  <c r="E595"/>
  <c r="E610"/>
  <c r="E628"/>
  <c r="E642"/>
  <c r="C645"/>
  <c r="H645" s="1"/>
  <c r="J645" s="1"/>
  <c r="E661"/>
  <c r="E665"/>
  <c r="D671"/>
  <c r="E189" i="35"/>
  <c r="E260"/>
  <c r="E388"/>
  <c r="E117" i="34"/>
  <c r="E123"/>
  <c r="E129"/>
  <c r="E140"/>
  <c r="E146"/>
  <c r="E154"/>
  <c r="E160"/>
  <c r="D179"/>
  <c r="E190"/>
  <c r="E189" s="1"/>
  <c r="E199"/>
  <c r="E198" s="1"/>
  <c r="E197" s="1"/>
  <c r="C203"/>
  <c r="D216"/>
  <c r="D215" s="1"/>
  <c r="E221"/>
  <c r="E220" s="1"/>
  <c r="E224"/>
  <c r="E223" s="1"/>
  <c r="E222" s="1"/>
  <c r="D239"/>
  <c r="D238" s="1"/>
  <c r="E260"/>
  <c r="E455"/>
  <c r="E459"/>
  <c r="D463"/>
  <c r="D468"/>
  <c r="D547"/>
  <c r="E547" i="35"/>
  <c r="D731" i="34"/>
  <c r="D730" s="1"/>
  <c r="E751"/>
  <c r="E750" s="1"/>
  <c r="E756"/>
  <c r="E755" s="1"/>
  <c r="D768"/>
  <c r="D767" s="1"/>
  <c r="D136" i="35"/>
  <c r="C153"/>
  <c r="H153" s="1"/>
  <c r="J153" s="1"/>
  <c r="C163"/>
  <c r="H163" s="1"/>
  <c r="J163" s="1"/>
  <c r="C179"/>
  <c r="E196"/>
  <c r="E195" s="1"/>
  <c r="E199"/>
  <c r="E198" s="1"/>
  <c r="E197" s="1"/>
  <c r="E207"/>
  <c r="E203" s="1"/>
  <c r="D213"/>
  <c r="E221"/>
  <c r="E220" s="1"/>
  <c r="E289"/>
  <c r="E305"/>
  <c r="D353"/>
  <c r="D373"/>
  <c r="D378"/>
  <c r="E392"/>
  <c r="D412"/>
  <c r="E460"/>
  <c r="E459" s="1"/>
  <c r="D491"/>
  <c r="E532"/>
  <c r="E646"/>
  <c r="E661"/>
  <c r="E679"/>
  <c r="D687"/>
  <c r="E683" i="34"/>
  <c r="C116" i="35"/>
  <c r="H116" s="1"/>
  <c r="J116" s="1"/>
  <c r="E216"/>
  <c r="E251"/>
  <c r="E250" s="1"/>
  <c r="E325"/>
  <c r="E331"/>
  <c r="E416"/>
  <c r="D455"/>
  <c r="D486"/>
  <c r="D569"/>
  <c r="D599"/>
  <c r="D610"/>
  <c r="E610"/>
  <c r="D628"/>
  <c r="D642"/>
  <c r="D665"/>
  <c r="D676"/>
  <c r="E676"/>
  <c r="D718"/>
  <c r="D722"/>
  <c r="E728"/>
  <c r="E727" s="1"/>
  <c r="E207" i="36"/>
  <c r="E203" s="1"/>
  <c r="C726" i="34"/>
  <c r="C725" s="1"/>
  <c r="H725" s="1"/>
  <c r="J725" s="1"/>
  <c r="D743"/>
  <c r="D97" i="35"/>
  <c r="E132"/>
  <c r="C215"/>
  <c r="D236"/>
  <c r="D235" s="1"/>
  <c r="E299"/>
  <c r="E308"/>
  <c r="E316"/>
  <c r="D468"/>
  <c r="D547"/>
  <c r="H562"/>
  <c r="D581"/>
  <c r="D616"/>
  <c r="D638"/>
  <c r="E665"/>
  <c r="E216" i="36"/>
  <c r="E239"/>
  <c r="E238" s="1"/>
  <c r="E676" i="34"/>
  <c r="E687"/>
  <c r="D727"/>
  <c r="D11" i="35"/>
  <c r="D129"/>
  <c r="E183"/>
  <c r="E182" s="1"/>
  <c r="E179" s="1"/>
  <c r="E186"/>
  <c r="E185" s="1"/>
  <c r="E184" s="1"/>
  <c r="D188"/>
  <c r="E202"/>
  <c r="E201" s="1"/>
  <c r="E200" s="1"/>
  <c r="E223"/>
  <c r="E222" s="1"/>
  <c r="E328"/>
  <c r="D399"/>
  <c r="E409"/>
  <c r="E429"/>
  <c r="D445"/>
  <c r="E468"/>
  <c r="E494"/>
  <c r="E513"/>
  <c r="D646"/>
  <c r="E701"/>
  <c r="D700"/>
  <c r="E244" i="36"/>
  <c r="E243" s="1"/>
  <c r="E687" i="35"/>
  <c r="E694"/>
  <c r="E718"/>
  <c r="E717" s="1"/>
  <c r="E716" s="1"/>
  <c r="D132" i="36"/>
  <c r="E136"/>
  <c r="D140"/>
  <c r="D143"/>
  <c r="E194"/>
  <c r="E193" s="1"/>
  <c r="D236"/>
  <c r="D235" s="1"/>
  <c r="D325"/>
  <c r="D348"/>
  <c r="E353"/>
  <c r="D357"/>
  <c r="D362"/>
  <c r="D373"/>
  <c r="D404"/>
  <c r="E412"/>
  <c r="C444"/>
  <c r="H444" s="1"/>
  <c r="D455"/>
  <c r="D459"/>
  <c r="E513"/>
  <c r="E509" s="1"/>
  <c r="H529"/>
  <c r="C528"/>
  <c r="H528" s="1"/>
  <c r="E545"/>
  <c r="E544" s="1"/>
  <c r="E538" s="1"/>
  <c r="D544"/>
  <c r="D538" s="1"/>
  <c r="D751" i="35"/>
  <c r="D750" s="1"/>
  <c r="D129" i="36"/>
  <c r="C153"/>
  <c r="H153" s="1"/>
  <c r="J153" s="1"/>
  <c r="E164"/>
  <c r="D174"/>
  <c r="D170" s="1"/>
  <c r="D215"/>
  <c r="D260"/>
  <c r="E362"/>
  <c r="E404"/>
  <c r="E422"/>
  <c r="E429"/>
  <c r="D552"/>
  <c r="E570"/>
  <c r="E569" s="1"/>
  <c r="D569"/>
  <c r="E4"/>
  <c r="D223"/>
  <c r="D222" s="1"/>
  <c r="D229"/>
  <c r="D228" s="1"/>
  <c r="C340"/>
  <c r="H340" s="1"/>
  <c r="E368"/>
  <c r="D378"/>
  <c r="D382"/>
  <c r="D388"/>
  <c r="E399"/>
  <c r="D445"/>
  <c r="E475"/>
  <c r="E474" s="1"/>
  <c r="E478"/>
  <c r="E477" s="1"/>
  <c r="C726" i="35"/>
  <c r="D746"/>
  <c r="D743" s="1"/>
  <c r="D756"/>
  <c r="D755" s="1"/>
  <c r="D11" i="36"/>
  <c r="D61"/>
  <c r="E97"/>
  <c r="D154"/>
  <c r="D153" s="1"/>
  <c r="E167"/>
  <c r="E181"/>
  <c r="E180" s="1"/>
  <c r="D207"/>
  <c r="D203" s="1"/>
  <c r="E344"/>
  <c r="D353"/>
  <c r="E445"/>
  <c r="E491"/>
  <c r="D531"/>
  <c r="D547"/>
  <c r="E548"/>
  <c r="E547" s="1"/>
  <c r="D562"/>
  <c r="E587"/>
  <c r="D616"/>
  <c r="C726"/>
  <c r="H726" s="1"/>
  <c r="J726" s="1"/>
  <c r="E126" i="37"/>
  <c r="E157"/>
  <c r="C203"/>
  <c r="E308"/>
  <c r="D412"/>
  <c r="E413"/>
  <c r="D581"/>
  <c r="E582"/>
  <c r="E643"/>
  <c r="E642" s="1"/>
  <c r="D642"/>
  <c r="E685"/>
  <c r="D683"/>
  <c r="E556" i="36"/>
  <c r="D694"/>
  <c r="E4" i="37"/>
  <c r="E38"/>
  <c r="E133"/>
  <c r="E132" s="1"/>
  <c r="H171"/>
  <c r="E175"/>
  <c r="E174" s="1"/>
  <c r="E230"/>
  <c r="D244"/>
  <c r="D243" s="1"/>
  <c r="E305"/>
  <c r="E369"/>
  <c r="E492"/>
  <c r="E491" s="1"/>
  <c r="E522"/>
  <c r="D616"/>
  <c r="E617"/>
  <c r="E648"/>
  <c r="D646"/>
  <c r="E497" i="36"/>
  <c r="E504"/>
  <c r="C561"/>
  <c r="H561" s="1"/>
  <c r="J561" s="1"/>
  <c r="D653"/>
  <c r="D661"/>
  <c r="D665"/>
  <c r="D671"/>
  <c r="D679"/>
  <c r="D683"/>
  <c r="D687"/>
  <c r="E694"/>
  <c r="D700"/>
  <c r="D722"/>
  <c r="D734"/>
  <c r="D733" s="1"/>
  <c r="D751"/>
  <c r="D750" s="1"/>
  <c r="D761"/>
  <c r="D760" s="1"/>
  <c r="D765"/>
  <c r="D772"/>
  <c r="D771" s="1"/>
  <c r="D11" i="37"/>
  <c r="D97"/>
  <c r="C135"/>
  <c r="H135" s="1"/>
  <c r="J135" s="1"/>
  <c r="E149"/>
  <c r="D167"/>
  <c r="E183"/>
  <c r="E182" s="1"/>
  <c r="E196"/>
  <c r="E195" s="1"/>
  <c r="E241"/>
  <c r="E239" s="1"/>
  <c r="E238" s="1"/>
  <c r="D239"/>
  <c r="D238" s="1"/>
  <c r="E298"/>
  <c r="D409"/>
  <c r="E410"/>
  <c r="E453"/>
  <c r="E548"/>
  <c r="D547"/>
  <c r="H569"/>
  <c r="C561"/>
  <c r="E683"/>
  <c r="E702"/>
  <c r="D700"/>
  <c r="D577" i="36"/>
  <c r="D581"/>
  <c r="D587"/>
  <c r="D595"/>
  <c r="D599"/>
  <c r="D603"/>
  <c r="D638"/>
  <c r="E653"/>
  <c r="E661"/>
  <c r="E665"/>
  <c r="E671"/>
  <c r="E679"/>
  <c r="E683"/>
  <c r="E687"/>
  <c r="E700"/>
  <c r="D126" i="37"/>
  <c r="E160"/>
  <c r="E185"/>
  <c r="E184" s="1"/>
  <c r="D201"/>
  <c r="D200" s="1"/>
  <c r="E202"/>
  <c r="E201" s="1"/>
  <c r="E200" s="1"/>
  <c r="E218"/>
  <c r="D216"/>
  <c r="D215" s="1"/>
  <c r="C314"/>
  <c r="H314" s="1"/>
  <c r="D331"/>
  <c r="D373"/>
  <c r="E374"/>
  <c r="E373" s="1"/>
  <c r="D455"/>
  <c r="D569"/>
  <c r="E595"/>
  <c r="D638"/>
  <c r="D665"/>
  <c r="E666"/>
  <c r="E204"/>
  <c r="D223"/>
  <c r="D222" s="1"/>
  <c r="E229"/>
  <c r="E228" s="1"/>
  <c r="E592"/>
  <c r="E676"/>
  <c r="E733"/>
  <c r="D772"/>
  <c r="D771" s="1"/>
  <c r="D250"/>
  <c r="E513"/>
  <c r="D741"/>
  <c r="E747"/>
  <c r="E746" s="1"/>
  <c r="E752"/>
  <c r="E751" s="1"/>
  <c r="E750" s="1"/>
  <c r="E757"/>
  <c r="E756" s="1"/>
  <c r="E755" s="1"/>
  <c r="E762"/>
  <c r="E761" s="1"/>
  <c r="E760" s="1"/>
  <c r="E679"/>
  <c r="C726"/>
  <c r="E778"/>
  <c r="E777" s="1"/>
  <c r="E68"/>
  <c r="E97"/>
  <c r="E11"/>
  <c r="H164"/>
  <c r="C163"/>
  <c r="H163" s="1"/>
  <c r="J163" s="1"/>
  <c r="D4"/>
  <c r="E64"/>
  <c r="E61" s="1"/>
  <c r="C67"/>
  <c r="H67" s="1"/>
  <c r="J67" s="1"/>
  <c r="E141"/>
  <c r="E140" s="1"/>
  <c r="E135" s="1"/>
  <c r="E144"/>
  <c r="E143" s="1"/>
  <c r="D143"/>
  <c r="H153"/>
  <c r="J153" s="1"/>
  <c r="C152"/>
  <c r="H152" s="1"/>
  <c r="J152" s="1"/>
  <c r="E153"/>
  <c r="E165"/>
  <c r="E164" s="1"/>
  <c r="E163" s="1"/>
  <c r="D164"/>
  <c r="D163" s="1"/>
  <c r="C178"/>
  <c r="D185"/>
  <c r="D184" s="1"/>
  <c r="D204"/>
  <c r="D203" s="1"/>
  <c r="E331"/>
  <c r="C116"/>
  <c r="D120"/>
  <c r="E124"/>
  <c r="E123" s="1"/>
  <c r="D123"/>
  <c r="D136"/>
  <c r="E216"/>
  <c r="E302"/>
  <c r="E315"/>
  <c r="E314" s="1"/>
  <c r="E328"/>
  <c r="C3"/>
  <c r="D38"/>
  <c r="D68"/>
  <c r="D67" s="1"/>
  <c r="E130"/>
  <c r="E129" s="1"/>
  <c r="D129"/>
  <c r="E171"/>
  <c r="E170" s="1"/>
  <c r="D189"/>
  <c r="D188" s="1"/>
  <c r="E190"/>
  <c r="E189" s="1"/>
  <c r="E244"/>
  <c r="E243" s="1"/>
  <c r="H344"/>
  <c r="C340"/>
  <c r="E417"/>
  <c r="E416" s="1"/>
  <c r="D416"/>
  <c r="D544"/>
  <c r="E546"/>
  <c r="H552"/>
  <c r="C551"/>
  <c r="E221"/>
  <c r="E220" s="1"/>
  <c r="E215" s="1"/>
  <c r="E226"/>
  <c r="E223" s="1"/>
  <c r="E222" s="1"/>
  <c r="E251"/>
  <c r="E250" s="1"/>
  <c r="D298"/>
  <c r="D315"/>
  <c r="E348"/>
  <c r="E399"/>
  <c r="D422"/>
  <c r="E460"/>
  <c r="E459" s="1"/>
  <c r="D459"/>
  <c r="D463"/>
  <c r="E468"/>
  <c r="E485"/>
  <c r="D494"/>
  <c r="D484" s="1"/>
  <c r="E496"/>
  <c r="E511"/>
  <c r="E509" s="1"/>
  <c r="H531"/>
  <c r="C528"/>
  <c r="H528" s="1"/>
  <c r="E547"/>
  <c r="E553"/>
  <c r="E552" s="1"/>
  <c r="D552"/>
  <c r="D556"/>
  <c r="E558"/>
  <c r="D149"/>
  <c r="D154"/>
  <c r="D160"/>
  <c r="D171"/>
  <c r="D170" s="1"/>
  <c r="E181"/>
  <c r="E180" s="1"/>
  <c r="E179" s="1"/>
  <c r="E194"/>
  <c r="E193" s="1"/>
  <c r="E208"/>
  <c r="E207" s="1"/>
  <c r="E203" s="1"/>
  <c r="D260"/>
  <c r="E267"/>
  <c r="E265" s="1"/>
  <c r="E263" s="1"/>
  <c r="D296"/>
  <c r="D302"/>
  <c r="D308"/>
  <c r="D328"/>
  <c r="E345"/>
  <c r="E344" s="1"/>
  <c r="D344"/>
  <c r="D348"/>
  <c r="E353"/>
  <c r="D378"/>
  <c r="E383"/>
  <c r="E382" s="1"/>
  <c r="D382"/>
  <c r="E388"/>
  <c r="E396"/>
  <c r="E395" s="1"/>
  <c r="D395"/>
  <c r="D399"/>
  <c r="E404"/>
  <c r="E429"/>
  <c r="E445"/>
  <c r="D468"/>
  <c r="E478"/>
  <c r="E477" s="1"/>
  <c r="D477"/>
  <c r="D504"/>
  <c r="E506"/>
  <c r="E504" s="1"/>
  <c r="E532"/>
  <c r="E531" s="1"/>
  <c r="E528" s="1"/>
  <c r="D531"/>
  <c r="D528" s="1"/>
  <c r="E544"/>
  <c r="E538" s="1"/>
  <c r="C263"/>
  <c r="D353"/>
  <c r="E358"/>
  <c r="E357" s="1"/>
  <c r="D357"/>
  <c r="E363"/>
  <c r="E362" s="1"/>
  <c r="D362"/>
  <c r="E368"/>
  <c r="D388"/>
  <c r="E393"/>
  <c r="E392" s="1"/>
  <c r="D392"/>
  <c r="D404"/>
  <c r="E409"/>
  <c r="E412"/>
  <c r="D429"/>
  <c r="D445"/>
  <c r="E450"/>
  <c r="H459"/>
  <c r="C444"/>
  <c r="H444" s="1"/>
  <c r="E475"/>
  <c r="E474" s="1"/>
  <c r="D474"/>
  <c r="H484"/>
  <c r="E494"/>
  <c r="E556"/>
  <c r="C509"/>
  <c r="H509" s="1"/>
  <c r="E569"/>
  <c r="E653"/>
  <c r="E718"/>
  <c r="E581"/>
  <c r="E603"/>
  <c r="E610"/>
  <c r="E616"/>
  <c r="E628"/>
  <c r="E665"/>
  <c r="D513"/>
  <c r="D509" s="1"/>
  <c r="D522"/>
  <c r="D538"/>
  <c r="E562"/>
  <c r="E577"/>
  <c r="E587"/>
  <c r="E638"/>
  <c r="E646"/>
  <c r="E661"/>
  <c r="E671"/>
  <c r="E687"/>
  <c r="E694"/>
  <c r="E700"/>
  <c r="D743"/>
  <c r="D726" s="1"/>
  <c r="D725" s="1"/>
  <c r="E722"/>
  <c r="H726"/>
  <c r="J726" s="1"/>
  <c r="C725"/>
  <c r="H725" s="1"/>
  <c r="J725" s="1"/>
  <c r="D577"/>
  <c r="D587"/>
  <c r="D592"/>
  <c r="D603"/>
  <c r="D679"/>
  <c r="D694"/>
  <c r="C717"/>
  <c r="E745"/>
  <c r="E744" s="1"/>
  <c r="E743" s="1"/>
  <c r="E773"/>
  <c r="E772" s="1"/>
  <c r="E771" s="1"/>
  <c r="D595"/>
  <c r="E601"/>
  <c r="E599" s="1"/>
  <c r="D610"/>
  <c r="D628"/>
  <c r="D661"/>
  <c r="D671"/>
  <c r="D676"/>
  <c r="D687"/>
  <c r="D718"/>
  <c r="D717" s="1"/>
  <c r="D716" s="1"/>
  <c r="E728"/>
  <c r="E727" s="1"/>
  <c r="E38" i="36"/>
  <c r="E185"/>
  <c r="E184" s="1"/>
  <c r="H263"/>
  <c r="E117"/>
  <c r="E120"/>
  <c r="E123"/>
  <c r="E126"/>
  <c r="E174"/>
  <c r="E229"/>
  <c r="E228" s="1"/>
  <c r="E11"/>
  <c r="E61"/>
  <c r="E68"/>
  <c r="E157"/>
  <c r="E179"/>
  <c r="C3"/>
  <c r="D38"/>
  <c r="D68"/>
  <c r="D67" s="1"/>
  <c r="E131"/>
  <c r="E129" s="1"/>
  <c r="C135"/>
  <c r="H135" s="1"/>
  <c r="J135" s="1"/>
  <c r="E145"/>
  <c r="E143" s="1"/>
  <c r="E151"/>
  <c r="E149" s="1"/>
  <c r="E156"/>
  <c r="E154" s="1"/>
  <c r="E162"/>
  <c r="E160" s="1"/>
  <c r="D164"/>
  <c r="E173"/>
  <c r="E171" s="1"/>
  <c r="E170" s="1"/>
  <c r="E190"/>
  <c r="E189" s="1"/>
  <c r="E221"/>
  <c r="E220" s="1"/>
  <c r="E215" s="1"/>
  <c r="E226"/>
  <c r="E223" s="1"/>
  <c r="E222" s="1"/>
  <c r="E251"/>
  <c r="E250" s="1"/>
  <c r="E262"/>
  <c r="E260" s="1"/>
  <c r="H265"/>
  <c r="D289"/>
  <c r="E292"/>
  <c r="E303"/>
  <c r="D302"/>
  <c r="E357"/>
  <c r="E450"/>
  <c r="E468"/>
  <c r="E378"/>
  <c r="E382"/>
  <c r="E388"/>
  <c r="E409"/>
  <c r="D4"/>
  <c r="C67"/>
  <c r="H67" s="1"/>
  <c r="J67" s="1"/>
  <c r="D136"/>
  <c r="C163"/>
  <c r="H163" s="1"/>
  <c r="J163" s="1"/>
  <c r="D167"/>
  <c r="D315"/>
  <c r="H328"/>
  <c r="C314"/>
  <c r="H314" s="1"/>
  <c r="E463"/>
  <c r="E486"/>
  <c r="E522"/>
  <c r="E297"/>
  <c r="D296"/>
  <c r="E309"/>
  <c r="D308"/>
  <c r="E329"/>
  <c r="D328"/>
  <c r="D331"/>
  <c r="E334"/>
  <c r="D412"/>
  <c r="D422"/>
  <c r="C484"/>
  <c r="D486"/>
  <c r="D491"/>
  <c r="D497"/>
  <c r="E533"/>
  <c r="E531" s="1"/>
  <c r="E528" s="1"/>
  <c r="E562"/>
  <c r="E610"/>
  <c r="E616"/>
  <c r="E642"/>
  <c r="E646"/>
  <c r="E676"/>
  <c r="E750"/>
  <c r="E756"/>
  <c r="E755" s="1"/>
  <c r="D416"/>
  <c r="E552"/>
  <c r="E592"/>
  <c r="E628"/>
  <c r="D429"/>
  <c r="D463"/>
  <c r="D468"/>
  <c r="D494"/>
  <c r="D504"/>
  <c r="D509"/>
  <c r="D529"/>
  <c r="E718"/>
  <c r="E734"/>
  <c r="E733" s="1"/>
  <c r="E772"/>
  <c r="E771" s="1"/>
  <c r="E638"/>
  <c r="D556"/>
  <c r="D551" s="1"/>
  <c r="D550" s="1"/>
  <c r="D592"/>
  <c r="C717"/>
  <c r="D739"/>
  <c r="E745"/>
  <c r="E744" s="1"/>
  <c r="E743" s="1"/>
  <c r="D777"/>
  <c r="C551"/>
  <c r="E762"/>
  <c r="E761" s="1"/>
  <c r="E760" s="1"/>
  <c r="D610"/>
  <c r="D628"/>
  <c r="D718"/>
  <c r="E724"/>
  <c r="E722" s="1"/>
  <c r="E769"/>
  <c r="E768" s="1"/>
  <c r="E767" s="1"/>
  <c r="D642"/>
  <c r="E4" i="35"/>
  <c r="E136"/>
  <c r="E61"/>
  <c r="E38"/>
  <c r="E68"/>
  <c r="E14"/>
  <c r="E11" s="1"/>
  <c r="D38"/>
  <c r="D68"/>
  <c r="D67" s="1"/>
  <c r="E100"/>
  <c r="E97" s="1"/>
  <c r="E119"/>
  <c r="E117" s="1"/>
  <c r="E125"/>
  <c r="E123" s="1"/>
  <c r="E131"/>
  <c r="E129" s="1"/>
  <c r="C135"/>
  <c r="H135" s="1"/>
  <c r="J135" s="1"/>
  <c r="E145"/>
  <c r="E143" s="1"/>
  <c r="E151"/>
  <c r="E149" s="1"/>
  <c r="E161"/>
  <c r="E160" s="1"/>
  <c r="D160"/>
  <c r="E164"/>
  <c r="E167"/>
  <c r="E172"/>
  <c r="E171" s="1"/>
  <c r="D171"/>
  <c r="D207"/>
  <c r="D203" s="1"/>
  <c r="E244"/>
  <c r="E243" s="1"/>
  <c r="E265"/>
  <c r="E263" s="1"/>
  <c r="E298"/>
  <c r="E315"/>
  <c r="E314" s="1"/>
  <c r="E158"/>
  <c r="E157" s="1"/>
  <c r="D157"/>
  <c r="D164"/>
  <c r="D167"/>
  <c r="C203"/>
  <c r="C178" s="1"/>
  <c r="D233"/>
  <c r="D228" s="1"/>
  <c r="E239"/>
  <c r="E238" s="1"/>
  <c r="C67"/>
  <c r="E155"/>
  <c r="E154" s="1"/>
  <c r="D154"/>
  <c r="H171"/>
  <c r="C170"/>
  <c r="D120"/>
  <c r="D126"/>
  <c r="D132"/>
  <c r="D140"/>
  <c r="D146"/>
  <c r="E175"/>
  <c r="E174" s="1"/>
  <c r="D174"/>
  <c r="D216"/>
  <c r="D215" s="1"/>
  <c r="D239"/>
  <c r="D238" s="1"/>
  <c r="D289"/>
  <c r="D305"/>
  <c r="C314"/>
  <c r="H314" s="1"/>
  <c r="D325"/>
  <c r="D331"/>
  <c r="E349"/>
  <c r="E348" s="1"/>
  <c r="E354"/>
  <c r="E353" s="1"/>
  <c r="E369"/>
  <c r="E368" s="1"/>
  <c r="E509"/>
  <c r="H348"/>
  <c r="C340"/>
  <c r="E358"/>
  <c r="E357" s="1"/>
  <c r="D357"/>
  <c r="E363"/>
  <c r="E362" s="1"/>
  <c r="D362"/>
  <c r="D260"/>
  <c r="D296"/>
  <c r="D302"/>
  <c r="D308"/>
  <c r="D328"/>
  <c r="E342"/>
  <c r="E399"/>
  <c r="E463"/>
  <c r="E504"/>
  <c r="E531"/>
  <c r="E528" s="1"/>
  <c r="E382"/>
  <c r="E474"/>
  <c r="E522"/>
  <c r="D382"/>
  <c r="D392"/>
  <c r="E414"/>
  <c r="E412" s="1"/>
  <c r="E424"/>
  <c r="E422" s="1"/>
  <c r="C444"/>
  <c r="H444" s="1"/>
  <c r="E447"/>
  <c r="E445" s="1"/>
  <c r="E452"/>
  <c r="E450" s="1"/>
  <c r="E457"/>
  <c r="E455" s="1"/>
  <c r="D477"/>
  <c r="E488"/>
  <c r="E486" s="1"/>
  <c r="E493"/>
  <c r="E491" s="1"/>
  <c r="E499"/>
  <c r="E497" s="1"/>
  <c r="D513"/>
  <c r="D509" s="1"/>
  <c r="D522"/>
  <c r="C551"/>
  <c r="E569"/>
  <c r="E642"/>
  <c r="E671"/>
  <c r="C484"/>
  <c r="H544"/>
  <c r="E562"/>
  <c r="E577"/>
  <c r="E592"/>
  <c r="E599"/>
  <c r="E603"/>
  <c r="H726"/>
  <c r="J726" s="1"/>
  <c r="C725"/>
  <c r="H725" s="1"/>
  <c r="J725" s="1"/>
  <c r="E751"/>
  <c r="E761"/>
  <c r="E760" s="1"/>
  <c r="E557"/>
  <c r="E556" s="1"/>
  <c r="E551" s="1"/>
  <c r="E550" s="1"/>
  <c r="D556"/>
  <c r="D551" s="1"/>
  <c r="D550" s="1"/>
  <c r="E750"/>
  <c r="E756"/>
  <c r="E755" s="1"/>
  <c r="D494"/>
  <c r="D504"/>
  <c r="D529"/>
  <c r="D528" s="1"/>
  <c r="D544"/>
  <c r="D538" s="1"/>
  <c r="E587"/>
  <c r="E628"/>
  <c r="E700"/>
  <c r="D577"/>
  <c r="E583"/>
  <c r="E581" s="1"/>
  <c r="D587"/>
  <c r="D592"/>
  <c r="D603"/>
  <c r="E618"/>
  <c r="E616" s="1"/>
  <c r="E641"/>
  <c r="E638" s="1"/>
  <c r="E655"/>
  <c r="E653" s="1"/>
  <c r="D679"/>
  <c r="E685"/>
  <c r="E683" s="1"/>
  <c r="D694"/>
  <c r="C717"/>
  <c r="E732"/>
  <c r="E731" s="1"/>
  <c r="E730" s="1"/>
  <c r="E735"/>
  <c r="E734" s="1"/>
  <c r="E733" s="1"/>
  <c r="D739"/>
  <c r="E742"/>
  <c r="E741" s="1"/>
  <c r="E745"/>
  <c r="E744" s="1"/>
  <c r="E743" s="1"/>
  <c r="E773"/>
  <c r="E772" s="1"/>
  <c r="E771" s="1"/>
  <c r="D777"/>
  <c r="C645"/>
  <c r="H645" s="1"/>
  <c r="J645" s="1"/>
  <c r="D188" i="34"/>
  <c r="E97"/>
  <c r="E67" s="1"/>
  <c r="E136"/>
  <c r="E153"/>
  <c r="E207"/>
  <c r="E315"/>
  <c r="E314" s="1"/>
  <c r="D203"/>
  <c r="D61"/>
  <c r="C116"/>
  <c r="D120"/>
  <c r="D126"/>
  <c r="D132"/>
  <c r="D140"/>
  <c r="D146"/>
  <c r="C153"/>
  <c r="D157"/>
  <c r="C170"/>
  <c r="H170" s="1"/>
  <c r="J170" s="1"/>
  <c r="D174"/>
  <c r="E214"/>
  <c r="E213" s="1"/>
  <c r="E219"/>
  <c r="E216" s="1"/>
  <c r="E215" s="1"/>
  <c r="E234"/>
  <c r="E233" s="1"/>
  <c r="E228" s="1"/>
  <c r="E237"/>
  <c r="E236" s="1"/>
  <c r="E235" s="1"/>
  <c r="E242"/>
  <c r="E239" s="1"/>
  <c r="E238" s="1"/>
  <c r="E247"/>
  <c r="E244" s="1"/>
  <c r="E243" s="1"/>
  <c r="C314"/>
  <c r="H314" s="1"/>
  <c r="D325"/>
  <c r="D331"/>
  <c r="H344"/>
  <c r="C340"/>
  <c r="D368"/>
  <c r="E373"/>
  <c r="E409"/>
  <c r="E422"/>
  <c r="E445"/>
  <c r="C3"/>
  <c r="D38"/>
  <c r="D68"/>
  <c r="E450"/>
  <c r="E531"/>
  <c r="E528" s="1"/>
  <c r="E544"/>
  <c r="E538" s="1"/>
  <c r="D117"/>
  <c r="D123"/>
  <c r="D129"/>
  <c r="D143"/>
  <c r="D149"/>
  <c r="D154"/>
  <c r="D160"/>
  <c r="D171"/>
  <c r="E181"/>
  <c r="E180" s="1"/>
  <c r="E179" s="1"/>
  <c r="E194"/>
  <c r="E193" s="1"/>
  <c r="E188" s="1"/>
  <c r="D260"/>
  <c r="D328"/>
  <c r="E345"/>
  <c r="E344" s="1"/>
  <c r="D344"/>
  <c r="D348"/>
  <c r="D378"/>
  <c r="E399"/>
  <c r="E429"/>
  <c r="E522"/>
  <c r="D4"/>
  <c r="E358"/>
  <c r="E357" s="1"/>
  <c r="D357"/>
  <c r="E363"/>
  <c r="E362" s="1"/>
  <c r="D362"/>
  <c r="E404"/>
  <c r="E504"/>
  <c r="D395"/>
  <c r="D416"/>
  <c r="D459"/>
  <c r="E465"/>
  <c r="E463" s="1"/>
  <c r="E470"/>
  <c r="E468" s="1"/>
  <c r="D474"/>
  <c r="C509"/>
  <c r="H509" s="1"/>
  <c r="C528"/>
  <c r="H528" s="1"/>
  <c r="D531"/>
  <c r="D528" s="1"/>
  <c r="E616"/>
  <c r="E638"/>
  <c r="H726"/>
  <c r="J726" s="1"/>
  <c r="E733"/>
  <c r="E768"/>
  <c r="E767" s="1"/>
  <c r="E694"/>
  <c r="D382"/>
  <c r="D392"/>
  <c r="C444"/>
  <c r="H444" s="1"/>
  <c r="D477"/>
  <c r="E499"/>
  <c r="E497" s="1"/>
  <c r="E484" s="1"/>
  <c r="D513"/>
  <c r="D509" s="1"/>
  <c r="D522"/>
  <c r="D538"/>
  <c r="E552"/>
  <c r="E599"/>
  <c r="E671"/>
  <c r="E700"/>
  <c r="E556"/>
  <c r="E577"/>
  <c r="E603"/>
  <c r="E646"/>
  <c r="D556"/>
  <c r="D577"/>
  <c r="D587"/>
  <c r="D592"/>
  <c r="D603"/>
  <c r="D679"/>
  <c r="D694"/>
  <c r="C717"/>
  <c r="D739"/>
  <c r="E742"/>
  <c r="E741" s="1"/>
  <c r="E745"/>
  <c r="E744" s="1"/>
  <c r="E743" s="1"/>
  <c r="E773"/>
  <c r="E772" s="1"/>
  <c r="E771" s="1"/>
  <c r="D777"/>
  <c r="C551"/>
  <c r="D595"/>
  <c r="D610"/>
  <c r="D628"/>
  <c r="E728"/>
  <c r="E727" s="1"/>
  <c r="D552"/>
  <c r="C561"/>
  <c r="D569"/>
  <c r="D599"/>
  <c r="D642"/>
  <c r="D646"/>
  <c r="D665"/>
  <c r="D700"/>
  <c r="D722"/>
  <c r="D717" s="1"/>
  <c r="D716" s="1"/>
  <c r="D778" i="33"/>
  <c r="E778" s="1"/>
  <c r="E777" s="1"/>
  <c r="C777"/>
  <c r="D776"/>
  <c r="E776" s="1"/>
  <c r="D775"/>
  <c r="E775" s="1"/>
  <c r="D774"/>
  <c r="E774" s="1"/>
  <c r="D773"/>
  <c r="C772"/>
  <c r="C771" s="1"/>
  <c r="D770"/>
  <c r="E770" s="1"/>
  <c r="D769"/>
  <c r="C768"/>
  <c r="C767" s="1"/>
  <c r="D766"/>
  <c r="E766" s="1"/>
  <c r="E765" s="1"/>
  <c r="C765"/>
  <c r="D764"/>
  <c r="E764" s="1"/>
  <c r="D763"/>
  <c r="E763" s="1"/>
  <c r="D762"/>
  <c r="C761"/>
  <c r="C760" s="1"/>
  <c r="D759"/>
  <c r="E759" s="1"/>
  <c r="D758"/>
  <c r="E758" s="1"/>
  <c r="D757"/>
  <c r="C756"/>
  <c r="C755" s="1"/>
  <c r="D754"/>
  <c r="D753"/>
  <c r="E753" s="1"/>
  <c r="D752"/>
  <c r="C751"/>
  <c r="C750" s="1"/>
  <c r="D749"/>
  <c r="E749" s="1"/>
  <c r="D748"/>
  <c r="E748" s="1"/>
  <c r="D747"/>
  <c r="C746"/>
  <c r="D745"/>
  <c r="D744" s="1"/>
  <c r="C744"/>
  <c r="D742"/>
  <c r="D741" s="1"/>
  <c r="C741"/>
  <c r="D740"/>
  <c r="E740" s="1"/>
  <c r="E739" s="1"/>
  <c r="C739"/>
  <c r="D738"/>
  <c r="E738" s="1"/>
  <c r="D737"/>
  <c r="E737" s="1"/>
  <c r="D736"/>
  <c r="E736" s="1"/>
  <c r="D735"/>
  <c r="E735" s="1"/>
  <c r="C734"/>
  <c r="C733" s="1"/>
  <c r="D732"/>
  <c r="D731" s="1"/>
  <c r="D730" s="1"/>
  <c r="C731"/>
  <c r="C730" s="1"/>
  <c r="D729"/>
  <c r="E729" s="1"/>
  <c r="D728"/>
  <c r="E728" s="1"/>
  <c r="C727"/>
  <c r="D724"/>
  <c r="E724" s="1"/>
  <c r="D723"/>
  <c r="E723" s="1"/>
  <c r="C722"/>
  <c r="H722" s="1"/>
  <c r="D721"/>
  <c r="E721" s="1"/>
  <c r="D720"/>
  <c r="E720" s="1"/>
  <c r="D719"/>
  <c r="C718"/>
  <c r="H718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C700"/>
  <c r="H700" s="1"/>
  <c r="D699"/>
  <c r="E699" s="1"/>
  <c r="D698"/>
  <c r="E698" s="1"/>
  <c r="D697"/>
  <c r="E697" s="1"/>
  <c r="D696"/>
  <c r="E696" s="1"/>
  <c r="D695"/>
  <c r="E695" s="1"/>
  <c r="C694"/>
  <c r="H694" s="1"/>
  <c r="D693"/>
  <c r="E693" s="1"/>
  <c r="D692"/>
  <c r="E692" s="1"/>
  <c r="D691"/>
  <c r="E691" s="1"/>
  <c r="D690"/>
  <c r="E690" s="1"/>
  <c r="D689"/>
  <c r="E689" s="1"/>
  <c r="D688"/>
  <c r="C687"/>
  <c r="H687" s="1"/>
  <c r="D686"/>
  <c r="E686" s="1"/>
  <c r="D685"/>
  <c r="E685" s="1"/>
  <c r="D684"/>
  <c r="E684" s="1"/>
  <c r="C683"/>
  <c r="H683" s="1"/>
  <c r="D682"/>
  <c r="E682" s="1"/>
  <c r="D681"/>
  <c r="E681" s="1"/>
  <c r="D680"/>
  <c r="E680" s="1"/>
  <c r="C679"/>
  <c r="H679" s="1"/>
  <c r="D678"/>
  <c r="E678" s="1"/>
  <c r="D677"/>
  <c r="E677" s="1"/>
  <c r="C676"/>
  <c r="H676" s="1"/>
  <c r="D675"/>
  <c r="E675" s="1"/>
  <c r="D674"/>
  <c r="E674" s="1"/>
  <c r="D673"/>
  <c r="E673" s="1"/>
  <c r="D672"/>
  <c r="C671"/>
  <c r="H671" s="1"/>
  <c r="D670"/>
  <c r="E670" s="1"/>
  <c r="D669"/>
  <c r="E669" s="1"/>
  <c r="D668"/>
  <c r="E668" s="1"/>
  <c r="D667"/>
  <c r="E667" s="1"/>
  <c r="D666"/>
  <c r="E666" s="1"/>
  <c r="C665"/>
  <c r="D664"/>
  <c r="E664" s="1"/>
  <c r="D663"/>
  <c r="E663" s="1"/>
  <c r="D662"/>
  <c r="E662" s="1"/>
  <c r="C661"/>
  <c r="H661" s="1"/>
  <c r="D660"/>
  <c r="E660" s="1"/>
  <c r="D659"/>
  <c r="E659" s="1"/>
  <c r="D658"/>
  <c r="E658" s="1"/>
  <c r="D657"/>
  <c r="E657" s="1"/>
  <c r="D656"/>
  <c r="E656" s="1"/>
  <c r="D655"/>
  <c r="E655" s="1"/>
  <c r="D654"/>
  <c r="C653"/>
  <c r="H653" s="1"/>
  <c r="D652"/>
  <c r="E652" s="1"/>
  <c r="D651"/>
  <c r="E651" s="1"/>
  <c r="D650"/>
  <c r="E650" s="1"/>
  <c r="D649"/>
  <c r="E649" s="1"/>
  <c r="D648"/>
  <c r="E648" s="1"/>
  <c r="D647"/>
  <c r="E647" s="1"/>
  <c r="C646"/>
  <c r="H646" s="1"/>
  <c r="D644"/>
  <c r="E644" s="1"/>
  <c r="D643"/>
  <c r="E643" s="1"/>
  <c r="C642"/>
  <c r="H642" s="1"/>
  <c r="J642" s="1"/>
  <c r="D641"/>
  <c r="E641" s="1"/>
  <c r="D640"/>
  <c r="E640" s="1"/>
  <c r="D639"/>
  <c r="E639" s="1"/>
  <c r="C638"/>
  <c r="H638" s="1"/>
  <c r="J638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9"/>
  <c r="E629" s="1"/>
  <c r="C628"/>
  <c r="H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D619"/>
  <c r="E619" s="1"/>
  <c r="D618"/>
  <c r="E618" s="1"/>
  <c r="D617"/>
  <c r="E617" s="1"/>
  <c r="C616"/>
  <c r="H616" s="1"/>
  <c r="D615"/>
  <c r="E615" s="1"/>
  <c r="D614"/>
  <c r="E614" s="1"/>
  <c r="D613"/>
  <c r="E613" s="1"/>
  <c r="D612"/>
  <c r="E612" s="1"/>
  <c r="D611"/>
  <c r="C610"/>
  <c r="H610" s="1"/>
  <c r="D609"/>
  <c r="E609" s="1"/>
  <c r="D608"/>
  <c r="E608" s="1"/>
  <c r="D607"/>
  <c r="D606"/>
  <c r="E606" s="1"/>
  <c r="D605"/>
  <c r="E605" s="1"/>
  <c r="D604"/>
  <c r="E604" s="1"/>
  <c r="C603"/>
  <c r="H603" s="1"/>
  <c r="D602"/>
  <c r="E602" s="1"/>
  <c r="D601"/>
  <c r="D600"/>
  <c r="C599"/>
  <c r="H599" s="1"/>
  <c r="D598"/>
  <c r="E598" s="1"/>
  <c r="D597"/>
  <c r="E597" s="1"/>
  <c r="D596"/>
  <c r="C595"/>
  <c r="H595" s="1"/>
  <c r="D594"/>
  <c r="E594" s="1"/>
  <c r="D593"/>
  <c r="C592"/>
  <c r="H592" s="1"/>
  <c r="D591"/>
  <c r="E591" s="1"/>
  <c r="D590"/>
  <c r="E590" s="1"/>
  <c r="D589"/>
  <c r="E589" s="1"/>
  <c r="D588"/>
  <c r="C587"/>
  <c r="H587" s="1"/>
  <c r="D586"/>
  <c r="E586" s="1"/>
  <c r="D585"/>
  <c r="E585" s="1"/>
  <c r="D584"/>
  <c r="E584" s="1"/>
  <c r="D583"/>
  <c r="E583" s="1"/>
  <c r="D582"/>
  <c r="C581"/>
  <c r="H581" s="1"/>
  <c r="D580"/>
  <c r="E580" s="1"/>
  <c r="D579"/>
  <c r="E579" s="1"/>
  <c r="D578"/>
  <c r="C577"/>
  <c r="H577" s="1"/>
  <c r="D576"/>
  <c r="E576" s="1"/>
  <c r="D575"/>
  <c r="E575" s="1"/>
  <c r="D574"/>
  <c r="E574" s="1"/>
  <c r="D573"/>
  <c r="E573" s="1"/>
  <c r="D572"/>
  <c r="E572" s="1"/>
  <c r="D571"/>
  <c r="E571" s="1"/>
  <c r="D570"/>
  <c r="E570" s="1"/>
  <c r="C569"/>
  <c r="H569" s="1"/>
  <c r="D568"/>
  <c r="E568" s="1"/>
  <c r="D567"/>
  <c r="E567" s="1"/>
  <c r="D566"/>
  <c r="D565"/>
  <c r="E565" s="1"/>
  <c r="D564"/>
  <c r="E564" s="1"/>
  <c r="D563"/>
  <c r="C562"/>
  <c r="H562" s="1"/>
  <c r="D558"/>
  <c r="E558" s="1"/>
  <c r="D557"/>
  <c r="C556"/>
  <c r="H556" s="1"/>
  <c r="D555"/>
  <c r="E555" s="1"/>
  <c r="D554"/>
  <c r="E554" s="1"/>
  <c r="D553"/>
  <c r="C552"/>
  <c r="D549"/>
  <c r="E549" s="1"/>
  <c r="D548"/>
  <c r="C547"/>
  <c r="H547" s="1"/>
  <c r="J547" s="1"/>
  <c r="D546"/>
  <c r="E546" s="1"/>
  <c r="D545"/>
  <c r="C544"/>
  <c r="H544" s="1"/>
  <c r="D543"/>
  <c r="E543" s="1"/>
  <c r="D542"/>
  <c r="E542" s="1"/>
  <c r="D541"/>
  <c r="E541" s="1"/>
  <c r="D540"/>
  <c r="E540" s="1"/>
  <c r="D539"/>
  <c r="D537"/>
  <c r="E537" s="1"/>
  <c r="D536"/>
  <c r="E536" s="1"/>
  <c r="D535"/>
  <c r="E535" s="1"/>
  <c r="D534"/>
  <c r="E534" s="1"/>
  <c r="D533"/>
  <c r="E533" s="1"/>
  <c r="D532"/>
  <c r="E532" s="1"/>
  <c r="C531"/>
  <c r="H531" s="1"/>
  <c r="D530"/>
  <c r="D529" s="1"/>
  <c r="C529"/>
  <c r="D527"/>
  <c r="E527" s="1"/>
  <c r="D526"/>
  <c r="E526" s="1"/>
  <c r="D525"/>
  <c r="E525" s="1"/>
  <c r="D524"/>
  <c r="E524" s="1"/>
  <c r="D523"/>
  <c r="C522"/>
  <c r="H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E514" s="1"/>
  <c r="C513"/>
  <c r="H513" s="1"/>
  <c r="D512"/>
  <c r="E512" s="1"/>
  <c r="D511"/>
  <c r="E511" s="1"/>
  <c r="D510"/>
  <c r="D508"/>
  <c r="E508" s="1"/>
  <c r="D507"/>
  <c r="E507" s="1"/>
  <c r="D506"/>
  <c r="E506" s="1"/>
  <c r="D505"/>
  <c r="C504"/>
  <c r="H504" s="1"/>
  <c r="D503"/>
  <c r="E503" s="1"/>
  <c r="D502"/>
  <c r="E502" s="1"/>
  <c r="D501"/>
  <c r="E501" s="1"/>
  <c r="D500"/>
  <c r="E500" s="1"/>
  <c r="D499"/>
  <c r="E499" s="1"/>
  <c r="D498"/>
  <c r="C497"/>
  <c r="H497" s="1"/>
  <c r="D496"/>
  <c r="E496" s="1"/>
  <c r="D495"/>
  <c r="E495" s="1"/>
  <c r="C494"/>
  <c r="H494" s="1"/>
  <c r="D493"/>
  <c r="E493" s="1"/>
  <c r="D492"/>
  <c r="C491"/>
  <c r="H491" s="1"/>
  <c r="D490"/>
  <c r="E490" s="1"/>
  <c r="D489"/>
  <c r="E489" s="1"/>
  <c r="D488"/>
  <c r="E488" s="1"/>
  <c r="D487"/>
  <c r="C486"/>
  <c r="H486" s="1"/>
  <c r="D485"/>
  <c r="E485" s="1"/>
  <c r="D481"/>
  <c r="E481" s="1"/>
  <c r="D480"/>
  <c r="E480" s="1"/>
  <c r="D479"/>
  <c r="E479" s="1"/>
  <c r="D478"/>
  <c r="C477"/>
  <c r="H477" s="1"/>
  <c r="D476"/>
  <c r="E476" s="1"/>
  <c r="D475"/>
  <c r="C474"/>
  <c r="H474" s="1"/>
  <c r="D473"/>
  <c r="E473" s="1"/>
  <c r="D472"/>
  <c r="E472" s="1"/>
  <c r="D471"/>
  <c r="E471" s="1"/>
  <c r="D470"/>
  <c r="E470" s="1"/>
  <c r="D469"/>
  <c r="C468"/>
  <c r="H468" s="1"/>
  <c r="D467"/>
  <c r="E467" s="1"/>
  <c r="D466"/>
  <c r="E466" s="1"/>
  <c r="D465"/>
  <c r="E465" s="1"/>
  <c r="D464"/>
  <c r="C463"/>
  <c r="H463" s="1"/>
  <c r="D462"/>
  <c r="E462" s="1"/>
  <c r="D461"/>
  <c r="E461" s="1"/>
  <c r="D460"/>
  <c r="C459"/>
  <c r="H459" s="1"/>
  <c r="D458"/>
  <c r="E458" s="1"/>
  <c r="D457"/>
  <c r="E457" s="1"/>
  <c r="D456"/>
  <c r="E456" s="1"/>
  <c r="C455"/>
  <c r="D454"/>
  <c r="E454" s="1"/>
  <c r="D453"/>
  <c r="E453" s="1"/>
  <c r="D452"/>
  <c r="E452" s="1"/>
  <c r="D451"/>
  <c r="C450"/>
  <c r="H450" s="1"/>
  <c r="D449"/>
  <c r="E449" s="1"/>
  <c r="D448"/>
  <c r="E448" s="1"/>
  <c r="D447"/>
  <c r="E447" s="1"/>
  <c r="D446"/>
  <c r="C445"/>
  <c r="H445" s="1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E430" s="1"/>
  <c r="C429"/>
  <c r="H429" s="1"/>
  <c r="D428"/>
  <c r="E428" s="1"/>
  <c r="D427"/>
  <c r="E427" s="1"/>
  <c r="D426"/>
  <c r="E426" s="1"/>
  <c r="D425"/>
  <c r="E425" s="1"/>
  <c r="D424"/>
  <c r="E424" s="1"/>
  <c r="D423"/>
  <c r="C422"/>
  <c r="H422" s="1"/>
  <c r="D421"/>
  <c r="E421" s="1"/>
  <c r="D420"/>
  <c r="E420" s="1"/>
  <c r="D419"/>
  <c r="E419" s="1"/>
  <c r="D418"/>
  <c r="E418" s="1"/>
  <c r="D417"/>
  <c r="E417" s="1"/>
  <c r="H416"/>
  <c r="D415"/>
  <c r="E415" s="1"/>
  <c r="D414"/>
  <c r="E414" s="1"/>
  <c r="D413"/>
  <c r="E413" s="1"/>
  <c r="C412"/>
  <c r="H412" s="1"/>
  <c r="D411"/>
  <c r="E411" s="1"/>
  <c r="D410"/>
  <c r="E410" s="1"/>
  <c r="C409"/>
  <c r="H409" s="1"/>
  <c r="D408"/>
  <c r="E408" s="1"/>
  <c r="D407"/>
  <c r="E407" s="1"/>
  <c r="D406"/>
  <c r="E406" s="1"/>
  <c r="D405"/>
  <c r="C404"/>
  <c r="H404" s="1"/>
  <c r="D403"/>
  <c r="E403" s="1"/>
  <c r="D402"/>
  <c r="E402" s="1"/>
  <c r="D401"/>
  <c r="E401" s="1"/>
  <c r="D400"/>
  <c r="C399"/>
  <c r="H399" s="1"/>
  <c r="D398"/>
  <c r="E398" s="1"/>
  <c r="D397"/>
  <c r="E397" s="1"/>
  <c r="D396"/>
  <c r="C395"/>
  <c r="H395" s="1"/>
  <c r="D394"/>
  <c r="E394" s="1"/>
  <c r="D393"/>
  <c r="C392"/>
  <c r="H392" s="1"/>
  <c r="D391"/>
  <c r="E391" s="1"/>
  <c r="D390"/>
  <c r="E390" s="1"/>
  <c r="D389"/>
  <c r="C388"/>
  <c r="H388" s="1"/>
  <c r="D387"/>
  <c r="E387" s="1"/>
  <c r="D386"/>
  <c r="E386" s="1"/>
  <c r="D385"/>
  <c r="E385" s="1"/>
  <c r="D384"/>
  <c r="E384" s="1"/>
  <c r="D383"/>
  <c r="E383" s="1"/>
  <c r="C382"/>
  <c r="H382" s="1"/>
  <c r="D381"/>
  <c r="E381" s="1"/>
  <c r="D380"/>
  <c r="E380" s="1"/>
  <c r="D379"/>
  <c r="E379" s="1"/>
  <c r="C378"/>
  <c r="H378" s="1"/>
  <c r="D377"/>
  <c r="E377" s="1"/>
  <c r="D376"/>
  <c r="E376" s="1"/>
  <c r="D375"/>
  <c r="E375" s="1"/>
  <c r="D374"/>
  <c r="E374" s="1"/>
  <c r="C373"/>
  <c r="H373" s="1"/>
  <c r="D372"/>
  <c r="E372" s="1"/>
  <c r="D371"/>
  <c r="E371" s="1"/>
  <c r="E370"/>
  <c r="D370"/>
  <c r="D369"/>
  <c r="C368"/>
  <c r="H368" s="1"/>
  <c r="D367"/>
  <c r="E367" s="1"/>
  <c r="D366"/>
  <c r="E366" s="1"/>
  <c r="D365"/>
  <c r="E365" s="1"/>
  <c r="D364"/>
  <c r="E364" s="1"/>
  <c r="D363"/>
  <c r="C362"/>
  <c r="H362" s="1"/>
  <c r="D361"/>
  <c r="E361" s="1"/>
  <c r="D360"/>
  <c r="E360" s="1"/>
  <c r="D359"/>
  <c r="E359" s="1"/>
  <c r="D358"/>
  <c r="C357"/>
  <c r="H357" s="1"/>
  <c r="D356"/>
  <c r="E356" s="1"/>
  <c r="D355"/>
  <c r="E355" s="1"/>
  <c r="D354"/>
  <c r="E354" s="1"/>
  <c r="C353"/>
  <c r="H353" s="1"/>
  <c r="D352"/>
  <c r="E352" s="1"/>
  <c r="D351"/>
  <c r="E351" s="1"/>
  <c r="D350"/>
  <c r="E350" s="1"/>
  <c r="D349"/>
  <c r="C348"/>
  <c r="H348" s="1"/>
  <c r="D347"/>
  <c r="E347" s="1"/>
  <c r="D346"/>
  <c r="E346" s="1"/>
  <c r="D345"/>
  <c r="C344"/>
  <c r="D343"/>
  <c r="E343" s="1"/>
  <c r="D342"/>
  <c r="E342" s="1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H331"/>
  <c r="D330"/>
  <c r="E330" s="1"/>
  <c r="D329"/>
  <c r="E329" s="1"/>
  <c r="H328"/>
  <c r="D327"/>
  <c r="E327" s="1"/>
  <c r="D326"/>
  <c r="E326" s="1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D316"/>
  <c r="E316" s="1"/>
  <c r="C315"/>
  <c r="H315" s="1"/>
  <c r="D313"/>
  <c r="E313" s="1"/>
  <c r="D312"/>
  <c r="D311"/>
  <c r="E311" s="1"/>
  <c r="D310"/>
  <c r="E310" s="1"/>
  <c r="D309"/>
  <c r="E309" s="1"/>
  <c r="H308"/>
  <c r="D307"/>
  <c r="E307" s="1"/>
  <c r="D306"/>
  <c r="H305"/>
  <c r="D304"/>
  <c r="E304" s="1"/>
  <c r="D303"/>
  <c r="H302"/>
  <c r="D301"/>
  <c r="E301" s="1"/>
  <c r="D300"/>
  <c r="E300" s="1"/>
  <c r="D299"/>
  <c r="E299" s="1"/>
  <c r="H298"/>
  <c r="D297"/>
  <c r="E297" s="1"/>
  <c r="E296" s="1"/>
  <c r="H296"/>
  <c r="D295"/>
  <c r="E295" s="1"/>
  <c r="D294"/>
  <c r="E294" s="1"/>
  <c r="D293"/>
  <c r="E293" s="1"/>
  <c r="D292"/>
  <c r="E292" s="1"/>
  <c r="D291"/>
  <c r="E291" s="1"/>
  <c r="D290"/>
  <c r="E290" s="1"/>
  <c r="H289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D266"/>
  <c r="E266" s="1"/>
  <c r="D264"/>
  <c r="D262"/>
  <c r="E262" s="1"/>
  <c r="D261"/>
  <c r="C260"/>
  <c r="H260" s="1"/>
  <c r="D252"/>
  <c r="E252" s="1"/>
  <c r="D25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C239"/>
  <c r="C238" s="1"/>
  <c r="D237"/>
  <c r="E237" s="1"/>
  <c r="E236" s="1"/>
  <c r="E235" s="1"/>
  <c r="C236"/>
  <c r="C235" s="1"/>
  <c r="D234"/>
  <c r="E234" s="1"/>
  <c r="E233" s="1"/>
  <c r="C233"/>
  <c r="D232"/>
  <c r="E232" s="1"/>
  <c r="D231"/>
  <c r="E231" s="1"/>
  <c r="D230"/>
  <c r="E230" s="1"/>
  <c r="C229"/>
  <c r="D227"/>
  <c r="E227" s="1"/>
  <c r="D226"/>
  <c r="E226" s="1"/>
  <c r="D225"/>
  <c r="E225" s="1"/>
  <c r="D224"/>
  <c r="E224" s="1"/>
  <c r="C223"/>
  <c r="C222" s="1"/>
  <c r="D221"/>
  <c r="E221" s="1"/>
  <c r="E220" s="1"/>
  <c r="C220"/>
  <c r="D219"/>
  <c r="E219" s="1"/>
  <c r="D218"/>
  <c r="E218" s="1"/>
  <c r="D217"/>
  <c r="E217" s="1"/>
  <c r="C216"/>
  <c r="D214"/>
  <c r="C213"/>
  <c r="D212"/>
  <c r="D211" s="1"/>
  <c r="C211"/>
  <c r="D210"/>
  <c r="E210" s="1"/>
  <c r="D209"/>
  <c r="E209" s="1"/>
  <c r="D208"/>
  <c r="C207"/>
  <c r="D206"/>
  <c r="E206" s="1"/>
  <c r="D205"/>
  <c r="C204"/>
  <c r="D202"/>
  <c r="C201"/>
  <c r="C200" s="1"/>
  <c r="D199"/>
  <c r="D198" s="1"/>
  <c r="D197" s="1"/>
  <c r="C198"/>
  <c r="C197" s="1"/>
  <c r="D196"/>
  <c r="C195"/>
  <c r="D194"/>
  <c r="C193"/>
  <c r="D192"/>
  <c r="E192" s="1"/>
  <c r="D191"/>
  <c r="E191" s="1"/>
  <c r="D190"/>
  <c r="C189"/>
  <c r="D187"/>
  <c r="E187" s="1"/>
  <c r="D186"/>
  <c r="E186" s="1"/>
  <c r="C185"/>
  <c r="C184" s="1"/>
  <c r="D183"/>
  <c r="D182" s="1"/>
  <c r="D181"/>
  <c r="E181" s="1"/>
  <c r="E180" s="1"/>
  <c r="C179"/>
  <c r="D176"/>
  <c r="E176" s="1"/>
  <c r="D175"/>
  <c r="E175" s="1"/>
  <c r="C174"/>
  <c r="H174" s="1"/>
  <c r="D173"/>
  <c r="E173" s="1"/>
  <c r="D172"/>
  <c r="E172" s="1"/>
  <c r="C171"/>
  <c r="H171" s="1"/>
  <c r="D169"/>
  <c r="E169" s="1"/>
  <c r="D168"/>
  <c r="C167"/>
  <c r="D166"/>
  <c r="E166" s="1"/>
  <c r="D165"/>
  <c r="C164"/>
  <c r="H164" s="1"/>
  <c r="D162"/>
  <c r="E162" s="1"/>
  <c r="D161"/>
  <c r="C160"/>
  <c r="H160" s="1"/>
  <c r="D159"/>
  <c r="E159" s="1"/>
  <c r="D158"/>
  <c r="E158" s="1"/>
  <c r="C157"/>
  <c r="H157" s="1"/>
  <c r="D156"/>
  <c r="E156" s="1"/>
  <c r="D155"/>
  <c r="C154"/>
  <c r="H154" s="1"/>
  <c r="D151"/>
  <c r="E151" s="1"/>
  <c r="D150"/>
  <c r="C149"/>
  <c r="H149" s="1"/>
  <c r="D148"/>
  <c r="E148" s="1"/>
  <c r="D147"/>
  <c r="E147" s="1"/>
  <c r="C146"/>
  <c r="H146" s="1"/>
  <c r="D145"/>
  <c r="E145" s="1"/>
  <c r="D144"/>
  <c r="E144" s="1"/>
  <c r="C143"/>
  <c r="H143" s="1"/>
  <c r="D142"/>
  <c r="E142" s="1"/>
  <c r="D141"/>
  <c r="E141" s="1"/>
  <c r="C140"/>
  <c r="D139"/>
  <c r="E139" s="1"/>
  <c r="D138"/>
  <c r="E138" s="1"/>
  <c r="D137"/>
  <c r="E137" s="1"/>
  <c r="C136"/>
  <c r="H136" s="1"/>
  <c r="D134"/>
  <c r="E134" s="1"/>
  <c r="D133"/>
  <c r="E133" s="1"/>
  <c r="C132"/>
  <c r="H132" s="1"/>
  <c r="D131"/>
  <c r="E131" s="1"/>
  <c r="D130"/>
  <c r="C129"/>
  <c r="H129" s="1"/>
  <c r="D128"/>
  <c r="E128" s="1"/>
  <c r="D127"/>
  <c r="E127" s="1"/>
  <c r="C126"/>
  <c r="H126" s="1"/>
  <c r="D125"/>
  <c r="E125" s="1"/>
  <c r="D124"/>
  <c r="E124" s="1"/>
  <c r="C123"/>
  <c r="H123" s="1"/>
  <c r="D122"/>
  <c r="E122" s="1"/>
  <c r="D121"/>
  <c r="C120"/>
  <c r="D119"/>
  <c r="D118"/>
  <c r="C117"/>
  <c r="H117" s="1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D98"/>
  <c r="E98" s="1"/>
  <c r="C97"/>
  <c r="H97" s="1"/>
  <c r="J97" s="1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C68"/>
  <c r="H68" s="1"/>
  <c r="J68" s="1"/>
  <c r="D66"/>
  <c r="E66" s="1"/>
  <c r="D65"/>
  <c r="E65" s="1"/>
  <c r="D64"/>
  <c r="E64" s="1"/>
  <c r="D63"/>
  <c r="E63" s="1"/>
  <c r="D62"/>
  <c r="E62" s="1"/>
  <c r="C61"/>
  <c r="H61" s="1"/>
  <c r="J61" s="1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C38"/>
  <c r="H38" s="1"/>
  <c r="J38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C11"/>
  <c r="H11" s="1"/>
  <c r="J11" s="1"/>
  <c r="D10"/>
  <c r="E10" s="1"/>
  <c r="D9"/>
  <c r="E9" s="1"/>
  <c r="D8"/>
  <c r="E8" s="1"/>
  <c r="D7"/>
  <c r="E7" s="1"/>
  <c r="D6"/>
  <c r="E6" s="1"/>
  <c r="D5"/>
  <c r="C4"/>
  <c r="H4" s="1"/>
  <c r="J4" s="1"/>
  <c r="C725" i="36" l="1"/>
  <c r="H725" s="1"/>
  <c r="J725" s="1"/>
  <c r="E551"/>
  <c r="E550" s="1"/>
  <c r="E188"/>
  <c r="E178" s="1"/>
  <c r="E177" s="1"/>
  <c r="E163"/>
  <c r="D188"/>
  <c r="C178"/>
  <c r="C177" s="1"/>
  <c r="H177" s="1"/>
  <c r="J177" s="1"/>
  <c r="D528"/>
  <c r="E484"/>
  <c r="E483" s="1"/>
  <c r="D135"/>
  <c r="D717"/>
  <c r="D716" s="1"/>
  <c r="C152"/>
  <c r="H152" s="1"/>
  <c r="J152" s="1"/>
  <c r="E135" i="34"/>
  <c r="D170"/>
  <c r="E170"/>
  <c r="E152" s="1"/>
  <c r="D484"/>
  <c r="D484" i="35"/>
  <c r="D444"/>
  <c r="D116" i="36"/>
  <c r="C538" i="33"/>
  <c r="H538" s="1"/>
  <c r="E203" i="34"/>
  <c r="E178" s="1"/>
  <c r="E177" s="1"/>
  <c r="D135" i="35"/>
  <c r="E259" i="37"/>
  <c r="C178" i="34"/>
  <c r="H178" s="1"/>
  <c r="J178" s="1"/>
  <c r="C114" i="38"/>
  <c r="H114" s="1"/>
  <c r="J114" s="1"/>
  <c r="C188" i="33"/>
  <c r="D726" i="36"/>
  <c r="D725" s="1"/>
  <c r="D3"/>
  <c r="D2" s="1"/>
  <c r="E717" i="34"/>
  <c r="E716" s="1"/>
  <c r="E163"/>
  <c r="C228" i="33"/>
  <c r="D153" i="34"/>
  <c r="D152" s="1"/>
  <c r="E116" i="37"/>
  <c r="E115" s="1"/>
  <c r="D645" i="36"/>
  <c r="H560" i="38"/>
  <c r="J560" s="1"/>
  <c r="C559"/>
  <c r="H559" s="1"/>
  <c r="J559" s="1"/>
  <c r="D114"/>
  <c r="E339"/>
  <c r="E258" s="1"/>
  <c r="E257" s="1"/>
  <c r="H259"/>
  <c r="J259" s="1"/>
  <c r="C258"/>
  <c r="D560"/>
  <c r="D559" s="1"/>
  <c r="D258"/>
  <c r="D257" s="1"/>
  <c r="E259" i="35"/>
  <c r="C115"/>
  <c r="D3"/>
  <c r="D2" s="1"/>
  <c r="E561" i="34"/>
  <c r="E259"/>
  <c r="E116"/>
  <c r="E115" s="1"/>
  <c r="D67"/>
  <c r="C560" i="36"/>
  <c r="D444"/>
  <c r="C339"/>
  <c r="H339" s="1"/>
  <c r="J339" s="1"/>
  <c r="D340"/>
  <c r="E67"/>
  <c r="D561" i="34"/>
  <c r="D726"/>
  <c r="D725" s="1"/>
  <c r="E340"/>
  <c r="E726" i="35"/>
  <c r="E725" s="1"/>
  <c r="D645"/>
  <c r="E163"/>
  <c r="E645" i="36"/>
  <c r="E444"/>
  <c r="E340"/>
  <c r="E153"/>
  <c r="E152" s="1"/>
  <c r="E3"/>
  <c r="D340" i="37"/>
  <c r="E3" i="34"/>
  <c r="E2" s="1"/>
  <c r="H344" i="33"/>
  <c r="C340"/>
  <c r="D645" i="34"/>
  <c r="E645"/>
  <c r="E551"/>
  <c r="E550" s="1"/>
  <c r="E483"/>
  <c r="D135"/>
  <c r="E645" i="35"/>
  <c r="D340"/>
  <c r="D314"/>
  <c r="D116"/>
  <c r="D153"/>
  <c r="E67"/>
  <c r="E263" i="36"/>
  <c r="C115"/>
  <c r="D116" i="37"/>
  <c r="H561"/>
  <c r="J561" s="1"/>
  <c r="C560"/>
  <c r="H560" s="1"/>
  <c r="J560" s="1"/>
  <c r="D717" i="35"/>
  <c r="D716" s="1"/>
  <c r="D160" i="33"/>
  <c r="C203"/>
  <c r="D178" i="34"/>
  <c r="D177" s="1"/>
  <c r="D726" i="35"/>
  <c r="D725" s="1"/>
  <c r="D263"/>
  <c r="D259" s="1"/>
  <c r="E135" i="36"/>
  <c r="D178"/>
  <c r="D177" s="1"/>
  <c r="D645" i="37"/>
  <c r="E340"/>
  <c r="D263"/>
  <c r="E67"/>
  <c r="E215" i="35"/>
  <c r="D340" i="34"/>
  <c r="E484" i="35"/>
  <c r="E483" s="1"/>
  <c r="E726" i="36"/>
  <c r="E725" s="1"/>
  <c r="D561" i="37"/>
  <c r="D178"/>
  <c r="D177" s="1"/>
  <c r="E188" i="35"/>
  <c r="E3" i="37"/>
  <c r="E2" s="1"/>
  <c r="D560"/>
  <c r="D559" s="1"/>
  <c r="E726"/>
  <c r="E725" s="1"/>
  <c r="H717"/>
  <c r="J717" s="1"/>
  <c r="C716"/>
  <c r="E645"/>
  <c r="E561"/>
  <c r="E717"/>
  <c r="E716" s="1"/>
  <c r="E444"/>
  <c r="E339" s="1"/>
  <c r="E484"/>
  <c r="E483" s="1"/>
  <c r="H551"/>
  <c r="J551" s="1"/>
  <c r="C550"/>
  <c r="H550" s="1"/>
  <c r="J550" s="1"/>
  <c r="E188"/>
  <c r="D444"/>
  <c r="D339" s="1"/>
  <c r="D314"/>
  <c r="D259" s="1"/>
  <c r="C483"/>
  <c r="H483" s="1"/>
  <c r="J483" s="1"/>
  <c r="D153"/>
  <c r="D152" s="1"/>
  <c r="D551"/>
  <c r="D550" s="1"/>
  <c r="D135"/>
  <c r="D115" s="1"/>
  <c r="D114" s="1"/>
  <c r="H116"/>
  <c r="J116" s="1"/>
  <c r="C115"/>
  <c r="E152"/>
  <c r="D3"/>
  <c r="D2" s="1"/>
  <c r="H263"/>
  <c r="C259"/>
  <c r="E178"/>
  <c r="E177" s="1"/>
  <c r="E551"/>
  <c r="E550" s="1"/>
  <c r="D483"/>
  <c r="H340"/>
  <c r="C339"/>
  <c r="H339" s="1"/>
  <c r="J339" s="1"/>
  <c r="H3"/>
  <c r="J3" s="1"/>
  <c r="C2"/>
  <c r="H178"/>
  <c r="J178" s="1"/>
  <c r="C177"/>
  <c r="H177" s="1"/>
  <c r="J177" s="1"/>
  <c r="E314" i="36"/>
  <c r="C259"/>
  <c r="H551"/>
  <c r="J551" s="1"/>
  <c r="C550"/>
  <c r="H550" s="1"/>
  <c r="J550" s="1"/>
  <c r="H717"/>
  <c r="J717" s="1"/>
  <c r="C716"/>
  <c r="H716" s="1"/>
  <c r="J716" s="1"/>
  <c r="E561"/>
  <c r="E560" s="1"/>
  <c r="D314"/>
  <c r="D163"/>
  <c r="D152" s="1"/>
  <c r="E116"/>
  <c r="E115" s="1"/>
  <c r="D561"/>
  <c r="D484"/>
  <c r="D263"/>
  <c r="H3"/>
  <c r="J3" s="1"/>
  <c r="C2"/>
  <c r="E717"/>
  <c r="E716" s="1"/>
  <c r="H484"/>
  <c r="C483"/>
  <c r="H483" s="1"/>
  <c r="J483" s="1"/>
  <c r="D483" i="35"/>
  <c r="D178"/>
  <c r="D177" s="1"/>
  <c r="E116"/>
  <c r="D339"/>
  <c r="H178"/>
  <c r="J178" s="1"/>
  <c r="C177"/>
  <c r="H177" s="1"/>
  <c r="J177" s="1"/>
  <c r="C2"/>
  <c r="H67"/>
  <c r="J67" s="1"/>
  <c r="E561"/>
  <c r="E444"/>
  <c r="C560"/>
  <c r="D561"/>
  <c r="D560" s="1"/>
  <c r="H551"/>
  <c r="J551" s="1"/>
  <c r="C550"/>
  <c r="H550" s="1"/>
  <c r="J550" s="1"/>
  <c r="E340"/>
  <c r="H340"/>
  <c r="C339"/>
  <c r="H339" s="1"/>
  <c r="J339" s="1"/>
  <c r="C259"/>
  <c r="E153"/>
  <c r="D163"/>
  <c r="D170"/>
  <c r="E3"/>
  <c r="E2" s="1"/>
  <c r="H717"/>
  <c r="J717" s="1"/>
  <c r="C716"/>
  <c r="H716" s="1"/>
  <c r="J716" s="1"/>
  <c r="H484"/>
  <c r="C483"/>
  <c r="H483" s="1"/>
  <c r="J483" s="1"/>
  <c r="C152"/>
  <c r="H152" s="1"/>
  <c r="J152" s="1"/>
  <c r="H170"/>
  <c r="J170" s="1"/>
  <c r="H115"/>
  <c r="J115" s="1"/>
  <c r="E170"/>
  <c r="E135"/>
  <c r="H561" i="34"/>
  <c r="J561" s="1"/>
  <c r="C560"/>
  <c r="H717"/>
  <c r="J717" s="1"/>
  <c r="C716"/>
  <c r="H716" s="1"/>
  <c r="J716" s="1"/>
  <c r="D551"/>
  <c r="D550" s="1"/>
  <c r="C483"/>
  <c r="H483" s="1"/>
  <c r="J483" s="1"/>
  <c r="D3"/>
  <c r="D116"/>
  <c r="E444"/>
  <c r="H153"/>
  <c r="J153" s="1"/>
  <c r="C152"/>
  <c r="H152" s="1"/>
  <c r="J152" s="1"/>
  <c r="E726"/>
  <c r="E725" s="1"/>
  <c r="H551"/>
  <c r="J551" s="1"/>
  <c r="C550"/>
  <c r="H550" s="1"/>
  <c r="J550" s="1"/>
  <c r="H3"/>
  <c r="J3" s="1"/>
  <c r="C2"/>
  <c r="D314"/>
  <c r="D259" s="1"/>
  <c r="D483"/>
  <c r="D444"/>
  <c r="H340"/>
  <c r="C339"/>
  <c r="H339" s="1"/>
  <c r="J339" s="1"/>
  <c r="C259"/>
  <c r="H116"/>
  <c r="J116" s="1"/>
  <c r="C115"/>
  <c r="E185" i="33"/>
  <c r="E184" s="1"/>
  <c r="D298"/>
  <c r="D250"/>
  <c r="E251"/>
  <c r="E250" s="1"/>
  <c r="D491"/>
  <c r="D38"/>
  <c r="E123"/>
  <c r="E126"/>
  <c r="E143"/>
  <c r="E492"/>
  <c r="E491" s="1"/>
  <c r="D522"/>
  <c r="D581"/>
  <c r="D592"/>
  <c r="D61"/>
  <c r="D296"/>
  <c r="E676"/>
  <c r="D683"/>
  <c r="C67"/>
  <c r="H67" s="1"/>
  <c r="J67" s="1"/>
  <c r="E39"/>
  <c r="E38" s="1"/>
  <c r="D220"/>
  <c r="D233"/>
  <c r="D344"/>
  <c r="D362"/>
  <c r="E523"/>
  <c r="E522" s="1"/>
  <c r="D531"/>
  <c r="D528" s="1"/>
  <c r="E642"/>
  <c r="D765"/>
  <c r="D4"/>
  <c r="D174"/>
  <c r="D569"/>
  <c r="D97"/>
  <c r="D463"/>
  <c r="D474"/>
  <c r="D718"/>
  <c r="D727"/>
  <c r="D11"/>
  <c r="D126"/>
  <c r="E229"/>
  <c r="E228" s="1"/>
  <c r="D260"/>
  <c r="D305"/>
  <c r="D331"/>
  <c r="E345"/>
  <c r="D353"/>
  <c r="D382"/>
  <c r="D392"/>
  <c r="E412"/>
  <c r="C509"/>
  <c r="H509" s="1"/>
  <c r="D610"/>
  <c r="D661"/>
  <c r="E727"/>
  <c r="E732"/>
  <c r="E731" s="1"/>
  <c r="E730" s="1"/>
  <c r="E61"/>
  <c r="D325"/>
  <c r="D120"/>
  <c r="D146"/>
  <c r="E174"/>
  <c r="D180"/>
  <c r="D185"/>
  <c r="D184" s="1"/>
  <c r="D409"/>
  <c r="D429"/>
  <c r="E513"/>
  <c r="D599"/>
  <c r="D628"/>
  <c r="D642"/>
  <c r="E734"/>
  <c r="E733" s="1"/>
  <c r="C743"/>
  <c r="D768"/>
  <c r="D767" s="1"/>
  <c r="D772"/>
  <c r="D771" s="1"/>
  <c r="D416"/>
  <c r="D445"/>
  <c r="E99"/>
  <c r="E97" s="1"/>
  <c r="E12"/>
  <c r="E11" s="1"/>
  <c r="E5"/>
  <c r="E4" s="1"/>
  <c r="D68"/>
  <c r="D67" s="1"/>
  <c r="E244"/>
  <c r="E243" s="1"/>
  <c r="C3"/>
  <c r="E68"/>
  <c r="E136"/>
  <c r="E146"/>
  <c r="E223"/>
  <c r="E222" s="1"/>
  <c r="C135"/>
  <c r="H135" s="1"/>
  <c r="J135" s="1"/>
  <c r="H140"/>
  <c r="D154"/>
  <c r="E161"/>
  <c r="E160" s="1"/>
  <c r="D167"/>
  <c r="C170"/>
  <c r="H170" s="1"/>
  <c r="J170" s="1"/>
  <c r="E183"/>
  <c r="E182" s="1"/>
  <c r="E199"/>
  <c r="E198" s="1"/>
  <c r="E197" s="1"/>
  <c r="D204"/>
  <c r="E216"/>
  <c r="E215" s="1"/>
  <c r="D223"/>
  <c r="D222" s="1"/>
  <c r="D236"/>
  <c r="D235" s="1"/>
  <c r="E261"/>
  <c r="D289"/>
  <c r="E328"/>
  <c r="D373"/>
  <c r="D378"/>
  <c r="E455"/>
  <c r="C484"/>
  <c r="D494"/>
  <c r="E661"/>
  <c r="D665"/>
  <c r="E679"/>
  <c r="D739"/>
  <c r="E742"/>
  <c r="E741" s="1"/>
  <c r="E773"/>
  <c r="E121"/>
  <c r="E120" s="1"/>
  <c r="D123"/>
  <c r="D132"/>
  <c r="D140"/>
  <c r="C153"/>
  <c r="E155"/>
  <c r="E154" s="1"/>
  <c r="D157"/>
  <c r="E168"/>
  <c r="E167" s="1"/>
  <c r="E205"/>
  <c r="E204" s="1"/>
  <c r="E239"/>
  <c r="E238" s="1"/>
  <c r="E260"/>
  <c r="E306"/>
  <c r="D328"/>
  <c r="E363"/>
  <c r="C444"/>
  <c r="H444" s="1"/>
  <c r="H455"/>
  <c r="D497"/>
  <c r="C551"/>
  <c r="H552"/>
  <c r="D676"/>
  <c r="D694"/>
  <c r="E132"/>
  <c r="E140"/>
  <c r="E157"/>
  <c r="C215"/>
  <c r="E289"/>
  <c r="E298"/>
  <c r="D412"/>
  <c r="D455"/>
  <c r="D552"/>
  <c r="E646"/>
  <c r="D653"/>
  <c r="E683"/>
  <c r="C116"/>
  <c r="H116" s="1"/>
  <c r="J116" s="1"/>
  <c r="H120"/>
  <c r="C163"/>
  <c r="H163" s="1"/>
  <c r="J163" s="1"/>
  <c r="H167"/>
  <c r="D179"/>
  <c r="E212"/>
  <c r="E211" s="1"/>
  <c r="C263"/>
  <c r="H265"/>
  <c r="C314"/>
  <c r="H314" s="1"/>
  <c r="H325"/>
  <c r="E378"/>
  <c r="D399"/>
  <c r="E494"/>
  <c r="C528"/>
  <c r="H528" s="1"/>
  <c r="H529"/>
  <c r="D556"/>
  <c r="C645"/>
  <c r="H645" s="1"/>
  <c r="J645" s="1"/>
  <c r="H665"/>
  <c r="C717"/>
  <c r="D722"/>
  <c r="D734"/>
  <c r="D733" s="1"/>
  <c r="E745"/>
  <c r="E744" s="1"/>
  <c r="D777"/>
  <c r="E317"/>
  <c r="E315" s="1"/>
  <c r="D315"/>
  <c r="D314" s="1"/>
  <c r="E118"/>
  <c r="E117" s="1"/>
  <c r="D117"/>
  <c r="D136"/>
  <c r="D143"/>
  <c r="E150"/>
  <c r="E149" s="1"/>
  <c r="D149"/>
  <c r="D153"/>
  <c r="D171"/>
  <c r="D170" s="1"/>
  <c r="E190"/>
  <c r="E189" s="1"/>
  <c r="D189"/>
  <c r="D244"/>
  <c r="D243" s="1"/>
  <c r="E312"/>
  <c r="E308" s="1"/>
  <c r="D308"/>
  <c r="E130"/>
  <c r="E129" s="1"/>
  <c r="D129"/>
  <c r="E165"/>
  <c r="E164" s="1"/>
  <c r="D164"/>
  <c r="E171"/>
  <c r="E170" s="1"/>
  <c r="E194"/>
  <c r="E193" s="1"/>
  <c r="D193"/>
  <c r="E208"/>
  <c r="E207" s="1"/>
  <c r="D207"/>
  <c r="E214"/>
  <c r="E213" s="1"/>
  <c r="D213"/>
  <c r="E267"/>
  <c r="D201"/>
  <c r="D200" s="1"/>
  <c r="E202"/>
  <c r="E201" s="1"/>
  <c r="E200" s="1"/>
  <c r="E67"/>
  <c r="E179"/>
  <c r="C178"/>
  <c r="D195"/>
  <c r="E196"/>
  <c r="E195" s="1"/>
  <c r="D239"/>
  <c r="D238" s="1"/>
  <c r="D348"/>
  <c r="E349"/>
  <c r="E348" s="1"/>
  <c r="E373"/>
  <c r="D468"/>
  <c r="E469"/>
  <c r="E468" s="1"/>
  <c r="E531"/>
  <c r="E620"/>
  <c r="E616" s="1"/>
  <c r="D616"/>
  <c r="D756"/>
  <c r="D755" s="1"/>
  <c r="E757"/>
  <c r="E756" s="1"/>
  <c r="E755" s="1"/>
  <c r="E305"/>
  <c r="E325"/>
  <c r="E353"/>
  <c r="D395"/>
  <c r="E396"/>
  <c r="E395" s="1"/>
  <c r="D450"/>
  <c r="E451"/>
  <c r="E450" s="1"/>
  <c r="D477"/>
  <c r="E478"/>
  <c r="E477" s="1"/>
  <c r="D486"/>
  <c r="E487"/>
  <c r="E486" s="1"/>
  <c r="E505"/>
  <c r="E504" s="1"/>
  <c r="D504"/>
  <c r="D746"/>
  <c r="E747"/>
  <c r="E746" s="1"/>
  <c r="E743" s="1"/>
  <c r="E754"/>
  <c r="D357"/>
  <c r="E358"/>
  <c r="E357" s="1"/>
  <c r="D404"/>
  <c r="E405"/>
  <c r="E404" s="1"/>
  <c r="E510"/>
  <c r="E509" s="1"/>
  <c r="D577"/>
  <c r="E578"/>
  <c r="E577" s="1"/>
  <c r="E607"/>
  <c r="E603" s="1"/>
  <c r="D603"/>
  <c r="D216"/>
  <c r="D215" s="1"/>
  <c r="D229"/>
  <c r="D228" s="1"/>
  <c r="D302"/>
  <c r="E303"/>
  <c r="E302" s="1"/>
  <c r="E344"/>
  <c r="E362"/>
  <c r="D368"/>
  <c r="E369"/>
  <c r="E368" s="1"/>
  <c r="E382"/>
  <c r="D388"/>
  <c r="E389"/>
  <c r="E388" s="1"/>
  <c r="E409"/>
  <c r="E416"/>
  <c r="D422"/>
  <c r="E423"/>
  <c r="E422" s="1"/>
  <c r="E429"/>
  <c r="D459"/>
  <c r="E460"/>
  <c r="E459" s="1"/>
  <c r="D544"/>
  <c r="D538" s="1"/>
  <c r="E545"/>
  <c r="E544" s="1"/>
  <c r="D562"/>
  <c r="E563"/>
  <c r="E562" s="1"/>
  <c r="E569"/>
  <c r="E587"/>
  <c r="D687"/>
  <c r="E688"/>
  <c r="E687" s="1"/>
  <c r="E694"/>
  <c r="D700"/>
  <c r="E701"/>
  <c r="E700" s="1"/>
  <c r="E722"/>
  <c r="D743"/>
  <c r="E264"/>
  <c r="E332"/>
  <c r="E331" s="1"/>
  <c r="E393"/>
  <c r="E392" s="1"/>
  <c r="E400"/>
  <c r="E399" s="1"/>
  <c r="E446"/>
  <c r="E445" s="1"/>
  <c r="E464"/>
  <c r="E463" s="1"/>
  <c r="E475"/>
  <c r="E474" s="1"/>
  <c r="E498"/>
  <c r="E497" s="1"/>
  <c r="E530"/>
  <c r="E529" s="1"/>
  <c r="E539"/>
  <c r="E548"/>
  <c r="E547" s="1"/>
  <c r="D547"/>
  <c r="C561"/>
  <c r="D587"/>
  <c r="E638"/>
  <c r="C726"/>
  <c r="D751"/>
  <c r="D750" s="1"/>
  <c r="E752"/>
  <c r="E751" s="1"/>
  <c r="D761"/>
  <c r="D760" s="1"/>
  <c r="E762"/>
  <c r="E761" s="1"/>
  <c r="E760" s="1"/>
  <c r="D513"/>
  <c r="D509" s="1"/>
  <c r="E553"/>
  <c r="E552" s="1"/>
  <c r="D595"/>
  <c r="E596"/>
  <c r="E595" s="1"/>
  <c r="E628"/>
  <c r="D646"/>
  <c r="E665"/>
  <c r="D671"/>
  <c r="E672"/>
  <c r="E671" s="1"/>
  <c r="D679"/>
  <c r="E772"/>
  <c r="E771" s="1"/>
  <c r="E557"/>
  <c r="E556" s="1"/>
  <c r="E581"/>
  <c r="E593"/>
  <c r="E592" s="1"/>
  <c r="E600"/>
  <c r="E599" s="1"/>
  <c r="E611"/>
  <c r="E610" s="1"/>
  <c r="D638"/>
  <c r="E654"/>
  <c r="E653" s="1"/>
  <c r="E719"/>
  <c r="E718" s="1"/>
  <c r="E769"/>
  <c r="E768" s="1"/>
  <c r="E767" s="1"/>
  <c r="BA358" i="12"/>
  <c r="S358"/>
  <c r="M358"/>
  <c r="BA357"/>
  <c r="S357"/>
  <c r="M357"/>
  <c r="BA356"/>
  <c r="S356"/>
  <c r="M356"/>
  <c r="BA355"/>
  <c r="S355"/>
  <c r="M355"/>
  <c r="BA354"/>
  <c r="S354"/>
  <c r="M354"/>
  <c r="BA353"/>
  <c r="S353"/>
  <c r="M353"/>
  <c r="BA352"/>
  <c r="S352"/>
  <c r="M352"/>
  <c r="BA351"/>
  <c r="S351"/>
  <c r="M351"/>
  <c r="BA350"/>
  <c r="S350"/>
  <c r="M350"/>
  <c r="BA349"/>
  <c r="S349"/>
  <c r="M349"/>
  <c r="BA348"/>
  <c r="S348"/>
  <c r="M348"/>
  <c r="BA347"/>
  <c r="S347"/>
  <c r="M347"/>
  <c r="BA346"/>
  <c r="S346"/>
  <c r="M346"/>
  <c r="BA345"/>
  <c r="S345"/>
  <c r="M345"/>
  <c r="BA344"/>
  <c r="S344"/>
  <c r="M344"/>
  <c r="BA343"/>
  <c r="S343"/>
  <c r="M343"/>
  <c r="BA342"/>
  <c r="S342"/>
  <c r="M342"/>
  <c r="BA341"/>
  <c r="S341"/>
  <c r="M341"/>
  <c r="BA340"/>
  <c r="S340"/>
  <c r="M340"/>
  <c r="BA339"/>
  <c r="S339"/>
  <c r="M339"/>
  <c r="BA338"/>
  <c r="S338"/>
  <c r="M338"/>
  <c r="BA337"/>
  <c r="S337"/>
  <c r="M337"/>
  <c r="BA336"/>
  <c r="S336"/>
  <c r="M336"/>
  <c r="BA335"/>
  <c r="S335"/>
  <c r="M335"/>
  <c r="BA334"/>
  <c r="S334"/>
  <c r="M334"/>
  <c r="BA333"/>
  <c r="S333"/>
  <c r="M333"/>
  <c r="BA332"/>
  <c r="S332"/>
  <c r="M332"/>
  <c r="BA331"/>
  <c r="S331"/>
  <c r="M331"/>
  <c r="BA330"/>
  <c r="S330"/>
  <c r="M330"/>
  <c r="BA329"/>
  <c r="S329"/>
  <c r="M329"/>
  <c r="BA328"/>
  <c r="S328"/>
  <c r="M328"/>
  <c r="BA327"/>
  <c r="S327"/>
  <c r="M327"/>
  <c r="BA326"/>
  <c r="S326"/>
  <c r="M326"/>
  <c r="BA325"/>
  <c r="S325"/>
  <c r="M325"/>
  <c r="BA324"/>
  <c r="S324"/>
  <c r="M324"/>
  <c r="BA323"/>
  <c r="S323"/>
  <c r="M323"/>
  <c r="BA322"/>
  <c r="S322"/>
  <c r="M322"/>
  <c r="BA321"/>
  <c r="S321"/>
  <c r="M321"/>
  <c r="BA320"/>
  <c r="S320"/>
  <c r="M320"/>
  <c r="BA319"/>
  <c r="S319"/>
  <c r="M319"/>
  <c r="BA318"/>
  <c r="S318"/>
  <c r="M318"/>
  <c r="BA317"/>
  <c r="S317"/>
  <c r="M317"/>
  <c r="BA316"/>
  <c r="S316"/>
  <c r="M316"/>
  <c r="BA315"/>
  <c r="S315"/>
  <c r="M315"/>
  <c r="BA314"/>
  <c r="S314"/>
  <c r="M314"/>
  <c r="BA313"/>
  <c r="S313"/>
  <c r="M313"/>
  <c r="BA312"/>
  <c r="S312"/>
  <c r="M312"/>
  <c r="BA311"/>
  <c r="S311"/>
  <c r="M311"/>
  <c r="BA310"/>
  <c r="S310"/>
  <c r="M310"/>
  <c r="BA309"/>
  <c r="S309"/>
  <c r="M309"/>
  <c r="BA308"/>
  <c r="S308"/>
  <c r="M308"/>
  <c r="BA307"/>
  <c r="S307"/>
  <c r="M307"/>
  <c r="BA306"/>
  <c r="S306"/>
  <c r="M306"/>
  <c r="BA305"/>
  <c r="S305"/>
  <c r="M305"/>
  <c r="BA304"/>
  <c r="S304"/>
  <c r="M304"/>
  <c r="BA303"/>
  <c r="S303"/>
  <c r="M303"/>
  <c r="BA302"/>
  <c r="S302"/>
  <c r="M302"/>
  <c r="BA301"/>
  <c r="S301"/>
  <c r="M301"/>
  <c r="BA300"/>
  <c r="S300"/>
  <c r="M300"/>
  <c r="BA299"/>
  <c r="S299"/>
  <c r="M299"/>
  <c r="BA298"/>
  <c r="S298"/>
  <c r="M298"/>
  <c r="BA297"/>
  <c r="S297"/>
  <c r="M297"/>
  <c r="BA296"/>
  <c r="S296"/>
  <c r="M296"/>
  <c r="BA295"/>
  <c r="S295"/>
  <c r="M295"/>
  <c r="BA294"/>
  <c r="S294"/>
  <c r="M294"/>
  <c r="BA293"/>
  <c r="S293"/>
  <c r="M293"/>
  <c r="BA292"/>
  <c r="S292"/>
  <c r="M292"/>
  <c r="BA291"/>
  <c r="S291"/>
  <c r="M291"/>
  <c r="BA290"/>
  <c r="S290"/>
  <c r="M290"/>
  <c r="BA289"/>
  <c r="S289"/>
  <c r="M289"/>
  <c r="BA288"/>
  <c r="S288"/>
  <c r="M288"/>
  <c r="BA287"/>
  <c r="S287"/>
  <c r="M287"/>
  <c r="BA286"/>
  <c r="S286"/>
  <c r="M286"/>
  <c r="BA285"/>
  <c r="S285"/>
  <c r="M285"/>
  <c r="BA284"/>
  <c r="S284"/>
  <c r="M284"/>
  <c r="BA283"/>
  <c r="S283"/>
  <c r="M283"/>
  <c r="BA282"/>
  <c r="S282"/>
  <c r="M282"/>
  <c r="BA281"/>
  <c r="S281"/>
  <c r="M281"/>
  <c r="BA280"/>
  <c r="S280"/>
  <c r="M280"/>
  <c r="BA279"/>
  <c r="S279"/>
  <c r="M279"/>
  <c r="BA278"/>
  <c r="S278"/>
  <c r="M278"/>
  <c r="BA277"/>
  <c r="S277"/>
  <c r="M277"/>
  <c r="BA276"/>
  <c r="S276"/>
  <c r="M276"/>
  <c r="BA275"/>
  <c r="S275"/>
  <c r="M275"/>
  <c r="BA274"/>
  <c r="S274"/>
  <c r="M274"/>
  <c r="BA273"/>
  <c r="S273"/>
  <c r="M273"/>
  <c r="BA272"/>
  <c r="S272"/>
  <c r="M272"/>
  <c r="BA271"/>
  <c r="S271"/>
  <c r="M271"/>
  <c r="BA270"/>
  <c r="S270"/>
  <c r="M270"/>
  <c r="BA269"/>
  <c r="S269"/>
  <c r="M269"/>
  <c r="BA268"/>
  <c r="S268"/>
  <c r="M268"/>
  <c r="BA267"/>
  <c r="S267"/>
  <c r="M267"/>
  <c r="BA266"/>
  <c r="S266"/>
  <c r="M266"/>
  <c r="BA265"/>
  <c r="S265"/>
  <c r="M265"/>
  <c r="BA264"/>
  <c r="S264"/>
  <c r="M264"/>
  <c r="BA263"/>
  <c r="S263"/>
  <c r="M263"/>
  <c r="BA262"/>
  <c r="S262"/>
  <c r="M262"/>
  <c r="BA261"/>
  <c r="S261"/>
  <c r="M261"/>
  <c r="BA260"/>
  <c r="S260"/>
  <c r="M260"/>
  <c r="BA259"/>
  <c r="S259"/>
  <c r="M259"/>
  <c r="BA258"/>
  <c r="S258"/>
  <c r="M258"/>
  <c r="BA257"/>
  <c r="S257"/>
  <c r="M257"/>
  <c r="BA256"/>
  <c r="S256"/>
  <c r="M256"/>
  <c r="BA255"/>
  <c r="S255"/>
  <c r="M255"/>
  <c r="BA254"/>
  <c r="S254"/>
  <c r="M254"/>
  <c r="BA253"/>
  <c r="S253"/>
  <c r="M253"/>
  <c r="BA252"/>
  <c r="S252"/>
  <c r="M252"/>
  <c r="BA251"/>
  <c r="S251"/>
  <c r="M251"/>
  <c r="BA250"/>
  <c r="S250"/>
  <c r="M250"/>
  <c r="BA249"/>
  <c r="S249"/>
  <c r="M249"/>
  <c r="BA248"/>
  <c r="S248"/>
  <c r="M248"/>
  <c r="BA247"/>
  <c r="S247"/>
  <c r="M247"/>
  <c r="BA246"/>
  <c r="S246"/>
  <c r="M246"/>
  <c r="BA245"/>
  <c r="S245"/>
  <c r="M245"/>
  <c r="BA244"/>
  <c r="S244"/>
  <c r="M244"/>
  <c r="BA243"/>
  <c r="S243"/>
  <c r="M243"/>
  <c r="BA242"/>
  <c r="S242"/>
  <c r="M242"/>
  <c r="BA241"/>
  <c r="S241"/>
  <c r="M241"/>
  <c r="BA240"/>
  <c r="S240"/>
  <c r="M240"/>
  <c r="BA239"/>
  <c r="S239"/>
  <c r="M239"/>
  <c r="BA238"/>
  <c r="S238"/>
  <c r="M238"/>
  <c r="BA237"/>
  <c r="S237"/>
  <c r="M237"/>
  <c r="BA236"/>
  <c r="S236"/>
  <c r="M236"/>
  <c r="BA235"/>
  <c r="S235"/>
  <c r="M235"/>
  <c r="BA234"/>
  <c r="S234"/>
  <c r="M234"/>
  <c r="BA233"/>
  <c r="S233"/>
  <c r="M233"/>
  <c r="BA232"/>
  <c r="S232"/>
  <c r="M232"/>
  <c r="BA231"/>
  <c r="S231"/>
  <c r="M231"/>
  <c r="BA230"/>
  <c r="S230"/>
  <c r="M230"/>
  <c r="BA229"/>
  <c r="S229"/>
  <c r="M229"/>
  <c r="BA228"/>
  <c r="S228"/>
  <c r="M228"/>
  <c r="BA227"/>
  <c r="S227"/>
  <c r="M227"/>
  <c r="BA226"/>
  <c r="S226"/>
  <c r="M226"/>
  <c r="BA225"/>
  <c r="S225"/>
  <c r="M225"/>
  <c r="BA224"/>
  <c r="S224"/>
  <c r="M224"/>
  <c r="BA223"/>
  <c r="S223"/>
  <c r="M223"/>
  <c r="BA222"/>
  <c r="S222"/>
  <c r="M222"/>
  <c r="BA221"/>
  <c r="S221"/>
  <c r="M221"/>
  <c r="BA220"/>
  <c r="S220"/>
  <c r="M220"/>
  <c r="BA219"/>
  <c r="S219"/>
  <c r="M219"/>
  <c r="BA218"/>
  <c r="S218"/>
  <c r="M218"/>
  <c r="BA217"/>
  <c r="S217"/>
  <c r="M217"/>
  <c r="BA216"/>
  <c r="S216"/>
  <c r="M216"/>
  <c r="BA215"/>
  <c r="S215"/>
  <c r="M215"/>
  <c r="BA214"/>
  <c r="S214"/>
  <c r="M214"/>
  <c r="BA213"/>
  <c r="S213"/>
  <c r="M213"/>
  <c r="BA212"/>
  <c r="S212"/>
  <c r="M212"/>
  <c r="BA211"/>
  <c r="S211"/>
  <c r="M211"/>
  <c r="BA210"/>
  <c r="S210"/>
  <c r="M210"/>
  <c r="BA209"/>
  <c r="S209"/>
  <c r="M209"/>
  <c r="BA208"/>
  <c r="S208"/>
  <c r="M208"/>
  <c r="BA207"/>
  <c r="S207"/>
  <c r="M207"/>
  <c r="BA206"/>
  <c r="S206"/>
  <c r="M206"/>
  <c r="BA205"/>
  <c r="S205"/>
  <c r="M205"/>
  <c r="BA204"/>
  <c r="S204"/>
  <c r="M204"/>
  <c r="BA203"/>
  <c r="S203"/>
  <c r="M203"/>
  <c r="BA202"/>
  <c r="S202"/>
  <c r="M202"/>
  <c r="BA201"/>
  <c r="S201"/>
  <c r="M201"/>
  <c r="BA200"/>
  <c r="S200"/>
  <c r="M200"/>
  <c r="BA199"/>
  <c r="S199"/>
  <c r="M199"/>
  <c r="BA198"/>
  <c r="S198"/>
  <c r="M198"/>
  <c r="BA197"/>
  <c r="S197"/>
  <c r="M197"/>
  <c r="BA196"/>
  <c r="S196"/>
  <c r="M196"/>
  <c r="BA195"/>
  <c r="S195"/>
  <c r="M195"/>
  <c r="BA194"/>
  <c r="S194"/>
  <c r="M194"/>
  <c r="BA193"/>
  <c r="S193"/>
  <c r="M193"/>
  <c r="BA192"/>
  <c r="S192"/>
  <c r="M192"/>
  <c r="BA191"/>
  <c r="S191"/>
  <c r="M191"/>
  <c r="BA190"/>
  <c r="S190"/>
  <c r="M190"/>
  <c r="BA189"/>
  <c r="S189"/>
  <c r="M189"/>
  <c r="BA188"/>
  <c r="S188"/>
  <c r="M188"/>
  <c r="BA187"/>
  <c r="S187"/>
  <c r="M187"/>
  <c r="BA186"/>
  <c r="S186"/>
  <c r="M186"/>
  <c r="BA185"/>
  <c r="S185"/>
  <c r="M185"/>
  <c r="BA184"/>
  <c r="S184"/>
  <c r="M184"/>
  <c r="BA183"/>
  <c r="S183"/>
  <c r="M183"/>
  <c r="BA182"/>
  <c r="S182"/>
  <c r="M182"/>
  <c r="BA181"/>
  <c r="S181"/>
  <c r="M181"/>
  <c r="BA180"/>
  <c r="S180"/>
  <c r="M180"/>
  <c r="BA179"/>
  <c r="S179"/>
  <c r="M179"/>
  <c r="BA178"/>
  <c r="S178"/>
  <c r="M178"/>
  <c r="BA177"/>
  <c r="S177"/>
  <c r="M177"/>
  <c r="BA176"/>
  <c r="S176"/>
  <c r="M176"/>
  <c r="BA175"/>
  <c r="S175"/>
  <c r="M175"/>
  <c r="BA174"/>
  <c r="S174"/>
  <c r="M174"/>
  <c r="BA173"/>
  <c r="S173"/>
  <c r="M173"/>
  <c r="BA172"/>
  <c r="S172"/>
  <c r="M172"/>
  <c r="BA171"/>
  <c r="S171"/>
  <c r="M171"/>
  <c r="BA170"/>
  <c r="S170"/>
  <c r="M170"/>
  <c r="BA169"/>
  <c r="S169"/>
  <c r="M169"/>
  <c r="BA168"/>
  <c r="S168"/>
  <c r="M168"/>
  <c r="BA167"/>
  <c r="S167"/>
  <c r="M167"/>
  <c r="BA166"/>
  <c r="S166"/>
  <c r="M166"/>
  <c r="BA165"/>
  <c r="S165"/>
  <c r="M165"/>
  <c r="BA164"/>
  <c r="S164"/>
  <c r="M164"/>
  <c r="BA163"/>
  <c r="S163"/>
  <c r="M163"/>
  <c r="BA162"/>
  <c r="S162"/>
  <c r="M162"/>
  <c r="BA161"/>
  <c r="S161"/>
  <c r="M161"/>
  <c r="BA160"/>
  <c r="S160"/>
  <c r="M160"/>
  <c r="BA159"/>
  <c r="S159"/>
  <c r="M159"/>
  <c r="BA158"/>
  <c r="S158"/>
  <c r="M158"/>
  <c r="BA157"/>
  <c r="S157"/>
  <c r="M157"/>
  <c r="BA156"/>
  <c r="S156"/>
  <c r="M156"/>
  <c r="BA155"/>
  <c r="S155"/>
  <c r="M155"/>
  <c r="BA154"/>
  <c r="S154"/>
  <c r="M154"/>
  <c r="BA153"/>
  <c r="S153"/>
  <c r="M153"/>
  <c r="BA152"/>
  <c r="S152"/>
  <c r="M152"/>
  <c r="BA151"/>
  <c r="S151"/>
  <c r="M151"/>
  <c r="BA150"/>
  <c r="S150"/>
  <c r="M150"/>
  <c r="BA149"/>
  <c r="S149"/>
  <c r="M149"/>
  <c r="BA148"/>
  <c r="S148"/>
  <c r="M148"/>
  <c r="BA147"/>
  <c r="S147"/>
  <c r="M147"/>
  <c r="BA146"/>
  <c r="S146"/>
  <c r="M146"/>
  <c r="BA145"/>
  <c r="S145"/>
  <c r="M145"/>
  <c r="BA144"/>
  <c r="S144"/>
  <c r="M144"/>
  <c r="BA143"/>
  <c r="S143"/>
  <c r="M143"/>
  <c r="BA142"/>
  <c r="S142"/>
  <c r="M142"/>
  <c r="BA141"/>
  <c r="S141"/>
  <c r="M141"/>
  <c r="BA140"/>
  <c r="S140"/>
  <c r="M140"/>
  <c r="BA139"/>
  <c r="S139"/>
  <c r="M139"/>
  <c r="BA138"/>
  <c r="S138"/>
  <c r="M138"/>
  <c r="BA137"/>
  <c r="S137"/>
  <c r="M137"/>
  <c r="BA136"/>
  <c r="S136"/>
  <c r="M136"/>
  <c r="BA135"/>
  <c r="S135"/>
  <c r="M135"/>
  <c r="BA134"/>
  <c r="S134"/>
  <c r="M134"/>
  <c r="BA133"/>
  <c r="S133"/>
  <c r="M133"/>
  <c r="BA132"/>
  <c r="S132"/>
  <c r="M132"/>
  <c r="BA131"/>
  <c r="S131"/>
  <c r="M131"/>
  <c r="BA130"/>
  <c r="S130"/>
  <c r="M130"/>
  <c r="BA129"/>
  <c r="S129"/>
  <c r="M129"/>
  <c r="BA128"/>
  <c r="S128"/>
  <c r="M128"/>
  <c r="BA127"/>
  <c r="S127"/>
  <c r="M127"/>
  <c r="BA126"/>
  <c r="S126"/>
  <c r="M126"/>
  <c r="BA125"/>
  <c r="S125"/>
  <c r="M125"/>
  <c r="BA124"/>
  <c r="S124"/>
  <c r="M124"/>
  <c r="BA123"/>
  <c r="S123"/>
  <c r="M123"/>
  <c r="BA122"/>
  <c r="S122"/>
  <c r="M122"/>
  <c r="BA121"/>
  <c r="S121"/>
  <c r="M121"/>
  <c r="BA120"/>
  <c r="S120"/>
  <c r="M120"/>
  <c r="BA119"/>
  <c r="S119"/>
  <c r="M119"/>
  <c r="BA118"/>
  <c r="S118"/>
  <c r="M118"/>
  <c r="BA117"/>
  <c r="S117"/>
  <c r="M117"/>
  <c r="BA116"/>
  <c r="S116"/>
  <c r="M116"/>
  <c r="BA115"/>
  <c r="S115"/>
  <c r="M115"/>
  <c r="BA114"/>
  <c r="S114"/>
  <c r="M114"/>
  <c r="BA113"/>
  <c r="S113"/>
  <c r="M113"/>
  <c r="BA112"/>
  <c r="S112"/>
  <c r="M112"/>
  <c r="BA111"/>
  <c r="S111"/>
  <c r="M111"/>
  <c r="BA110"/>
  <c r="S110"/>
  <c r="M110"/>
  <c r="BA109"/>
  <c r="S109"/>
  <c r="M109"/>
  <c r="BA108"/>
  <c r="S108"/>
  <c r="M108"/>
  <c r="BA107"/>
  <c r="S107"/>
  <c r="M107"/>
  <c r="BA106"/>
  <c r="S106"/>
  <c r="M106"/>
  <c r="BA105"/>
  <c r="S105"/>
  <c r="M105"/>
  <c r="BA104"/>
  <c r="S104"/>
  <c r="M104"/>
  <c r="BA103"/>
  <c r="S103"/>
  <c r="M103"/>
  <c r="BA102"/>
  <c r="S102"/>
  <c r="M102"/>
  <c r="BA101"/>
  <c r="S101"/>
  <c r="M101"/>
  <c r="BA100"/>
  <c r="S100"/>
  <c r="M100"/>
  <c r="BA99"/>
  <c r="S99"/>
  <c r="M99"/>
  <c r="BA98"/>
  <c r="S98"/>
  <c r="M98"/>
  <c r="BA97"/>
  <c r="S97"/>
  <c r="M97"/>
  <c r="BA96"/>
  <c r="S96"/>
  <c r="M96"/>
  <c r="BA95"/>
  <c r="S95"/>
  <c r="M95"/>
  <c r="BA94"/>
  <c r="S94"/>
  <c r="M94"/>
  <c r="BA93"/>
  <c r="S93"/>
  <c r="M93"/>
  <c r="BA92"/>
  <c r="S92"/>
  <c r="M92"/>
  <c r="BA91"/>
  <c r="S91"/>
  <c r="M91"/>
  <c r="BA90"/>
  <c r="S90"/>
  <c r="M90"/>
  <c r="BA89"/>
  <c r="S89"/>
  <c r="M89"/>
  <c r="BA88"/>
  <c r="S88"/>
  <c r="M88"/>
  <c r="BA87"/>
  <c r="S87"/>
  <c r="M87"/>
  <c r="BA86"/>
  <c r="S86"/>
  <c r="M86"/>
  <c r="BA85"/>
  <c r="S85"/>
  <c r="M85"/>
  <c r="BA84"/>
  <c r="S84"/>
  <c r="M84"/>
  <c r="BA83"/>
  <c r="S83"/>
  <c r="M83"/>
  <c r="BA82"/>
  <c r="S82"/>
  <c r="M82"/>
  <c r="BA81"/>
  <c r="S81"/>
  <c r="M81"/>
  <c r="BA80"/>
  <c r="S80"/>
  <c r="M80"/>
  <c r="BA79"/>
  <c r="S79"/>
  <c r="M79"/>
  <c r="BA78"/>
  <c r="S78"/>
  <c r="M78"/>
  <c r="BA77"/>
  <c r="S77"/>
  <c r="M77"/>
  <c r="BA76"/>
  <c r="S76"/>
  <c r="M76"/>
  <c r="BA75"/>
  <c r="S75"/>
  <c r="M75"/>
  <c r="BA74"/>
  <c r="S74"/>
  <c r="M74"/>
  <c r="BA73"/>
  <c r="S73"/>
  <c r="M73"/>
  <c r="BA72"/>
  <c r="S72"/>
  <c r="M72"/>
  <c r="BA71"/>
  <c r="S71"/>
  <c r="M71"/>
  <c r="BA70"/>
  <c r="S70"/>
  <c r="M70"/>
  <c r="BA69"/>
  <c r="S69"/>
  <c r="M69"/>
  <c r="BA68"/>
  <c r="S68"/>
  <c r="M68"/>
  <c r="BA67"/>
  <c r="S67"/>
  <c r="M67"/>
  <c r="BA66"/>
  <c r="S66"/>
  <c r="M66"/>
  <c r="BA65"/>
  <c r="S65"/>
  <c r="M65"/>
  <c r="BA64"/>
  <c r="S64"/>
  <c r="M64"/>
  <c r="BA63"/>
  <c r="S63"/>
  <c r="M63"/>
  <c r="BA62"/>
  <c r="S62"/>
  <c r="M62"/>
  <c r="BA61"/>
  <c r="S61"/>
  <c r="M61"/>
  <c r="BA60"/>
  <c r="S60"/>
  <c r="M60"/>
  <c r="BA59"/>
  <c r="S59"/>
  <c r="M59"/>
  <c r="BA58"/>
  <c r="S58"/>
  <c r="M58"/>
  <c r="BA57"/>
  <c r="S57"/>
  <c r="M57"/>
  <c r="BA56"/>
  <c r="S56"/>
  <c r="M56"/>
  <c r="BA55"/>
  <c r="S55"/>
  <c r="M55"/>
  <c r="BA54"/>
  <c r="S54"/>
  <c r="M54"/>
  <c r="BA53"/>
  <c r="S53"/>
  <c r="M53"/>
  <c r="BA52"/>
  <c r="S52"/>
  <c r="M52"/>
  <c r="BA51"/>
  <c r="S51"/>
  <c r="M51"/>
  <c r="BA50"/>
  <c r="S50"/>
  <c r="M50"/>
  <c r="BA49"/>
  <c r="S49"/>
  <c r="M49"/>
  <c r="BA48"/>
  <c r="S48"/>
  <c r="M48"/>
  <c r="BA47"/>
  <c r="S47"/>
  <c r="M47"/>
  <c r="BA46"/>
  <c r="S46"/>
  <c r="M46"/>
  <c r="BA45"/>
  <c r="S45"/>
  <c r="M45"/>
  <c r="BA44"/>
  <c r="S44"/>
  <c r="M44"/>
  <c r="BA43"/>
  <c r="S43"/>
  <c r="M43"/>
  <c r="BA42"/>
  <c r="S42"/>
  <c r="M42"/>
  <c r="BA41"/>
  <c r="S41"/>
  <c r="M41"/>
  <c r="BA40"/>
  <c r="S40"/>
  <c r="M40"/>
  <c r="BA39"/>
  <c r="S39"/>
  <c r="M39"/>
  <c r="BA38"/>
  <c r="S38"/>
  <c r="M38"/>
  <c r="BA37"/>
  <c r="S37"/>
  <c r="M37"/>
  <c r="BA36"/>
  <c r="S36"/>
  <c r="M36"/>
  <c r="BA35"/>
  <c r="S35"/>
  <c r="M35"/>
  <c r="BA34"/>
  <c r="S34"/>
  <c r="M34"/>
  <c r="BA33"/>
  <c r="S33"/>
  <c r="M33"/>
  <c r="BA32"/>
  <c r="S32"/>
  <c r="M32"/>
  <c r="BA31"/>
  <c r="S31"/>
  <c r="M31"/>
  <c r="BA30"/>
  <c r="S30"/>
  <c r="M30"/>
  <c r="BA29"/>
  <c r="S29"/>
  <c r="M29"/>
  <c r="BA28"/>
  <c r="S28"/>
  <c r="M28"/>
  <c r="BA27"/>
  <c r="S27"/>
  <c r="M27"/>
  <c r="BA26"/>
  <c r="S26"/>
  <c r="M26"/>
  <c r="BA25"/>
  <c r="S25"/>
  <c r="M25"/>
  <c r="BA24"/>
  <c r="S24"/>
  <c r="M24"/>
  <c r="BA23"/>
  <c r="S23"/>
  <c r="M23"/>
  <c r="BA22"/>
  <c r="S22"/>
  <c r="M22"/>
  <c r="BA21"/>
  <c r="S21"/>
  <c r="M21"/>
  <c r="BA20"/>
  <c r="S20"/>
  <c r="M20"/>
  <c r="BA19"/>
  <c r="S19"/>
  <c r="M19"/>
  <c r="BA18"/>
  <c r="S18"/>
  <c r="M18"/>
  <c r="BA17"/>
  <c r="S17"/>
  <c r="M17"/>
  <c r="BA16"/>
  <c r="S16"/>
  <c r="M16"/>
  <c r="BA15"/>
  <c r="S15"/>
  <c r="M15"/>
  <c r="BA14"/>
  <c r="S14"/>
  <c r="M14"/>
  <c r="BA13"/>
  <c r="S13"/>
  <c r="M13"/>
  <c r="BA12"/>
  <c r="S12"/>
  <c r="M12"/>
  <c r="BA11"/>
  <c r="S11"/>
  <c r="M11"/>
  <c r="BA10"/>
  <c r="S10"/>
  <c r="M10"/>
  <c r="BA9"/>
  <c r="S9"/>
  <c r="M9"/>
  <c r="BA8"/>
  <c r="S8"/>
  <c r="BA7"/>
  <c r="S7"/>
  <c r="M7"/>
  <c r="BA6"/>
  <c r="S6"/>
  <c r="M6"/>
  <c r="BA5"/>
  <c r="S5"/>
  <c r="M5"/>
  <c r="BA4"/>
  <c r="S4"/>
  <c r="M4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BA3"/>
  <c r="S3"/>
  <c r="M3"/>
  <c r="BA2"/>
  <c r="BA1"/>
  <c r="H1" i="38" l="1"/>
  <c r="J1" s="1"/>
  <c r="D483" i="36"/>
  <c r="D560"/>
  <c r="D559" s="1"/>
  <c r="H178"/>
  <c r="J178" s="1"/>
  <c r="D115"/>
  <c r="D114" s="1"/>
  <c r="C114"/>
  <c r="H114" s="1"/>
  <c r="J114" s="1"/>
  <c r="C559"/>
  <c r="H559" s="1"/>
  <c r="J559" s="1"/>
  <c r="H560"/>
  <c r="J560" s="1"/>
  <c r="E114"/>
  <c r="C177" i="34"/>
  <c r="H177" s="1"/>
  <c r="J177" s="1"/>
  <c r="D2"/>
  <c r="D115" i="35"/>
  <c r="E560"/>
  <c r="E559" s="1"/>
  <c r="E178"/>
  <c r="E177" s="1"/>
  <c r="D559"/>
  <c r="D339" i="34"/>
  <c r="D258" s="1"/>
  <c r="D257" s="1"/>
  <c r="H115" i="36"/>
  <c r="J115" s="1"/>
  <c r="E528" i="33"/>
  <c r="D717"/>
  <c r="D716" s="1"/>
  <c r="D152" i="35"/>
  <c r="D114" s="1"/>
  <c r="E560" i="34"/>
  <c r="E559" s="1"/>
  <c r="H258" i="38"/>
  <c r="J258" s="1"/>
  <c r="C257"/>
  <c r="D484" i="33"/>
  <c r="D3"/>
  <c r="D2" s="1"/>
  <c r="D258" i="35"/>
  <c r="D257" s="1"/>
  <c r="C114"/>
  <c r="H114" s="1"/>
  <c r="J114" s="1"/>
  <c r="E339" i="34"/>
  <c r="E258" s="1"/>
  <c r="E257" s="1"/>
  <c r="D115"/>
  <c r="D114" s="1"/>
  <c r="D339" i="36"/>
  <c r="E339"/>
  <c r="E259"/>
  <c r="E2"/>
  <c r="E152" i="35"/>
  <c r="E339"/>
  <c r="E258" s="1"/>
  <c r="E257" s="1"/>
  <c r="D258" i="37"/>
  <c r="D257" s="1"/>
  <c r="E560"/>
  <c r="E114"/>
  <c r="D560" i="34"/>
  <c r="D559" s="1"/>
  <c r="D444" i="33"/>
  <c r="D259" i="36"/>
  <c r="E258" i="37"/>
  <c r="E257" s="1"/>
  <c r="E559"/>
  <c r="H259"/>
  <c r="J259" s="1"/>
  <c r="C258"/>
  <c r="H115"/>
  <c r="J115" s="1"/>
  <c r="C114"/>
  <c r="H114" s="1"/>
  <c r="J114" s="1"/>
  <c r="H2"/>
  <c r="J2" s="1"/>
  <c r="H716"/>
  <c r="J716" s="1"/>
  <c r="C559"/>
  <c r="H559" s="1"/>
  <c r="J559" s="1"/>
  <c r="H2" i="36"/>
  <c r="J2" s="1"/>
  <c r="E559"/>
  <c r="H259"/>
  <c r="J259" s="1"/>
  <c r="C258"/>
  <c r="H560" i="35"/>
  <c r="J560" s="1"/>
  <c r="C559"/>
  <c r="H559" s="1"/>
  <c r="J559" s="1"/>
  <c r="E115"/>
  <c r="C258"/>
  <c r="H259"/>
  <c r="J259" s="1"/>
  <c r="H2"/>
  <c r="J2" s="1"/>
  <c r="H115" i="34"/>
  <c r="J115" s="1"/>
  <c r="C114"/>
  <c r="H114" s="1"/>
  <c r="J114" s="1"/>
  <c r="H2"/>
  <c r="J2" s="1"/>
  <c r="H560"/>
  <c r="J560" s="1"/>
  <c r="C559"/>
  <c r="H559" s="1"/>
  <c r="J559" s="1"/>
  <c r="H259"/>
  <c r="J259" s="1"/>
  <c r="C258"/>
  <c r="E114"/>
  <c r="D726" i="33"/>
  <c r="D725" s="1"/>
  <c r="E153"/>
  <c r="E3"/>
  <c r="E2" s="1"/>
  <c r="D163"/>
  <c r="D152" s="1"/>
  <c r="D203"/>
  <c r="E484"/>
  <c r="D263"/>
  <c r="D259" s="1"/>
  <c r="C115"/>
  <c r="H115" s="1"/>
  <c r="J115" s="1"/>
  <c r="E645"/>
  <c r="C725"/>
  <c r="H725" s="1"/>
  <c r="J725" s="1"/>
  <c r="H726"/>
  <c r="J726" s="1"/>
  <c r="E340"/>
  <c r="C339"/>
  <c r="H340"/>
  <c r="D551"/>
  <c r="D550" s="1"/>
  <c r="C550"/>
  <c r="H550" s="1"/>
  <c r="J550" s="1"/>
  <c r="H551"/>
  <c r="J551" s="1"/>
  <c r="C177"/>
  <c r="H177" s="1"/>
  <c r="J177" s="1"/>
  <c r="H178"/>
  <c r="J178" s="1"/>
  <c r="E203"/>
  <c r="H3"/>
  <c r="J3" s="1"/>
  <c r="C2"/>
  <c r="E551"/>
  <c r="E550" s="1"/>
  <c r="E163"/>
  <c r="E135"/>
  <c r="H717"/>
  <c r="J717" s="1"/>
  <c r="C716"/>
  <c r="H716" s="1"/>
  <c r="J716" s="1"/>
  <c r="C259"/>
  <c r="H259" s="1"/>
  <c r="J259" s="1"/>
  <c r="H263"/>
  <c r="C152"/>
  <c r="H152" s="1"/>
  <c r="J152" s="1"/>
  <c r="H153"/>
  <c r="J153" s="1"/>
  <c r="C483"/>
  <c r="H483" s="1"/>
  <c r="J483" s="1"/>
  <c r="H484"/>
  <c r="C560"/>
  <c r="H560" s="1"/>
  <c r="J560" s="1"/>
  <c r="H561"/>
  <c r="J561" s="1"/>
  <c r="E152"/>
  <c r="E538"/>
  <c r="E483" s="1"/>
  <c r="D135"/>
  <c r="E444"/>
  <c r="E263"/>
  <c r="E561"/>
  <c r="E560" s="1"/>
  <c r="E750"/>
  <c r="E726" s="1"/>
  <c r="E725" s="1"/>
  <c r="D483"/>
  <c r="D188"/>
  <c r="D116"/>
  <c r="E314"/>
  <c r="E717"/>
  <c r="E716" s="1"/>
  <c r="D645"/>
  <c r="D561"/>
  <c r="D340"/>
  <c r="D339" s="1"/>
  <c r="E188"/>
  <c r="E116"/>
  <c r="E115" s="1"/>
  <c r="H1" i="36" l="1"/>
  <c r="J1" s="1"/>
  <c r="H1" i="35"/>
  <c r="J1" s="1"/>
  <c r="E258" i="36"/>
  <c r="E257" s="1"/>
  <c r="D258"/>
  <c r="D257" s="1"/>
  <c r="H256" i="38"/>
  <c r="J256" s="1"/>
  <c r="H257"/>
  <c r="J257" s="1"/>
  <c r="E114" i="35"/>
  <c r="H1" i="37"/>
  <c r="J1" s="1"/>
  <c r="H258"/>
  <c r="J258" s="1"/>
  <c r="C257"/>
  <c r="H258" i="36"/>
  <c r="J258" s="1"/>
  <c r="C257"/>
  <c r="H258" i="35"/>
  <c r="J258" s="1"/>
  <c r="C257"/>
  <c r="H258" i="34"/>
  <c r="J258" s="1"/>
  <c r="C257"/>
  <c r="H1"/>
  <c r="J1" s="1"/>
  <c r="D178" i="33"/>
  <c r="D177" s="1"/>
  <c r="D258"/>
  <c r="D257" s="1"/>
  <c r="C559"/>
  <c r="H559" s="1"/>
  <c r="J559" s="1"/>
  <c r="E178"/>
  <c r="E177" s="1"/>
  <c r="E114" s="1"/>
  <c r="E339"/>
  <c r="C114"/>
  <c r="H114" s="1"/>
  <c r="J114" s="1"/>
  <c r="E259"/>
  <c r="H2"/>
  <c r="J2" s="1"/>
  <c r="C258"/>
  <c r="H339"/>
  <c r="J339" s="1"/>
  <c r="D560"/>
  <c r="D559" s="1"/>
  <c r="D115"/>
  <c r="E559"/>
  <c r="H257" i="37" l="1"/>
  <c r="J257" s="1"/>
  <c r="H256"/>
  <c r="J256" s="1"/>
  <c r="H256" i="36"/>
  <c r="J256" s="1"/>
  <c r="H257"/>
  <c r="J257" s="1"/>
  <c r="H256" i="35"/>
  <c r="J256" s="1"/>
  <c r="H257"/>
  <c r="J257" s="1"/>
  <c r="H257" i="34"/>
  <c r="J257" s="1"/>
  <c r="H256"/>
  <c r="J256" s="1"/>
  <c r="D114" i="33"/>
  <c r="H1"/>
  <c r="J1" s="1"/>
  <c r="E258"/>
  <c r="E257" s="1"/>
  <c r="C257"/>
  <c r="H258"/>
  <c r="J258" s="1"/>
  <c r="H257" l="1"/>
  <c r="J257" s="1"/>
  <c r="H256"/>
  <c r="J256" s="1"/>
  <c r="C19" i="4" l="1"/>
  <c r="C15"/>
  <c r="F68" i="16" l="1"/>
  <c r="F67"/>
  <c r="F66"/>
  <c r="F65"/>
  <c r="H64"/>
  <c r="G64"/>
  <c r="F64"/>
  <c r="I64" l="1"/>
  <c r="F22"/>
  <c r="S360" i="12" l="1"/>
  <c r="S359"/>
  <c r="F76" i="16" l="1"/>
  <c r="F75"/>
  <c r="H74"/>
  <c r="G74"/>
  <c r="F74"/>
  <c r="F73"/>
  <c r="H72"/>
  <c r="G72"/>
  <c r="F72"/>
  <c r="F71"/>
  <c r="F70"/>
  <c r="H69"/>
  <c r="G69"/>
  <c r="F69"/>
  <c r="I72" l="1"/>
  <c r="I69"/>
  <c r="I74"/>
  <c r="H78"/>
  <c r="G78"/>
  <c r="H53"/>
  <c r="G53"/>
  <c r="H51"/>
  <c r="G51"/>
  <c r="H47"/>
  <c r="G47"/>
  <c r="H40"/>
  <c r="G40"/>
  <c r="H37"/>
  <c r="G37"/>
  <c r="H33"/>
  <c r="G33"/>
  <c r="H23"/>
  <c r="G23"/>
  <c r="H9"/>
  <c r="G9"/>
  <c r="H2"/>
  <c r="G2"/>
  <c r="F7"/>
  <c r="F8"/>
  <c r="F9"/>
  <c r="F10"/>
  <c r="F11"/>
  <c r="F12"/>
  <c r="F13"/>
  <c r="F14"/>
  <c r="F15"/>
  <c r="F16"/>
  <c r="F17"/>
  <c r="F18"/>
  <c r="F19"/>
  <c r="F20"/>
  <c r="F21"/>
  <c r="F23"/>
  <c r="F24"/>
  <c r="F26"/>
  <c r="F29"/>
  <c r="F30"/>
  <c r="F31"/>
  <c r="F33"/>
  <c r="F35"/>
  <c r="F36"/>
  <c r="F37"/>
  <c r="F38"/>
  <c r="F39"/>
  <c r="F40"/>
  <c r="F41"/>
  <c r="F42"/>
  <c r="F43"/>
  <c r="F44"/>
  <c r="F45"/>
  <c r="F46"/>
  <c r="F47"/>
  <c r="F50"/>
  <c r="F51"/>
  <c r="F52"/>
  <c r="F53"/>
  <c r="F55"/>
  <c r="F56"/>
  <c r="F57"/>
  <c r="F58"/>
  <c r="F59"/>
  <c r="F61"/>
  <c r="F62"/>
  <c r="F63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3"/>
  <c r="F4"/>
  <c r="F5"/>
  <c r="F6"/>
  <c r="F2"/>
  <c r="I51" l="1"/>
  <c r="I37"/>
  <c r="I2"/>
  <c r="I47"/>
  <c r="I78"/>
  <c r="I53"/>
  <c r="I40"/>
  <c r="I33"/>
  <c r="I23"/>
  <c r="I9"/>
  <c r="M359" i="12"/>
  <c r="M360"/>
</calcChain>
</file>

<file path=xl/sharedStrings.xml><?xml version="1.0" encoding="utf-8"?>
<sst xmlns="http://schemas.openxmlformats.org/spreadsheetml/2006/main" count="5996" uniqueCount="1101">
  <si>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</si>
  <si>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</si>
  <si>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</si>
  <si>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</si>
  <si>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</si>
  <si>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</si>
  <si>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</si>
  <si>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</si>
  <si>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</si>
  <si>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</si>
  <si>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</si>
  <si>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</si>
  <si>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</si>
  <si>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</si>
  <si>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</si>
  <si>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</si>
  <si>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</si>
  <si>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</si>
  <si>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</si>
  <si>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</si>
  <si>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</si>
  <si>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</si>
  <si>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</si>
  <si>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</si>
  <si>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</si>
  <si>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</si>
  <si>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</si>
  <si>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</si>
  <si>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</si>
  <si>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</si>
  <si>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</si>
  <si>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</si>
  <si>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</si>
  <si>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</si>
  <si>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</si>
  <si>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</si>
  <si>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</si>
  <si>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</si>
  <si>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</si>
  <si>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</si>
  <si>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</si>
  <si>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</si>
  <si>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</si>
  <si>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</si>
  <si>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</si>
  <si>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</si>
  <si>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</si>
  <si>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</si>
  <si>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</si>
  <si>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</si>
  <si>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</si>
  <si>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</si>
  <si>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</si>
  <si>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</si>
  <si>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</si>
  <si>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</si>
  <si>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</si>
  <si>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</si>
  <si>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</si>
  <si>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</si>
  <si>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</si>
  <si>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</si>
  <si>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</si>
  <si>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</si>
  <si>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</si>
  <si>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</si>
  <si>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</si>
  <si>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</si>
  <si>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</si>
  <si>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</si>
  <si>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</si>
  <si>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</si>
  <si>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</si>
  <si>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</si>
  <si>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</si>
  <si>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</si>
  <si>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</si>
  <si>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</si>
  <si>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</si>
  <si>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</si>
  <si>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</si>
  <si>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</si>
  <si>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</si>
  <si>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</si>
  <si>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</si>
  <si>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</si>
  <si>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</si>
  <si>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</si>
  <si>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</si>
  <si>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</si>
  <si>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</si>
  <si>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</si>
  <si>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</si>
  <si>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</si>
  <si>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</si>
  <si>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</si>
  <si>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</si>
  <si>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</si>
  <si>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</si>
  <si>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</si>
  <si>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</si>
  <si>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</si>
  <si>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</si>
  <si>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</si>
  <si>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</si>
  <si>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</si>
  <si>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</si>
  <si>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</si>
  <si>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</si>
  <si>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</si>
  <si>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</si>
  <si>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</si>
  <si>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</si>
  <si>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</si>
  <si>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</si>
  <si>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</si>
  <si>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</si>
  <si>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</si>
  <si>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</si>
  <si>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</si>
  <si>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</si>
  <si>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</si>
  <si>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</si>
  <si>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</si>
  <si>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</si>
  <si>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</si>
  <si>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</si>
  <si>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</si>
  <si>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</si>
  <si>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</si>
  <si>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</si>
  <si>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</si>
  <si>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</si>
  <si>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</si>
  <si>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</si>
  <si>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</si>
  <si>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</si>
  <si>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</si>
  <si>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</si>
  <si>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</si>
  <si>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</si>
  <si>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</si>
  <si>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</si>
  <si>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</si>
  <si>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</si>
  <si>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</si>
  <si>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</si>
  <si>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</si>
  <si>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</si>
  <si>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</si>
  <si>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</si>
  <si>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</si>
  <si>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</si>
  <si>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</si>
  <si>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</si>
  <si>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</si>
  <si>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</si>
  <si>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</si>
  <si>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</si>
  <si>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</si>
  <si>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</si>
  <si>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</si>
  <si>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</si>
  <si>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</si>
  <si>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</si>
  <si>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</si>
  <si>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</si>
  <si>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</si>
  <si>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</si>
  <si>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</si>
  <si>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</si>
  <si>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</si>
  <si>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</si>
  <si>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</si>
  <si>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</si>
  <si>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</si>
  <si>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</si>
  <si>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</si>
  <si>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</si>
  <si>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</si>
  <si>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</si>
  <si>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</si>
  <si>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</si>
  <si>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</si>
  <si>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</si>
  <si>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</si>
  <si>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</si>
  <si>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</si>
  <si>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</si>
  <si>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</si>
  <si>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</si>
  <si>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</si>
  <si>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</si>
  <si>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</si>
  <si>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</si>
  <si>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</si>
  <si>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</si>
  <si>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</si>
  <si>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</si>
  <si>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</si>
  <si>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</si>
  <si>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</si>
  <si>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</si>
  <si>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</si>
  <si>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</si>
  <si>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</si>
  <si>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</si>
  <si>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</si>
  <si>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</si>
  <si>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</si>
  <si>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</si>
  <si>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</si>
  <si>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</si>
  <si>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</si>
  <si>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</si>
  <si>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</si>
  <si>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</si>
  <si>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</si>
  <si>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</si>
  <si>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</si>
  <si>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</si>
  <si>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</si>
  <si>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</si>
  <si>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</si>
  <si>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</si>
  <si>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</si>
  <si>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</si>
  <si>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</si>
  <si>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</si>
  <si>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</si>
  <si>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</si>
  <si>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</si>
  <si>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</si>
  <si>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</si>
  <si>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</si>
  <si>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</si>
  <si>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</si>
  <si>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</si>
  <si>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</si>
  <si>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</si>
  <si>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</si>
  <si>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</si>
  <si>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</si>
  <si>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</si>
  <si>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</si>
  <si>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</si>
  <si>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</si>
  <si>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</si>
  <si>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</si>
  <si>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</si>
  <si>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</si>
  <si>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</si>
  <si>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</si>
  <si>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</si>
  <si>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</si>
  <si>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</si>
  <si>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</si>
  <si>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</si>
  <si>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</si>
  <si>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</si>
  <si>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</si>
  <si>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</si>
  <si>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</si>
  <si>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</si>
  <si>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</si>
  <si>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</si>
  <si>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</si>
  <si>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</si>
  <si>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</si>
  <si>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</si>
  <si>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</si>
  <si>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</si>
  <si>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</si>
  <si>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</si>
  <si>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</si>
  <si>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</si>
  <si>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</si>
  <si>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</si>
  <si>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</si>
  <si>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</si>
  <si>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</si>
  <si>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</si>
  <si>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</si>
  <si>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</si>
  <si>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</si>
  <si>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</si>
  <si>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</si>
  <si>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</si>
  <si>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</si>
  <si>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</si>
  <si>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</si>
  <si>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</si>
  <si>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</si>
  <si>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</si>
  <si>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</si>
  <si>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</si>
  <si>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</si>
  <si>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</si>
  <si>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</si>
  <si>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</si>
  <si>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</si>
  <si>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</si>
  <si>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</si>
  <si>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</si>
  <si>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</si>
  <si>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</si>
  <si>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</si>
  <si>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</si>
  <si>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</si>
  <si>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</si>
  <si>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</si>
  <si>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</si>
  <si>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</si>
  <si>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</si>
  <si>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</si>
  <si>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</si>
  <si>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</si>
  <si>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</si>
  <si>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</si>
  <si>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</si>
  <si>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</si>
  <si>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</si>
  <si>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</si>
  <si>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</si>
  <si>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</si>
  <si>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</si>
  <si>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</si>
  <si>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</si>
  <si>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</si>
  <si>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</si>
  <si>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</si>
  <si>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</si>
  <si>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</si>
  <si>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</si>
  <si>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</si>
  <si>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</si>
  <si>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</si>
  <si>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</si>
  <si>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</si>
  <si>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</si>
  <si>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</si>
  <si>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</si>
  <si>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</si>
  <si>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</si>
  <si>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</si>
  <si>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</si>
  <si>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</si>
  <si>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</si>
  <si>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</si>
  <si>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</si>
  <si>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</si>
  <si>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</si>
  <si>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</si>
  <si>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</si>
  <si>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</si>
  <si>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</si>
  <si>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</si>
  <si>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</si>
  <si>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</si>
  <si>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</si>
  <si>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</si>
  <si>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</si>
  <si>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</si>
  <si>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</si>
  <si>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</si>
  <si>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</si>
  <si>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</si>
  <si>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</si>
  <si>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</si>
  <si>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</si>
  <si>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</si>
  <si>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</si>
  <si>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</si>
  <si>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</si>
  <si>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</si>
  <si>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</si>
  <si>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</si>
  <si>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</si>
  <si>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</si>
  <si>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</si>
  <si>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</si>
  <si>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</si>
  <si>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</si>
  <si>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</si>
  <si>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</si>
  <si>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</si>
  <si>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</si>
  <si>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</si>
  <si>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</si>
  <si>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</si>
  <si>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</si>
  <si>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</si>
  <si>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</si>
  <si>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</si>
  <si>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</si>
  <si>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</si>
  <si>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</si>
  <si>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</si>
  <si>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</si>
  <si>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</si>
  <si>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</si>
  <si>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</si>
  <si>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</si>
  <si>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</si>
  <si>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</si>
  <si>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</si>
  <si>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</si>
  <si>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</si>
  <si>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</si>
  <si>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</si>
  <si>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</si>
  <si>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</si>
  <si>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</si>
  <si>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</si>
  <si>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</si>
  <si>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</si>
  <si>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</si>
  <si>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</si>
  <si>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</si>
  <si>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</si>
  <si>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</si>
  <si>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</si>
  <si>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</si>
  <si>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</si>
  <si>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</si>
  <si>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</si>
  <si>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</si>
  <si>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</si>
  <si>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</si>
  <si>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</si>
  <si>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</si>
  <si>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</si>
  <si>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</si>
  <si>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</si>
  <si>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</si>
  <si>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</si>
  <si>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</si>
  <si>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</si>
  <si>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</si>
  <si>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</si>
  <si>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</si>
  <si>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</si>
  <si>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</si>
  <si>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</si>
  <si>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</si>
  <si>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</si>
  <si>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</si>
  <si>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</si>
  <si>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</si>
  <si>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</si>
  <si>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</si>
  <si>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</si>
  <si>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</si>
  <si>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</si>
  <si>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</si>
  <si>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</si>
  <si>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</si>
  <si>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</si>
  <si>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</si>
  <si>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</si>
  <si>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</si>
  <si>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</si>
  <si>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</si>
  <si>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</si>
  <si>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</si>
  <si>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</si>
  <si>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</si>
  <si>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</si>
  <si>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</si>
  <si>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</si>
  <si>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</si>
  <si>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</si>
  <si>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</si>
  <si>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</si>
  <si>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</si>
  <si>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</si>
  <si>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</si>
  <si>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</si>
  <si>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</si>
  <si>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</si>
  <si>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</si>
  <si>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</si>
  <si>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</si>
  <si>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</si>
  <si>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</si>
  <si>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</si>
  <si>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</si>
  <si>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</si>
  <si>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</si>
  <si>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</si>
  <si>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</si>
  <si>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</si>
  <si>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</si>
  <si>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</si>
  <si>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</si>
  <si>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</si>
  <si>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</si>
  <si>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</si>
  <si>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</si>
  <si>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</si>
  <si>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</si>
  <si>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</si>
  <si>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</si>
  <si>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</si>
  <si>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</si>
  <si>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</si>
  <si>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</si>
  <si>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</si>
  <si>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</si>
  <si>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</si>
  <si>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</si>
  <si>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</si>
  <si>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</si>
  <si>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</si>
  <si>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</si>
  <si>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</si>
  <si>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</si>
  <si>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</si>
  <si>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</si>
  <si>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</si>
  <si>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</si>
  <si>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</si>
  <si>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</si>
  <si>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</si>
  <si>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</si>
  <si>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</si>
  <si>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</si>
  <si>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</si>
  <si>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</si>
  <si>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</si>
  <si>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</si>
  <si>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</si>
  <si>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</si>
  <si>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</si>
  <si>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</si>
  <si>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</si>
  <si>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</si>
  <si>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</si>
  <si>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</si>
  <si>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</si>
  <si>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</si>
  <si>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</si>
  <si>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</si>
  <si>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</si>
  <si>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</si>
  <si>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</si>
  <si>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</si>
  <si>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</si>
  <si>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</si>
  <si>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</si>
  <si>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</si>
  <si>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</si>
  <si>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</si>
  <si>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</si>
  <si>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</si>
  <si>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</si>
  <si>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</si>
  <si>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</si>
  <si>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</si>
  <si>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</si>
  <si>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</si>
  <si>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</si>
  <si>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</si>
  <si>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</si>
  <si>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</si>
  <si>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</si>
  <si>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</si>
  <si>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</si>
  <si>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</si>
  <si>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</si>
  <si>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</si>
  <si>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</si>
  <si>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</si>
  <si>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</si>
  <si>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</si>
  <si>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</si>
  <si>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</si>
  <si>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</si>
  <si>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</si>
  <si>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</si>
  <si>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</si>
  <si>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</si>
  <si>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</si>
  <si>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</si>
  <si>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</si>
  <si>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</si>
  <si>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</si>
  <si>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</si>
  <si>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</si>
  <si>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</si>
  <si>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</si>
  <si>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</si>
  <si>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</si>
  <si>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</si>
  <si>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</si>
  <si>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</si>
  <si>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</si>
  <si>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</si>
  <si>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</si>
  <si>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</si>
  <si>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</si>
  <si>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</si>
  <si>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</si>
  <si>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</si>
  <si>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</si>
  <si>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</si>
  <si>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</si>
  <si>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</si>
  <si>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</si>
  <si>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</si>
  <si>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</si>
  <si>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</si>
  <si>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</si>
  <si>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</si>
  <si>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</si>
  <si>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</si>
  <si>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</si>
  <si>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</si>
  <si>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</si>
  <si>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</si>
  <si>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</si>
  <si>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</si>
  <si>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</si>
  <si>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</si>
  <si>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</si>
  <si>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</si>
  <si>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</si>
  <si>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</si>
  <si>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</si>
  <si>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</si>
  <si>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</si>
  <si>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</si>
  <si>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</si>
  <si>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</si>
  <si>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</si>
  <si>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</si>
  <si>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</si>
  <si>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</si>
  <si>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</si>
  <si>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</si>
  <si>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</si>
  <si>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</si>
  <si>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</si>
  <si>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</si>
  <si>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</si>
  <si>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</si>
  <si>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</si>
  <si>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</si>
  <si>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</si>
  <si>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</si>
  <si>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</si>
  <si>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</si>
  <si>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</si>
  <si>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</si>
  <si>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</si>
  <si>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</si>
  <si>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</si>
  <si>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</si>
  <si>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</si>
  <si>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</si>
  <si>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</si>
  <si>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</si>
  <si>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</si>
  <si>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</si>
  <si>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</si>
  <si>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</si>
  <si>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</si>
  <si>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</si>
  <si>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</si>
  <si>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</si>
  <si>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</si>
  <si>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</si>
  <si>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</si>
  <si>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</si>
  <si>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</si>
  <si>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</si>
  <si>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</si>
  <si>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</si>
  <si>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</si>
  <si>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</si>
  <si>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</si>
  <si>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</si>
  <si>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</si>
  <si>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</si>
  <si>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</si>
  <si>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</si>
  <si>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</si>
  <si>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</si>
  <si>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</si>
  <si>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</si>
  <si>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</si>
  <si>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</si>
  <si>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</si>
  <si>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</si>
  <si>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</si>
  <si>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</si>
  <si>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</si>
  <si>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</si>
  <si>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</si>
  <si>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</si>
  <si>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</si>
  <si>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</si>
  <si>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</si>
  <si>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</si>
  <si>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</si>
  <si>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</si>
  <si>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</si>
  <si>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</si>
  <si>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</si>
  <si>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</si>
  <si>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</si>
  <si>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</si>
  <si>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</si>
  <si>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</si>
  <si>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</si>
  <si>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</si>
  <si>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</si>
  <si>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</si>
  <si>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</si>
  <si>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</si>
  <si>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</si>
  <si>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</si>
  <si>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</si>
  <si>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</si>
  <si>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</si>
  <si>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</si>
  <si>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</si>
  <si>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</si>
  <si>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</si>
  <si>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</si>
  <si>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</si>
  <si>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</si>
  <si>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</si>
  <si>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</si>
  <si>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</si>
  <si>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</si>
  <si>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</si>
  <si>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</si>
  <si>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</si>
  <si>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</si>
  <si>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</si>
  <si>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</si>
  <si>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</si>
  <si>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</si>
  <si>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</si>
  <si>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</si>
  <si>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</si>
  <si>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</si>
  <si>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</si>
  <si>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</si>
  <si>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</si>
  <si>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</si>
  <si>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</si>
  <si>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</si>
  <si>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</si>
  <si>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</si>
  <si>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</si>
  <si>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</si>
  <si>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</si>
  <si>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</si>
  <si>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</si>
  <si>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</si>
  <si>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</si>
  <si>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</si>
  <si>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</si>
  <si>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</si>
  <si>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</si>
  <si>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</si>
  <si>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</si>
  <si>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</si>
  <si>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</si>
  <si>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</si>
  <si>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</si>
  <si>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</si>
  <si>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</si>
  <si>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</si>
  <si>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</si>
  <si>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</si>
  <si>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</si>
  <si>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</si>
  <si>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</si>
  <si>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</si>
  <si>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</si>
  <si>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</si>
  <si>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</si>
  <si>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</si>
  <si>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</si>
  <si>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</si>
  <si>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</si>
  <si>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</si>
  <si>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</si>
  <si>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</si>
  <si>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</si>
  <si>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</si>
  <si>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</si>
  <si>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</si>
  <si>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</si>
  <si>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</si>
  <si>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</si>
  <si>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</si>
  <si>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</si>
  <si>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</si>
  <si>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</si>
  <si>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</si>
  <si>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</si>
  <si>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</si>
  <si>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</si>
  <si>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</si>
  <si>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</si>
  <si>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</si>
  <si>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</si>
  <si>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</si>
  <si>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</si>
  <si>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</si>
  <si>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</si>
  <si>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</si>
  <si>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</si>
  <si>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</si>
  <si>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</si>
  <si>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</si>
  <si>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</si>
  <si>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</si>
  <si>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</si>
  <si>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</si>
  <si>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</si>
  <si>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</si>
  <si>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</si>
  <si>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</si>
  <si>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</si>
  <si>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</si>
  <si>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</si>
  <si>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</si>
  <si>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</si>
  <si>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</si>
  <si>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</si>
  <si>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</si>
  <si>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</si>
  <si>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</si>
  <si>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</si>
  <si>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</si>
  <si>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</si>
  <si>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</si>
  <si>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</si>
  <si>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</si>
  <si>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</si>
  <si>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</si>
  <si>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</si>
  <si>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</si>
  <si>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</si>
  <si>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</si>
  <si>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</si>
  <si>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</si>
  <si>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</si>
  <si>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</si>
  <si>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</si>
  <si>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</si>
  <si>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</si>
  <si>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</si>
  <si>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</si>
  <si>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</si>
  <si>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</si>
  <si>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</si>
  <si>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</si>
  <si>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</si>
  <si>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الكتابة العامة</t>
  </si>
  <si>
    <t>مصلحة التنظيم و الاساليب و الاعلامية</t>
  </si>
  <si>
    <t>مكتب الضبط المركزي</t>
  </si>
  <si>
    <t>مكتب العلاقات و الاعلام</t>
  </si>
  <si>
    <t>مكتب العلاقات مع المواطن</t>
  </si>
  <si>
    <t>مكتب التراتيب و الشرطة البلدية</t>
  </si>
  <si>
    <t>مكتب شؤون المجلس و المكتب</t>
  </si>
  <si>
    <t>إدارة فرعية للشؤون الادارية و الاجتماعية و الثقافية</t>
  </si>
  <si>
    <t>مصلحة الموارد البشرية</t>
  </si>
  <si>
    <t>مصلحة الحالة المدنية و الانتخابات</t>
  </si>
  <si>
    <t>مصلحة الشؤون الاجتماعية و الثقافية و الشباب و الرياضة</t>
  </si>
  <si>
    <t xml:space="preserve">مصلحة الشؤون القانونية و النزاعات </t>
  </si>
  <si>
    <t>إدارة فرعية للشؤون المالية و الاقتصادية</t>
  </si>
  <si>
    <t>مصلحة الحسابيات و الميزانية</t>
  </si>
  <si>
    <t xml:space="preserve">مصلحة الصفقات و الشراءات و المغازات </t>
  </si>
  <si>
    <t>مصلحة الاستخلاصات و المعاليم</t>
  </si>
  <si>
    <t>مصلحة الشؤون الاقتصادية</t>
  </si>
  <si>
    <t>إدارة الشؤون الادارية العامة</t>
  </si>
  <si>
    <t>إدارة المصالح الفنية و النظافة و المحيط</t>
  </si>
  <si>
    <t>إدارة فرعية لحفظ الصحة و النظافة و المحيط</t>
  </si>
  <si>
    <t>مصلحة النظافة و المحيط</t>
  </si>
  <si>
    <t>مصلحة حفظ الصحة و مقاومة الاوبئة</t>
  </si>
  <si>
    <t>مصلحة المناطق الخضراء و المنابت</t>
  </si>
  <si>
    <t>إدارة فرعية للتهيئة و الاشغال</t>
  </si>
  <si>
    <t>الطرقات و الاشغال و التنوير</t>
  </si>
  <si>
    <t>التهيئة العمرانية و الدراسات و متابعة المشاريع</t>
  </si>
  <si>
    <t>التقسيمات و رخص البناء</t>
  </si>
  <si>
    <t>الورشات و المعدات و الصيانة</t>
  </si>
  <si>
    <t>وليد ورتتاني</t>
  </si>
  <si>
    <t>شوقي شامخ</t>
  </si>
  <si>
    <t>صابر غزواني</t>
  </si>
  <si>
    <t>مفيدة بن عثمان</t>
  </si>
  <si>
    <t>محمد الهادي الفرشيشي</t>
  </si>
  <si>
    <t>طارق كعوانة</t>
  </si>
  <si>
    <t>محمد خليل ناجي</t>
  </si>
  <si>
    <t>محمد الوسلاتي</t>
  </si>
  <si>
    <t>لجنة التبتيت</t>
  </si>
  <si>
    <t>تقني رئيس</t>
  </si>
  <si>
    <t xml:space="preserve">مهندس معماري عام </t>
  </si>
  <si>
    <t>معازن مكتبيي او معاون موثوق</t>
  </si>
  <si>
    <t>ملحق صحفي</t>
  </si>
  <si>
    <t>طبيب بيطري متفقد جهوي</t>
  </si>
  <si>
    <t>بيطري  أول</t>
  </si>
  <si>
    <t>فني سامي للصحة العمومية</t>
  </si>
  <si>
    <t>مقر المستودع البلدي</t>
  </si>
  <si>
    <t>مقر المسلخ البلدي</t>
  </si>
  <si>
    <t>مقر سوق الدواب</t>
  </si>
  <si>
    <t>مقر قصر البلدية</t>
  </si>
  <si>
    <t>مقر الدائرة البلدية بالغزالة</t>
  </si>
  <si>
    <t>مقر االملعب البلدي بالغزالة</t>
  </si>
  <si>
    <t>مقر المكتبة العمومية بالغزالة</t>
  </si>
  <si>
    <t>سيدي صالح شطرانة</t>
  </si>
  <si>
    <t>تقسيم اريانة الصغرى 70685488</t>
  </si>
  <si>
    <t>حي الغزالة 71866291</t>
  </si>
  <si>
    <t>حي الغزالة</t>
  </si>
  <si>
    <t>بلدية</t>
  </si>
  <si>
    <t>دوائر بلدية</t>
  </si>
  <si>
    <t>العمادات</t>
  </si>
  <si>
    <t>وحدة الشؤون الاجتماعية</t>
  </si>
  <si>
    <t>مركز للمعاقين</t>
  </si>
  <si>
    <t>مجلس قروي</t>
  </si>
  <si>
    <t>لجان الاحياء</t>
  </si>
  <si>
    <t>نقابات الاحياء</t>
  </si>
  <si>
    <t>الجمعيات الرياضية</t>
  </si>
  <si>
    <t>المنظمات و الجمعيات الناشطة في مخنلف الميادين</t>
  </si>
  <si>
    <t>المركبات التجارية</t>
  </si>
  <si>
    <t>منطقة الحرس الوطني بأريانة الشمالية</t>
  </si>
  <si>
    <t>مركز حرس</t>
  </si>
  <si>
    <t>منطقة امن اريانة الشمالية</t>
  </si>
  <si>
    <t>مركز امن اريانة الشمالية و رواد الشاطئ</t>
  </si>
  <si>
    <t>ادارة جهوية للحماية المدنية</t>
  </si>
  <si>
    <t>مراكز بريد</t>
  </si>
  <si>
    <t>ادارة فرعية للتجهيز</t>
  </si>
  <si>
    <t>ادارة فرعية للمياه العمرانية</t>
  </si>
  <si>
    <t>مدارس ابتدائية</t>
  </si>
  <si>
    <t>معاهد ثانوية</t>
  </si>
  <si>
    <t>مدارس اعدادية</t>
  </si>
  <si>
    <t>مكتبة عمومية</t>
  </si>
  <si>
    <t>دار الشعب</t>
  </si>
  <si>
    <t>نادي اطفال</t>
  </si>
  <si>
    <t>مستوصف</t>
  </si>
  <si>
    <t>المراكز العمومية للاتصالات</t>
  </si>
  <si>
    <t>الجوامع</t>
  </si>
  <si>
    <t xml:space="preserve">مسجد </t>
  </si>
  <si>
    <t>برج الطويل</t>
  </si>
  <si>
    <t>زاوية سيدي عمر</t>
  </si>
  <si>
    <t>زاوية سيدي يونس</t>
  </si>
  <si>
    <t>مدارس اساسية</t>
  </si>
  <si>
    <t>المعاهد الثانوية و الجامعية</t>
  </si>
  <si>
    <t>مراكز تكوين</t>
  </si>
  <si>
    <t>حمام</t>
  </si>
  <si>
    <t>مصحة خاصة</t>
  </si>
  <si>
    <t>ملعب صولجان</t>
  </si>
  <si>
    <t>ملعب حي</t>
  </si>
  <si>
    <t>مدرسة قرانية</t>
  </si>
  <si>
    <t>الديوان الوطني للتطهير</t>
  </si>
  <si>
    <t>مركز شرطة</t>
  </si>
  <si>
    <t>منتزه</t>
  </si>
  <si>
    <t>قاعة افراح</t>
  </si>
  <si>
    <t>Same 70</t>
  </si>
  <si>
    <t>Lamborghini 70</t>
  </si>
  <si>
    <t>New Holland 70</t>
  </si>
  <si>
    <t>New Holland 90 4x4</t>
  </si>
  <si>
    <t>FOTON F.T 254</t>
  </si>
  <si>
    <t>Landini 70</t>
  </si>
  <si>
    <t>02-211036</t>
  </si>
  <si>
    <t>02-211373</t>
  </si>
  <si>
    <t>02-211375</t>
  </si>
  <si>
    <t>02-211376</t>
  </si>
  <si>
    <t>02-211377</t>
  </si>
  <si>
    <t>02-211378</t>
  </si>
  <si>
    <t>02-211935</t>
  </si>
  <si>
    <t>02-211936</t>
  </si>
  <si>
    <t>02-211937</t>
  </si>
  <si>
    <t>02-211938</t>
  </si>
  <si>
    <t>HJDO 40756</t>
  </si>
  <si>
    <t>02-215141</t>
  </si>
  <si>
    <t>02-216105</t>
  </si>
  <si>
    <t>02-216106</t>
  </si>
  <si>
    <t>02-216115</t>
  </si>
  <si>
    <t>Huand Tunisie</t>
  </si>
  <si>
    <t>Tunicom</t>
  </si>
  <si>
    <t>SRB 5T</t>
  </si>
  <si>
    <t>02-207102</t>
  </si>
  <si>
    <t>02-207135</t>
  </si>
  <si>
    <t>02-207136</t>
  </si>
  <si>
    <t>02-210493</t>
  </si>
  <si>
    <t>02-211073</t>
  </si>
  <si>
    <t>02-211381</t>
  </si>
  <si>
    <t>02-211383</t>
  </si>
  <si>
    <t>02-211386</t>
  </si>
  <si>
    <t>02-211387</t>
  </si>
  <si>
    <t>02-211388</t>
  </si>
  <si>
    <t>02-215913</t>
  </si>
  <si>
    <t>02-215094</t>
  </si>
  <si>
    <t>02-215916</t>
  </si>
  <si>
    <t>02-215917</t>
  </si>
  <si>
    <t>02-215918</t>
  </si>
  <si>
    <t>SICAM</t>
  </si>
  <si>
    <t>MIG</t>
  </si>
  <si>
    <t>02-207137</t>
  </si>
  <si>
    <t>02-211379</t>
  </si>
  <si>
    <t>Renault AxB1</t>
  </si>
  <si>
    <t>Renault33 GVB2</t>
  </si>
  <si>
    <t>Volvo FL6E42</t>
  </si>
  <si>
    <t>Renault 45 ACAE 33</t>
  </si>
  <si>
    <t>Renault 22 ACBE</t>
  </si>
  <si>
    <t>IVECO</t>
  </si>
  <si>
    <t>RENAULT 52 AFAE 31</t>
  </si>
  <si>
    <t>RENAULT MASCOTT</t>
  </si>
  <si>
    <t>Renault Premium Lander</t>
  </si>
  <si>
    <t>FORD</t>
  </si>
  <si>
    <t>DAF</t>
  </si>
  <si>
    <t>02-208308</t>
  </si>
  <si>
    <t>02-210494</t>
  </si>
  <si>
    <t>02-211423</t>
  </si>
  <si>
    <t>02-211711</t>
  </si>
  <si>
    <t>02-211712</t>
  </si>
  <si>
    <t>02-211878</t>
  </si>
  <si>
    <t>02-208012</t>
  </si>
  <si>
    <t>02-212321</t>
  </si>
  <si>
    <t>02-213449</t>
  </si>
  <si>
    <t>02-214270</t>
  </si>
  <si>
    <t>NC24165</t>
  </si>
  <si>
    <t>02-126096</t>
  </si>
  <si>
    <t>02-217103</t>
  </si>
  <si>
    <t>02-217104</t>
  </si>
  <si>
    <t>02-217173</t>
  </si>
  <si>
    <t>02-217174</t>
  </si>
  <si>
    <t>FURU KAWA 345 II</t>
  </si>
  <si>
    <t>02-210554</t>
  </si>
  <si>
    <t>02-221359</t>
  </si>
  <si>
    <t>POLAR / WS50</t>
  </si>
  <si>
    <t>Mkomatsu WB93 R2</t>
  </si>
  <si>
    <t>COMPTEUR DE MANQUE HONDA</t>
  </si>
  <si>
    <t>BERTHOOD</t>
  </si>
  <si>
    <t>CA 190 COTIMME</t>
  </si>
  <si>
    <t>Bertoud</t>
  </si>
  <si>
    <t>GCB 3 DX</t>
  </si>
  <si>
    <t>02-215915</t>
  </si>
  <si>
    <t>02-211809</t>
  </si>
  <si>
    <t>NC930621</t>
  </si>
  <si>
    <t>02-2160274</t>
  </si>
  <si>
    <t>ISUZU TFR54</t>
  </si>
  <si>
    <t>POLO V 9N10D4</t>
  </si>
  <si>
    <t>PEUEOT GJHFXB</t>
  </si>
  <si>
    <t>FORD RANGER 2AWFD8</t>
  </si>
  <si>
    <t>ROFD RANGER AW FD 4</t>
  </si>
  <si>
    <t>ROFD RANGER 2AW FD 4</t>
  </si>
  <si>
    <t>ROFD RANGER 2 AW BD 4</t>
  </si>
  <si>
    <t>ROFD RANGER 2AW BD 4</t>
  </si>
  <si>
    <t>GOLF 6</t>
  </si>
  <si>
    <t>PEUGEOT PARTNER</t>
  </si>
  <si>
    <t>02-209080</t>
  </si>
  <si>
    <t>02-211506</t>
  </si>
  <si>
    <t>02-212377</t>
  </si>
  <si>
    <t>02-212967</t>
  </si>
  <si>
    <t>02-213528</t>
  </si>
  <si>
    <t>02-213529</t>
  </si>
  <si>
    <t>02-213938</t>
  </si>
  <si>
    <t>02-213939</t>
  </si>
  <si>
    <t>02-214956</t>
  </si>
  <si>
    <t>02-214955</t>
  </si>
  <si>
    <t>02-215730</t>
  </si>
  <si>
    <t>02-216273</t>
  </si>
  <si>
    <t>02-216274</t>
  </si>
  <si>
    <t>02-216341</t>
  </si>
  <si>
    <t>PGT 103</t>
  </si>
  <si>
    <t>PGT 113</t>
  </si>
  <si>
    <t>Y01KH0190H</t>
  </si>
  <si>
    <t>Y01KK0164KL</t>
  </si>
  <si>
    <t>Y01KK0026KL</t>
  </si>
  <si>
    <t>Y01KK0266KL</t>
  </si>
  <si>
    <t>Y01LF0248LD</t>
  </si>
  <si>
    <t>Y01LH065LD</t>
  </si>
  <si>
    <t>Y01KL1498LE</t>
  </si>
  <si>
    <t>Y01KH0193KL</t>
  </si>
  <si>
    <t>الخطة التمويلية لمشروع تعبيد الطرقات لسنة 2013</t>
  </si>
  <si>
    <t>لجنة متابعة البناء الفوضوي و قرارات الهدم</t>
  </si>
  <si>
    <t>لجنة رخص البناء</t>
  </si>
  <si>
    <t>لجنة الاعتراضات المتعلقة بالمعاليم</t>
  </si>
  <si>
    <t>انيس بوعطي</t>
  </si>
  <si>
    <t>لجنة تسمية الانهج و المرور</t>
  </si>
  <si>
    <t>مليكةعبد الكافي</t>
  </si>
  <si>
    <t>الطرقات و الارصفة</t>
  </si>
  <si>
    <t>تعهد و صيانة البنية الاساسية</t>
  </si>
  <si>
    <t>اقتناء معدات اعلامية</t>
  </si>
  <si>
    <t>تعهد و صيانة المنشات البلدية</t>
  </si>
  <si>
    <t>التحكم في الطاقة</t>
  </si>
  <si>
    <t>مخططات المرور</t>
  </si>
  <si>
    <t>ملعب بلدي</t>
  </si>
  <si>
    <t>نادي الشباب</t>
  </si>
  <si>
    <t>برنامج تهذيب الاحياء الشعبية</t>
  </si>
  <si>
    <t>الخرايفية - جعفر</t>
  </si>
  <si>
    <t>البرارجة</t>
  </si>
  <si>
    <t>مسلخ بلدي</t>
  </si>
  <si>
    <t>ù</t>
  </si>
</sst>
</file>

<file path=xl/styles.xml><?xml version="1.0" encoding="utf-8"?>
<styleSheet xmlns="http://schemas.openxmlformats.org/spreadsheetml/2006/main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00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6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43" t="s">
        <v>30</v>
      </c>
      <c r="B1" s="143"/>
      <c r="C1" s="143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44" t="s">
        <v>60</v>
      </c>
      <c r="B2" s="14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45" t="s">
        <v>578</v>
      </c>
      <c r="B3" s="14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46" t="s">
        <v>124</v>
      </c>
      <c r="B4" s="14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46" t="s">
        <v>125</v>
      </c>
      <c r="B11" s="14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46" t="s">
        <v>145</v>
      </c>
      <c r="B38" s="14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46" t="s">
        <v>158</v>
      </c>
      <c r="B61" s="14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5" t="s">
        <v>579</v>
      </c>
      <c r="B67" s="14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46" t="s">
        <v>163</v>
      </c>
      <c r="B68" s="14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50" t="s">
        <v>62</v>
      </c>
      <c r="B114" s="15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48" t="s">
        <v>580</v>
      </c>
      <c r="B115" s="14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46" t="s">
        <v>195</v>
      </c>
      <c r="B116" s="14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46" t="s">
        <v>202</v>
      </c>
      <c r="B135" s="14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48" t="s">
        <v>581</v>
      </c>
      <c r="B152" s="14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46" t="s">
        <v>208</v>
      </c>
      <c r="B153" s="14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46" t="s">
        <v>212</v>
      </c>
      <c r="B163" s="14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46" t="s">
        <v>214</v>
      </c>
      <c r="B170" s="14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48" t="s">
        <v>582</v>
      </c>
      <c r="B177" s="14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46" t="s">
        <v>217</v>
      </c>
      <c r="B178" s="14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2" t="s">
        <v>849</v>
      </c>
      <c r="B179" s="15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2" t="s">
        <v>848</v>
      </c>
      <c r="B184" s="15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2" t="s">
        <v>846</v>
      </c>
      <c r="B188" s="15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2" t="s">
        <v>843</v>
      </c>
      <c r="B197" s="15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2" t="s">
        <v>842</v>
      </c>
      <c r="B200" s="15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2" t="s">
        <v>841</v>
      </c>
      <c r="B203" s="15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2" t="s">
        <v>836</v>
      </c>
      <c r="B215" s="15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2" t="s">
        <v>834</v>
      </c>
      <c r="B222" s="15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2" t="s">
        <v>830</v>
      </c>
      <c r="B228" s="15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2" t="s">
        <v>828</v>
      </c>
      <c r="B235" s="15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2" t="s">
        <v>826</v>
      </c>
      <c r="B238" s="15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2" t="s">
        <v>823</v>
      </c>
      <c r="B243" s="15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2" t="s">
        <v>817</v>
      </c>
      <c r="B250" s="15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43" t="s">
        <v>67</v>
      </c>
      <c r="B256" s="143"/>
      <c r="C256" s="143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8" t="s">
        <v>60</v>
      </c>
      <c r="B257" s="159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60" t="s">
        <v>266</v>
      </c>
      <c r="B258" s="161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56" t="s">
        <v>267</v>
      </c>
      <c r="B259" s="15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4" t="s">
        <v>268</v>
      </c>
      <c r="B260" s="155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4" t="s">
        <v>269</v>
      </c>
      <c r="B263" s="15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4" t="s">
        <v>601</v>
      </c>
      <c r="B314" s="15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6" t="s">
        <v>270</v>
      </c>
      <c r="B339" s="15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4" t="s">
        <v>271</v>
      </c>
      <c r="B340" s="155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4" t="s">
        <v>357</v>
      </c>
      <c r="B444" s="15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4" t="s">
        <v>388</v>
      </c>
      <c r="B482" s="15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4" t="s">
        <v>389</v>
      </c>
      <c r="B483" s="16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4" t="s">
        <v>390</v>
      </c>
      <c r="B484" s="15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4" t="s">
        <v>410</v>
      </c>
      <c r="B504" s="155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4" t="s">
        <v>414</v>
      </c>
      <c r="B509" s="155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4" t="s">
        <v>426</v>
      </c>
      <c r="B522" s="15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4" t="s">
        <v>432</v>
      </c>
      <c r="B528" s="15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4" t="s">
        <v>441</v>
      </c>
      <c r="B538" s="155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2" t="s">
        <v>449</v>
      </c>
      <c r="B547" s="16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4" t="s">
        <v>450</v>
      </c>
      <c r="B548" s="15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4" t="s">
        <v>451</v>
      </c>
      <c r="B549" s="15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0" t="s">
        <v>455</v>
      </c>
      <c r="B550" s="161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56" t="s">
        <v>456</v>
      </c>
      <c r="B551" s="157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4" t="s">
        <v>457</v>
      </c>
      <c r="B552" s="155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4" t="s">
        <v>461</v>
      </c>
      <c r="B556" s="15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8" t="s">
        <v>62</v>
      </c>
      <c r="B559" s="159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60" t="s">
        <v>464</v>
      </c>
      <c r="B560" s="161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56" t="s">
        <v>465</v>
      </c>
      <c r="B561" s="15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4" t="s">
        <v>466</v>
      </c>
      <c r="B562" s="155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4" t="s">
        <v>467</v>
      </c>
      <c r="B567" s="15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4" t="s">
        <v>472</v>
      </c>
      <c r="B568" s="15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4" t="s">
        <v>473</v>
      </c>
      <c r="B569" s="155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4" t="s">
        <v>480</v>
      </c>
      <c r="B576" s="15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4" t="s">
        <v>481</v>
      </c>
      <c r="B577" s="155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4" t="s">
        <v>485</v>
      </c>
      <c r="B581" s="155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4" t="s">
        <v>488</v>
      </c>
      <c r="B584" s="15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4" t="s">
        <v>489</v>
      </c>
      <c r="B585" s="15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4" t="s">
        <v>490</v>
      </c>
      <c r="B586" s="15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4" t="s">
        <v>491</v>
      </c>
      <c r="B587" s="155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4" t="s">
        <v>498</v>
      </c>
      <c r="B592" s="15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4" t="s">
        <v>502</v>
      </c>
      <c r="B595" s="15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4" t="s">
        <v>503</v>
      </c>
      <c r="B599" s="155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4" t="s">
        <v>506</v>
      </c>
      <c r="B603" s="155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4" t="s">
        <v>513</v>
      </c>
      <c r="B610" s="155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4" t="s">
        <v>519</v>
      </c>
      <c r="B616" s="155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4" t="s">
        <v>531</v>
      </c>
      <c r="B628" s="15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6" t="s">
        <v>541</v>
      </c>
      <c r="B638" s="15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4" t="s">
        <v>542</v>
      </c>
      <c r="B639" s="15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4" t="s">
        <v>543</v>
      </c>
      <c r="B640" s="15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4" t="s">
        <v>544</v>
      </c>
      <c r="B641" s="15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6" t="s">
        <v>545</v>
      </c>
      <c r="B642" s="15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4" t="s">
        <v>546</v>
      </c>
      <c r="B643" s="15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4" t="s">
        <v>547</v>
      </c>
      <c r="B644" s="15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6" t="s">
        <v>548</v>
      </c>
      <c r="B645" s="15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4" t="s">
        <v>549</v>
      </c>
      <c r="B646" s="15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4" t="s">
        <v>550</v>
      </c>
      <c r="B651" s="15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4" t="s">
        <v>551</v>
      </c>
      <c r="B652" s="15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4" t="s">
        <v>552</v>
      </c>
      <c r="B653" s="15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4" t="s">
        <v>553</v>
      </c>
      <c r="B660" s="15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4" t="s">
        <v>554</v>
      </c>
      <c r="B661" s="15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4" t="s">
        <v>555</v>
      </c>
      <c r="B665" s="15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4" t="s">
        <v>556</v>
      </c>
      <c r="B668" s="15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4" t="s">
        <v>557</v>
      </c>
      <c r="B669" s="15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4" t="s">
        <v>558</v>
      </c>
      <c r="B670" s="15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4" t="s">
        <v>559</v>
      </c>
      <c r="B671" s="15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4" t="s">
        <v>560</v>
      </c>
      <c r="B676" s="15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4" t="s">
        <v>561</v>
      </c>
      <c r="B679" s="15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4" t="s">
        <v>562</v>
      </c>
      <c r="B683" s="15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4" t="s">
        <v>563</v>
      </c>
      <c r="B687" s="15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4" t="s">
        <v>564</v>
      </c>
      <c r="B694" s="15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4" t="s">
        <v>565</v>
      </c>
      <c r="B700" s="15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4" t="s">
        <v>566</v>
      </c>
      <c r="B712" s="15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4" t="s">
        <v>567</v>
      </c>
      <c r="B713" s="15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4" t="s">
        <v>568</v>
      </c>
      <c r="B714" s="15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4" t="s">
        <v>569</v>
      </c>
      <c r="B715" s="15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0" t="s">
        <v>570</v>
      </c>
      <c r="B716" s="161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56" t="s">
        <v>571</v>
      </c>
      <c r="B717" s="15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66" t="s">
        <v>851</v>
      </c>
      <c r="B718" s="167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6" t="s">
        <v>850</v>
      </c>
      <c r="B722" s="16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0" t="s">
        <v>577</v>
      </c>
      <c r="B725" s="16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6" t="s">
        <v>588</v>
      </c>
      <c r="B726" s="15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6" t="s">
        <v>849</v>
      </c>
      <c r="B727" s="16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6" t="s">
        <v>848</v>
      </c>
      <c r="B730" s="16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6" t="s">
        <v>846</v>
      </c>
      <c r="B733" s="16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6" t="s">
        <v>843</v>
      </c>
      <c r="B739" s="16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6" t="s">
        <v>842</v>
      </c>
      <c r="B741" s="16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6" t="s">
        <v>841</v>
      </c>
      <c r="B743" s="16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6" t="s">
        <v>836</v>
      </c>
      <c r="B750" s="16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6" t="s">
        <v>834</v>
      </c>
      <c r="B755" s="16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6" t="s">
        <v>830</v>
      </c>
      <c r="B760" s="16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6" t="s">
        <v>828</v>
      </c>
      <c r="B765" s="16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6" t="s">
        <v>826</v>
      </c>
      <c r="B767" s="16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6" t="s">
        <v>823</v>
      </c>
      <c r="B771" s="16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6" t="s">
        <v>817</v>
      </c>
      <c r="B777" s="16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L747"/>
  <sheetViews>
    <sheetView rightToLeft="1"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168" t="s">
        <v>68</v>
      </c>
      <c r="B1" s="168" t="s">
        <v>793</v>
      </c>
      <c r="C1" s="168" t="s">
        <v>795</v>
      </c>
      <c r="D1" s="168" t="s">
        <v>799</v>
      </c>
    </row>
    <row r="2" spans="1:10" s="113" customFormat="1" ht="23.25" customHeight="1">
      <c r="A2" s="168"/>
      <c r="B2" s="168"/>
      <c r="C2" s="168"/>
      <c r="D2" s="168"/>
    </row>
    <row r="3" spans="1:10" s="113" customFormat="1">
      <c r="A3" s="137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8"/>
      <c r="B50" s="96"/>
      <c r="C50" s="96"/>
      <c r="D50" s="96"/>
    </row>
    <row r="51" spans="1:4" s="113" customFormat="1">
      <c r="A51" s="138"/>
      <c r="B51" s="96"/>
      <c r="C51" s="96"/>
      <c r="D51" s="96"/>
    </row>
    <row r="52" spans="1:4" s="113" customFormat="1">
      <c r="A52" s="138"/>
      <c r="B52" s="96"/>
      <c r="C52" s="96"/>
      <c r="D52" s="96"/>
    </row>
    <row r="53" spans="1:4" s="113" customFormat="1">
      <c r="A53" s="138"/>
      <c r="B53" s="96"/>
      <c r="C53" s="96"/>
      <c r="D53" s="96"/>
    </row>
    <row r="54" spans="1:4" s="113" customFormat="1">
      <c r="A54" s="138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8" priority="28" operator="equal">
      <formula>0</formula>
    </cfRule>
  </conditionalFormatting>
  <conditionalFormatting sqref="D3:D57">
    <cfRule type="cellIs" dxfId="37" priority="14" operator="equal">
      <formula>0</formula>
    </cfRule>
  </conditionalFormatting>
  <conditionalFormatting sqref="D58:D77">
    <cfRule type="cellIs" dxfId="36" priority="13" operator="equal">
      <formula>0</formula>
    </cfRule>
  </conditionalFormatting>
  <conditionalFormatting sqref="D78:D97">
    <cfRule type="cellIs" dxfId="35" priority="12" operator="equal">
      <formula>0</formula>
    </cfRule>
  </conditionalFormatting>
  <conditionalFormatting sqref="D98:D117">
    <cfRule type="cellIs" dxfId="34" priority="11" operator="equal">
      <formula>0</formula>
    </cfRule>
  </conditionalFormatting>
  <conditionalFormatting sqref="D118:D137">
    <cfRule type="cellIs" dxfId="33" priority="10" operator="equal">
      <formula>0</formula>
    </cfRule>
  </conditionalFormatting>
  <conditionalFormatting sqref="D138:D157">
    <cfRule type="cellIs" dxfId="32" priority="9" operator="equal">
      <formula>0</formula>
    </cfRule>
  </conditionalFormatting>
  <conditionalFormatting sqref="D158:D177">
    <cfRule type="cellIs" dxfId="31" priority="8" operator="equal">
      <formula>0</formula>
    </cfRule>
  </conditionalFormatting>
  <conditionalFormatting sqref="D178:D197">
    <cfRule type="cellIs" dxfId="30" priority="7" operator="equal">
      <formula>0</formula>
    </cfRule>
  </conditionalFormatting>
  <conditionalFormatting sqref="D198:D217">
    <cfRule type="cellIs" dxfId="29" priority="6" operator="equal">
      <formula>0</formula>
    </cfRule>
  </conditionalFormatting>
  <conditionalFormatting sqref="D218:D237">
    <cfRule type="cellIs" dxfId="28" priority="5" operator="equal">
      <formula>0</formula>
    </cfRule>
  </conditionalFormatting>
  <conditionalFormatting sqref="D238:D257">
    <cfRule type="cellIs" dxfId="27" priority="4" operator="equal">
      <formula>0</formula>
    </cfRule>
  </conditionalFormatting>
  <conditionalFormatting sqref="D258:D277">
    <cfRule type="cellIs" dxfId="26" priority="3" operator="equal">
      <formula>0</formula>
    </cfRule>
  </conditionalFormatting>
  <conditionalFormatting sqref="D278:D297">
    <cfRule type="cellIs" dxfId="25" priority="2" operator="equal">
      <formula>0</formula>
    </cfRule>
  </conditionalFormatting>
  <conditionalFormatting sqref="D298:D317">
    <cfRule type="cellIs" dxfId="24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الإطار'!$C$2:$C$76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1:AA175"/>
  <sheetViews>
    <sheetView rightToLeft="1" workbookViewId="0">
      <selection activeCell="C18" sqref="C18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176" t="s">
        <v>82</v>
      </c>
      <c r="B1" s="176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177" t="s">
        <v>780</v>
      </c>
      <c r="B6" s="177"/>
      <c r="C6" s="68">
        <v>0.56000000000000005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174" t="s">
        <v>749</v>
      </c>
      <c r="B9" s="175"/>
      <c r="C9" s="68">
        <v>0.51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174" t="s">
        <v>73</v>
      </c>
      <c r="B12" s="175"/>
      <c r="C12" s="68">
        <v>0.4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174" t="s">
        <v>76</v>
      </c>
      <c r="B15" s="175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174" t="s">
        <v>78</v>
      </c>
      <c r="B17" s="175"/>
      <c r="C17" s="68">
        <v>0.56999999999999995</v>
      </c>
    </row>
    <row r="18" spans="1:3">
      <c r="A18" s="10" t="s">
        <v>79</v>
      </c>
      <c r="B18" s="11"/>
      <c r="C18" s="120"/>
    </row>
    <row r="19" spans="1:3">
      <c r="A19" s="174" t="s">
        <v>747</v>
      </c>
      <c r="B19" s="175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174" t="s">
        <v>784</v>
      </c>
      <c r="B21" s="175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B189"/>
  <sheetViews>
    <sheetView rightToLeft="1" topLeftCell="A49" workbookViewId="0">
      <selection activeCell="B63" sqref="B63"/>
    </sheetView>
  </sheetViews>
  <sheetFormatPr baseColWidth="10" defaultColWidth="9.140625" defaultRowHeight="15"/>
  <cols>
    <col min="1" max="1" width="39.710937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178" t="s">
        <v>83</v>
      </c>
      <c r="B1" s="178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176" t="s">
        <v>85</v>
      </c>
      <c r="B5" s="179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 t="s">
        <v>892</v>
      </c>
      <c r="G8" s="117" t="s">
        <v>803</v>
      </c>
    </row>
    <row r="9" spans="1:7">
      <c r="A9" s="88" t="s">
        <v>86</v>
      </c>
      <c r="B9" s="10" t="s">
        <v>893</v>
      </c>
    </row>
    <row r="10" spans="1:7">
      <c r="A10" s="88" t="s">
        <v>86</v>
      </c>
      <c r="B10" s="10" t="s">
        <v>894</v>
      </c>
    </row>
    <row r="11" spans="1:7">
      <c r="A11" s="88" t="s">
        <v>86</v>
      </c>
      <c r="B11" s="10" t="s">
        <v>895</v>
      </c>
    </row>
    <row r="12" spans="1:7">
      <c r="A12" s="88" t="s">
        <v>86</v>
      </c>
      <c r="B12" s="10" t="s">
        <v>896</v>
      </c>
    </row>
    <row r="13" spans="1:7">
      <c r="A13" s="88" t="s">
        <v>86</v>
      </c>
      <c r="B13" s="10" t="s">
        <v>897</v>
      </c>
    </row>
    <row r="14" spans="1:7">
      <c r="A14" s="88" t="s">
        <v>86</v>
      </c>
      <c r="B14" s="10" t="s">
        <v>898</v>
      </c>
    </row>
    <row r="15" spans="1:7">
      <c r="A15" s="88" t="s">
        <v>86</v>
      </c>
      <c r="B15" s="10" t="s">
        <v>899</v>
      </c>
    </row>
    <row r="16" spans="1:7">
      <c r="A16" s="88" t="s">
        <v>86</v>
      </c>
      <c r="B16" s="10" t="s">
        <v>1085</v>
      </c>
    </row>
    <row r="17" spans="1:7">
      <c r="A17" s="88" t="s">
        <v>86</v>
      </c>
      <c r="B17" s="10" t="s">
        <v>1087</v>
      </c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 t="s">
        <v>898</v>
      </c>
    </row>
    <row r="50" spans="1:2">
      <c r="A50" s="10" t="s">
        <v>87</v>
      </c>
      <c r="B50" s="10"/>
    </row>
    <row r="51" spans="1:2">
      <c r="A51" s="10" t="s">
        <v>88</v>
      </c>
      <c r="B51" s="10" t="s">
        <v>899</v>
      </c>
    </row>
    <row r="52" spans="1:2">
      <c r="A52" s="10" t="s">
        <v>89</v>
      </c>
      <c r="B52" s="10" t="s">
        <v>897</v>
      </c>
    </row>
    <row r="53" spans="1:2">
      <c r="A53" s="10" t="s">
        <v>90</v>
      </c>
      <c r="B53" s="10" t="s">
        <v>895</v>
      </c>
    </row>
    <row r="54" spans="1:2">
      <c r="A54" s="10" t="s">
        <v>92</v>
      </c>
      <c r="B54" s="10" t="s">
        <v>896</v>
      </c>
    </row>
    <row r="55" spans="1:2">
      <c r="A55" s="10" t="s">
        <v>93</v>
      </c>
      <c r="B55" s="10" t="s">
        <v>893</v>
      </c>
    </row>
    <row r="56" spans="1:2">
      <c r="A56" s="10" t="s">
        <v>94</v>
      </c>
      <c r="B56" s="10" t="s">
        <v>892</v>
      </c>
    </row>
    <row r="57" spans="1:2">
      <c r="A57" s="111" t="s">
        <v>806</v>
      </c>
      <c r="B57" s="115" t="s">
        <v>804</v>
      </c>
    </row>
    <row r="58" spans="1:2">
      <c r="A58" s="10" t="s">
        <v>900</v>
      </c>
      <c r="B58" s="10" t="s">
        <v>894</v>
      </c>
    </row>
    <row r="59" spans="1:2">
      <c r="A59" s="10" t="s">
        <v>1082</v>
      </c>
      <c r="B59" s="10" t="s">
        <v>896</v>
      </c>
    </row>
    <row r="60" spans="1:2">
      <c r="A60" s="10" t="s">
        <v>1083</v>
      </c>
      <c r="B60" s="10" t="s">
        <v>1085</v>
      </c>
    </row>
    <row r="61" spans="1:2">
      <c r="A61" s="10" t="s">
        <v>1084</v>
      </c>
      <c r="B61" s="10" t="s">
        <v>894</v>
      </c>
    </row>
    <row r="62" spans="1:2">
      <c r="A62" s="10" t="s">
        <v>1086</v>
      </c>
      <c r="B62" s="10" t="s">
        <v>1087</v>
      </c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7 B35:B47">
    <cfRule type="cellIs" dxfId="12" priority="7" operator="equal">
      <formula>0</formula>
    </cfRule>
  </conditionalFormatting>
  <conditionalFormatting sqref="B49:B56">
    <cfRule type="cellIs" dxfId="11" priority="6" operator="equal">
      <formula>0</formula>
    </cfRule>
  </conditionalFormatting>
  <conditionalFormatting sqref="A58:B60">
    <cfRule type="cellIs" dxfId="10" priority="5" operator="equal">
      <formula>0</formula>
    </cfRule>
  </conditionalFormatting>
  <conditionalFormatting sqref="B8:B19 B34">
    <cfRule type="cellIs" dxfId="9" priority="4" operator="equal">
      <formula>0</formula>
    </cfRule>
  </conditionalFormatting>
  <conditionalFormatting sqref="B21:B33">
    <cfRule type="cellIs" dxfId="8" priority="3" operator="equal">
      <formula>0</formula>
    </cfRule>
  </conditionalFormatting>
  <conditionalFormatting sqref="B20">
    <cfRule type="cellIs" dxfId="7" priority="2" operator="equal">
      <formula>0</formula>
    </cfRule>
  </conditionalFormatting>
  <conditionalFormatting sqref="A61:B63">
    <cfRule type="cellIs" dxfId="6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D6" sqref="D6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41703</v>
      </c>
    </row>
    <row r="3" spans="1:11">
      <c r="A3" s="10" t="s">
        <v>98</v>
      </c>
      <c r="B3" s="12">
        <v>41803</v>
      </c>
    </row>
    <row r="4" spans="1:11">
      <c r="A4" s="10" t="s">
        <v>99</v>
      </c>
      <c r="B4" s="12">
        <v>41862</v>
      </c>
    </row>
    <row r="5" spans="1:11">
      <c r="A5" s="10" t="s">
        <v>100</v>
      </c>
      <c r="B5" s="12">
        <v>41971</v>
      </c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 t="s">
        <v>1081</v>
      </c>
      <c r="B12" s="12">
        <v>41733</v>
      </c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8" sqref="B8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>
        <v>42034</v>
      </c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39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Q29"/>
  <sheetViews>
    <sheetView rightToLeft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7" sqref="D7:D8"/>
    </sheetView>
  </sheetViews>
  <sheetFormatPr baseColWidth="10" defaultColWidth="9.140625" defaultRowHeight="15"/>
  <cols>
    <col min="1" max="1" width="33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 t="s">
        <v>908</v>
      </c>
      <c r="B2" s="10" t="s">
        <v>756</v>
      </c>
      <c r="C2" s="10" t="s">
        <v>758</v>
      </c>
      <c r="D2" s="110" t="s">
        <v>915</v>
      </c>
    </row>
    <row r="3" spans="1:12" ht="15.75">
      <c r="A3" s="13" t="s">
        <v>909</v>
      </c>
      <c r="B3" s="10" t="s">
        <v>756</v>
      </c>
      <c r="C3" s="10" t="s">
        <v>758</v>
      </c>
      <c r="D3" s="110" t="s">
        <v>915</v>
      </c>
      <c r="K3" s="117" t="s">
        <v>756</v>
      </c>
      <c r="L3" s="117" t="s">
        <v>758</v>
      </c>
    </row>
    <row r="4" spans="1:12" ht="15.75">
      <c r="A4" s="13" t="s">
        <v>910</v>
      </c>
      <c r="B4" s="10" t="s">
        <v>756</v>
      </c>
      <c r="C4" s="10" t="s">
        <v>758</v>
      </c>
      <c r="D4" s="110" t="s">
        <v>915</v>
      </c>
      <c r="K4" s="117" t="s">
        <v>757</v>
      </c>
      <c r="L4" s="117" t="s">
        <v>759</v>
      </c>
    </row>
    <row r="5" spans="1:12" ht="15.75">
      <c r="A5" s="13" t="s">
        <v>911</v>
      </c>
      <c r="B5" s="10" t="s">
        <v>756</v>
      </c>
      <c r="C5" s="10" t="s">
        <v>758</v>
      </c>
      <c r="D5" s="110" t="s">
        <v>916</v>
      </c>
      <c r="L5" s="117" t="s">
        <v>760</v>
      </c>
    </row>
    <row r="6" spans="1:12" ht="15.75">
      <c r="A6" s="13" t="s">
        <v>912</v>
      </c>
      <c r="B6" s="10" t="s">
        <v>756</v>
      </c>
      <c r="C6" s="10" t="s">
        <v>758</v>
      </c>
      <c r="D6" s="110" t="s">
        <v>917</v>
      </c>
      <c r="L6" s="117" t="s">
        <v>761</v>
      </c>
    </row>
    <row r="7" spans="1:12" ht="15.75">
      <c r="A7" s="13" t="s">
        <v>913</v>
      </c>
      <c r="B7" s="10" t="s">
        <v>756</v>
      </c>
      <c r="C7" s="10" t="s">
        <v>758</v>
      </c>
      <c r="D7" s="110" t="s">
        <v>918</v>
      </c>
    </row>
    <row r="8" spans="1:12" ht="15.75">
      <c r="A8" s="13" t="s">
        <v>914</v>
      </c>
      <c r="B8" s="10" t="s">
        <v>756</v>
      </c>
      <c r="C8" s="10" t="s">
        <v>758</v>
      </c>
      <c r="D8" s="110" t="s">
        <v>918</v>
      </c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J249"/>
  <sheetViews>
    <sheetView rightToLeft="1" zoomScale="110" zoomScaleNormal="110" workbookViewId="0">
      <pane ySplit="1" topLeftCell="A234" activePane="bottomLeft" state="frozen"/>
      <selection pane="bottomLeft" activeCell="A250" sqref="A250"/>
    </sheetView>
  </sheetViews>
  <sheetFormatPr baseColWidth="10" defaultColWidth="9.140625" defaultRowHeight="15"/>
  <cols>
    <col min="1" max="1" width="54.28515625" style="10" customWidth="1"/>
    <col min="2" max="2" width="21.425781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 t="s">
        <v>919</v>
      </c>
    </row>
    <row r="3" spans="1:36" ht="15.75">
      <c r="A3" s="13" t="s">
        <v>920</v>
      </c>
      <c r="J3" s="117" t="s">
        <v>756</v>
      </c>
      <c r="K3" s="117" t="s">
        <v>758</v>
      </c>
    </row>
    <row r="4" spans="1:36" ht="15.75">
      <c r="A4" s="13" t="s">
        <v>920</v>
      </c>
      <c r="J4" s="117" t="s">
        <v>757</v>
      </c>
      <c r="K4" s="117" t="s">
        <v>759</v>
      </c>
    </row>
    <row r="5" spans="1:36" ht="15.75">
      <c r="A5" s="13" t="s">
        <v>921</v>
      </c>
      <c r="K5" s="117" t="s">
        <v>760</v>
      </c>
    </row>
    <row r="6" spans="1:36" ht="15.75">
      <c r="A6" s="13" t="s">
        <v>921</v>
      </c>
      <c r="K6" s="117" t="s">
        <v>761</v>
      </c>
    </row>
    <row r="7" spans="1:36" ht="15.75">
      <c r="A7" s="13" t="s">
        <v>921</v>
      </c>
    </row>
    <row r="8" spans="1:36" ht="15.75">
      <c r="A8" s="13" t="s">
        <v>921</v>
      </c>
    </row>
    <row r="9" spans="1:36" ht="15.75">
      <c r="A9" s="13" t="s">
        <v>921</v>
      </c>
    </row>
    <row r="10" spans="1:36" ht="15.75">
      <c r="A10" s="13" t="s">
        <v>921</v>
      </c>
    </row>
    <row r="11" spans="1:36" ht="15.75">
      <c r="A11" s="13" t="s">
        <v>921</v>
      </c>
    </row>
    <row r="12" spans="1:36" ht="15.75">
      <c r="A12" s="13" t="s">
        <v>922</v>
      </c>
    </row>
    <row r="13" spans="1:36" ht="15.75">
      <c r="A13" s="13" t="s">
        <v>923</v>
      </c>
    </row>
    <row r="14" spans="1:36" ht="15.75">
      <c r="A14" s="13" t="s">
        <v>924</v>
      </c>
    </row>
    <row r="15" spans="1:36" ht="15.75">
      <c r="A15" s="13" t="s">
        <v>925</v>
      </c>
    </row>
    <row r="16" spans="1:36" ht="15.75">
      <c r="A16" s="13" t="s">
        <v>925</v>
      </c>
    </row>
    <row r="17" spans="1:1" ht="15.75">
      <c r="A17" s="13" t="s">
        <v>925</v>
      </c>
    </row>
    <row r="18" spans="1:1" ht="15.75">
      <c r="A18" s="13" t="s">
        <v>925</v>
      </c>
    </row>
    <row r="19" spans="1:1" ht="15.75">
      <c r="A19" s="13" t="s">
        <v>925</v>
      </c>
    </row>
    <row r="20" spans="1:1" ht="15.75">
      <c r="A20" s="13" t="s">
        <v>925</v>
      </c>
    </row>
    <row r="21" spans="1:1" ht="15.75">
      <c r="A21" s="13" t="s">
        <v>925</v>
      </c>
    </row>
    <row r="22" spans="1:1" ht="15.75">
      <c r="A22" s="13" t="s">
        <v>925</v>
      </c>
    </row>
    <row r="23" spans="1:1" ht="15.75">
      <c r="A23" s="13" t="s">
        <v>925</v>
      </c>
    </row>
    <row r="24" spans="1:1" ht="15.75">
      <c r="A24" s="13" t="s">
        <v>925</v>
      </c>
    </row>
    <row r="25" spans="1:1" ht="15.75">
      <c r="A25" s="13" t="s">
        <v>925</v>
      </c>
    </row>
    <row r="26" spans="1:1" ht="15.75">
      <c r="A26" s="13" t="s">
        <v>925</v>
      </c>
    </row>
    <row r="27" spans="1:1" ht="15.75">
      <c r="A27" s="13" t="s">
        <v>925</v>
      </c>
    </row>
    <row r="28" spans="1:1" ht="15.75">
      <c r="A28" s="13" t="s">
        <v>925</v>
      </c>
    </row>
    <row r="29" spans="1:1" ht="15.75">
      <c r="A29" s="13" t="s">
        <v>925</v>
      </c>
    </row>
    <row r="30" spans="1:1" ht="15.75">
      <c r="A30" s="13" t="s">
        <v>925</v>
      </c>
    </row>
    <row r="31" spans="1:1" ht="15.75">
      <c r="A31" s="13" t="s">
        <v>925</v>
      </c>
    </row>
    <row r="32" spans="1:1" ht="15.75">
      <c r="A32" s="13" t="s">
        <v>925</v>
      </c>
    </row>
    <row r="33" spans="1:1" ht="15.75">
      <c r="A33" s="13" t="s">
        <v>925</v>
      </c>
    </row>
    <row r="34" spans="1:1" ht="15.75">
      <c r="A34" s="13" t="s">
        <v>925</v>
      </c>
    </row>
    <row r="35" spans="1:1" ht="15.75">
      <c r="A35" s="13" t="s">
        <v>925</v>
      </c>
    </row>
    <row r="36" spans="1:1" ht="15.75">
      <c r="A36" s="13" t="s">
        <v>925</v>
      </c>
    </row>
    <row r="37" spans="1:1" ht="15.75">
      <c r="A37" s="13" t="s">
        <v>925</v>
      </c>
    </row>
    <row r="38" spans="1:1" ht="15.75">
      <c r="A38" s="13" t="s">
        <v>925</v>
      </c>
    </row>
    <row r="39" spans="1:1" ht="15.75">
      <c r="A39" s="13" t="s">
        <v>925</v>
      </c>
    </row>
    <row r="40" spans="1:1" ht="15.75">
      <c r="A40" s="13" t="s">
        <v>925</v>
      </c>
    </row>
    <row r="41" spans="1:1" ht="15.75">
      <c r="A41" s="13" t="s">
        <v>925</v>
      </c>
    </row>
    <row r="42" spans="1:1" ht="15.75">
      <c r="A42" s="13" t="s">
        <v>925</v>
      </c>
    </row>
    <row r="43" spans="1:1" ht="15.75">
      <c r="A43" s="13" t="s">
        <v>925</v>
      </c>
    </row>
    <row r="44" spans="1:1" ht="15.75">
      <c r="A44" s="13" t="s">
        <v>925</v>
      </c>
    </row>
    <row r="45" spans="1:1" ht="15.75">
      <c r="A45" s="13" t="s">
        <v>925</v>
      </c>
    </row>
    <row r="46" spans="1:1" ht="15.75">
      <c r="A46" s="13" t="s">
        <v>925</v>
      </c>
    </row>
    <row r="47" spans="1:1" ht="15.75">
      <c r="A47" s="13" t="s">
        <v>925</v>
      </c>
    </row>
    <row r="48" spans="1:1" ht="15.75">
      <c r="A48" s="13" t="s">
        <v>925</v>
      </c>
    </row>
    <row r="49" spans="1:1" ht="15.75">
      <c r="A49" s="13" t="s">
        <v>925</v>
      </c>
    </row>
    <row r="50" spans="1:1" ht="15.75">
      <c r="A50" s="13" t="s">
        <v>925</v>
      </c>
    </row>
    <row r="51" spans="1:1" ht="15.75">
      <c r="A51" s="13" t="s">
        <v>925</v>
      </c>
    </row>
    <row r="52" spans="1:1" ht="15.75">
      <c r="A52" s="13" t="s">
        <v>925</v>
      </c>
    </row>
    <row r="53" spans="1:1" ht="15.75">
      <c r="A53" s="13" t="s">
        <v>925</v>
      </c>
    </row>
    <row r="54" spans="1:1" ht="15.75">
      <c r="A54" s="13" t="s">
        <v>925</v>
      </c>
    </row>
    <row r="55" spans="1:1" ht="15.75">
      <c r="A55" s="13" t="s">
        <v>925</v>
      </c>
    </row>
    <row r="56" spans="1:1" ht="15.75">
      <c r="A56" s="13" t="s">
        <v>925</v>
      </c>
    </row>
    <row r="57" spans="1:1" ht="15.75">
      <c r="A57" s="13" t="s">
        <v>925</v>
      </c>
    </row>
    <row r="58" spans="1:1" ht="15.75">
      <c r="A58" s="13" t="s">
        <v>925</v>
      </c>
    </row>
    <row r="59" spans="1:1" ht="15.75">
      <c r="A59" s="13" t="s">
        <v>925</v>
      </c>
    </row>
    <row r="60" spans="1:1" ht="15.75">
      <c r="A60" s="13" t="s">
        <v>925</v>
      </c>
    </row>
    <row r="61" spans="1:1" ht="15.75">
      <c r="A61" s="13" t="s">
        <v>925</v>
      </c>
    </row>
    <row r="62" spans="1:1" ht="15.75">
      <c r="A62" s="13" t="s">
        <v>925</v>
      </c>
    </row>
    <row r="63" spans="1:1" ht="15.75">
      <c r="A63" s="13" t="s">
        <v>925</v>
      </c>
    </row>
    <row r="64" spans="1:1" ht="15.75">
      <c r="A64" s="13" t="s">
        <v>925</v>
      </c>
    </row>
    <row r="65" spans="1:1">
      <c r="A65" s="10" t="s">
        <v>926</v>
      </c>
    </row>
    <row r="66" spans="1:1">
      <c r="A66" s="10" t="s">
        <v>926</v>
      </c>
    </row>
    <row r="67" spans="1:1">
      <c r="A67" s="10" t="s">
        <v>926</v>
      </c>
    </row>
    <row r="68" spans="1:1">
      <c r="A68" s="10" t="s">
        <v>926</v>
      </c>
    </row>
    <row r="69" spans="1:1">
      <c r="A69" s="10" t="s">
        <v>926</v>
      </c>
    </row>
    <row r="70" spans="1:1">
      <c r="A70" s="10" t="s">
        <v>926</v>
      </c>
    </row>
    <row r="71" spans="1:1">
      <c r="A71" s="10" t="s">
        <v>926</v>
      </c>
    </row>
    <row r="72" spans="1:1">
      <c r="A72" s="10" t="s">
        <v>926</v>
      </c>
    </row>
    <row r="73" spans="1:1">
      <c r="A73" s="10" t="s">
        <v>926</v>
      </c>
    </row>
    <row r="74" spans="1:1">
      <c r="A74" s="10" t="s">
        <v>926</v>
      </c>
    </row>
    <row r="75" spans="1:1">
      <c r="A75" s="10" t="s">
        <v>926</v>
      </c>
    </row>
    <row r="76" spans="1:1">
      <c r="A76" s="10" t="s">
        <v>926</v>
      </c>
    </row>
    <row r="77" spans="1:1">
      <c r="A77" s="10" t="s">
        <v>926</v>
      </c>
    </row>
    <row r="78" spans="1:1">
      <c r="A78" s="10" t="s">
        <v>926</v>
      </c>
    </row>
    <row r="79" spans="1:1">
      <c r="A79" s="10" t="s">
        <v>926</v>
      </c>
    </row>
    <row r="80" spans="1:1">
      <c r="A80" s="10" t="s">
        <v>926</v>
      </c>
    </row>
    <row r="81" spans="1:1">
      <c r="A81" s="10" t="s">
        <v>926</v>
      </c>
    </row>
    <row r="82" spans="1:1">
      <c r="A82" s="10" t="s">
        <v>926</v>
      </c>
    </row>
    <row r="83" spans="1:1">
      <c r="A83" s="10" t="s">
        <v>926</v>
      </c>
    </row>
    <row r="84" spans="1:1">
      <c r="A84" s="10" t="s">
        <v>926</v>
      </c>
    </row>
    <row r="85" spans="1:1">
      <c r="A85" s="10" t="s">
        <v>926</v>
      </c>
    </row>
    <row r="86" spans="1:1">
      <c r="A86" s="10" t="s">
        <v>926</v>
      </c>
    </row>
    <row r="87" spans="1:1">
      <c r="A87" s="10" t="s">
        <v>926</v>
      </c>
    </row>
    <row r="88" spans="1:1">
      <c r="A88" s="10" t="s">
        <v>926</v>
      </c>
    </row>
    <row r="89" spans="1:1">
      <c r="A89" s="10" t="s">
        <v>926</v>
      </c>
    </row>
    <row r="90" spans="1:1">
      <c r="A90" s="10" t="s">
        <v>926</v>
      </c>
    </row>
    <row r="91" spans="1:1">
      <c r="A91" s="10" t="s">
        <v>927</v>
      </c>
    </row>
    <row r="92" spans="1:1">
      <c r="A92" s="10" t="s">
        <v>927</v>
      </c>
    </row>
    <row r="93" spans="1:1">
      <c r="A93" s="10" t="s">
        <v>927</v>
      </c>
    </row>
    <row r="94" spans="1:1">
      <c r="A94" s="10" t="s">
        <v>928</v>
      </c>
    </row>
    <row r="95" spans="1:1">
      <c r="A95" s="10" t="s">
        <v>928</v>
      </c>
    </row>
    <row r="96" spans="1:1">
      <c r="A96" s="10" t="s">
        <v>928</v>
      </c>
    </row>
    <row r="97" spans="1:1">
      <c r="A97" s="10" t="s">
        <v>928</v>
      </c>
    </row>
    <row r="98" spans="1:1">
      <c r="A98" s="10" t="s">
        <v>928</v>
      </c>
    </row>
    <row r="99" spans="1:1">
      <c r="A99" s="10" t="s">
        <v>928</v>
      </c>
    </row>
    <row r="100" spans="1:1">
      <c r="A100" s="10" t="s">
        <v>928</v>
      </c>
    </row>
    <row r="101" spans="1:1">
      <c r="A101" s="10" t="s">
        <v>928</v>
      </c>
    </row>
    <row r="102" spans="1:1">
      <c r="A102" s="10" t="s">
        <v>928</v>
      </c>
    </row>
    <row r="103" spans="1:1">
      <c r="A103" s="10" t="s">
        <v>928</v>
      </c>
    </row>
    <row r="104" spans="1:1">
      <c r="A104" s="10" t="s">
        <v>928</v>
      </c>
    </row>
    <row r="105" spans="1:1">
      <c r="A105" s="10" t="s">
        <v>928</v>
      </c>
    </row>
    <row r="106" spans="1:1">
      <c r="A106" s="10" t="s">
        <v>928</v>
      </c>
    </row>
    <row r="107" spans="1:1">
      <c r="A107" s="10" t="s">
        <v>928</v>
      </c>
    </row>
    <row r="108" spans="1:1">
      <c r="A108" s="10" t="s">
        <v>928</v>
      </c>
    </row>
    <row r="109" spans="1:1">
      <c r="A109" s="10" t="s">
        <v>928</v>
      </c>
    </row>
    <row r="110" spans="1:1">
      <c r="A110" s="10" t="s">
        <v>928</v>
      </c>
    </row>
    <row r="111" spans="1:1">
      <c r="A111" s="10" t="s">
        <v>928</v>
      </c>
    </row>
    <row r="112" spans="1:1">
      <c r="A112" s="10" t="s">
        <v>929</v>
      </c>
    </row>
    <row r="113" spans="1:1">
      <c r="A113" s="10" t="s">
        <v>929</v>
      </c>
    </row>
    <row r="114" spans="1:1">
      <c r="A114" s="10" t="s">
        <v>930</v>
      </c>
    </row>
    <row r="115" spans="1:1">
      <c r="A115" s="10" t="s">
        <v>931</v>
      </c>
    </row>
    <row r="116" spans="1:1">
      <c r="A116" s="10" t="s">
        <v>932</v>
      </c>
    </row>
    <row r="117" spans="1:1">
      <c r="A117" s="10" t="s">
        <v>933</v>
      </c>
    </row>
    <row r="118" spans="1:1">
      <c r="A118" s="10" t="s">
        <v>933</v>
      </c>
    </row>
    <row r="119" spans="1:1">
      <c r="A119" s="10" t="s">
        <v>934</v>
      </c>
    </row>
    <row r="120" spans="1:1">
      <c r="A120" s="10" t="s">
        <v>935</v>
      </c>
    </row>
    <row r="121" spans="1:1">
      <c r="A121" s="10" t="s">
        <v>935</v>
      </c>
    </row>
    <row r="122" spans="1:1">
      <c r="A122" s="10" t="s">
        <v>935</v>
      </c>
    </row>
    <row r="123" spans="1:1">
      <c r="A123" s="10" t="s">
        <v>935</v>
      </c>
    </row>
    <row r="124" spans="1:1">
      <c r="A124" s="10" t="s">
        <v>936</v>
      </c>
    </row>
    <row r="125" spans="1:1">
      <c r="A125" s="10" t="s">
        <v>937</v>
      </c>
    </row>
    <row r="126" spans="1:1">
      <c r="A126" s="10" t="s">
        <v>938</v>
      </c>
    </row>
    <row r="127" spans="1:1">
      <c r="A127" s="10" t="s">
        <v>938</v>
      </c>
    </row>
    <row r="128" spans="1:1">
      <c r="A128" s="10" t="s">
        <v>938</v>
      </c>
    </row>
    <row r="129" spans="1:1">
      <c r="A129" s="10" t="s">
        <v>938</v>
      </c>
    </row>
    <row r="130" spans="1:1">
      <c r="A130" s="10" t="s">
        <v>938</v>
      </c>
    </row>
    <row r="131" spans="1:1">
      <c r="A131" s="10" t="s">
        <v>938</v>
      </c>
    </row>
    <row r="132" spans="1:1">
      <c r="A132" s="10" t="s">
        <v>938</v>
      </c>
    </row>
    <row r="133" spans="1:1">
      <c r="A133" s="10" t="s">
        <v>938</v>
      </c>
    </row>
    <row r="134" spans="1:1">
      <c r="A134" s="10" t="s">
        <v>938</v>
      </c>
    </row>
    <row r="135" spans="1:1">
      <c r="A135" s="10" t="s">
        <v>938</v>
      </c>
    </row>
    <row r="136" spans="1:1">
      <c r="A136" s="10" t="s">
        <v>939</v>
      </c>
    </row>
    <row r="137" spans="1:1">
      <c r="A137" s="10" t="s">
        <v>939</v>
      </c>
    </row>
    <row r="138" spans="1:1">
      <c r="A138" s="10" t="s">
        <v>939</v>
      </c>
    </row>
    <row r="139" spans="1:1">
      <c r="A139" s="10" t="s">
        <v>940</v>
      </c>
    </row>
    <row r="140" spans="1:1">
      <c r="A140" s="10" t="s">
        <v>940</v>
      </c>
    </row>
    <row r="141" spans="1:1">
      <c r="A141" s="10" t="s">
        <v>940</v>
      </c>
    </row>
    <row r="142" spans="1:1">
      <c r="A142" s="10" t="s">
        <v>940</v>
      </c>
    </row>
    <row r="143" spans="1:1">
      <c r="A143" s="10" t="s">
        <v>941</v>
      </c>
    </row>
    <row r="144" spans="1:1">
      <c r="A144" s="10" t="s">
        <v>942</v>
      </c>
    </row>
    <row r="145" spans="1:1">
      <c r="A145" s="10" t="s">
        <v>943</v>
      </c>
    </row>
    <row r="146" spans="1:1">
      <c r="A146" s="10" t="s">
        <v>944</v>
      </c>
    </row>
    <row r="147" spans="1:1">
      <c r="A147" s="10" t="s">
        <v>944</v>
      </c>
    </row>
    <row r="148" spans="1:1">
      <c r="A148" s="10" t="s">
        <v>944</v>
      </c>
    </row>
    <row r="149" spans="1:1">
      <c r="A149" s="10" t="s">
        <v>945</v>
      </c>
    </row>
    <row r="150" spans="1:1">
      <c r="A150" s="10" t="s">
        <v>945</v>
      </c>
    </row>
    <row r="151" spans="1:1">
      <c r="A151" s="10" t="s">
        <v>945</v>
      </c>
    </row>
    <row r="152" spans="1:1">
      <c r="A152" s="10" t="s">
        <v>945</v>
      </c>
    </row>
    <row r="153" spans="1:1">
      <c r="A153" s="10" t="s">
        <v>945</v>
      </c>
    </row>
    <row r="154" spans="1:1">
      <c r="A154" s="10" t="s">
        <v>945</v>
      </c>
    </row>
    <row r="155" spans="1:1">
      <c r="A155" s="10" t="s">
        <v>945</v>
      </c>
    </row>
    <row r="156" spans="1:1">
      <c r="A156" s="10" t="s">
        <v>945</v>
      </c>
    </row>
    <row r="157" spans="1:1">
      <c r="A157" s="10" t="s">
        <v>945</v>
      </c>
    </row>
    <row r="158" spans="1:1">
      <c r="A158" s="10" t="s">
        <v>945</v>
      </c>
    </row>
    <row r="159" spans="1:1">
      <c r="A159" s="10" t="s">
        <v>945</v>
      </c>
    </row>
    <row r="160" spans="1:1">
      <c r="A160" s="10" t="s">
        <v>945</v>
      </c>
    </row>
    <row r="161" spans="1:1">
      <c r="A161" s="10" t="s">
        <v>945</v>
      </c>
    </row>
    <row r="162" spans="1:1">
      <c r="A162" s="10" t="s">
        <v>945</v>
      </c>
    </row>
    <row r="163" spans="1:1">
      <c r="A163" s="10" t="s">
        <v>945</v>
      </c>
    </row>
    <row r="164" spans="1:1">
      <c r="A164" s="10" t="s">
        <v>945</v>
      </c>
    </row>
    <row r="165" spans="1:1">
      <c r="A165" s="10" t="s">
        <v>945</v>
      </c>
    </row>
    <row r="166" spans="1:1">
      <c r="A166" s="10" t="s">
        <v>945</v>
      </c>
    </row>
    <row r="167" spans="1:1">
      <c r="A167" s="10" t="s">
        <v>945</v>
      </c>
    </row>
    <row r="168" spans="1:1">
      <c r="A168" s="10" t="s">
        <v>945</v>
      </c>
    </row>
    <row r="169" spans="1:1">
      <c r="A169" s="10" t="s">
        <v>945</v>
      </c>
    </row>
    <row r="170" spans="1:1">
      <c r="A170" s="10" t="s">
        <v>945</v>
      </c>
    </row>
    <row r="171" spans="1:1">
      <c r="A171" s="10" t="s">
        <v>945</v>
      </c>
    </row>
    <row r="172" spans="1:1">
      <c r="A172" s="10" t="s">
        <v>945</v>
      </c>
    </row>
    <row r="173" spans="1:1">
      <c r="A173" s="10" t="s">
        <v>945</v>
      </c>
    </row>
    <row r="174" spans="1:1">
      <c r="A174" s="10" t="s">
        <v>945</v>
      </c>
    </row>
    <row r="175" spans="1:1">
      <c r="A175" s="10" t="s">
        <v>945</v>
      </c>
    </row>
    <row r="176" spans="1:1">
      <c r="A176" s="10" t="s">
        <v>945</v>
      </c>
    </row>
    <row r="177" spans="1:1">
      <c r="A177" s="10" t="s">
        <v>945</v>
      </c>
    </row>
    <row r="178" spans="1:1">
      <c r="A178" s="10" t="s">
        <v>945</v>
      </c>
    </row>
    <row r="179" spans="1:1">
      <c r="A179" s="10" t="s">
        <v>945</v>
      </c>
    </row>
    <row r="180" spans="1:1">
      <c r="A180" s="10" t="s">
        <v>945</v>
      </c>
    </row>
    <row r="181" spans="1:1">
      <c r="A181" s="10" t="s">
        <v>945</v>
      </c>
    </row>
    <row r="182" spans="1:1">
      <c r="A182" s="10" t="s">
        <v>945</v>
      </c>
    </row>
    <row r="183" spans="1:1">
      <c r="A183" s="10" t="s">
        <v>945</v>
      </c>
    </row>
    <row r="184" spans="1:1">
      <c r="A184" s="10" t="s">
        <v>945</v>
      </c>
    </row>
    <row r="185" spans="1:1">
      <c r="A185" s="10" t="s">
        <v>945</v>
      </c>
    </row>
    <row r="186" spans="1:1">
      <c r="A186" s="10" t="s">
        <v>945</v>
      </c>
    </row>
    <row r="187" spans="1:1">
      <c r="A187" s="10" t="s">
        <v>945</v>
      </c>
    </row>
    <row r="188" spans="1:1">
      <c r="A188" s="10" t="s">
        <v>945</v>
      </c>
    </row>
    <row r="189" spans="1:1">
      <c r="A189" s="10" t="s">
        <v>945</v>
      </c>
    </row>
    <row r="190" spans="1:1">
      <c r="A190" s="10" t="s">
        <v>945</v>
      </c>
    </row>
    <row r="191" spans="1:1">
      <c r="A191" s="10" t="s">
        <v>945</v>
      </c>
    </row>
    <row r="192" spans="1:1">
      <c r="A192" s="10" t="s">
        <v>945</v>
      </c>
    </row>
    <row r="193" spans="1:1">
      <c r="A193" s="10" t="s">
        <v>945</v>
      </c>
    </row>
    <row r="194" spans="1:1">
      <c r="A194" s="10" t="s">
        <v>945</v>
      </c>
    </row>
    <row r="195" spans="1:1">
      <c r="A195" s="10" t="s">
        <v>945</v>
      </c>
    </row>
    <row r="196" spans="1:1">
      <c r="A196" s="10" t="s">
        <v>945</v>
      </c>
    </row>
    <row r="197" spans="1:1">
      <c r="A197" s="10" t="s">
        <v>945</v>
      </c>
    </row>
    <row r="198" spans="1:1">
      <c r="A198" s="10" t="s">
        <v>945</v>
      </c>
    </row>
    <row r="199" spans="1:1">
      <c r="A199" s="10" t="s">
        <v>945</v>
      </c>
    </row>
    <row r="200" spans="1:1">
      <c r="A200" s="10" t="s">
        <v>945</v>
      </c>
    </row>
    <row r="201" spans="1:1">
      <c r="A201" s="10" t="s">
        <v>945</v>
      </c>
    </row>
    <row r="202" spans="1:1">
      <c r="A202" s="10" t="s">
        <v>945</v>
      </c>
    </row>
    <row r="203" spans="1:1">
      <c r="A203" s="10" t="s">
        <v>945</v>
      </c>
    </row>
    <row r="204" spans="1:1">
      <c r="A204" s="10" t="s">
        <v>946</v>
      </c>
    </row>
    <row r="205" spans="1:1">
      <c r="A205" s="10" t="s">
        <v>946</v>
      </c>
    </row>
    <row r="206" spans="1:1">
      <c r="A206" s="10" t="s">
        <v>946</v>
      </c>
    </row>
    <row r="207" spans="1:1">
      <c r="A207" s="10" t="s">
        <v>946</v>
      </c>
    </row>
    <row r="208" spans="1:1">
      <c r="A208" s="10" t="s">
        <v>946</v>
      </c>
    </row>
    <row r="209" spans="1:3">
      <c r="A209" s="10" t="s">
        <v>946</v>
      </c>
    </row>
    <row r="210" spans="1:3">
      <c r="A210" s="10" t="s">
        <v>946</v>
      </c>
    </row>
    <row r="211" spans="1:3">
      <c r="A211" s="10" t="s">
        <v>946</v>
      </c>
    </row>
    <row r="212" spans="1:3">
      <c r="A212" s="10" t="s">
        <v>946</v>
      </c>
    </row>
    <row r="213" spans="1:3">
      <c r="A213" s="10" t="s">
        <v>946</v>
      </c>
    </row>
    <row r="214" spans="1:3">
      <c r="A214" s="10" t="s">
        <v>947</v>
      </c>
      <c r="C214" s="110" t="s">
        <v>948</v>
      </c>
    </row>
    <row r="215" spans="1:3">
      <c r="A215" s="10" t="s">
        <v>949</v>
      </c>
    </row>
    <row r="216" spans="1:3">
      <c r="A216" s="10" t="s">
        <v>950</v>
      </c>
      <c r="C216" s="110" t="s">
        <v>948</v>
      </c>
    </row>
    <row r="217" spans="1:3">
      <c r="A217" s="10" t="s">
        <v>951</v>
      </c>
    </row>
    <row r="218" spans="1:3">
      <c r="A218" s="10" t="s">
        <v>951</v>
      </c>
    </row>
    <row r="219" spans="1:3">
      <c r="A219" s="10" t="s">
        <v>951</v>
      </c>
    </row>
    <row r="220" spans="1:3">
      <c r="A220" s="10" t="s">
        <v>951</v>
      </c>
    </row>
    <row r="221" spans="1:3">
      <c r="A221" s="10" t="s">
        <v>951</v>
      </c>
    </row>
    <row r="222" spans="1:3">
      <c r="A222" s="10" t="s">
        <v>951</v>
      </c>
    </row>
    <row r="223" spans="1:3">
      <c r="A223" s="10" t="s">
        <v>951</v>
      </c>
    </row>
    <row r="224" spans="1:3">
      <c r="A224" s="10" t="s">
        <v>952</v>
      </c>
    </row>
    <row r="225" spans="1:1">
      <c r="A225" s="10" t="s">
        <v>952</v>
      </c>
    </row>
    <row r="226" spans="1:1">
      <c r="A226" s="10" t="s">
        <v>952</v>
      </c>
    </row>
    <row r="227" spans="1:1">
      <c r="A227" s="10" t="s">
        <v>952</v>
      </c>
    </row>
    <row r="228" spans="1:1">
      <c r="A228" s="10" t="s">
        <v>952</v>
      </c>
    </row>
    <row r="229" spans="1:1">
      <c r="A229" s="10" t="s">
        <v>953</v>
      </c>
    </row>
    <row r="230" spans="1:1">
      <c r="A230" s="10" t="s">
        <v>953</v>
      </c>
    </row>
    <row r="231" spans="1:1">
      <c r="A231" s="10" t="s">
        <v>953</v>
      </c>
    </row>
    <row r="232" spans="1:1">
      <c r="A232" s="10" t="s">
        <v>954</v>
      </c>
    </row>
    <row r="233" spans="1:1">
      <c r="A233" s="10" t="s">
        <v>955</v>
      </c>
    </row>
    <row r="234" spans="1:1">
      <c r="A234" s="10" t="s">
        <v>956</v>
      </c>
    </row>
    <row r="235" spans="1:1">
      <c r="A235" s="10" t="s">
        <v>957</v>
      </c>
    </row>
    <row r="236" spans="1:1">
      <c r="A236" s="10" t="s">
        <v>957</v>
      </c>
    </row>
    <row r="237" spans="1:1">
      <c r="A237" s="10" t="s">
        <v>957</v>
      </c>
    </row>
    <row r="238" spans="1:1">
      <c r="A238" s="10" t="s">
        <v>958</v>
      </c>
    </row>
    <row r="239" spans="1:1">
      <c r="A239" s="10" t="s">
        <v>958</v>
      </c>
    </row>
    <row r="240" spans="1:1">
      <c r="A240" s="10" t="s">
        <v>958</v>
      </c>
    </row>
    <row r="241" spans="1:1">
      <c r="A241" s="10" t="s">
        <v>959</v>
      </c>
    </row>
    <row r="242" spans="1:1">
      <c r="A242" s="10" t="s">
        <v>960</v>
      </c>
    </row>
    <row r="243" spans="1:1">
      <c r="A243" s="10" t="s">
        <v>960</v>
      </c>
    </row>
    <row r="244" spans="1:1">
      <c r="A244" s="10" t="s">
        <v>960</v>
      </c>
    </row>
    <row r="245" spans="1:1">
      <c r="A245" s="10" t="s">
        <v>961</v>
      </c>
    </row>
    <row r="246" spans="1:1">
      <c r="A246" s="10" t="s">
        <v>962</v>
      </c>
    </row>
    <row r="247" spans="1:1">
      <c r="A247" s="10" t="s">
        <v>962</v>
      </c>
    </row>
    <row r="248" spans="1:1">
      <c r="A248" s="10" t="s">
        <v>962</v>
      </c>
    </row>
    <row r="249" spans="1:1">
      <c r="A249" s="10" t="s">
        <v>962</v>
      </c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B1"/>
  <sheetViews>
    <sheetView rightToLeft="1" topLeftCell="A19" workbookViewId="0">
      <selection activeCell="A34" sqref="A1:A34"/>
    </sheetView>
  </sheetViews>
  <sheetFormatPr baseColWidth="10"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478"/>
  <sheetViews>
    <sheetView rightToLeft="1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M7" sqref="M7"/>
    </sheetView>
  </sheetViews>
  <sheetFormatPr baseColWidth="10" defaultColWidth="9.140625" defaultRowHeight="15"/>
  <cols>
    <col min="1" max="1" width="4" style="70" bestFit="1" customWidth="1"/>
    <col min="2" max="2" width="26.28515625" style="10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9.42578125" style="67" customWidth="1"/>
    <col min="14" max="14" width="15.140625" style="67" customWidth="1"/>
    <col min="15" max="15" width="19" style="67" customWidth="1"/>
    <col min="16" max="16" width="17" style="67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182" t="s">
        <v>602</v>
      </c>
      <c r="C1" s="184" t="s">
        <v>603</v>
      </c>
      <c r="D1" s="184" t="s">
        <v>604</v>
      </c>
      <c r="E1" s="184" t="s">
        <v>605</v>
      </c>
      <c r="F1" s="184" t="s">
        <v>606</v>
      </c>
      <c r="G1" s="184" t="s">
        <v>607</v>
      </c>
      <c r="H1" s="184" t="s">
        <v>608</v>
      </c>
      <c r="I1" s="184" t="s">
        <v>609</v>
      </c>
      <c r="J1" s="184" t="s">
        <v>610</v>
      </c>
      <c r="K1" s="184" t="s">
        <v>611</v>
      </c>
      <c r="L1" s="184" t="s">
        <v>612</v>
      </c>
      <c r="M1" s="180" t="s">
        <v>737</v>
      </c>
      <c r="N1" s="188" t="s">
        <v>613</v>
      </c>
      <c r="O1" s="188"/>
      <c r="P1" s="188"/>
      <c r="Q1" s="188"/>
      <c r="R1" s="188"/>
      <c r="S1" s="180" t="s">
        <v>738</v>
      </c>
      <c r="T1" s="188" t="s">
        <v>613</v>
      </c>
      <c r="U1" s="188"/>
      <c r="V1" s="188"/>
      <c r="W1" s="188"/>
      <c r="X1" s="188"/>
      <c r="Y1" s="189" t="s">
        <v>614</v>
      </c>
      <c r="Z1" s="189" t="s">
        <v>615</v>
      </c>
      <c r="AA1" s="189" t="s">
        <v>616</v>
      </c>
      <c r="AB1" s="189" t="s">
        <v>617</v>
      </c>
      <c r="AC1" s="189" t="s">
        <v>618</v>
      </c>
      <c r="AD1" s="189" t="s">
        <v>619</v>
      </c>
      <c r="AE1" s="191" t="s">
        <v>620</v>
      </c>
      <c r="AF1" s="193" t="s">
        <v>621</v>
      </c>
      <c r="AG1" s="195" t="s">
        <v>622</v>
      </c>
      <c r="AH1" s="197" t="s">
        <v>623</v>
      </c>
      <c r="AI1" s="186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183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1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181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190"/>
      <c r="Z2" s="190"/>
      <c r="AA2" s="190"/>
      <c r="AB2" s="190"/>
      <c r="AC2" s="190"/>
      <c r="AD2" s="190"/>
      <c r="AE2" s="192"/>
      <c r="AF2" s="194"/>
      <c r="AG2" s="196"/>
      <c r="AH2" s="198"/>
      <c r="AI2" s="187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 t="s">
        <v>73</v>
      </c>
      <c r="C3" s="73"/>
      <c r="D3" s="72" t="s">
        <v>631</v>
      </c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136220</v>
      </c>
      <c r="N3" s="74"/>
      <c r="O3" s="74"/>
      <c r="P3" s="74">
        <v>136220</v>
      </c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>
        <v>2011</v>
      </c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 t="s">
        <v>1088</v>
      </c>
      <c r="C4" s="10"/>
      <c r="D4" s="65" t="s">
        <v>631</v>
      </c>
      <c r="E4" s="65"/>
      <c r="F4" s="65"/>
      <c r="G4" s="65"/>
      <c r="H4" s="65"/>
      <c r="I4" s="65"/>
      <c r="J4" s="65"/>
      <c r="K4" s="65"/>
      <c r="L4" s="65"/>
      <c r="M4" s="66">
        <f t="shared" si="0"/>
        <v>3039074</v>
      </c>
      <c r="N4" s="67"/>
      <c r="O4" s="67"/>
      <c r="P4" s="66">
        <v>3039074</v>
      </c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>
        <v>2011</v>
      </c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 t="s">
        <v>1089</v>
      </c>
      <c r="C5" s="10"/>
      <c r="D5" s="65" t="s">
        <v>631</v>
      </c>
      <c r="E5" s="65"/>
      <c r="F5" s="65"/>
      <c r="G5" s="65"/>
      <c r="H5" s="65"/>
      <c r="I5" s="65"/>
      <c r="J5" s="65"/>
      <c r="K5" s="65"/>
      <c r="L5" s="65"/>
      <c r="M5" s="66">
        <f t="shared" si="0"/>
        <v>230000</v>
      </c>
      <c r="N5" s="67"/>
      <c r="O5" s="67"/>
      <c r="P5" s="66">
        <v>230000</v>
      </c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>
        <v>2012</v>
      </c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 t="s">
        <v>641</v>
      </c>
      <c r="C6" s="10"/>
      <c r="D6" s="65" t="s">
        <v>631</v>
      </c>
      <c r="E6" s="65"/>
      <c r="F6" s="65"/>
      <c r="G6" s="65"/>
      <c r="H6" s="65"/>
      <c r="I6" s="65"/>
      <c r="J6" s="65"/>
      <c r="K6" s="65"/>
      <c r="L6" s="65"/>
      <c r="M6" s="66">
        <f t="shared" si="0"/>
        <v>160684</v>
      </c>
      <c r="N6" s="67"/>
      <c r="O6" s="67"/>
      <c r="P6" s="67">
        <v>160684</v>
      </c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>
        <v>2010</v>
      </c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 t="s">
        <v>1090</v>
      </c>
      <c r="C7" s="10"/>
      <c r="D7" s="65" t="s">
        <v>631</v>
      </c>
      <c r="E7" s="80"/>
      <c r="F7" s="65"/>
      <c r="G7" s="65"/>
      <c r="H7" s="65"/>
      <c r="I7" s="65"/>
      <c r="J7" s="65"/>
      <c r="K7" s="65"/>
      <c r="L7" s="65"/>
      <c r="M7" s="66">
        <f t="shared" si="0"/>
        <v>60478</v>
      </c>
      <c r="N7" s="67"/>
      <c r="O7" s="67"/>
      <c r="P7" s="67">
        <v>60478</v>
      </c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>
        <v>2011</v>
      </c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 t="s">
        <v>1091</v>
      </c>
      <c r="C8" s="10"/>
      <c r="D8" s="65" t="s">
        <v>631</v>
      </c>
      <c r="E8" s="65"/>
      <c r="F8" s="65"/>
      <c r="G8" s="65"/>
      <c r="H8" s="65"/>
      <c r="I8" s="65"/>
      <c r="J8" s="65"/>
      <c r="K8" s="65"/>
      <c r="L8" s="65"/>
      <c r="M8" s="66">
        <f>N8+O8+P8+Q8+R8</f>
        <v>50000</v>
      </c>
      <c r="N8" s="67"/>
      <c r="O8" s="67"/>
      <c r="P8" s="67">
        <v>50000</v>
      </c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>
        <v>2014</v>
      </c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 t="s">
        <v>647</v>
      </c>
      <c r="C9" s="10"/>
      <c r="D9" s="65" t="s">
        <v>631</v>
      </c>
      <c r="E9" s="65"/>
      <c r="F9" s="65"/>
      <c r="G9" s="65"/>
      <c r="H9" s="65"/>
      <c r="I9" s="65"/>
      <c r="J9" s="65"/>
      <c r="K9" s="65"/>
      <c r="L9" s="65"/>
      <c r="M9" s="66">
        <f t="shared" si="0"/>
        <v>120000</v>
      </c>
      <c r="N9" s="67"/>
      <c r="O9" s="67"/>
      <c r="P9" s="67">
        <v>120000</v>
      </c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>
        <v>2010</v>
      </c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 t="s">
        <v>641</v>
      </c>
      <c r="C10" s="10"/>
      <c r="D10" s="65" t="s">
        <v>631</v>
      </c>
      <c r="E10" s="65"/>
      <c r="F10" s="65"/>
      <c r="G10" s="65"/>
      <c r="H10" s="65"/>
      <c r="I10" s="65"/>
      <c r="J10" s="65"/>
      <c r="K10" s="65"/>
      <c r="L10" s="65"/>
      <c r="M10" s="66">
        <f t="shared" si="0"/>
        <v>196000</v>
      </c>
      <c r="N10" s="67"/>
      <c r="O10" s="67"/>
      <c r="P10" s="67">
        <v>196000</v>
      </c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>
        <v>2012</v>
      </c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 t="s">
        <v>1092</v>
      </c>
      <c r="C11" s="10"/>
      <c r="D11" s="65" t="s">
        <v>631</v>
      </c>
      <c r="E11" s="65"/>
      <c r="F11" s="65"/>
      <c r="G11" s="65"/>
      <c r="H11" s="65"/>
      <c r="I11" s="65"/>
      <c r="J11" s="65"/>
      <c r="K11" s="65"/>
      <c r="L11" s="65"/>
      <c r="M11" s="66">
        <f t="shared" si="0"/>
        <v>124000</v>
      </c>
      <c r="N11" s="67"/>
      <c r="O11" s="67"/>
      <c r="P11" s="67">
        <v>124000</v>
      </c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>
        <v>2012</v>
      </c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 t="s">
        <v>1093</v>
      </c>
      <c r="C12" s="10"/>
      <c r="D12" s="65" t="s">
        <v>631</v>
      </c>
      <c r="E12" s="65"/>
      <c r="F12" s="65"/>
      <c r="G12" s="65"/>
      <c r="H12" s="65"/>
      <c r="I12" s="65"/>
      <c r="J12" s="65"/>
      <c r="K12" s="65"/>
      <c r="L12" s="65"/>
      <c r="M12" s="66">
        <f t="shared" si="0"/>
        <v>470000</v>
      </c>
      <c r="N12" s="67"/>
      <c r="O12" s="67"/>
      <c r="P12" s="67">
        <v>470000</v>
      </c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>
        <v>2012</v>
      </c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 t="s">
        <v>1094</v>
      </c>
      <c r="C13" s="10"/>
      <c r="D13" s="65" t="s">
        <v>637</v>
      </c>
      <c r="E13" s="65"/>
      <c r="F13" s="65"/>
      <c r="G13" s="65"/>
      <c r="H13" s="65"/>
      <c r="I13" s="65"/>
      <c r="J13" s="65"/>
      <c r="K13" s="65"/>
      <c r="L13" s="65"/>
      <c r="M13" s="66">
        <f t="shared" si="0"/>
        <v>400000</v>
      </c>
      <c r="N13" s="67"/>
      <c r="O13" s="67"/>
      <c r="P13" s="67">
        <v>400000</v>
      </c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>
        <v>2014</v>
      </c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 t="s">
        <v>1095</v>
      </c>
      <c r="C14" s="10"/>
      <c r="D14" s="65" t="s">
        <v>637</v>
      </c>
      <c r="E14" s="65"/>
      <c r="F14" s="65"/>
      <c r="G14" s="65"/>
      <c r="H14" s="65"/>
      <c r="I14" s="65"/>
      <c r="J14" s="65"/>
      <c r="K14" s="65"/>
      <c r="L14" s="65"/>
      <c r="M14" s="66">
        <f t="shared" si="0"/>
        <v>500000</v>
      </c>
      <c r="N14" s="67"/>
      <c r="O14" s="67"/>
      <c r="P14" s="67">
        <v>500000</v>
      </c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>
        <v>2014</v>
      </c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 t="s">
        <v>943</v>
      </c>
      <c r="C15" s="10"/>
      <c r="D15" s="65" t="s">
        <v>637</v>
      </c>
      <c r="E15" s="65"/>
      <c r="F15" s="10"/>
      <c r="G15" s="65"/>
      <c r="H15" s="65"/>
      <c r="I15" s="65"/>
      <c r="J15" s="65"/>
      <c r="K15" s="65"/>
      <c r="L15" s="65"/>
      <c r="M15" s="66">
        <f t="shared" si="0"/>
        <v>200000</v>
      </c>
      <c r="N15" s="67"/>
      <c r="O15" s="67"/>
      <c r="P15" s="67">
        <v>200000</v>
      </c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>
        <v>2011</v>
      </c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 t="s">
        <v>1096</v>
      </c>
      <c r="C16" s="10" t="s">
        <v>1097</v>
      </c>
      <c r="D16" s="65" t="s">
        <v>640</v>
      </c>
      <c r="E16" s="10"/>
      <c r="F16" s="10"/>
      <c r="G16" s="10"/>
      <c r="H16" s="65"/>
      <c r="I16" s="65"/>
      <c r="J16" s="65"/>
      <c r="K16" s="65"/>
      <c r="L16" s="65"/>
      <c r="M16" s="66">
        <f t="shared" si="0"/>
        <v>105000</v>
      </c>
      <c r="N16" s="67"/>
      <c r="O16" s="67"/>
      <c r="P16" s="67">
        <v>105000</v>
      </c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>
        <v>2010</v>
      </c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 t="s">
        <v>1096</v>
      </c>
      <c r="C17" s="10" t="s">
        <v>1098</v>
      </c>
      <c r="D17" s="65" t="s">
        <v>640</v>
      </c>
      <c r="E17" s="10"/>
      <c r="F17" s="10"/>
      <c r="G17" s="10"/>
      <c r="H17" s="65"/>
      <c r="I17" s="65"/>
      <c r="J17" s="65"/>
      <c r="K17" s="65"/>
      <c r="L17" s="65"/>
      <c r="M17" s="66">
        <f t="shared" si="0"/>
        <v>891240</v>
      </c>
      <c r="N17" s="67"/>
      <c r="O17" s="67"/>
      <c r="P17" s="67">
        <v>891240</v>
      </c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>
        <v>2010</v>
      </c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 t="s">
        <v>1099</v>
      </c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560000</v>
      </c>
      <c r="N18" s="67"/>
      <c r="O18" s="67"/>
      <c r="P18" s="67">
        <v>560000</v>
      </c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>
        <v>2010</v>
      </c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A359:XFD1048576">
    <cfRule type="cellIs" dxfId="3" priority="2" operator="equal">
      <formula>0</formula>
    </cfRule>
  </conditionalFormatting>
  <conditionalFormatting sqref="B1:XFD2 A3:XFD358">
    <cfRule type="cellIs" dxfId="2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P84"/>
  <sheetViews>
    <sheetView rightToLeft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74" sqref="F74"/>
    </sheetView>
  </sheetViews>
  <sheetFormatPr baseColWidth="10" defaultColWidth="9.140625" defaultRowHeight="15"/>
  <cols>
    <col min="1" max="1" width="14.42578125" style="10" bestFit="1" customWidth="1"/>
    <col min="2" max="2" width="33.14062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A2" s="10" t="s">
        <v>764</v>
      </c>
      <c r="B2" s="10" t="s">
        <v>963</v>
      </c>
      <c r="C2" s="10" t="s">
        <v>969</v>
      </c>
      <c r="D2" s="12">
        <v>37721</v>
      </c>
      <c r="G2" s="10" t="s">
        <v>777</v>
      </c>
    </row>
    <row r="3" spans="1:13">
      <c r="A3" s="10" t="s">
        <v>764</v>
      </c>
      <c r="B3" s="10" t="s">
        <v>964</v>
      </c>
      <c r="C3" s="10" t="s">
        <v>970</v>
      </c>
      <c r="D3" s="12">
        <v>37982</v>
      </c>
      <c r="G3" s="10" t="s">
        <v>778</v>
      </c>
      <c r="K3" s="117" t="s">
        <v>764</v>
      </c>
      <c r="L3" s="117" t="s">
        <v>772</v>
      </c>
      <c r="M3" s="117" t="s">
        <v>777</v>
      </c>
    </row>
    <row r="4" spans="1:13">
      <c r="A4" s="10" t="s">
        <v>764</v>
      </c>
      <c r="B4" s="10" t="s">
        <v>964</v>
      </c>
      <c r="C4" s="10" t="s">
        <v>971</v>
      </c>
      <c r="D4" s="12">
        <v>37982</v>
      </c>
      <c r="G4" s="10" t="s">
        <v>778</v>
      </c>
      <c r="K4" s="117" t="s">
        <v>765</v>
      </c>
      <c r="L4" s="117" t="s">
        <v>773</v>
      </c>
      <c r="M4" s="117" t="s">
        <v>778</v>
      </c>
    </row>
    <row r="5" spans="1:13">
      <c r="A5" s="10" t="s">
        <v>764</v>
      </c>
      <c r="B5" s="10" t="s">
        <v>964</v>
      </c>
      <c r="C5" s="10" t="s">
        <v>972</v>
      </c>
      <c r="D5" s="12">
        <v>37982</v>
      </c>
      <c r="G5" s="10" t="s">
        <v>777</v>
      </c>
      <c r="K5" s="117" t="s">
        <v>766</v>
      </c>
      <c r="L5" s="117" t="s">
        <v>774</v>
      </c>
      <c r="M5" s="117" t="s">
        <v>779</v>
      </c>
    </row>
    <row r="6" spans="1:13">
      <c r="A6" s="10" t="s">
        <v>764</v>
      </c>
      <c r="B6" s="10" t="s">
        <v>964</v>
      </c>
      <c r="C6" s="10" t="s">
        <v>973</v>
      </c>
      <c r="D6" s="12">
        <v>37982</v>
      </c>
      <c r="G6" s="10" t="s">
        <v>777</v>
      </c>
      <c r="K6" s="117" t="s">
        <v>767</v>
      </c>
      <c r="L6" s="117" t="s">
        <v>775</v>
      </c>
    </row>
    <row r="7" spans="1:13">
      <c r="A7" s="10" t="s">
        <v>764</v>
      </c>
      <c r="B7" s="10" t="s">
        <v>964</v>
      </c>
      <c r="C7" s="10" t="s">
        <v>974</v>
      </c>
      <c r="D7" s="12">
        <v>37982</v>
      </c>
      <c r="G7" s="10" t="s">
        <v>777</v>
      </c>
      <c r="K7" s="117" t="s">
        <v>768</v>
      </c>
      <c r="L7" s="117" t="s">
        <v>776</v>
      </c>
    </row>
    <row r="8" spans="1:13">
      <c r="A8" s="10" t="s">
        <v>764</v>
      </c>
      <c r="B8" s="10" t="s">
        <v>965</v>
      </c>
      <c r="C8" s="10" t="s">
        <v>975</v>
      </c>
      <c r="D8" s="12">
        <v>38225</v>
      </c>
      <c r="G8" s="10" t="s">
        <v>777</v>
      </c>
      <c r="K8" s="117" t="s">
        <v>769</v>
      </c>
    </row>
    <row r="9" spans="1:13">
      <c r="A9" s="10" t="s">
        <v>764</v>
      </c>
      <c r="B9" s="10" t="s">
        <v>965</v>
      </c>
      <c r="C9" s="10" t="s">
        <v>976</v>
      </c>
      <c r="D9" s="12">
        <v>38225</v>
      </c>
      <c r="G9" s="10" t="s">
        <v>777</v>
      </c>
      <c r="K9" s="117" t="s">
        <v>770</v>
      </c>
    </row>
    <row r="10" spans="1:13">
      <c r="A10" s="10" t="s">
        <v>764</v>
      </c>
      <c r="B10" s="10" t="s">
        <v>965</v>
      </c>
      <c r="C10" s="10" t="s">
        <v>977</v>
      </c>
      <c r="D10" s="12">
        <v>38225</v>
      </c>
      <c r="G10" s="10" t="s">
        <v>777</v>
      </c>
      <c r="K10" s="117" t="s">
        <v>771</v>
      </c>
    </row>
    <row r="11" spans="1:13">
      <c r="A11" s="10" t="s">
        <v>764</v>
      </c>
      <c r="B11" s="10" t="s">
        <v>965</v>
      </c>
      <c r="C11" s="10" t="s">
        <v>978</v>
      </c>
      <c r="D11" s="12">
        <v>38225</v>
      </c>
      <c r="G11" s="10" t="s">
        <v>777</v>
      </c>
    </row>
    <row r="12" spans="1:13">
      <c r="A12" s="10" t="s">
        <v>764</v>
      </c>
      <c r="B12" s="10" t="s">
        <v>966</v>
      </c>
      <c r="C12" s="10" t="s">
        <v>979</v>
      </c>
      <c r="D12" s="12">
        <v>38854</v>
      </c>
      <c r="G12" s="10" t="s">
        <v>778</v>
      </c>
      <c r="K12" s="117" t="s">
        <v>770</v>
      </c>
    </row>
    <row r="13" spans="1:13">
      <c r="A13" s="10" t="s">
        <v>764</v>
      </c>
      <c r="B13" s="10" t="s">
        <v>967</v>
      </c>
      <c r="C13" s="10" t="s">
        <v>980</v>
      </c>
      <c r="D13" s="12">
        <v>40976</v>
      </c>
      <c r="G13" s="10" t="s">
        <v>778</v>
      </c>
    </row>
    <row r="14" spans="1:13">
      <c r="A14" s="10" t="s">
        <v>764</v>
      </c>
      <c r="B14" s="10" t="s">
        <v>968</v>
      </c>
      <c r="C14" s="10" t="s">
        <v>981</v>
      </c>
      <c r="D14" s="12">
        <v>41460</v>
      </c>
      <c r="G14" s="10" t="s">
        <v>777</v>
      </c>
    </row>
    <row r="15" spans="1:13">
      <c r="A15" s="10" t="s">
        <v>764</v>
      </c>
      <c r="B15" s="10" t="s">
        <v>968</v>
      </c>
      <c r="C15" s="10" t="s">
        <v>982</v>
      </c>
      <c r="D15" s="12">
        <v>41460</v>
      </c>
      <c r="G15" s="10" t="s">
        <v>777</v>
      </c>
    </row>
    <row r="16" spans="1:13">
      <c r="A16" s="10" t="s">
        <v>764</v>
      </c>
      <c r="B16" s="10" t="s">
        <v>968</v>
      </c>
      <c r="C16" s="10" t="s">
        <v>983</v>
      </c>
      <c r="D16" s="12">
        <v>41460</v>
      </c>
      <c r="E16" s="12"/>
      <c r="G16" s="10" t="s">
        <v>777</v>
      </c>
    </row>
    <row r="17" spans="1:4">
      <c r="A17" s="10" t="s">
        <v>770</v>
      </c>
      <c r="B17" s="10" t="s">
        <v>984</v>
      </c>
      <c r="C17" s="10" t="s">
        <v>987</v>
      </c>
      <c r="D17" s="12">
        <v>35213</v>
      </c>
    </row>
    <row r="18" spans="1:4">
      <c r="A18" s="10" t="s">
        <v>770</v>
      </c>
      <c r="B18" s="10" t="s">
        <v>984</v>
      </c>
      <c r="C18" s="10" t="s">
        <v>988</v>
      </c>
      <c r="D18" s="12">
        <v>35213</v>
      </c>
    </row>
    <row r="19" spans="1:4">
      <c r="A19" s="10" t="s">
        <v>770</v>
      </c>
      <c r="B19" s="10" t="s">
        <v>984</v>
      </c>
      <c r="C19" s="10" t="s">
        <v>989</v>
      </c>
      <c r="D19" s="12">
        <v>35213</v>
      </c>
    </row>
    <row r="20" spans="1:4">
      <c r="A20" s="10" t="s">
        <v>770</v>
      </c>
      <c r="B20" s="10" t="s">
        <v>984</v>
      </c>
      <c r="C20" s="10" t="s">
        <v>1004</v>
      </c>
      <c r="D20" s="12">
        <v>35213</v>
      </c>
    </row>
    <row r="21" spans="1:4">
      <c r="A21" s="10" t="s">
        <v>770</v>
      </c>
      <c r="B21" s="10" t="s">
        <v>985</v>
      </c>
      <c r="C21" s="10" t="s">
        <v>990</v>
      </c>
      <c r="D21" s="12">
        <v>37121</v>
      </c>
    </row>
    <row r="22" spans="1:4">
      <c r="A22" s="10" t="s">
        <v>770</v>
      </c>
      <c r="B22" s="10" t="s">
        <v>984</v>
      </c>
      <c r="C22" s="10" t="s">
        <v>991</v>
      </c>
      <c r="D22" s="12">
        <v>37792</v>
      </c>
    </row>
    <row r="23" spans="1:4">
      <c r="A23" s="10" t="s">
        <v>770</v>
      </c>
      <c r="B23" s="10" t="s">
        <v>986</v>
      </c>
      <c r="C23" s="10" t="s">
        <v>1005</v>
      </c>
      <c r="D23" s="12">
        <v>37982</v>
      </c>
    </row>
    <row r="24" spans="1:4">
      <c r="A24" s="10" t="s">
        <v>770</v>
      </c>
      <c r="B24" s="10" t="s">
        <v>986</v>
      </c>
      <c r="C24" s="10" t="s">
        <v>992</v>
      </c>
      <c r="D24" s="12">
        <v>37982</v>
      </c>
    </row>
    <row r="25" spans="1:4">
      <c r="A25" s="10" t="s">
        <v>770</v>
      </c>
      <c r="B25" s="10" t="s">
        <v>986</v>
      </c>
      <c r="C25" s="10" t="s">
        <v>993</v>
      </c>
      <c r="D25" s="12">
        <v>37982</v>
      </c>
    </row>
    <row r="26" spans="1:4">
      <c r="A26" s="10" t="s">
        <v>770</v>
      </c>
      <c r="B26" s="10" t="s">
        <v>986</v>
      </c>
      <c r="C26" s="10" t="s">
        <v>994</v>
      </c>
      <c r="D26" s="12">
        <v>37982</v>
      </c>
    </row>
    <row r="27" spans="1:4">
      <c r="A27" s="10" t="s">
        <v>770</v>
      </c>
      <c r="B27" s="10" t="s">
        <v>986</v>
      </c>
      <c r="C27" s="10" t="s">
        <v>995</v>
      </c>
      <c r="D27" s="12">
        <v>37982</v>
      </c>
    </row>
    <row r="28" spans="1:4">
      <c r="A28" s="10" t="s">
        <v>770</v>
      </c>
      <c r="B28" s="10" t="s">
        <v>986</v>
      </c>
      <c r="C28" s="10" t="s">
        <v>996</v>
      </c>
      <c r="D28" s="12">
        <v>37982</v>
      </c>
    </row>
    <row r="29" spans="1:4">
      <c r="A29" s="10" t="s">
        <v>771</v>
      </c>
      <c r="B29" s="10" t="s">
        <v>984</v>
      </c>
      <c r="C29" s="10" t="s">
        <v>997</v>
      </c>
      <c r="D29" s="12">
        <v>39247</v>
      </c>
    </row>
    <row r="30" spans="1:4">
      <c r="A30" s="10" t="s">
        <v>770</v>
      </c>
      <c r="B30" s="10" t="s">
        <v>1002</v>
      </c>
      <c r="C30" s="10" t="s">
        <v>998</v>
      </c>
      <c r="D30" s="12">
        <v>40879</v>
      </c>
    </row>
    <row r="31" spans="1:4">
      <c r="A31" s="10" t="s">
        <v>770</v>
      </c>
      <c r="B31" s="10" t="s">
        <v>1003</v>
      </c>
      <c r="C31" s="10" t="s">
        <v>999</v>
      </c>
      <c r="D31" s="12">
        <v>41297</v>
      </c>
    </row>
    <row r="32" spans="1:4">
      <c r="A32" s="10" t="s">
        <v>770</v>
      </c>
      <c r="B32" s="10" t="s">
        <v>1003</v>
      </c>
      <c r="C32" s="10" t="s">
        <v>1000</v>
      </c>
      <c r="D32" s="12">
        <v>41297</v>
      </c>
    </row>
    <row r="33" spans="1:7">
      <c r="A33" s="10" t="s">
        <v>770</v>
      </c>
      <c r="B33" s="10" t="s">
        <v>1003</v>
      </c>
      <c r="C33" s="10" t="s">
        <v>1001</v>
      </c>
      <c r="D33" s="12">
        <v>41297</v>
      </c>
    </row>
    <row r="34" spans="1:7">
      <c r="A34" s="10" t="s">
        <v>765</v>
      </c>
      <c r="B34" s="10" t="s">
        <v>1006</v>
      </c>
      <c r="C34" s="10" t="s">
        <v>1017</v>
      </c>
      <c r="D34" s="12">
        <v>35702</v>
      </c>
      <c r="G34" s="10" t="s">
        <v>777</v>
      </c>
    </row>
    <row r="35" spans="1:7">
      <c r="A35" s="10" t="s">
        <v>764</v>
      </c>
      <c r="B35" s="10" t="s">
        <v>1007</v>
      </c>
      <c r="C35" s="10" t="s">
        <v>1018</v>
      </c>
      <c r="D35" s="12">
        <v>37120</v>
      </c>
      <c r="G35" s="10" t="s">
        <v>777</v>
      </c>
    </row>
    <row r="36" spans="1:7">
      <c r="A36" s="10" t="s">
        <v>765</v>
      </c>
      <c r="B36" s="10" t="s">
        <v>1008</v>
      </c>
      <c r="C36" s="10" t="s">
        <v>1019</v>
      </c>
      <c r="D36" s="12">
        <v>38012</v>
      </c>
      <c r="G36" s="10" t="s">
        <v>777</v>
      </c>
    </row>
    <row r="37" spans="1:7">
      <c r="A37" s="10" t="s">
        <v>765</v>
      </c>
      <c r="B37" s="10" t="s">
        <v>1009</v>
      </c>
      <c r="C37" s="10" t="s">
        <v>1020</v>
      </c>
      <c r="D37" s="12">
        <v>38210</v>
      </c>
      <c r="G37" s="10" t="s">
        <v>777</v>
      </c>
    </row>
    <row r="38" spans="1:7">
      <c r="A38" s="10" t="s">
        <v>765</v>
      </c>
      <c r="B38" s="10" t="s">
        <v>1009</v>
      </c>
      <c r="C38" s="10" t="s">
        <v>1021</v>
      </c>
      <c r="D38" s="12">
        <v>38210</v>
      </c>
      <c r="G38" s="10" t="s">
        <v>777</v>
      </c>
    </row>
    <row r="39" spans="1:7">
      <c r="A39" s="10" t="s">
        <v>765</v>
      </c>
      <c r="B39" s="10" t="s">
        <v>1010</v>
      </c>
      <c r="C39" s="10" t="s">
        <v>1022</v>
      </c>
      <c r="D39" s="12">
        <v>38196</v>
      </c>
      <c r="G39" s="10" t="s">
        <v>777</v>
      </c>
    </row>
    <row r="40" spans="1:7">
      <c r="A40" s="10" t="s">
        <v>765</v>
      </c>
      <c r="B40" s="10" t="s">
        <v>1011</v>
      </c>
      <c r="C40" s="10" t="s">
        <v>1023</v>
      </c>
      <c r="D40" s="12">
        <v>35565</v>
      </c>
      <c r="G40" s="10" t="s">
        <v>778</v>
      </c>
    </row>
    <row r="41" spans="1:7">
      <c r="A41" s="10" t="s">
        <v>765</v>
      </c>
      <c r="B41" s="10" t="s">
        <v>1012</v>
      </c>
      <c r="C41" s="10" t="s">
        <v>1024</v>
      </c>
      <c r="D41" s="12">
        <v>37917</v>
      </c>
      <c r="G41" s="10" t="s">
        <v>778</v>
      </c>
    </row>
    <row r="42" spans="1:7">
      <c r="A42" s="10" t="s">
        <v>765</v>
      </c>
      <c r="B42" s="10" t="s">
        <v>1013</v>
      </c>
      <c r="C42" s="10" t="s">
        <v>1025</v>
      </c>
      <c r="D42" s="12">
        <v>39697</v>
      </c>
      <c r="G42" s="10" t="s">
        <v>777</v>
      </c>
    </row>
    <row r="43" spans="1:7">
      <c r="A43" s="10" t="s">
        <v>765</v>
      </c>
      <c r="B43" s="10" t="s">
        <v>1014</v>
      </c>
      <c r="C43" s="10" t="s">
        <v>1026</v>
      </c>
      <c r="D43" s="12">
        <v>40190</v>
      </c>
      <c r="G43" s="10" t="s">
        <v>777</v>
      </c>
    </row>
    <row r="44" spans="1:7">
      <c r="A44" s="10" t="s">
        <v>765</v>
      </c>
      <c r="B44" s="10" t="s">
        <v>1015</v>
      </c>
      <c r="C44" s="10" t="s">
        <v>1027</v>
      </c>
      <c r="D44" s="10">
        <v>2013</v>
      </c>
      <c r="G44" s="10" t="s">
        <v>777</v>
      </c>
    </row>
    <row r="45" spans="1:7">
      <c r="A45" s="10" t="s">
        <v>765</v>
      </c>
      <c r="B45" s="10" t="s">
        <v>1011</v>
      </c>
      <c r="C45" s="10" t="s">
        <v>1028</v>
      </c>
      <c r="D45" s="12">
        <v>41474</v>
      </c>
      <c r="G45" s="10" t="s">
        <v>778</v>
      </c>
    </row>
    <row r="46" spans="1:7">
      <c r="A46" s="10" t="s">
        <v>765</v>
      </c>
      <c r="B46" s="10" t="s">
        <v>1011</v>
      </c>
      <c r="C46" s="10" t="s">
        <v>1029</v>
      </c>
      <c r="D46" s="12">
        <v>41843</v>
      </c>
      <c r="G46" s="10" t="s">
        <v>777</v>
      </c>
    </row>
    <row r="47" spans="1:7">
      <c r="A47" s="10" t="s">
        <v>765</v>
      </c>
      <c r="B47" s="10" t="s">
        <v>1011</v>
      </c>
      <c r="C47" s="10" t="s">
        <v>1030</v>
      </c>
      <c r="D47" s="12">
        <v>41843</v>
      </c>
      <c r="G47" s="10" t="s">
        <v>777</v>
      </c>
    </row>
    <row r="48" spans="1:7">
      <c r="A48" s="10" t="s">
        <v>765</v>
      </c>
      <c r="B48" s="10" t="s">
        <v>1016</v>
      </c>
      <c r="C48" s="10" t="s">
        <v>1031</v>
      </c>
      <c r="D48" s="12">
        <v>41865</v>
      </c>
      <c r="G48" s="10" t="s">
        <v>778</v>
      </c>
    </row>
    <row r="49" spans="1:7">
      <c r="A49" s="10" t="s">
        <v>765</v>
      </c>
      <c r="B49" s="10" t="s">
        <v>1016</v>
      </c>
      <c r="C49" s="10" t="s">
        <v>1032</v>
      </c>
      <c r="D49" s="12">
        <v>41865</v>
      </c>
      <c r="G49" s="10" t="s">
        <v>777</v>
      </c>
    </row>
    <row r="50" spans="1:7">
      <c r="A50" s="10" t="s">
        <v>765</v>
      </c>
      <c r="B50" s="10" t="s">
        <v>1033</v>
      </c>
      <c r="C50" s="10" t="s">
        <v>1034</v>
      </c>
      <c r="D50" s="12">
        <v>37131</v>
      </c>
      <c r="G50" s="10" t="s">
        <v>777</v>
      </c>
    </row>
    <row r="51" spans="1:7">
      <c r="A51" s="10" t="s">
        <v>765</v>
      </c>
      <c r="B51" s="10" t="s">
        <v>1033</v>
      </c>
      <c r="C51" s="10" t="s">
        <v>1035</v>
      </c>
      <c r="D51" s="12">
        <v>37988</v>
      </c>
      <c r="G51" s="10" t="s">
        <v>777</v>
      </c>
    </row>
    <row r="52" spans="1:7">
      <c r="A52" s="10" t="s">
        <v>765</v>
      </c>
      <c r="B52" s="10" t="s">
        <v>1036</v>
      </c>
      <c r="C52" s="10" t="s">
        <v>1043</v>
      </c>
      <c r="D52" s="12">
        <v>41303</v>
      </c>
      <c r="G52" s="10" t="s">
        <v>777</v>
      </c>
    </row>
    <row r="53" spans="1:7">
      <c r="A53" s="10" t="s">
        <v>765</v>
      </c>
      <c r="B53" s="10" t="s">
        <v>1037</v>
      </c>
      <c r="C53" s="10" t="s">
        <v>1044</v>
      </c>
      <c r="D53" s="12">
        <v>38197</v>
      </c>
      <c r="G53" s="10" t="s">
        <v>778</v>
      </c>
    </row>
    <row r="54" spans="1:7">
      <c r="A54" s="10" t="s">
        <v>765</v>
      </c>
      <c r="B54" s="10" t="s">
        <v>1038</v>
      </c>
      <c r="C54" s="10" t="s">
        <v>1045</v>
      </c>
      <c r="D54" s="10">
        <v>1996</v>
      </c>
      <c r="G54" s="10" t="s">
        <v>777</v>
      </c>
    </row>
    <row r="55" spans="1:7">
      <c r="A55" s="10" t="s">
        <v>765</v>
      </c>
      <c r="B55" s="10" t="s">
        <v>1039</v>
      </c>
      <c r="C55" s="10">
        <v>893293</v>
      </c>
      <c r="D55" s="10">
        <v>2003</v>
      </c>
      <c r="G55" s="10" t="s">
        <v>777</v>
      </c>
    </row>
    <row r="56" spans="1:7">
      <c r="A56" s="10" t="s">
        <v>765</v>
      </c>
      <c r="B56" s="10" t="s">
        <v>1040</v>
      </c>
      <c r="C56" s="10">
        <v>4768256</v>
      </c>
      <c r="D56" s="10">
        <v>2005</v>
      </c>
      <c r="G56" s="10" t="s">
        <v>777</v>
      </c>
    </row>
    <row r="57" spans="1:7">
      <c r="A57" s="10" t="s">
        <v>765</v>
      </c>
      <c r="B57" s="10" t="s">
        <v>1041</v>
      </c>
      <c r="C57" s="10">
        <v>81643</v>
      </c>
      <c r="D57" s="10">
        <v>2009</v>
      </c>
      <c r="G57" s="10" t="s">
        <v>777</v>
      </c>
    </row>
    <row r="58" spans="1:7">
      <c r="A58" s="10" t="s">
        <v>765</v>
      </c>
      <c r="B58" s="10" t="s">
        <v>1041</v>
      </c>
      <c r="C58" s="10">
        <v>81636</v>
      </c>
      <c r="D58" s="10">
        <v>2009</v>
      </c>
      <c r="G58" s="10" t="s">
        <v>777</v>
      </c>
    </row>
    <row r="59" spans="1:7">
      <c r="A59" s="10" t="s">
        <v>765</v>
      </c>
      <c r="B59" s="10" t="s">
        <v>1042</v>
      </c>
      <c r="C59" s="10" t="s">
        <v>1046</v>
      </c>
      <c r="D59" s="12">
        <v>41772</v>
      </c>
      <c r="G59" s="10" t="s">
        <v>778</v>
      </c>
    </row>
    <row r="60" spans="1:7">
      <c r="A60" s="10" t="s">
        <v>769</v>
      </c>
      <c r="B60" s="10" t="s">
        <v>1047</v>
      </c>
      <c r="C60" s="10" t="s">
        <v>1057</v>
      </c>
      <c r="D60" s="12">
        <v>36214</v>
      </c>
      <c r="G60" s="10" t="s">
        <v>778</v>
      </c>
    </row>
    <row r="61" spans="1:7">
      <c r="A61" s="10" t="s">
        <v>769</v>
      </c>
      <c r="B61" s="10" t="s">
        <v>1048</v>
      </c>
      <c r="C61" s="10" t="s">
        <v>1058</v>
      </c>
      <c r="D61" s="12">
        <v>38044</v>
      </c>
      <c r="G61" s="10" t="s">
        <v>779</v>
      </c>
    </row>
    <row r="62" spans="1:7">
      <c r="A62" s="10" t="s">
        <v>769</v>
      </c>
      <c r="B62" s="10" t="s">
        <v>1049</v>
      </c>
      <c r="C62" s="10" t="s">
        <v>1059</v>
      </c>
      <c r="D62" s="12">
        <v>38325</v>
      </c>
      <c r="G62" s="10" t="s">
        <v>779</v>
      </c>
    </row>
    <row r="63" spans="1:7">
      <c r="A63" s="10" t="s">
        <v>769</v>
      </c>
      <c r="B63" s="10" t="s">
        <v>1050</v>
      </c>
      <c r="C63" s="10" t="s">
        <v>1060</v>
      </c>
      <c r="D63" s="12">
        <v>38964</v>
      </c>
      <c r="G63" s="10" t="s">
        <v>779</v>
      </c>
    </row>
    <row r="64" spans="1:7">
      <c r="A64" s="10" t="s">
        <v>769</v>
      </c>
      <c r="B64" s="10" t="s">
        <v>1051</v>
      </c>
      <c r="C64" s="10" t="s">
        <v>1061</v>
      </c>
      <c r="D64" s="12">
        <v>39780</v>
      </c>
      <c r="G64" s="10" t="s">
        <v>779</v>
      </c>
    </row>
    <row r="65" spans="1:7">
      <c r="A65" s="10" t="s">
        <v>769</v>
      </c>
      <c r="B65" s="10" t="s">
        <v>1052</v>
      </c>
      <c r="C65" s="10" t="s">
        <v>1062</v>
      </c>
      <c r="D65" s="12">
        <v>39780</v>
      </c>
      <c r="G65" s="10" t="s">
        <v>779</v>
      </c>
    </row>
    <row r="66" spans="1:7">
      <c r="A66" s="10" t="s">
        <v>769</v>
      </c>
      <c r="B66" s="10" t="s">
        <v>1053</v>
      </c>
      <c r="C66" s="10" t="s">
        <v>1063</v>
      </c>
      <c r="D66" s="12">
        <v>40117</v>
      </c>
      <c r="G66" s="10" t="s">
        <v>779</v>
      </c>
    </row>
    <row r="67" spans="1:7">
      <c r="A67" s="10" t="s">
        <v>769</v>
      </c>
      <c r="B67" s="10" t="s">
        <v>1054</v>
      </c>
      <c r="C67" s="10" t="s">
        <v>1064</v>
      </c>
      <c r="D67" s="12">
        <v>40117</v>
      </c>
      <c r="G67" s="10" t="s">
        <v>779</v>
      </c>
    </row>
    <row r="68" spans="1:7">
      <c r="A68" s="10" t="s">
        <v>769</v>
      </c>
      <c r="B68" s="10" t="s">
        <v>1052</v>
      </c>
      <c r="C68" s="10" t="s">
        <v>1065</v>
      </c>
      <c r="D68" s="12">
        <v>40646</v>
      </c>
      <c r="G68" s="10" t="s">
        <v>777</v>
      </c>
    </row>
    <row r="69" spans="1:7">
      <c r="A69" s="10" t="s">
        <v>769</v>
      </c>
      <c r="B69" s="10" t="s">
        <v>1052</v>
      </c>
      <c r="C69" s="10" t="s">
        <v>1066</v>
      </c>
      <c r="D69" s="12">
        <v>40646</v>
      </c>
      <c r="G69" s="10" t="s">
        <v>779</v>
      </c>
    </row>
    <row r="70" spans="1:7">
      <c r="A70" s="10" t="s">
        <v>769</v>
      </c>
      <c r="B70" s="10" t="s">
        <v>1055</v>
      </c>
      <c r="C70" s="10" t="s">
        <v>1067</v>
      </c>
      <c r="D70" s="12">
        <v>41234</v>
      </c>
      <c r="G70" s="10" t="s">
        <v>779</v>
      </c>
    </row>
    <row r="71" spans="1:7">
      <c r="A71" s="10" t="s">
        <v>769</v>
      </c>
      <c r="B71" s="10" t="s">
        <v>1056</v>
      </c>
      <c r="C71" s="10" t="s">
        <v>1068</v>
      </c>
      <c r="D71" s="12">
        <v>41542</v>
      </c>
      <c r="G71" s="10" t="s">
        <v>779</v>
      </c>
    </row>
    <row r="72" spans="1:7">
      <c r="A72" s="10" t="s">
        <v>769</v>
      </c>
      <c r="B72" s="10" t="s">
        <v>1056</v>
      </c>
      <c r="C72" s="10" t="s">
        <v>1069</v>
      </c>
      <c r="D72" s="12">
        <v>41542</v>
      </c>
      <c r="G72" s="10" t="s">
        <v>779</v>
      </c>
    </row>
    <row r="73" spans="1:7">
      <c r="A73" s="10" t="s">
        <v>769</v>
      </c>
      <c r="B73" s="10" t="s">
        <v>1056</v>
      </c>
      <c r="C73" s="10" t="s">
        <v>1070</v>
      </c>
      <c r="D73" s="12">
        <v>41542</v>
      </c>
      <c r="G73" s="10" t="s">
        <v>779</v>
      </c>
    </row>
    <row r="74" spans="1:7">
      <c r="A74" s="10" t="s">
        <v>768</v>
      </c>
      <c r="B74" s="10" t="s">
        <v>1071</v>
      </c>
      <c r="C74" s="10" t="s">
        <v>1073</v>
      </c>
      <c r="D74" s="10">
        <v>2013</v>
      </c>
    </row>
    <row r="75" spans="1:7">
      <c r="A75" s="10" t="s">
        <v>768</v>
      </c>
      <c r="B75" s="10" t="s">
        <v>1071</v>
      </c>
      <c r="C75" s="10" t="s">
        <v>1074</v>
      </c>
      <c r="D75" s="12">
        <v>38065</v>
      </c>
    </row>
    <row r="76" spans="1:7">
      <c r="A76" s="10" t="s">
        <v>768</v>
      </c>
      <c r="B76" s="10" t="s">
        <v>1071</v>
      </c>
      <c r="C76" s="10" t="s">
        <v>1075</v>
      </c>
      <c r="D76" s="12">
        <v>38065</v>
      </c>
    </row>
    <row r="77" spans="1:7">
      <c r="A77" s="10" t="s">
        <v>768</v>
      </c>
      <c r="B77" s="10" t="s">
        <v>1071</v>
      </c>
      <c r="C77" s="10" t="s">
        <v>1076</v>
      </c>
      <c r="D77" s="12">
        <v>38896</v>
      </c>
    </row>
    <row r="78" spans="1:7">
      <c r="A78" s="10" t="s">
        <v>768</v>
      </c>
      <c r="B78" s="10" t="s">
        <v>1071</v>
      </c>
      <c r="C78" s="10">
        <v>3110117</v>
      </c>
      <c r="D78" s="12">
        <v>38126</v>
      </c>
    </row>
    <row r="79" spans="1:7">
      <c r="A79" s="10" t="s">
        <v>768</v>
      </c>
      <c r="B79" s="10" t="s">
        <v>1071</v>
      </c>
      <c r="C79" s="10" t="s">
        <v>1077</v>
      </c>
      <c r="D79" s="12">
        <v>38896</v>
      </c>
    </row>
    <row r="80" spans="1:7">
      <c r="A80" s="10" t="s">
        <v>768</v>
      </c>
      <c r="B80" s="10" t="s">
        <v>1071</v>
      </c>
      <c r="C80" s="10">
        <v>3110122</v>
      </c>
      <c r="D80" s="12">
        <v>38166</v>
      </c>
    </row>
    <row r="81" spans="1:4">
      <c r="A81" s="10" t="s">
        <v>768</v>
      </c>
      <c r="B81" s="10" t="s">
        <v>1072</v>
      </c>
      <c r="C81" s="10">
        <v>3110119</v>
      </c>
      <c r="D81" s="12">
        <v>38166</v>
      </c>
    </row>
    <row r="82" spans="1:4">
      <c r="A82" s="10" t="s">
        <v>768</v>
      </c>
      <c r="B82" s="10" t="s">
        <v>1072</v>
      </c>
      <c r="C82" s="10" t="s">
        <v>1078</v>
      </c>
      <c r="D82" s="12">
        <v>38896</v>
      </c>
    </row>
    <row r="83" spans="1:4">
      <c r="A83" s="10" t="s">
        <v>768</v>
      </c>
      <c r="B83" s="10" t="s">
        <v>1072</v>
      </c>
      <c r="C83" s="10" t="s">
        <v>1079</v>
      </c>
      <c r="D83" s="10">
        <v>2009</v>
      </c>
    </row>
    <row r="84" spans="1:4">
      <c r="A84" s="10" t="s">
        <v>768</v>
      </c>
      <c r="B84" s="10" t="s">
        <v>1072</v>
      </c>
      <c r="C84" s="10" t="s">
        <v>1080</v>
      </c>
      <c r="D84" s="10">
        <v>2013</v>
      </c>
    </row>
  </sheetData>
  <conditionalFormatting sqref="B1:C2 D1 B3:D1048576 A1:A1048576 E1:G1048576">
    <cfRule type="cellIs" dxfId="1" priority="12" operator="equal">
      <formula>0</formula>
    </cfRule>
  </conditionalFormatting>
  <conditionalFormatting sqref="D2">
    <cfRule type="cellIs" dxfId="0" priority="1" operator="equal">
      <formula>0</formula>
    </cfRule>
  </conditionalFormatting>
  <dataValidations count="4">
    <dataValidation type="list" allowBlank="1" showInputMessage="1" showErrorMessage="1" sqref="A2:A16 A29:A84 A86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  <dataValidation type="list" allowBlank="1" showInputMessage="1" showErrorMessage="1" sqref="A17:A28">
      <formula1>$K:$K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545" zoomScale="110" zoomScaleNormal="110" workbookViewId="0">
      <selection activeCell="C550" sqref="C550"/>
    </sheetView>
  </sheetViews>
  <sheetFormatPr baseColWidth="10" defaultColWidth="9.140625" defaultRowHeight="15" outlineLevelRow="3"/>
  <cols>
    <col min="1" max="1" width="7" bestFit="1" customWidth="1"/>
    <col min="2" max="2" width="32.140625" customWidth="1"/>
    <col min="3" max="3" width="17.7109375" customWidth="1"/>
    <col min="4" max="4" width="20" customWidth="1"/>
    <col min="5" max="5" width="15.85546875" customWidth="1"/>
    <col min="7" max="7" width="15.5703125" bestFit="1" customWidth="1"/>
    <col min="8" max="8" width="21" customWidth="1"/>
    <col min="9" max="9" width="15.42578125" bestFit="1" customWidth="1"/>
    <col min="10" max="10" width="20.42578125" bestFit="1" customWidth="1"/>
  </cols>
  <sheetData>
    <row r="1" spans="1:14" ht="18.75">
      <c r="A1" s="143" t="s">
        <v>30</v>
      </c>
      <c r="B1" s="143"/>
      <c r="C1" s="143"/>
      <c r="D1" s="141" t="s">
        <v>853</v>
      </c>
      <c r="E1" s="141" t="s">
        <v>852</v>
      </c>
      <c r="G1" s="43" t="s">
        <v>31</v>
      </c>
      <c r="H1" s="44">
        <f>C2+C114</f>
        <v>13595437</v>
      </c>
      <c r="I1" s="45"/>
      <c r="J1" s="46" t="b">
        <f>AND(H1=I1)</f>
        <v>0</v>
      </c>
    </row>
    <row r="2" spans="1:14">
      <c r="A2" s="144" t="s">
        <v>60</v>
      </c>
      <c r="B2" s="144"/>
      <c r="C2" s="26">
        <f>C3+C67</f>
        <v>4482845</v>
      </c>
      <c r="D2" s="26">
        <f>D3+D67</f>
        <v>4482845</v>
      </c>
      <c r="E2" s="26">
        <f>E3+E67</f>
        <v>4635385</v>
      </c>
      <c r="G2" s="39" t="s">
        <v>60</v>
      </c>
      <c r="H2" s="41">
        <f>C2</f>
        <v>4482845</v>
      </c>
      <c r="I2" s="42"/>
      <c r="J2" s="40" t="b">
        <f>AND(H2=I2)</f>
        <v>0</v>
      </c>
    </row>
    <row r="3" spans="1:14">
      <c r="A3" s="145" t="s">
        <v>578</v>
      </c>
      <c r="B3" s="145"/>
      <c r="C3" s="23">
        <f>C4+C11+C38+C61</f>
        <v>2896200</v>
      </c>
      <c r="D3" s="23">
        <f>D4+D11+D38+D61</f>
        <v>2896200</v>
      </c>
      <c r="E3" s="23">
        <f>E4+E11+E38+E61</f>
        <v>2896200</v>
      </c>
      <c r="G3" s="39" t="s">
        <v>57</v>
      </c>
      <c r="H3" s="41">
        <f t="shared" ref="H3:H66" si="0">C3</f>
        <v>2896200</v>
      </c>
      <c r="I3" s="42"/>
      <c r="J3" s="40" t="b">
        <f>AND(H3=I3)</f>
        <v>0</v>
      </c>
    </row>
    <row r="4" spans="1:14" ht="15" customHeight="1">
      <c r="A4" s="146" t="s">
        <v>124</v>
      </c>
      <c r="B4" s="147"/>
      <c r="C4" s="21">
        <f>SUM(C5:C10)</f>
        <v>1801000</v>
      </c>
      <c r="D4" s="21">
        <f>SUM(D5:D10)</f>
        <v>1801000</v>
      </c>
      <c r="E4" s="21">
        <f>SUM(E5:E10)</f>
        <v>1801000</v>
      </c>
      <c r="F4" s="17"/>
      <c r="G4" s="39" t="s">
        <v>53</v>
      </c>
      <c r="H4" s="41">
        <f t="shared" si="0"/>
        <v>1801000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500000</v>
      </c>
      <c r="D5" s="2">
        <f>C5</f>
        <v>500000</v>
      </c>
      <c r="E5" s="2">
        <f>D5</f>
        <v>500000</v>
      </c>
      <c r="F5" s="17"/>
      <c r="G5" s="17"/>
      <c r="H5" s="41">
        <f t="shared" si="0"/>
        <v>500000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650000</v>
      </c>
      <c r="D6" s="2">
        <f t="shared" ref="D6:E10" si="1">C6</f>
        <v>650000</v>
      </c>
      <c r="E6" s="2">
        <f t="shared" si="1"/>
        <v>650000</v>
      </c>
      <c r="F6" s="17"/>
      <c r="G6" s="17"/>
      <c r="H6" s="41">
        <f t="shared" si="0"/>
        <v>650000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650000</v>
      </c>
      <c r="D7" s="2">
        <f t="shared" si="1"/>
        <v>650000</v>
      </c>
      <c r="E7" s="2">
        <f t="shared" si="1"/>
        <v>650000</v>
      </c>
      <c r="F7" s="17"/>
      <c r="G7" s="17"/>
      <c r="H7" s="41">
        <f t="shared" si="0"/>
        <v>650000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46" t="s">
        <v>125</v>
      </c>
      <c r="B11" s="147"/>
      <c r="C11" s="21">
        <f>SUM(C12:C37)</f>
        <v>420500</v>
      </c>
      <c r="D11" s="21">
        <f>SUM(D12:D37)</f>
        <v>420500</v>
      </c>
      <c r="E11" s="21">
        <f>SUM(E12:E37)</f>
        <v>420500</v>
      </c>
      <c r="F11" s="17"/>
      <c r="G11" s="39" t="s">
        <v>54</v>
      </c>
      <c r="H11" s="41">
        <f t="shared" si="0"/>
        <v>420500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127000</v>
      </c>
      <c r="D12" s="2">
        <f>C12</f>
        <v>127000</v>
      </c>
      <c r="E12" s="2">
        <f>D12</f>
        <v>127000</v>
      </c>
      <c r="H12" s="41">
        <f t="shared" si="0"/>
        <v>127000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>
        <v>60000</v>
      </c>
      <c r="D15" s="2">
        <f t="shared" si="2"/>
        <v>60000</v>
      </c>
      <c r="E15" s="2">
        <f t="shared" si="2"/>
        <v>60000</v>
      </c>
      <c r="H15" s="41">
        <f t="shared" si="0"/>
        <v>60000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>
        <v>500</v>
      </c>
      <c r="D28" s="2">
        <f t="shared" si="2"/>
        <v>500</v>
      </c>
      <c r="E28" s="2">
        <f t="shared" si="2"/>
        <v>500</v>
      </c>
      <c r="H28" s="41">
        <f t="shared" si="0"/>
        <v>500</v>
      </c>
    </row>
    <row r="29" spans="1:8" outlineLevel="1">
      <c r="A29" s="3">
        <v>2401</v>
      </c>
      <c r="B29" s="1" t="s">
        <v>141</v>
      </c>
      <c r="C29" s="2">
        <v>1000</v>
      </c>
      <c r="D29" s="2">
        <f t="shared" ref="D29:E37" si="3">C29</f>
        <v>1000</v>
      </c>
      <c r="E29" s="2">
        <f t="shared" si="3"/>
        <v>1000</v>
      </c>
      <c r="H29" s="41">
        <f t="shared" si="0"/>
        <v>1000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>
        <v>1000</v>
      </c>
      <c r="D31" s="2">
        <f t="shared" si="3"/>
        <v>1000</v>
      </c>
      <c r="E31" s="2">
        <f t="shared" si="3"/>
        <v>1000</v>
      </c>
      <c r="H31" s="41">
        <f t="shared" si="0"/>
        <v>1000</v>
      </c>
    </row>
    <row r="32" spans="1:8" outlineLevel="1">
      <c r="A32" s="3">
        <v>2402</v>
      </c>
      <c r="B32" s="1" t="s">
        <v>6</v>
      </c>
      <c r="C32" s="2">
        <v>50000</v>
      </c>
      <c r="D32" s="2">
        <f t="shared" si="3"/>
        <v>50000</v>
      </c>
      <c r="E32" s="2">
        <f t="shared" si="3"/>
        <v>50000</v>
      </c>
      <c r="H32" s="41">
        <f t="shared" si="0"/>
        <v>50000</v>
      </c>
    </row>
    <row r="33" spans="1:10" outlineLevel="1">
      <c r="A33" s="3">
        <v>2403</v>
      </c>
      <c r="B33" s="1" t="s">
        <v>144</v>
      </c>
      <c r="C33" s="2">
        <v>1000</v>
      </c>
      <c r="D33" s="2">
        <f t="shared" si="3"/>
        <v>1000</v>
      </c>
      <c r="E33" s="2">
        <f t="shared" si="3"/>
        <v>1000</v>
      </c>
      <c r="H33" s="41">
        <f t="shared" si="0"/>
        <v>1000</v>
      </c>
    </row>
    <row r="34" spans="1:10" outlineLevel="1">
      <c r="A34" s="3">
        <v>2404</v>
      </c>
      <c r="B34" s="1" t="s">
        <v>7</v>
      </c>
      <c r="C34" s="2">
        <v>90000</v>
      </c>
      <c r="D34" s="2">
        <f t="shared" si="3"/>
        <v>90000</v>
      </c>
      <c r="E34" s="2">
        <f t="shared" si="3"/>
        <v>90000</v>
      </c>
      <c r="H34" s="41">
        <f t="shared" si="0"/>
        <v>90000</v>
      </c>
    </row>
    <row r="35" spans="1:10" outlineLevel="1">
      <c r="A35" s="3">
        <v>2405</v>
      </c>
      <c r="B35" s="1" t="s">
        <v>8</v>
      </c>
      <c r="C35" s="2">
        <v>40000</v>
      </c>
      <c r="D35" s="2">
        <f t="shared" si="3"/>
        <v>40000</v>
      </c>
      <c r="E35" s="2">
        <f t="shared" si="3"/>
        <v>40000</v>
      </c>
      <c r="H35" s="41">
        <f t="shared" si="0"/>
        <v>40000</v>
      </c>
    </row>
    <row r="36" spans="1:10" outlineLevel="1">
      <c r="A36" s="3">
        <v>2406</v>
      </c>
      <c r="B36" s="1" t="s">
        <v>9</v>
      </c>
      <c r="C36" s="2">
        <v>50000</v>
      </c>
      <c r="D36" s="2">
        <f t="shared" si="3"/>
        <v>50000</v>
      </c>
      <c r="E36" s="2">
        <f t="shared" si="3"/>
        <v>50000</v>
      </c>
      <c r="H36" s="41">
        <f t="shared" si="0"/>
        <v>50000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46" t="s">
        <v>145</v>
      </c>
      <c r="B38" s="147"/>
      <c r="C38" s="21">
        <f>SUM(C39:C60)</f>
        <v>669200</v>
      </c>
      <c r="D38" s="21">
        <f>SUM(D39:D60)</f>
        <v>669200</v>
      </c>
      <c r="E38" s="21">
        <f>SUM(E39:E60)</f>
        <v>669200</v>
      </c>
      <c r="G38" s="39" t="s">
        <v>55</v>
      </c>
      <c r="H38" s="41">
        <f t="shared" si="0"/>
        <v>669200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30000</v>
      </c>
      <c r="D39" s="2">
        <f>C39</f>
        <v>30000</v>
      </c>
      <c r="E39" s="2">
        <f>D39</f>
        <v>30000</v>
      </c>
      <c r="H39" s="41">
        <f t="shared" si="0"/>
        <v>30000</v>
      </c>
    </row>
    <row r="40" spans="1:10" outlineLevel="1">
      <c r="A40" s="20">
        <v>3102</v>
      </c>
      <c r="B40" s="20" t="s">
        <v>12</v>
      </c>
      <c r="C40" s="2">
        <v>16000</v>
      </c>
      <c r="D40" s="2">
        <f t="shared" ref="D40:E55" si="4">C40</f>
        <v>16000</v>
      </c>
      <c r="E40" s="2">
        <f t="shared" si="4"/>
        <v>16000</v>
      </c>
      <c r="H40" s="41">
        <f t="shared" si="0"/>
        <v>16000</v>
      </c>
    </row>
    <row r="41" spans="1:10" outlineLevel="1">
      <c r="A41" s="20">
        <v>3103</v>
      </c>
      <c r="B41" s="20" t="s">
        <v>13</v>
      </c>
      <c r="C41" s="2">
        <v>10000</v>
      </c>
      <c r="D41" s="2">
        <f t="shared" si="4"/>
        <v>10000</v>
      </c>
      <c r="E41" s="2">
        <f t="shared" si="4"/>
        <v>10000</v>
      </c>
      <c r="H41" s="41">
        <f t="shared" si="0"/>
        <v>10000</v>
      </c>
    </row>
    <row r="42" spans="1:10" outlineLevel="1">
      <c r="A42" s="20">
        <v>3199</v>
      </c>
      <c r="B42" s="20" t="s">
        <v>14</v>
      </c>
      <c r="C42" s="2">
        <v>3000</v>
      </c>
      <c r="D42" s="2">
        <f t="shared" si="4"/>
        <v>3000</v>
      </c>
      <c r="E42" s="2">
        <f t="shared" si="4"/>
        <v>3000</v>
      </c>
      <c r="H42" s="41">
        <f t="shared" si="0"/>
        <v>3000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500</v>
      </c>
      <c r="D44" s="2">
        <f t="shared" si="4"/>
        <v>500</v>
      </c>
      <c r="E44" s="2">
        <f t="shared" si="4"/>
        <v>500</v>
      </c>
      <c r="H44" s="41">
        <f t="shared" si="0"/>
        <v>500</v>
      </c>
    </row>
    <row r="45" spans="1:10" outlineLevel="1">
      <c r="A45" s="20">
        <v>3203</v>
      </c>
      <c r="B45" s="20" t="s">
        <v>16</v>
      </c>
      <c r="C45" s="2">
        <v>10000</v>
      </c>
      <c r="D45" s="2">
        <f t="shared" si="4"/>
        <v>10000</v>
      </c>
      <c r="E45" s="2">
        <f t="shared" si="4"/>
        <v>10000</v>
      </c>
      <c r="H45" s="41">
        <f t="shared" si="0"/>
        <v>10000</v>
      </c>
    </row>
    <row r="46" spans="1:10" outlineLevel="1">
      <c r="A46" s="20">
        <v>3204</v>
      </c>
      <c r="B46" s="20" t="s">
        <v>147</v>
      </c>
      <c r="C46" s="2">
        <v>100</v>
      </c>
      <c r="D46" s="2">
        <f t="shared" si="4"/>
        <v>100</v>
      </c>
      <c r="E46" s="2">
        <f t="shared" si="4"/>
        <v>100</v>
      </c>
      <c r="H46" s="41">
        <f t="shared" si="0"/>
        <v>100</v>
      </c>
    </row>
    <row r="47" spans="1:10" outlineLevel="1">
      <c r="A47" s="20">
        <v>3205</v>
      </c>
      <c r="B47" s="20" t="s">
        <v>148</v>
      </c>
      <c r="C47" s="2">
        <v>500</v>
      </c>
      <c r="D47" s="2">
        <f t="shared" si="4"/>
        <v>500</v>
      </c>
      <c r="E47" s="2">
        <f t="shared" si="4"/>
        <v>500</v>
      </c>
      <c r="H47" s="41">
        <f t="shared" si="0"/>
        <v>500</v>
      </c>
    </row>
    <row r="48" spans="1:10" outlineLevel="1">
      <c r="A48" s="20">
        <v>3206</v>
      </c>
      <c r="B48" s="20" t="s">
        <v>17</v>
      </c>
      <c r="C48" s="2">
        <v>200000</v>
      </c>
      <c r="D48" s="2">
        <f t="shared" si="4"/>
        <v>200000</v>
      </c>
      <c r="E48" s="2">
        <f t="shared" si="4"/>
        <v>200000</v>
      </c>
      <c r="H48" s="41">
        <f t="shared" si="0"/>
        <v>200000</v>
      </c>
    </row>
    <row r="49" spans="1:10" outlineLevel="1">
      <c r="A49" s="20">
        <v>3207</v>
      </c>
      <c r="B49" s="20" t="s">
        <v>149</v>
      </c>
      <c r="C49" s="2">
        <v>30000</v>
      </c>
      <c r="D49" s="2">
        <f t="shared" si="4"/>
        <v>30000</v>
      </c>
      <c r="E49" s="2">
        <f t="shared" si="4"/>
        <v>30000</v>
      </c>
      <c r="H49" s="41">
        <f t="shared" si="0"/>
        <v>30000</v>
      </c>
    </row>
    <row r="50" spans="1:10" outlineLevel="1">
      <c r="A50" s="20">
        <v>3208</v>
      </c>
      <c r="B50" s="20" t="s">
        <v>150</v>
      </c>
      <c r="C50" s="2">
        <v>500</v>
      </c>
      <c r="D50" s="2">
        <f t="shared" si="4"/>
        <v>500</v>
      </c>
      <c r="E50" s="2">
        <f t="shared" si="4"/>
        <v>500</v>
      </c>
      <c r="H50" s="41">
        <f t="shared" si="0"/>
        <v>500</v>
      </c>
    </row>
    <row r="51" spans="1:10" outlineLevel="1">
      <c r="A51" s="20">
        <v>3209</v>
      </c>
      <c r="B51" s="20" t="s">
        <v>151</v>
      </c>
      <c r="C51" s="2">
        <v>100</v>
      </c>
      <c r="D51" s="2">
        <f t="shared" si="4"/>
        <v>100</v>
      </c>
      <c r="E51" s="2">
        <f t="shared" si="4"/>
        <v>100</v>
      </c>
      <c r="H51" s="41">
        <f t="shared" si="0"/>
        <v>100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15000</v>
      </c>
      <c r="D54" s="2">
        <f t="shared" si="4"/>
        <v>15000</v>
      </c>
      <c r="E54" s="2">
        <f t="shared" si="4"/>
        <v>15000</v>
      </c>
      <c r="H54" s="41">
        <f t="shared" si="0"/>
        <v>15000</v>
      </c>
    </row>
    <row r="55" spans="1:10" outlineLevel="1">
      <c r="A55" s="20">
        <v>3303</v>
      </c>
      <c r="B55" s="20" t="s">
        <v>153</v>
      </c>
      <c r="C55" s="2">
        <v>350000</v>
      </c>
      <c r="D55" s="2">
        <f t="shared" si="4"/>
        <v>350000</v>
      </c>
      <c r="E55" s="2">
        <f t="shared" si="4"/>
        <v>350000</v>
      </c>
      <c r="H55" s="41">
        <f t="shared" si="0"/>
        <v>350000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3000</v>
      </c>
      <c r="D57" s="2">
        <f t="shared" si="5"/>
        <v>3000</v>
      </c>
      <c r="E57" s="2">
        <f t="shared" si="5"/>
        <v>3000</v>
      </c>
      <c r="H57" s="41">
        <f t="shared" si="0"/>
        <v>3000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>
        <v>500</v>
      </c>
      <c r="D59" s="2">
        <f t="shared" si="5"/>
        <v>500</v>
      </c>
      <c r="E59" s="2">
        <f t="shared" si="5"/>
        <v>500</v>
      </c>
      <c r="H59" s="41">
        <f t="shared" si="0"/>
        <v>500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46" t="s">
        <v>158</v>
      </c>
      <c r="B61" s="147"/>
      <c r="C61" s="22">
        <f>SUM(C62:C66)</f>
        <v>5500</v>
      </c>
      <c r="D61" s="22">
        <f>SUM(D62:D66)</f>
        <v>5500</v>
      </c>
      <c r="E61" s="22">
        <f>SUM(E62:E66)</f>
        <v>5500</v>
      </c>
      <c r="G61" s="39" t="s">
        <v>105</v>
      </c>
      <c r="H61" s="41">
        <f t="shared" si="0"/>
        <v>5500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>
        <v>5000</v>
      </c>
      <c r="D62" s="2">
        <f>C62</f>
        <v>5000</v>
      </c>
      <c r="E62" s="2">
        <f>D62</f>
        <v>5000</v>
      </c>
      <c r="H62" s="41">
        <f t="shared" si="0"/>
        <v>5000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>
        <v>500</v>
      </c>
      <c r="D64" s="2">
        <f t="shared" si="6"/>
        <v>500</v>
      </c>
      <c r="E64" s="2">
        <f t="shared" si="6"/>
        <v>500</v>
      </c>
      <c r="H64" s="41">
        <f t="shared" si="0"/>
        <v>500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5" t="s">
        <v>579</v>
      </c>
      <c r="B67" s="145"/>
      <c r="C67" s="25">
        <f>C97+C68</f>
        <v>1586645</v>
      </c>
      <c r="D67" s="25">
        <f>D97+D68</f>
        <v>1586645</v>
      </c>
      <c r="E67" s="25">
        <f>E97+E68</f>
        <v>1739185</v>
      </c>
      <c r="G67" s="39" t="s">
        <v>59</v>
      </c>
      <c r="H67" s="41">
        <f t="shared" ref="H67:H130" si="7">C67</f>
        <v>1586645</v>
      </c>
      <c r="I67" s="42"/>
      <c r="J67" s="40" t="b">
        <f>AND(H67=I67)</f>
        <v>0</v>
      </c>
    </row>
    <row r="68" spans="1:10">
      <c r="A68" s="146" t="s">
        <v>163</v>
      </c>
      <c r="B68" s="147"/>
      <c r="C68" s="21">
        <f>SUM(C69:C96)</f>
        <v>34000</v>
      </c>
      <c r="D68" s="21">
        <f>SUM(D69:D96)</f>
        <v>34000</v>
      </c>
      <c r="E68" s="21">
        <f>SUM(E69:E96)</f>
        <v>34000</v>
      </c>
      <c r="G68" s="39" t="s">
        <v>56</v>
      </c>
      <c r="H68" s="41">
        <f t="shared" si="7"/>
        <v>34000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>
        <v>500</v>
      </c>
      <c r="D87" s="2">
        <f t="shared" si="9"/>
        <v>500</v>
      </c>
      <c r="E87" s="2">
        <f t="shared" si="9"/>
        <v>500</v>
      </c>
      <c r="H87" s="41">
        <f t="shared" si="7"/>
        <v>500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>
        <v>32000</v>
      </c>
      <c r="D93" s="2">
        <f t="shared" si="9"/>
        <v>32000</v>
      </c>
      <c r="E93" s="2">
        <f t="shared" si="9"/>
        <v>32000</v>
      </c>
      <c r="H93" s="41">
        <f t="shared" si="7"/>
        <v>32000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1000</v>
      </c>
      <c r="D95" s="2">
        <f t="shared" si="9"/>
        <v>1000</v>
      </c>
      <c r="E95" s="2">
        <f t="shared" si="9"/>
        <v>1000</v>
      </c>
      <c r="H95" s="41">
        <f t="shared" si="7"/>
        <v>1000</v>
      </c>
    </row>
    <row r="96" spans="1:8" ht="13.5" customHeight="1" outlineLevel="1">
      <c r="A96" s="3">
        <v>5399</v>
      </c>
      <c r="B96" s="2" t="s">
        <v>183</v>
      </c>
      <c r="C96" s="2">
        <v>500</v>
      </c>
      <c r="D96" s="2">
        <f t="shared" si="9"/>
        <v>500</v>
      </c>
      <c r="E96" s="2">
        <f t="shared" si="9"/>
        <v>500</v>
      </c>
      <c r="H96" s="41">
        <f t="shared" si="7"/>
        <v>500</v>
      </c>
    </row>
    <row r="97" spans="1:10">
      <c r="A97" s="19" t="s">
        <v>184</v>
      </c>
      <c r="B97" s="24"/>
      <c r="C97" s="21">
        <f>SUM(C98:C113)</f>
        <v>1552645</v>
      </c>
      <c r="D97" s="21">
        <f>SUM(D98:D113)</f>
        <v>1552645</v>
      </c>
      <c r="E97" s="21">
        <f>SUM(E98:E113)</f>
        <v>1705185</v>
      </c>
      <c r="G97" s="39" t="s">
        <v>58</v>
      </c>
      <c r="H97" s="41">
        <f t="shared" si="7"/>
        <v>1552645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1450000</v>
      </c>
      <c r="D98" s="2">
        <f>C98</f>
        <v>1450000</v>
      </c>
      <c r="E98" s="2">
        <f>D98</f>
        <v>1450000</v>
      </c>
      <c r="H98" s="41">
        <f t="shared" si="7"/>
        <v>1450000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>
        <v>83845</v>
      </c>
      <c r="D100" s="2">
        <f t="shared" si="10"/>
        <v>83845</v>
      </c>
      <c r="E100" s="2">
        <v>236385</v>
      </c>
      <c r="H100" s="41">
        <f t="shared" si="7"/>
        <v>83845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8000</v>
      </c>
      <c r="D103" s="2">
        <f t="shared" si="10"/>
        <v>8000</v>
      </c>
      <c r="E103" s="2">
        <f t="shared" si="10"/>
        <v>8000</v>
      </c>
      <c r="H103" s="41">
        <f t="shared" si="7"/>
        <v>8000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H106" s="41">
        <f t="shared" si="7"/>
        <v>1000</v>
      </c>
    </row>
    <row r="107" spans="1:10" outlineLevel="1">
      <c r="A107" s="3">
        <v>6010</v>
      </c>
      <c r="B107" s="1" t="s">
        <v>189</v>
      </c>
      <c r="C107" s="2">
        <v>1000</v>
      </c>
      <c r="D107" s="2">
        <f t="shared" si="10"/>
        <v>1000</v>
      </c>
      <c r="E107" s="2">
        <f t="shared" si="10"/>
        <v>1000</v>
      </c>
      <c r="H107" s="41">
        <f t="shared" si="7"/>
        <v>1000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>
        <v>1000</v>
      </c>
      <c r="D111" s="2">
        <f t="shared" si="10"/>
        <v>1000</v>
      </c>
      <c r="E111" s="2">
        <f t="shared" si="10"/>
        <v>1000</v>
      </c>
      <c r="H111" s="41">
        <f t="shared" si="7"/>
        <v>1000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6800</v>
      </c>
      <c r="D113" s="2">
        <f t="shared" si="10"/>
        <v>6800</v>
      </c>
      <c r="E113" s="2">
        <f t="shared" si="10"/>
        <v>6800</v>
      </c>
      <c r="H113" s="41">
        <f t="shared" si="7"/>
        <v>6800</v>
      </c>
    </row>
    <row r="114" spans="1:10">
      <c r="A114" s="150" t="s">
        <v>62</v>
      </c>
      <c r="B114" s="151"/>
      <c r="C114" s="26">
        <f>C115+C152+C177</f>
        <v>9112592</v>
      </c>
      <c r="D114" s="26">
        <f>D115+D152+D177</f>
        <v>9112592</v>
      </c>
      <c r="E114" s="26">
        <f>E115+E152+E177</f>
        <v>9382592</v>
      </c>
      <c r="G114" s="39" t="s">
        <v>62</v>
      </c>
      <c r="H114" s="41">
        <f t="shared" si="7"/>
        <v>9112592</v>
      </c>
      <c r="I114" s="42"/>
      <c r="J114" s="40" t="b">
        <f>AND(H114=I114)</f>
        <v>0</v>
      </c>
    </row>
    <row r="115" spans="1:10">
      <c r="A115" s="148" t="s">
        <v>580</v>
      </c>
      <c r="B115" s="149"/>
      <c r="C115" s="23">
        <f>C116+C135</f>
        <v>8950592</v>
      </c>
      <c r="D115" s="23">
        <f>D116+D135</f>
        <v>8950592</v>
      </c>
      <c r="E115" s="23">
        <f>E116+E135</f>
        <v>9220592</v>
      </c>
      <c r="G115" s="39" t="s">
        <v>61</v>
      </c>
      <c r="H115" s="41">
        <f t="shared" si="7"/>
        <v>8950592</v>
      </c>
      <c r="I115" s="42"/>
      <c r="J115" s="40" t="b">
        <f>AND(H115=I115)</f>
        <v>0</v>
      </c>
    </row>
    <row r="116" spans="1:10" ht="15" customHeight="1">
      <c r="A116" s="146" t="s">
        <v>195</v>
      </c>
      <c r="B116" s="147"/>
      <c r="C116" s="21">
        <f>C117+C120+C123+C126+C129+C132</f>
        <v>6196715</v>
      </c>
      <c r="D116" s="21">
        <f>D117+D120+D123+D126+D129+D132</f>
        <v>6196715</v>
      </c>
      <c r="E116" s="21">
        <f>E117+E120+E123+E126+E129+E132</f>
        <v>6466715</v>
      </c>
      <c r="G116" s="39" t="s">
        <v>583</v>
      </c>
      <c r="H116" s="41">
        <f t="shared" si="7"/>
        <v>6196715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4080715</v>
      </c>
      <c r="D117" s="2">
        <f>D118+D119</f>
        <v>4080715</v>
      </c>
      <c r="E117" s="2">
        <f>E118+E119</f>
        <v>4080715</v>
      </c>
      <c r="H117" s="41">
        <f t="shared" si="7"/>
        <v>4080715</v>
      </c>
    </row>
    <row r="118" spans="1:10" ht="15" customHeight="1" outlineLevel="2">
      <c r="A118" s="130"/>
      <c r="B118" s="129" t="s">
        <v>855</v>
      </c>
      <c r="C118" s="128">
        <v>7574</v>
      </c>
      <c r="D118" s="128">
        <f>C118</f>
        <v>7574</v>
      </c>
      <c r="E118" s="128">
        <f>D118</f>
        <v>7574</v>
      </c>
      <c r="H118" s="41">
        <f t="shared" si="7"/>
        <v>7574</v>
      </c>
    </row>
    <row r="119" spans="1:10" ht="15" customHeight="1" outlineLevel="2">
      <c r="A119" s="130"/>
      <c r="B119" s="129" t="s">
        <v>860</v>
      </c>
      <c r="C119" s="128">
        <v>4073141</v>
      </c>
      <c r="D119" s="128">
        <f>C119</f>
        <v>4073141</v>
      </c>
      <c r="E119" s="128">
        <f>D119</f>
        <v>4073141</v>
      </c>
      <c r="H119" s="41">
        <f t="shared" si="7"/>
        <v>4073141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/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2116000</v>
      </c>
      <c r="D123" s="2">
        <f>D124+D125</f>
        <v>2116000</v>
      </c>
      <c r="E123" s="2">
        <f>E124+E125</f>
        <v>2116000</v>
      </c>
      <c r="H123" s="41">
        <f t="shared" si="7"/>
        <v>2116000</v>
      </c>
    </row>
    <row r="124" spans="1:10" ht="15" customHeight="1" outlineLevel="2">
      <c r="A124" s="130"/>
      <c r="B124" s="129" t="s">
        <v>855</v>
      </c>
      <c r="C124" s="128">
        <v>100000</v>
      </c>
      <c r="D124" s="128">
        <f>C124</f>
        <v>100000</v>
      </c>
      <c r="E124" s="128">
        <f>D124</f>
        <v>100000</v>
      </c>
      <c r="H124" s="41">
        <f t="shared" si="7"/>
        <v>100000</v>
      </c>
    </row>
    <row r="125" spans="1:10" ht="15" customHeight="1" outlineLevel="2">
      <c r="A125" s="130"/>
      <c r="B125" s="129" t="s">
        <v>860</v>
      </c>
      <c r="C125" s="128">
        <v>2016000</v>
      </c>
      <c r="D125" s="128">
        <f>C125</f>
        <v>2016000</v>
      </c>
      <c r="E125" s="128">
        <f>D125</f>
        <v>2016000</v>
      </c>
      <c r="H125" s="41">
        <f t="shared" si="7"/>
        <v>2016000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270000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/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v>270000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46" t="s">
        <v>202</v>
      </c>
      <c r="B135" s="147"/>
      <c r="C135" s="21">
        <f>C136+C140+C143+C146+C149</f>
        <v>2753877</v>
      </c>
      <c r="D135" s="21">
        <f>D136+D140+D143+D146+D149</f>
        <v>2753877</v>
      </c>
      <c r="E135" s="21">
        <f>E136+E140+E143+E146+E149</f>
        <v>2753877</v>
      </c>
      <c r="G135" s="39" t="s">
        <v>584</v>
      </c>
      <c r="H135" s="41">
        <f t="shared" si="11"/>
        <v>2753877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2753877</v>
      </c>
      <c r="D136" s="2">
        <f>D137+D138+D139</f>
        <v>2753877</v>
      </c>
      <c r="E136" s="2">
        <f>E137+E138+E139</f>
        <v>2753877</v>
      </c>
      <c r="H136" s="41">
        <f t="shared" si="11"/>
        <v>2753877</v>
      </c>
    </row>
    <row r="137" spans="1:10" ht="15" customHeight="1" outlineLevel="2">
      <c r="A137" s="130"/>
      <c r="B137" s="129" t="s">
        <v>855</v>
      </c>
      <c r="C137" s="128">
        <v>1496000</v>
      </c>
      <c r="D137" s="128">
        <f>C137</f>
        <v>1496000</v>
      </c>
      <c r="E137" s="128">
        <f>D137</f>
        <v>1496000</v>
      </c>
      <c r="H137" s="41">
        <f t="shared" si="11"/>
        <v>1496000</v>
      </c>
    </row>
    <row r="138" spans="1:10" ht="15" customHeight="1" outlineLevel="2">
      <c r="A138" s="130"/>
      <c r="B138" s="129" t="s">
        <v>862</v>
      </c>
      <c r="C138" s="128">
        <v>1005000</v>
      </c>
      <c r="D138" s="128">
        <f t="shared" ref="D138:E139" si="12">C138</f>
        <v>1005000</v>
      </c>
      <c r="E138" s="128">
        <f t="shared" si="12"/>
        <v>1005000</v>
      </c>
      <c r="H138" s="41">
        <f t="shared" si="11"/>
        <v>1005000</v>
      </c>
    </row>
    <row r="139" spans="1:10" ht="15" customHeight="1" outlineLevel="2">
      <c r="A139" s="130"/>
      <c r="B139" s="129" t="s">
        <v>861</v>
      </c>
      <c r="C139" s="128">
        <v>252877</v>
      </c>
      <c r="D139" s="128">
        <f t="shared" si="12"/>
        <v>252877</v>
      </c>
      <c r="E139" s="128">
        <f t="shared" si="12"/>
        <v>252877</v>
      </c>
      <c r="H139" s="41">
        <f t="shared" si="11"/>
        <v>252877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48" t="s">
        <v>581</v>
      </c>
      <c r="B152" s="149"/>
      <c r="C152" s="23">
        <f>C153+C163+C170</f>
        <v>162000</v>
      </c>
      <c r="D152" s="23">
        <f>D153+D163+D170</f>
        <v>162000</v>
      </c>
      <c r="E152" s="23">
        <f>E153+E163+E170</f>
        <v>162000</v>
      </c>
      <c r="G152" s="39" t="s">
        <v>66</v>
      </c>
      <c r="H152" s="41">
        <f t="shared" si="11"/>
        <v>162000</v>
      </c>
      <c r="I152" s="42"/>
      <c r="J152" s="40" t="b">
        <f>AND(H152=I152)</f>
        <v>0</v>
      </c>
    </row>
    <row r="153" spans="1:10">
      <c r="A153" s="146" t="s">
        <v>208</v>
      </c>
      <c r="B153" s="147"/>
      <c r="C153" s="21">
        <f>C154+C157+C160</f>
        <v>162000</v>
      </c>
      <c r="D153" s="21">
        <f>D154+D157+D160</f>
        <v>162000</v>
      </c>
      <c r="E153" s="21">
        <f>E154+E157+E160</f>
        <v>162000</v>
      </c>
      <c r="G153" s="39" t="s">
        <v>585</v>
      </c>
      <c r="H153" s="41">
        <f t="shared" si="11"/>
        <v>162000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162000</v>
      </c>
      <c r="D154" s="2">
        <f>D155+D156</f>
        <v>162000</v>
      </c>
      <c r="E154" s="2">
        <f>E155+E156</f>
        <v>162000</v>
      </c>
      <c r="H154" s="41">
        <f t="shared" si="11"/>
        <v>162000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>
        <v>162000</v>
      </c>
      <c r="D156" s="128">
        <f>C156</f>
        <v>162000</v>
      </c>
      <c r="E156" s="128">
        <f>D156</f>
        <v>162000</v>
      </c>
      <c r="H156" s="41">
        <f t="shared" si="11"/>
        <v>162000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46" t="s">
        <v>212</v>
      </c>
      <c r="B163" s="14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46" t="s">
        <v>214</v>
      </c>
      <c r="B170" s="14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48" t="s">
        <v>582</v>
      </c>
      <c r="B177" s="14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46" t="s">
        <v>217</v>
      </c>
      <c r="B178" s="14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2" t="s">
        <v>849</v>
      </c>
      <c r="B179" s="15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2" t="s">
        <v>848</v>
      </c>
      <c r="B184" s="15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2" t="s">
        <v>846</v>
      </c>
      <c r="B188" s="15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2" t="s">
        <v>843</v>
      </c>
      <c r="B197" s="15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2" t="s">
        <v>842</v>
      </c>
      <c r="B200" s="15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2" t="s">
        <v>841</v>
      </c>
      <c r="B203" s="15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2" t="s">
        <v>836</v>
      </c>
      <c r="B215" s="15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2" t="s">
        <v>834</v>
      </c>
      <c r="B222" s="15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2" t="s">
        <v>830</v>
      </c>
      <c r="B228" s="15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2" t="s">
        <v>828</v>
      </c>
      <c r="B235" s="15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2" t="s">
        <v>826</v>
      </c>
      <c r="B238" s="15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2" t="s">
        <v>823</v>
      </c>
      <c r="B243" s="15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2" t="s">
        <v>817</v>
      </c>
      <c r="B250" s="15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43" t="s">
        <v>67</v>
      </c>
      <c r="B256" s="143"/>
      <c r="C256" s="143"/>
      <c r="D256" s="141" t="s">
        <v>853</v>
      </c>
      <c r="E256" s="141" t="s">
        <v>852</v>
      </c>
      <c r="G256" s="47" t="s">
        <v>589</v>
      </c>
      <c r="H256" s="48">
        <f>C257+C559</f>
        <v>13595437</v>
      </c>
      <c r="I256" s="49"/>
      <c r="J256" s="50" t="b">
        <f>AND(H256=I256)</f>
        <v>0</v>
      </c>
    </row>
    <row r="257" spans="1:10">
      <c r="A257" s="158" t="s">
        <v>60</v>
      </c>
      <c r="B257" s="159"/>
      <c r="C257" s="37">
        <f>C258+C550</f>
        <v>4145795</v>
      </c>
      <c r="D257" s="37">
        <f>D258+D550</f>
        <v>3546515.0039999997</v>
      </c>
      <c r="E257" s="37">
        <f>E258+E550</f>
        <v>4297835</v>
      </c>
      <c r="G257" s="39" t="s">
        <v>60</v>
      </c>
      <c r="H257" s="41">
        <f>C257</f>
        <v>4145795</v>
      </c>
      <c r="I257" s="42"/>
      <c r="J257" s="40" t="b">
        <f>AND(H257=I257)</f>
        <v>0</v>
      </c>
    </row>
    <row r="258" spans="1:10">
      <c r="A258" s="160" t="s">
        <v>266</v>
      </c>
      <c r="B258" s="161"/>
      <c r="C258" s="36">
        <f>C259+C339+C483+C547</f>
        <v>4070645</v>
      </c>
      <c r="D258" s="36">
        <f>D259+D339+D483+D547</f>
        <v>3471365.0039999997</v>
      </c>
      <c r="E258" s="36">
        <f>E259+E339+E483+E547</f>
        <v>4222685</v>
      </c>
      <c r="G258" s="39" t="s">
        <v>57</v>
      </c>
      <c r="H258" s="41">
        <f t="shared" ref="H258:H321" si="21">C258</f>
        <v>4070645</v>
      </c>
      <c r="I258" s="42"/>
      <c r="J258" s="40" t="b">
        <f>AND(H258=I258)</f>
        <v>0</v>
      </c>
    </row>
    <row r="259" spans="1:10">
      <c r="A259" s="156" t="s">
        <v>267</v>
      </c>
      <c r="B259" s="157"/>
      <c r="C259" s="33">
        <f>C260+C263+C314</f>
        <v>2381845</v>
      </c>
      <c r="D259" s="33">
        <f>D260+D263+D314</f>
        <v>1783065.004</v>
      </c>
      <c r="E259" s="33">
        <f>E260+E263+E314</f>
        <v>2381845</v>
      </c>
      <c r="G259" s="39" t="s">
        <v>590</v>
      </c>
      <c r="H259" s="41">
        <f t="shared" si="21"/>
        <v>2381845</v>
      </c>
      <c r="I259" s="42"/>
      <c r="J259" s="40" t="b">
        <f>AND(H259=I259)</f>
        <v>0</v>
      </c>
    </row>
    <row r="260" spans="1:10" outlineLevel="1">
      <c r="A260" s="154" t="s">
        <v>268</v>
      </c>
      <c r="B260" s="155"/>
      <c r="C260" s="32">
        <f>SUM(C261:C262)</f>
        <v>9090</v>
      </c>
      <c r="D260" s="32">
        <f>SUM(D261:D262)</f>
        <v>9090</v>
      </c>
      <c r="E260" s="32">
        <f>SUM(E261:E262)</f>
        <v>9090</v>
      </c>
      <c r="H260" s="41">
        <f t="shared" si="21"/>
        <v>9090</v>
      </c>
    </row>
    <row r="261" spans="1:10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  <c r="H261" s="41">
        <f t="shared" si="21"/>
        <v>1090</v>
      </c>
    </row>
    <row r="262" spans="1:10" outlineLevel="2">
      <c r="A262" s="6">
        <v>1100</v>
      </c>
      <c r="B262" s="4" t="s">
        <v>33</v>
      </c>
      <c r="C262" s="5">
        <v>8000</v>
      </c>
      <c r="D262" s="5">
        <f>C262</f>
        <v>8000</v>
      </c>
      <c r="E262" s="5">
        <f>D262</f>
        <v>8000</v>
      </c>
      <c r="H262" s="41">
        <f t="shared" si="21"/>
        <v>8000</v>
      </c>
    </row>
    <row r="263" spans="1:10" outlineLevel="1">
      <c r="A263" s="154" t="s">
        <v>269</v>
      </c>
      <c r="B263" s="155"/>
      <c r="C263" s="32">
        <f>C264+C265+C289+C296+C298+C302+C305+C308+C313</f>
        <v>2309845</v>
      </c>
      <c r="D263" s="32">
        <f>D264+D265+D289+D296+D298+D302+D305+D308+D313</f>
        <v>1772755.6439999999</v>
      </c>
      <c r="E263" s="32">
        <f>E264+E265+E289+E296+E298+E302+E305+E308+E313</f>
        <v>2309845</v>
      </c>
      <c r="H263" s="41">
        <f t="shared" si="21"/>
        <v>2309845</v>
      </c>
    </row>
    <row r="264" spans="1:10" outlineLevel="2">
      <c r="A264" s="6">
        <v>1101</v>
      </c>
      <c r="B264" s="4" t="s">
        <v>34</v>
      </c>
      <c r="C264" s="5">
        <v>987988.6</v>
      </c>
      <c r="D264" s="5">
        <f>C264</f>
        <v>987988.6</v>
      </c>
      <c r="E264" s="5">
        <f>D264</f>
        <v>987988.6</v>
      </c>
      <c r="H264" s="41">
        <f t="shared" si="21"/>
        <v>987988.6</v>
      </c>
    </row>
    <row r="265" spans="1:10" outlineLevel="2">
      <c r="A265" s="6">
        <v>1101</v>
      </c>
      <c r="B265" s="4" t="s">
        <v>35</v>
      </c>
      <c r="C265" s="5">
        <v>833110.04399999999</v>
      </c>
      <c r="D265" s="5">
        <v>784767.04399999999</v>
      </c>
      <c r="E265" s="5">
        <v>833110.04399999999</v>
      </c>
      <c r="H265" s="41">
        <f t="shared" si="21"/>
        <v>833110.04399999999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14905</v>
      </c>
      <c r="D289" s="5">
        <f>SUM(D290:D295)</f>
        <v>0</v>
      </c>
      <c r="E289" s="5">
        <v>14905</v>
      </c>
      <c r="H289" s="41">
        <f t="shared" si="21"/>
        <v>14905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3000</v>
      </c>
      <c r="D296" s="5">
        <f>SUM(D297)</f>
        <v>0</v>
      </c>
      <c r="E296" s="5">
        <v>3000</v>
      </c>
      <c r="H296" s="41">
        <f t="shared" si="21"/>
        <v>3000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71000</v>
      </c>
      <c r="D298" s="5">
        <f>SUM(D299:D301)</f>
        <v>0</v>
      </c>
      <c r="E298" s="5">
        <v>71000</v>
      </c>
      <c r="H298" s="41">
        <f t="shared" si="21"/>
        <v>71000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32000</v>
      </c>
      <c r="D302" s="5">
        <f>SUM(D303:D304)</f>
        <v>0</v>
      </c>
      <c r="E302" s="5">
        <v>32000</v>
      </c>
      <c r="H302" s="41">
        <f t="shared" si="21"/>
        <v>32000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27533.112000000001</v>
      </c>
      <c r="D305" s="5">
        <f>SUM(D306:D307)</f>
        <v>0</v>
      </c>
      <c r="E305" s="5">
        <f>C305</f>
        <v>27533.112000000001</v>
      </c>
      <c r="H305" s="41">
        <f t="shared" si="21"/>
        <v>27533.112000000001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340308.24400000001</v>
      </c>
      <c r="D308" s="5">
        <f>SUM(D309:D312)</f>
        <v>0</v>
      </c>
      <c r="E308" s="5">
        <f>C308</f>
        <v>340308.24400000001</v>
      </c>
      <c r="H308" s="41">
        <f t="shared" si="21"/>
        <v>340308.24400000001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4" t="s">
        <v>601</v>
      </c>
      <c r="B314" s="155"/>
      <c r="C314" s="32">
        <f>C315+C325+C331+C336+C337+C338+C328</f>
        <v>62910</v>
      </c>
      <c r="D314" s="32">
        <f>D315+D325+D331+D336+D337+D338+D328</f>
        <v>1219.3599999999999</v>
      </c>
      <c r="E314" s="32">
        <f>E315+E325+E331+E336+E337+E338+E328</f>
        <v>62910</v>
      </c>
      <c r="H314" s="41">
        <f t="shared" si="21"/>
        <v>62910</v>
      </c>
    </row>
    <row r="315" spans="1:8" outlineLevel="2">
      <c r="A315" s="6">
        <v>1102</v>
      </c>
      <c r="B315" s="4" t="s">
        <v>65</v>
      </c>
      <c r="C315" s="5">
        <v>20717.264999999999</v>
      </c>
      <c r="D315" s="5">
        <f>SUM(D316:D324)</f>
        <v>0</v>
      </c>
      <c r="E315" s="5">
        <f>C315</f>
        <v>20717.264999999999</v>
      </c>
      <c r="H315" s="41">
        <f t="shared" si="21"/>
        <v>20717.264999999999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38548.415000000001</v>
      </c>
      <c r="D325" s="5">
        <f>SUM(D326:D327)</f>
        <v>0</v>
      </c>
      <c r="E325" s="5">
        <f>C325</f>
        <v>38548.415000000001</v>
      </c>
      <c r="H325" s="41">
        <f t="shared" si="28"/>
        <v>38548.415000000001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v>234.24</v>
      </c>
      <c r="D328" s="5">
        <f>SUM(D329:D330)</f>
        <v>0</v>
      </c>
      <c r="E328" s="5">
        <f>C328</f>
        <v>234.24</v>
      </c>
      <c r="H328" s="41">
        <f t="shared" si="28"/>
        <v>234.24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v>2190.7199999999998</v>
      </c>
      <c r="D331" s="5">
        <f>SUM(D332:D335)</f>
        <v>0</v>
      </c>
      <c r="E331" s="5">
        <f>C331</f>
        <v>2190.7199999999998</v>
      </c>
      <c r="H331" s="41">
        <f t="shared" si="28"/>
        <v>2190.7199999999998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1219.3599999999999</v>
      </c>
      <c r="D338" s="5">
        <f t="shared" si="30"/>
        <v>1219.3599999999999</v>
      </c>
      <c r="E338" s="5">
        <f t="shared" si="30"/>
        <v>1219.3599999999999</v>
      </c>
      <c r="H338" s="41">
        <f t="shared" si="28"/>
        <v>1219.3599999999999</v>
      </c>
    </row>
    <row r="339" spans="1:10">
      <c r="A339" s="156" t="s">
        <v>270</v>
      </c>
      <c r="B339" s="157"/>
      <c r="C339" s="33">
        <f>C340+C444+C482</f>
        <v>1526800</v>
      </c>
      <c r="D339" s="33">
        <f>D340+D444+D482</f>
        <v>1526300</v>
      </c>
      <c r="E339" s="33">
        <f>E340+E444+E482</f>
        <v>1676340</v>
      </c>
      <c r="G339" s="39" t="s">
        <v>591</v>
      </c>
      <c r="H339" s="41">
        <f t="shared" si="28"/>
        <v>1526800</v>
      </c>
      <c r="I339" s="42"/>
      <c r="J339" s="40" t="b">
        <f>AND(H339=I339)</f>
        <v>0</v>
      </c>
    </row>
    <row r="340" spans="1:10" outlineLevel="1">
      <c r="A340" s="154" t="s">
        <v>271</v>
      </c>
      <c r="B340" s="155"/>
      <c r="C340" s="32">
        <f>C341+C342+C343+C344+C347+C348+C353+C356+C357+C362+C367+C368+C371+C372+C373+C376+C377+C378+C382+C388+C391+C392+C395+C398+C399+C404+C407+C408+C409+C412+C415+C416+C419+C420+C421+C422+C429+C443</f>
        <v>1216200</v>
      </c>
      <c r="D340" s="32">
        <f>D341+D342+D343+D344+D347+D348+D353+D356+D357+D362+D367+BH290668+D371+D372+D373+D376+D377+D378+D382+D388+D391+D392+D395+D398+D399+D404+D407+D408+D409+D412+D415+D416+D419+D420+D421+D422+D429+D443</f>
        <v>1215700</v>
      </c>
      <c r="E340" s="32">
        <f>E341+E342+E343+E344+E347+E348+E353+E356+E357+E362+E367+BI290668+E371+E372+E373+E376+E377+E378+E382+E388+E391+E392+E395+E398+E399+E404+E407+E408+E409+E412+E415+E416+E419+E420+E421+E422+E429+E443</f>
        <v>1302131</v>
      </c>
      <c r="H340" s="41">
        <f t="shared" si="28"/>
        <v>1216200</v>
      </c>
    </row>
    <row r="341" spans="1:10" outlineLevel="2">
      <c r="A341" s="6">
        <v>2201</v>
      </c>
      <c r="B341" s="34" t="s">
        <v>272</v>
      </c>
      <c r="C341" s="5">
        <v>6000</v>
      </c>
      <c r="D341" s="5">
        <f>C341</f>
        <v>6000</v>
      </c>
      <c r="E341" s="5">
        <f>D341</f>
        <v>6000</v>
      </c>
      <c r="H341" s="41">
        <f t="shared" si="28"/>
        <v>6000</v>
      </c>
    </row>
    <row r="342" spans="1:10" outlineLevel="2">
      <c r="A342" s="6">
        <v>2201</v>
      </c>
      <c r="B342" s="4" t="s">
        <v>40</v>
      </c>
      <c r="C342" s="5">
        <v>10000</v>
      </c>
      <c r="D342" s="5">
        <f t="shared" ref="D342:D343" si="31">C342</f>
        <v>10000</v>
      </c>
      <c r="E342" s="5">
        <v>21000</v>
      </c>
      <c r="H342" s="41">
        <f t="shared" si="28"/>
        <v>10000</v>
      </c>
    </row>
    <row r="343" spans="1:10" outlineLevel="2">
      <c r="A343" s="6">
        <v>2201</v>
      </c>
      <c r="B343" s="4" t="s">
        <v>41</v>
      </c>
      <c r="C343" s="5">
        <v>285000</v>
      </c>
      <c r="D343" s="5">
        <f t="shared" si="31"/>
        <v>285000</v>
      </c>
      <c r="E343" s="5">
        <v>350000</v>
      </c>
      <c r="H343" s="41">
        <f t="shared" si="28"/>
        <v>285000</v>
      </c>
    </row>
    <row r="344" spans="1:10" outlineLevel="2">
      <c r="A344" s="6">
        <v>2201</v>
      </c>
      <c r="B344" s="4" t="s">
        <v>273</v>
      </c>
      <c r="C344" s="5">
        <f>SUM(C345:C346)</f>
        <v>20000</v>
      </c>
      <c r="D344" s="5">
        <f>SUM(D345:D346)</f>
        <v>20000</v>
      </c>
      <c r="E344" s="5">
        <f>SUM(E345:E346)</f>
        <v>24000</v>
      </c>
      <c r="H344" s="41">
        <f t="shared" si="28"/>
        <v>20000</v>
      </c>
    </row>
    <row r="345" spans="1:10" outlineLevel="3">
      <c r="A345" s="29"/>
      <c r="B345" s="28" t="s">
        <v>274</v>
      </c>
      <c r="C345" s="30">
        <v>9000</v>
      </c>
      <c r="D345" s="30">
        <f t="shared" ref="D345:E347" si="32">C345</f>
        <v>9000</v>
      </c>
      <c r="E345" s="30">
        <v>11000</v>
      </c>
      <c r="H345" s="41">
        <f t="shared" si="28"/>
        <v>9000</v>
      </c>
    </row>
    <row r="346" spans="1:10" outlineLevel="3">
      <c r="A346" s="29"/>
      <c r="B346" s="28" t="s">
        <v>275</v>
      </c>
      <c r="C346" s="30">
        <v>11000</v>
      </c>
      <c r="D346" s="30">
        <f t="shared" si="32"/>
        <v>11000</v>
      </c>
      <c r="E346" s="30">
        <v>13000</v>
      </c>
      <c r="H346" s="41">
        <f t="shared" si="28"/>
        <v>11000</v>
      </c>
    </row>
    <row r="347" spans="1:10" outlineLevel="2">
      <c r="A347" s="6">
        <v>2201</v>
      </c>
      <c r="B347" s="4" t="s">
        <v>276</v>
      </c>
      <c r="C347" s="5">
        <v>30000</v>
      </c>
      <c r="D347" s="5">
        <f t="shared" si="32"/>
        <v>30000</v>
      </c>
      <c r="E347" s="5">
        <f t="shared" si="32"/>
        <v>30000</v>
      </c>
      <c r="H347" s="41">
        <f t="shared" si="28"/>
        <v>30000</v>
      </c>
    </row>
    <row r="348" spans="1:10" outlineLevel="2">
      <c r="A348" s="6">
        <v>2201</v>
      </c>
      <c r="B348" s="4" t="s">
        <v>277</v>
      </c>
      <c r="C348" s="5">
        <f>SUM(C349:C352)</f>
        <v>196000</v>
      </c>
      <c r="D348" s="5">
        <f>SUM(D349:D352)</f>
        <v>196000</v>
      </c>
      <c r="E348" s="5">
        <f>SUM(E349:E352)</f>
        <v>196000</v>
      </c>
      <c r="H348" s="41">
        <f t="shared" si="28"/>
        <v>196000</v>
      </c>
    </row>
    <row r="349" spans="1:10" outlineLevel="3">
      <c r="A349" s="29"/>
      <c r="B349" s="28" t="s">
        <v>278</v>
      </c>
      <c r="C349" s="30">
        <v>190000</v>
      </c>
      <c r="D349" s="30">
        <f>C349</f>
        <v>190000</v>
      </c>
      <c r="E349" s="30">
        <f>D349</f>
        <v>190000</v>
      </c>
      <c r="H349" s="41">
        <f t="shared" si="28"/>
        <v>190000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2000</v>
      </c>
      <c r="D351" s="30">
        <f t="shared" si="33"/>
        <v>2000</v>
      </c>
      <c r="E351" s="30">
        <f t="shared" si="33"/>
        <v>2000</v>
      </c>
      <c r="H351" s="41">
        <f t="shared" si="28"/>
        <v>2000</v>
      </c>
    </row>
    <row r="352" spans="1:10" outlineLevel="3">
      <c r="A352" s="29"/>
      <c r="B352" s="28" t="s">
        <v>281</v>
      </c>
      <c r="C352" s="30">
        <v>4000</v>
      </c>
      <c r="D352" s="30">
        <f t="shared" si="33"/>
        <v>4000</v>
      </c>
      <c r="E352" s="30">
        <f t="shared" si="33"/>
        <v>4000</v>
      </c>
      <c r="H352" s="41">
        <f t="shared" si="28"/>
        <v>4000</v>
      </c>
    </row>
    <row r="353" spans="1:8" outlineLevel="2">
      <c r="A353" s="6">
        <v>2201</v>
      </c>
      <c r="B353" s="4" t="s">
        <v>282</v>
      </c>
      <c r="C353" s="5">
        <f>SUM(C354:C355)</f>
        <v>4000</v>
      </c>
      <c r="D353" s="5">
        <f>SUM(D354:D355)</f>
        <v>4000</v>
      </c>
      <c r="E353" s="5">
        <f>SUM(E354:E355)</f>
        <v>4000</v>
      </c>
      <c r="H353" s="41">
        <f t="shared" si="28"/>
        <v>4000</v>
      </c>
    </row>
    <row r="354" spans="1:8" outlineLevel="3">
      <c r="A354" s="29"/>
      <c r="B354" s="28" t="s">
        <v>42</v>
      </c>
      <c r="C354" s="30">
        <v>3800</v>
      </c>
      <c r="D354" s="30">
        <f t="shared" ref="D354:E356" si="34">C354</f>
        <v>3800</v>
      </c>
      <c r="E354" s="30">
        <f t="shared" si="34"/>
        <v>3800</v>
      </c>
      <c r="H354" s="41">
        <f t="shared" si="28"/>
        <v>3800</v>
      </c>
    </row>
    <row r="355" spans="1:8" outlineLevel="3">
      <c r="A355" s="29"/>
      <c r="B355" s="28" t="s">
        <v>283</v>
      </c>
      <c r="C355" s="30">
        <v>200</v>
      </c>
      <c r="D355" s="30">
        <f t="shared" si="34"/>
        <v>200</v>
      </c>
      <c r="E355" s="30">
        <f t="shared" si="34"/>
        <v>200</v>
      </c>
      <c r="H355" s="41">
        <f t="shared" si="28"/>
        <v>200</v>
      </c>
    </row>
    <row r="356" spans="1:8" outlineLevel="2">
      <c r="A356" s="6">
        <v>2201</v>
      </c>
      <c r="B356" s="4" t="s">
        <v>284</v>
      </c>
      <c r="C356" s="5">
        <v>1500</v>
      </c>
      <c r="D356" s="5">
        <f t="shared" si="34"/>
        <v>1500</v>
      </c>
      <c r="E356" s="5">
        <f t="shared" si="34"/>
        <v>1500</v>
      </c>
      <c r="H356" s="41">
        <f t="shared" si="28"/>
        <v>1500</v>
      </c>
    </row>
    <row r="357" spans="1:8" outlineLevel="2">
      <c r="A357" s="6">
        <v>2201</v>
      </c>
      <c r="B357" s="4" t="s">
        <v>285</v>
      </c>
      <c r="C357" s="5">
        <f>SUM(C358:C361)</f>
        <v>20000</v>
      </c>
      <c r="D357" s="5">
        <f>SUM(D358:D361)</f>
        <v>20000</v>
      </c>
      <c r="E357" s="5">
        <f>SUM(E358:E361)</f>
        <v>20000</v>
      </c>
      <c r="H357" s="41">
        <f t="shared" si="28"/>
        <v>20000</v>
      </c>
    </row>
    <row r="358" spans="1:8" outlineLevel="3">
      <c r="A358" s="29"/>
      <c r="B358" s="28" t="s">
        <v>286</v>
      </c>
      <c r="C358" s="30">
        <v>20000</v>
      </c>
      <c r="D358" s="30">
        <f>C358</f>
        <v>20000</v>
      </c>
      <c r="E358" s="30">
        <f>D358</f>
        <v>20000</v>
      </c>
      <c r="H358" s="41">
        <f t="shared" si="28"/>
        <v>20000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275000</v>
      </c>
      <c r="D362" s="5">
        <f>SUM(D363:D366)</f>
        <v>275000</v>
      </c>
      <c r="E362" s="5">
        <f>SUM(E363:E366)</f>
        <v>275000</v>
      </c>
      <c r="H362" s="41">
        <f t="shared" si="28"/>
        <v>275000</v>
      </c>
    </row>
    <row r="363" spans="1:8" outlineLevel="3">
      <c r="A363" s="29"/>
      <c r="B363" s="28" t="s">
        <v>291</v>
      </c>
      <c r="C363" s="30">
        <v>20000</v>
      </c>
      <c r="D363" s="30">
        <f>C363</f>
        <v>20000</v>
      </c>
      <c r="E363" s="30">
        <f>D363</f>
        <v>20000</v>
      </c>
      <c r="H363" s="41">
        <f t="shared" si="28"/>
        <v>20000</v>
      </c>
    </row>
    <row r="364" spans="1:8" outlineLevel="3">
      <c r="A364" s="29"/>
      <c r="B364" s="28" t="s">
        <v>292</v>
      </c>
      <c r="C364" s="30">
        <v>30000</v>
      </c>
      <c r="D364" s="30">
        <f t="shared" ref="D364:E366" si="36">C364</f>
        <v>30000</v>
      </c>
      <c r="E364" s="30">
        <f t="shared" si="36"/>
        <v>30000</v>
      </c>
      <c r="H364" s="41">
        <f t="shared" si="28"/>
        <v>30000</v>
      </c>
    </row>
    <row r="365" spans="1:8" outlineLevel="3">
      <c r="A365" s="29"/>
      <c r="B365" s="28" t="s">
        <v>293</v>
      </c>
      <c r="C365" s="30">
        <v>5000</v>
      </c>
      <c r="D365" s="30">
        <f t="shared" si="36"/>
        <v>5000</v>
      </c>
      <c r="E365" s="30">
        <f t="shared" si="36"/>
        <v>5000</v>
      </c>
      <c r="H365" s="41">
        <f t="shared" si="28"/>
        <v>5000</v>
      </c>
    </row>
    <row r="366" spans="1:8" outlineLevel="3">
      <c r="A366" s="29"/>
      <c r="B366" s="28" t="s">
        <v>294</v>
      </c>
      <c r="C366" s="30">
        <v>220000</v>
      </c>
      <c r="D366" s="30">
        <f t="shared" si="36"/>
        <v>220000</v>
      </c>
      <c r="E366" s="30">
        <f t="shared" si="36"/>
        <v>220000</v>
      </c>
      <c r="H366" s="41">
        <f t="shared" si="28"/>
        <v>220000</v>
      </c>
    </row>
    <row r="367" spans="1:8" outlineLevel="2">
      <c r="A367" s="6">
        <v>2201</v>
      </c>
      <c r="B367" s="4" t="s">
        <v>43</v>
      </c>
      <c r="C367" s="5">
        <v>3500</v>
      </c>
      <c r="D367" s="5">
        <f>C367</f>
        <v>3500</v>
      </c>
      <c r="E367" s="5">
        <f>D367</f>
        <v>3500</v>
      </c>
      <c r="H367" s="41">
        <f t="shared" si="28"/>
        <v>3500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30000</v>
      </c>
      <c r="D371" s="5">
        <f t="shared" si="37"/>
        <v>30000</v>
      </c>
      <c r="E371" s="5">
        <f t="shared" si="37"/>
        <v>30000</v>
      </c>
      <c r="H371" s="41">
        <f t="shared" si="28"/>
        <v>30000</v>
      </c>
    </row>
    <row r="372" spans="1:8" outlineLevel="2">
      <c r="A372" s="6">
        <v>2201</v>
      </c>
      <c r="B372" s="4" t="s">
        <v>45</v>
      </c>
      <c r="C372" s="5">
        <v>17000</v>
      </c>
      <c r="D372" s="5">
        <f t="shared" si="37"/>
        <v>17000</v>
      </c>
      <c r="E372" s="5">
        <f t="shared" si="37"/>
        <v>17000</v>
      </c>
      <c r="H372" s="41">
        <f t="shared" si="28"/>
        <v>17000</v>
      </c>
    </row>
    <row r="373" spans="1:8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  <c r="H373" s="41">
        <f t="shared" si="28"/>
        <v>500</v>
      </c>
    </row>
    <row r="374" spans="1:8" outlineLevel="3">
      <c r="A374" s="29"/>
      <c r="B374" s="28" t="s">
        <v>299</v>
      </c>
      <c r="C374" s="30">
        <v>200</v>
      </c>
      <c r="D374" s="30">
        <f t="shared" ref="D374:E377" si="38">C374</f>
        <v>200</v>
      </c>
      <c r="E374" s="30">
        <f t="shared" si="38"/>
        <v>200</v>
      </c>
      <c r="H374" s="41">
        <f t="shared" si="28"/>
        <v>200</v>
      </c>
    </row>
    <row r="375" spans="1:8" outlineLevel="3">
      <c r="A375" s="29"/>
      <c r="B375" s="28" t="s">
        <v>300</v>
      </c>
      <c r="C375" s="30">
        <v>300</v>
      </c>
      <c r="D375" s="30">
        <f t="shared" si="38"/>
        <v>300</v>
      </c>
      <c r="E375" s="30">
        <f t="shared" si="38"/>
        <v>300</v>
      </c>
      <c r="H375" s="41">
        <f t="shared" si="28"/>
        <v>300</v>
      </c>
    </row>
    <row r="376" spans="1:8" outlineLevel="2">
      <c r="A376" s="6">
        <v>2201</v>
      </c>
      <c r="B376" s="4" t="s">
        <v>301</v>
      </c>
      <c r="C376" s="5">
        <v>2000</v>
      </c>
      <c r="D376" s="5">
        <f t="shared" si="38"/>
        <v>2000</v>
      </c>
      <c r="E376" s="5">
        <f t="shared" si="38"/>
        <v>2000</v>
      </c>
      <c r="H376" s="41">
        <f t="shared" si="28"/>
        <v>2000</v>
      </c>
    </row>
    <row r="377" spans="1:8" outlineLevel="2" collapsed="1">
      <c r="A377" s="6">
        <v>2201</v>
      </c>
      <c r="B377" s="4" t="s">
        <v>302</v>
      </c>
      <c r="C377" s="5">
        <v>15000</v>
      </c>
      <c r="D377" s="5">
        <f t="shared" si="38"/>
        <v>15000</v>
      </c>
      <c r="E377" s="5">
        <f t="shared" si="38"/>
        <v>15000</v>
      </c>
      <c r="H377" s="41">
        <f t="shared" si="28"/>
        <v>15000</v>
      </c>
    </row>
    <row r="378" spans="1:8" outlineLevel="2">
      <c r="A378" s="6">
        <v>2201</v>
      </c>
      <c r="B378" s="4" t="s">
        <v>303</v>
      </c>
      <c r="C378" s="5">
        <f>SUM(C379:C381)</f>
        <v>35000</v>
      </c>
      <c r="D378" s="5">
        <f>SUM(D379:D381)</f>
        <v>35000</v>
      </c>
      <c r="E378" s="5">
        <f>SUM(E379:E381)</f>
        <v>35000</v>
      </c>
      <c r="H378" s="41">
        <f t="shared" si="28"/>
        <v>35000</v>
      </c>
    </row>
    <row r="379" spans="1:8" outlineLevel="3">
      <c r="A379" s="29"/>
      <c r="B379" s="28" t="s">
        <v>46</v>
      </c>
      <c r="C379" s="30">
        <v>25000</v>
      </c>
      <c r="D379" s="30">
        <f>C379</f>
        <v>25000</v>
      </c>
      <c r="E379" s="30">
        <f>D379</f>
        <v>25000</v>
      </c>
      <c r="H379" s="41">
        <f t="shared" si="28"/>
        <v>25000</v>
      </c>
    </row>
    <row r="380" spans="1:8" outlineLevel="3">
      <c r="A380" s="29"/>
      <c r="B380" s="28" t="s">
        <v>113</v>
      </c>
      <c r="C380" s="30">
        <v>8000</v>
      </c>
      <c r="D380" s="30">
        <f t="shared" ref="D380:E381" si="39">C380</f>
        <v>8000</v>
      </c>
      <c r="E380" s="30">
        <f t="shared" si="39"/>
        <v>8000</v>
      </c>
      <c r="H380" s="41">
        <f t="shared" si="28"/>
        <v>8000</v>
      </c>
    </row>
    <row r="381" spans="1:8" outlineLevel="3">
      <c r="A381" s="29"/>
      <c r="B381" s="28" t="s">
        <v>47</v>
      </c>
      <c r="C381" s="30">
        <v>2000</v>
      </c>
      <c r="D381" s="30">
        <f t="shared" si="39"/>
        <v>2000</v>
      </c>
      <c r="E381" s="30">
        <f t="shared" si="39"/>
        <v>2000</v>
      </c>
      <c r="H381" s="41">
        <f t="shared" si="28"/>
        <v>2000</v>
      </c>
    </row>
    <row r="382" spans="1:8" outlineLevel="2">
      <c r="A382" s="6">
        <v>2201</v>
      </c>
      <c r="B382" s="4" t="s">
        <v>114</v>
      </c>
      <c r="C382" s="5">
        <f>SUM(C383:C387)</f>
        <v>17000</v>
      </c>
      <c r="D382" s="5">
        <f>SUM(D383:D387)</f>
        <v>17000</v>
      </c>
      <c r="E382" s="5">
        <f>SUM(E383:E387)</f>
        <v>17000</v>
      </c>
      <c r="H382" s="41">
        <f t="shared" si="28"/>
        <v>17000</v>
      </c>
    </row>
    <row r="383" spans="1:8" outlineLevel="3">
      <c r="A383" s="29"/>
      <c r="B383" s="28" t="s">
        <v>304</v>
      </c>
      <c r="C383" s="30">
        <v>2500</v>
      </c>
      <c r="D383" s="30">
        <f>C383</f>
        <v>2500</v>
      </c>
      <c r="E383" s="30">
        <f>D383</f>
        <v>2500</v>
      </c>
      <c r="H383" s="41">
        <f t="shared" si="28"/>
        <v>2500</v>
      </c>
    </row>
    <row r="384" spans="1:8" outlineLevel="3">
      <c r="A384" s="29"/>
      <c r="B384" s="28" t="s">
        <v>305</v>
      </c>
      <c r="C384" s="30">
        <v>6000</v>
      </c>
      <c r="D384" s="30">
        <f t="shared" ref="D384:E387" si="40">C384</f>
        <v>6000</v>
      </c>
      <c r="E384" s="30">
        <f t="shared" si="40"/>
        <v>6000</v>
      </c>
      <c r="H384" s="41">
        <f t="shared" si="28"/>
        <v>6000</v>
      </c>
    </row>
    <row r="385" spans="1:8" outlineLevel="3">
      <c r="A385" s="29"/>
      <c r="B385" s="28" t="s">
        <v>306</v>
      </c>
      <c r="C385" s="30">
        <v>3000</v>
      </c>
      <c r="D385" s="30">
        <f t="shared" si="40"/>
        <v>3000</v>
      </c>
      <c r="E385" s="30">
        <f t="shared" si="40"/>
        <v>3000</v>
      </c>
      <c r="H385" s="41">
        <f t="shared" si="28"/>
        <v>3000</v>
      </c>
    </row>
    <row r="386" spans="1:8" outlineLevel="3">
      <c r="A386" s="29"/>
      <c r="B386" s="28" t="s">
        <v>307</v>
      </c>
      <c r="C386" s="30">
        <v>2500</v>
      </c>
      <c r="D386" s="30">
        <f t="shared" si="40"/>
        <v>2500</v>
      </c>
      <c r="E386" s="30">
        <f t="shared" si="40"/>
        <v>2500</v>
      </c>
      <c r="H386" s="41">
        <f t="shared" ref="H386:H449" si="41">C386</f>
        <v>2500</v>
      </c>
    </row>
    <row r="387" spans="1:8" outlineLevel="3">
      <c r="A387" s="29"/>
      <c r="B387" s="28" t="s">
        <v>308</v>
      </c>
      <c r="C387" s="30">
        <v>3000</v>
      </c>
      <c r="D387" s="30">
        <f t="shared" si="40"/>
        <v>3000</v>
      </c>
      <c r="E387" s="30">
        <f t="shared" si="40"/>
        <v>3000</v>
      </c>
      <c r="H387" s="41">
        <f t="shared" si="41"/>
        <v>3000</v>
      </c>
    </row>
    <row r="388" spans="1:8" outlineLevel="2">
      <c r="A388" s="6">
        <v>2201</v>
      </c>
      <c r="B388" s="4" t="s">
        <v>309</v>
      </c>
      <c r="C388" s="5">
        <f>SUM(C389:C390)</f>
        <v>3000</v>
      </c>
      <c r="D388" s="5">
        <f>SUM(D389:D390)</f>
        <v>3000</v>
      </c>
      <c r="E388" s="5">
        <f>SUM(E389:E390)</f>
        <v>3000</v>
      </c>
      <c r="H388" s="41">
        <f t="shared" si="41"/>
        <v>3000</v>
      </c>
    </row>
    <row r="389" spans="1:8" outlineLevel="3">
      <c r="A389" s="29"/>
      <c r="B389" s="28" t="s">
        <v>48</v>
      </c>
      <c r="C389" s="30">
        <v>2000</v>
      </c>
      <c r="D389" s="30">
        <f t="shared" ref="D389:E391" si="42">C389</f>
        <v>2000</v>
      </c>
      <c r="E389" s="30">
        <f t="shared" si="42"/>
        <v>2000</v>
      </c>
      <c r="H389" s="41">
        <f t="shared" si="41"/>
        <v>2000</v>
      </c>
    </row>
    <row r="390" spans="1:8" outlineLevel="3">
      <c r="A390" s="29"/>
      <c r="B390" s="28" t="s">
        <v>310</v>
      </c>
      <c r="C390" s="30">
        <v>1000</v>
      </c>
      <c r="D390" s="30">
        <f t="shared" si="42"/>
        <v>1000</v>
      </c>
      <c r="E390" s="30">
        <f t="shared" si="42"/>
        <v>1000</v>
      </c>
      <c r="H390" s="41">
        <f t="shared" si="41"/>
        <v>1000</v>
      </c>
    </row>
    <row r="391" spans="1:8" outlineLevel="2">
      <c r="A391" s="6">
        <v>2201</v>
      </c>
      <c r="B391" s="4" t="s">
        <v>311</v>
      </c>
      <c r="C391" s="5">
        <v>1000</v>
      </c>
      <c r="D391" s="5">
        <f t="shared" si="42"/>
        <v>1000</v>
      </c>
      <c r="E391" s="5">
        <f t="shared" si="42"/>
        <v>1000</v>
      </c>
      <c r="H391" s="41">
        <f t="shared" si="41"/>
        <v>1000</v>
      </c>
    </row>
    <row r="392" spans="1:8" outlineLevel="2" collapsed="1">
      <c r="A392" s="6">
        <v>2201</v>
      </c>
      <c r="B392" s="4" t="s">
        <v>312</v>
      </c>
      <c r="C392" s="5">
        <f>SUM(C393:C394)</f>
        <v>35000</v>
      </c>
      <c r="D392" s="5">
        <f>SUM(D393:D394)</f>
        <v>35000</v>
      </c>
      <c r="E392" s="5">
        <f>SUM(E393:E394)</f>
        <v>41431</v>
      </c>
      <c r="H392" s="41">
        <f t="shared" si="41"/>
        <v>35000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35000</v>
      </c>
      <c r="D394" s="30">
        <f>C394</f>
        <v>35000</v>
      </c>
      <c r="E394" s="30">
        <v>41431</v>
      </c>
      <c r="H394" s="41">
        <f t="shared" si="41"/>
        <v>35000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500</v>
      </c>
      <c r="D398" s="5">
        <f t="shared" si="43"/>
        <v>500</v>
      </c>
      <c r="E398" s="5">
        <f t="shared" si="43"/>
        <v>500</v>
      </c>
      <c r="H398" s="41">
        <f t="shared" si="41"/>
        <v>500</v>
      </c>
    </row>
    <row r="399" spans="1:8" outlineLevel="2" collapsed="1">
      <c r="A399" s="6">
        <v>2201</v>
      </c>
      <c r="B399" s="4" t="s">
        <v>116</v>
      </c>
      <c r="C399" s="5">
        <f>SUM(C400:C403)</f>
        <v>2000</v>
      </c>
      <c r="D399" s="5">
        <f>SUM(D400:D403)</f>
        <v>2000</v>
      </c>
      <c r="E399" s="5">
        <f>SUM(E400:E403)</f>
        <v>2000</v>
      </c>
      <c r="H399" s="41">
        <f t="shared" si="41"/>
        <v>2000</v>
      </c>
    </row>
    <row r="400" spans="1:8" outlineLevel="3">
      <c r="A400" s="29"/>
      <c r="B400" s="28" t="s">
        <v>318</v>
      </c>
      <c r="C400" s="30">
        <v>1500</v>
      </c>
      <c r="D400" s="30">
        <f>C400</f>
        <v>1500</v>
      </c>
      <c r="E400" s="30">
        <f>D400</f>
        <v>1500</v>
      </c>
      <c r="H400" s="41">
        <f t="shared" si="41"/>
        <v>1500</v>
      </c>
    </row>
    <row r="401" spans="1:8" outlineLevel="3">
      <c r="A401" s="29"/>
      <c r="B401" s="28" t="s">
        <v>319</v>
      </c>
      <c r="C401" s="30">
        <v>500</v>
      </c>
      <c r="D401" s="30">
        <f t="shared" ref="D401:E403" si="44">C401</f>
        <v>500</v>
      </c>
      <c r="E401" s="30">
        <f t="shared" si="44"/>
        <v>500</v>
      </c>
      <c r="H401" s="41">
        <f t="shared" si="41"/>
        <v>500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2000</v>
      </c>
      <c r="D404" s="5">
        <f>SUM(D405:D406)</f>
        <v>2000</v>
      </c>
      <c r="E404" s="5">
        <f>SUM(E405:E406)</f>
        <v>2000</v>
      </c>
      <c r="H404" s="41">
        <f t="shared" si="41"/>
        <v>2000</v>
      </c>
    </row>
    <row r="405" spans="1:8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outlineLevel="3">
      <c r="A406" s="29"/>
      <c r="B406" s="28" t="s">
        <v>324</v>
      </c>
      <c r="C406" s="30">
        <v>1000</v>
      </c>
      <c r="D406" s="30">
        <f t="shared" si="45"/>
        <v>1000</v>
      </c>
      <c r="E406" s="30">
        <f t="shared" si="45"/>
        <v>1000</v>
      </c>
      <c r="H406" s="41">
        <f t="shared" si="41"/>
        <v>1000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500</v>
      </c>
      <c r="D408" s="5">
        <f t="shared" si="45"/>
        <v>500</v>
      </c>
      <c r="E408" s="5">
        <f t="shared" si="45"/>
        <v>500</v>
      </c>
      <c r="H408" s="41">
        <f t="shared" si="41"/>
        <v>500</v>
      </c>
    </row>
    <row r="409" spans="1:8" outlineLevel="2" collapsed="1">
      <c r="A409" s="6">
        <v>2201</v>
      </c>
      <c r="B409" s="4" t="s">
        <v>327</v>
      </c>
      <c r="C409" s="5">
        <f>SUM(C410:C411)</f>
        <v>5000</v>
      </c>
      <c r="D409" s="5">
        <f>SUM(D410:D411)</f>
        <v>5000</v>
      </c>
      <c r="E409" s="5">
        <f>SUM(E410:E411)</f>
        <v>5000</v>
      </c>
      <c r="H409" s="41">
        <f t="shared" si="41"/>
        <v>5000</v>
      </c>
    </row>
    <row r="410" spans="1:8" outlineLevel="3" collapsed="1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  <c r="H410" s="41">
        <f t="shared" si="41"/>
        <v>5000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8000</v>
      </c>
      <c r="D412" s="5">
        <f>SUM(D413:D414)</f>
        <v>8000</v>
      </c>
      <c r="E412" s="5">
        <f>SUM(E413:E414)</f>
        <v>8000</v>
      </c>
      <c r="H412" s="41">
        <f t="shared" si="41"/>
        <v>8000</v>
      </c>
    </row>
    <row r="413" spans="1:8" outlineLevel="3" collapsed="1">
      <c r="A413" s="29"/>
      <c r="B413" s="28" t="s">
        <v>328</v>
      </c>
      <c r="C413" s="30">
        <v>2000</v>
      </c>
      <c r="D413" s="30">
        <f t="shared" ref="D413:E415" si="46">C413</f>
        <v>2000</v>
      </c>
      <c r="E413" s="30">
        <f t="shared" si="46"/>
        <v>2000</v>
      </c>
      <c r="H413" s="41">
        <f t="shared" si="41"/>
        <v>2000</v>
      </c>
    </row>
    <row r="414" spans="1:8" outlineLevel="3">
      <c r="A414" s="29"/>
      <c r="B414" s="28" t="s">
        <v>329</v>
      </c>
      <c r="C414" s="30">
        <v>6000</v>
      </c>
      <c r="D414" s="30">
        <f t="shared" si="46"/>
        <v>6000</v>
      </c>
      <c r="E414" s="30">
        <f t="shared" si="46"/>
        <v>6000</v>
      </c>
      <c r="H414" s="41">
        <f t="shared" si="41"/>
        <v>6000</v>
      </c>
    </row>
    <row r="415" spans="1:8" outlineLevel="2">
      <c r="A415" s="6">
        <v>2201</v>
      </c>
      <c r="B415" s="4" t="s">
        <v>118</v>
      </c>
      <c r="C415" s="5">
        <v>3000</v>
      </c>
      <c r="D415" s="5">
        <f t="shared" si="46"/>
        <v>3000</v>
      </c>
      <c r="E415" s="5">
        <f t="shared" si="46"/>
        <v>3000</v>
      </c>
      <c r="H415" s="41">
        <f t="shared" si="41"/>
        <v>3000</v>
      </c>
    </row>
    <row r="416" spans="1:8" outlineLevel="2" collapsed="1">
      <c r="A416" s="6">
        <v>2201</v>
      </c>
      <c r="B416" s="4" t="s">
        <v>332</v>
      </c>
      <c r="C416" s="5">
        <v>500</v>
      </c>
      <c r="D416" s="5">
        <f>SUM(D417:D418)</f>
        <v>0</v>
      </c>
      <c r="E416" s="5">
        <f>SUM(E417:E418)</f>
        <v>0</v>
      </c>
      <c r="H416" s="41">
        <f t="shared" si="41"/>
        <v>500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3000</v>
      </c>
      <c r="D419" s="5">
        <f t="shared" si="47"/>
        <v>3000</v>
      </c>
      <c r="E419" s="5">
        <f t="shared" si="47"/>
        <v>3000</v>
      </c>
      <c r="H419" s="41">
        <f t="shared" si="41"/>
        <v>3000</v>
      </c>
    </row>
    <row r="420" spans="1:8" outlineLevel="2">
      <c r="A420" s="6">
        <v>2201</v>
      </c>
      <c r="B420" s="4" t="s">
        <v>334</v>
      </c>
      <c r="C420" s="5">
        <v>2000</v>
      </c>
      <c r="D420" s="5">
        <f t="shared" si="47"/>
        <v>2000</v>
      </c>
      <c r="E420" s="5">
        <f t="shared" si="47"/>
        <v>2000</v>
      </c>
      <c r="H420" s="41">
        <f t="shared" si="41"/>
        <v>2000</v>
      </c>
    </row>
    <row r="421" spans="1:8" outlineLevel="2" collapsed="1">
      <c r="A421" s="6">
        <v>2201</v>
      </c>
      <c r="B421" s="4" t="s">
        <v>335</v>
      </c>
      <c r="C421" s="5">
        <v>1000</v>
      </c>
      <c r="D421" s="5">
        <f t="shared" si="47"/>
        <v>1000</v>
      </c>
      <c r="E421" s="5">
        <f t="shared" si="47"/>
        <v>1000</v>
      </c>
      <c r="H421" s="41">
        <f t="shared" si="41"/>
        <v>1000</v>
      </c>
    </row>
    <row r="422" spans="1:8" outlineLevel="2" collapsed="1">
      <c r="A422" s="6">
        <v>2201</v>
      </c>
      <c r="B422" s="4" t="s">
        <v>119</v>
      </c>
      <c r="C422" s="5">
        <f>SUM(C423:C428)</f>
        <v>7800</v>
      </c>
      <c r="D422" s="5">
        <f>SUM(D423:D428)</f>
        <v>7800</v>
      </c>
      <c r="E422" s="5">
        <f>SUM(E423:E428)</f>
        <v>7800</v>
      </c>
      <c r="H422" s="41">
        <f t="shared" si="41"/>
        <v>7800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>
        <v>500</v>
      </c>
      <c r="D424" s="30">
        <f t="shared" ref="D424:E428" si="48">C424</f>
        <v>500</v>
      </c>
      <c r="E424" s="30">
        <f t="shared" si="48"/>
        <v>500</v>
      </c>
      <c r="H424" s="41">
        <f t="shared" si="41"/>
        <v>500</v>
      </c>
    </row>
    <row r="425" spans="1:8" outlineLevel="3">
      <c r="A425" s="29"/>
      <c r="B425" s="28" t="s">
        <v>338</v>
      </c>
      <c r="C425" s="30">
        <v>6500</v>
      </c>
      <c r="D425" s="30">
        <f t="shared" si="48"/>
        <v>6500</v>
      </c>
      <c r="E425" s="30">
        <f t="shared" si="48"/>
        <v>6500</v>
      </c>
      <c r="H425" s="41">
        <f t="shared" si="41"/>
        <v>6500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800</v>
      </c>
      <c r="D427" s="30">
        <f t="shared" si="48"/>
        <v>800</v>
      </c>
      <c r="E427" s="30">
        <f t="shared" si="48"/>
        <v>800</v>
      </c>
      <c r="H427" s="41">
        <f t="shared" si="41"/>
        <v>800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174400</v>
      </c>
      <c r="D429" s="5">
        <f>SUM(D430:D442)</f>
        <v>174400</v>
      </c>
      <c r="E429" s="5">
        <f>SUM(E430:E442)</f>
        <v>174400</v>
      </c>
      <c r="H429" s="41">
        <f t="shared" si="41"/>
        <v>174400</v>
      </c>
    </row>
    <row r="430" spans="1:8" outlineLevel="3">
      <c r="A430" s="29"/>
      <c r="B430" s="28" t="s">
        <v>343</v>
      </c>
      <c r="C430" s="30">
        <v>12000</v>
      </c>
      <c r="D430" s="30">
        <f>C430</f>
        <v>12000</v>
      </c>
      <c r="E430" s="30">
        <f>D430</f>
        <v>12000</v>
      </c>
      <c r="H430" s="41">
        <f t="shared" si="41"/>
        <v>12000</v>
      </c>
    </row>
    <row r="431" spans="1:8" outlineLevel="3">
      <c r="A431" s="29"/>
      <c r="B431" s="28" t="s">
        <v>344</v>
      </c>
      <c r="C431" s="30">
        <v>90000</v>
      </c>
      <c r="D431" s="30">
        <f t="shared" ref="D431:E442" si="49">C431</f>
        <v>90000</v>
      </c>
      <c r="E431" s="30">
        <f t="shared" si="49"/>
        <v>90000</v>
      </c>
      <c r="H431" s="41">
        <f t="shared" si="41"/>
        <v>90000</v>
      </c>
    </row>
    <row r="432" spans="1:8" outlineLevel="3">
      <c r="A432" s="29"/>
      <c r="B432" s="28" t="s">
        <v>345</v>
      </c>
      <c r="C432" s="30">
        <v>10000</v>
      </c>
      <c r="D432" s="30">
        <f t="shared" si="49"/>
        <v>10000</v>
      </c>
      <c r="E432" s="30">
        <f t="shared" si="49"/>
        <v>10000</v>
      </c>
      <c r="H432" s="41">
        <f t="shared" si="41"/>
        <v>10000</v>
      </c>
    </row>
    <row r="433" spans="1:8" outlineLevel="3">
      <c r="A433" s="29"/>
      <c r="B433" s="28" t="s">
        <v>346</v>
      </c>
      <c r="C433" s="30">
        <v>4000</v>
      </c>
      <c r="D433" s="30">
        <f t="shared" si="49"/>
        <v>4000</v>
      </c>
      <c r="E433" s="30">
        <f t="shared" si="49"/>
        <v>4000</v>
      </c>
      <c r="H433" s="41">
        <f t="shared" si="41"/>
        <v>4000</v>
      </c>
    </row>
    <row r="434" spans="1:8" outlineLevel="3">
      <c r="A434" s="29"/>
      <c r="B434" s="28" t="s">
        <v>347</v>
      </c>
      <c r="C434" s="30">
        <v>1000</v>
      </c>
      <c r="D434" s="30">
        <f t="shared" si="49"/>
        <v>1000</v>
      </c>
      <c r="E434" s="30">
        <f t="shared" si="49"/>
        <v>1000</v>
      </c>
      <c r="H434" s="41">
        <f t="shared" si="41"/>
        <v>1000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>
        <v>5000</v>
      </c>
      <c r="D436" s="30">
        <f t="shared" si="49"/>
        <v>5000</v>
      </c>
      <c r="E436" s="30">
        <f t="shared" si="49"/>
        <v>5000</v>
      </c>
      <c r="H436" s="41">
        <f t="shared" si="41"/>
        <v>5000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3400</v>
      </c>
      <c r="D439" s="30">
        <f t="shared" si="49"/>
        <v>3400</v>
      </c>
      <c r="E439" s="30">
        <f t="shared" si="49"/>
        <v>3400</v>
      </c>
      <c r="H439" s="41">
        <f t="shared" si="41"/>
        <v>3400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5000</v>
      </c>
      <c r="D441" s="30">
        <f t="shared" si="49"/>
        <v>5000</v>
      </c>
      <c r="E441" s="30">
        <f t="shared" si="49"/>
        <v>5000</v>
      </c>
      <c r="H441" s="41">
        <f t="shared" si="41"/>
        <v>5000</v>
      </c>
    </row>
    <row r="442" spans="1:8" outlineLevel="3">
      <c r="A442" s="29"/>
      <c r="B442" s="28" t="s">
        <v>355</v>
      </c>
      <c r="C442" s="30">
        <v>44000</v>
      </c>
      <c r="D442" s="30">
        <f t="shared" si="49"/>
        <v>44000</v>
      </c>
      <c r="E442" s="30">
        <f t="shared" si="49"/>
        <v>44000</v>
      </c>
      <c r="H442" s="41">
        <f t="shared" si="41"/>
        <v>44000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4" t="s">
        <v>357</v>
      </c>
      <c r="B444" s="155"/>
      <c r="C444" s="32">
        <f>C445+C454+C455+C459+C462+C463+C468+C474+C477+C480+C481+C450</f>
        <v>310600</v>
      </c>
      <c r="D444" s="32">
        <f>D445+D454+D455+D459+D462+D463+D468+D474+D477+D480+D481+D450</f>
        <v>310600</v>
      </c>
      <c r="E444" s="32">
        <f>E445+E454+E455+E459+E462+E463+E468+E474+E477+E480+E481+E450</f>
        <v>374209</v>
      </c>
      <c r="H444" s="41">
        <f t="shared" si="41"/>
        <v>310600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100600</v>
      </c>
      <c r="D445" s="5">
        <f>SUM(D446:D449)</f>
        <v>100600</v>
      </c>
      <c r="E445" s="5">
        <f>SUM(E446:E449)</f>
        <v>100600</v>
      </c>
      <c r="H445" s="41">
        <f t="shared" si="41"/>
        <v>100600</v>
      </c>
    </row>
    <row r="446" spans="1:8" ht="15" customHeight="1" outlineLevel="3">
      <c r="A446" s="28"/>
      <c r="B446" s="28" t="s">
        <v>359</v>
      </c>
      <c r="C446" s="30">
        <v>20000</v>
      </c>
      <c r="D446" s="30">
        <f>C446</f>
        <v>20000</v>
      </c>
      <c r="E446" s="30">
        <f>D446</f>
        <v>20000</v>
      </c>
      <c r="H446" s="41">
        <f t="shared" si="41"/>
        <v>20000</v>
      </c>
    </row>
    <row r="447" spans="1:8" ht="15" customHeight="1" outlineLevel="3">
      <c r="A447" s="28"/>
      <c r="B447" s="28" t="s">
        <v>360</v>
      </c>
      <c r="C447" s="30">
        <v>5000</v>
      </c>
      <c r="D447" s="30">
        <f t="shared" ref="D447:E449" si="50">C447</f>
        <v>5000</v>
      </c>
      <c r="E447" s="30">
        <f t="shared" si="50"/>
        <v>5000</v>
      </c>
      <c r="H447" s="41">
        <f t="shared" si="41"/>
        <v>5000</v>
      </c>
    </row>
    <row r="448" spans="1:8" ht="15" customHeight="1" outlineLevel="3">
      <c r="A448" s="28"/>
      <c r="B448" s="28" t="s">
        <v>361</v>
      </c>
      <c r="C448" s="30">
        <v>1000</v>
      </c>
      <c r="D448" s="30">
        <f t="shared" si="50"/>
        <v>1000</v>
      </c>
      <c r="E448" s="30">
        <f t="shared" si="50"/>
        <v>1000</v>
      </c>
      <c r="H448" s="41">
        <f t="shared" si="41"/>
        <v>1000</v>
      </c>
    </row>
    <row r="449" spans="1:8" ht="15" customHeight="1" outlineLevel="3">
      <c r="A449" s="28"/>
      <c r="B449" s="28" t="s">
        <v>362</v>
      </c>
      <c r="C449" s="30">
        <v>74600</v>
      </c>
      <c r="D449" s="30">
        <f t="shared" si="50"/>
        <v>74600</v>
      </c>
      <c r="E449" s="30">
        <f t="shared" si="50"/>
        <v>74600</v>
      </c>
      <c r="H449" s="41">
        <f t="shared" si="41"/>
        <v>74600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63609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/>
      <c r="D451" s="30">
        <f>C451</f>
        <v>0</v>
      </c>
      <c r="E451" s="30">
        <v>63609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60000</v>
      </c>
      <c r="D454" s="5">
        <f>C454</f>
        <v>60000</v>
      </c>
      <c r="E454" s="5">
        <f>D454</f>
        <v>60000</v>
      </c>
      <c r="H454" s="41">
        <f t="shared" si="51"/>
        <v>60000</v>
      </c>
    </row>
    <row r="455" spans="1:8" outlineLevel="2">
      <c r="A455" s="6">
        <v>2202</v>
      </c>
      <c r="B455" s="4" t="s">
        <v>120</v>
      </c>
      <c r="C455" s="5">
        <f>SUM(C456:C458)</f>
        <v>65000</v>
      </c>
      <c r="D455" s="5">
        <f>SUM(D456:D458)</f>
        <v>65000</v>
      </c>
      <c r="E455" s="5">
        <f>SUM(E456:E458)</f>
        <v>65000</v>
      </c>
      <c r="H455" s="41">
        <f t="shared" si="51"/>
        <v>65000</v>
      </c>
    </row>
    <row r="456" spans="1:8" ht="15" customHeight="1" outlineLevel="3">
      <c r="A456" s="28"/>
      <c r="B456" s="28" t="s">
        <v>367</v>
      </c>
      <c r="C456" s="30">
        <v>40000</v>
      </c>
      <c r="D456" s="30">
        <f>C456</f>
        <v>40000</v>
      </c>
      <c r="E456" s="30">
        <f>D456</f>
        <v>40000</v>
      </c>
      <c r="H456" s="41">
        <f t="shared" si="51"/>
        <v>40000</v>
      </c>
    </row>
    <row r="457" spans="1:8" ht="15" customHeight="1" outlineLevel="3">
      <c r="A457" s="28"/>
      <c r="B457" s="28" t="s">
        <v>368</v>
      </c>
      <c r="C457" s="30">
        <v>20000</v>
      </c>
      <c r="D457" s="30">
        <f t="shared" ref="D457:E458" si="53">C457</f>
        <v>20000</v>
      </c>
      <c r="E457" s="30">
        <f t="shared" si="53"/>
        <v>20000</v>
      </c>
      <c r="H457" s="41">
        <f t="shared" si="51"/>
        <v>20000</v>
      </c>
    </row>
    <row r="458" spans="1:8" ht="15" customHeight="1" outlineLevel="3">
      <c r="A458" s="28"/>
      <c r="B458" s="28" t="s">
        <v>361</v>
      </c>
      <c r="C458" s="30">
        <v>5000</v>
      </c>
      <c r="D458" s="30">
        <f t="shared" si="53"/>
        <v>5000</v>
      </c>
      <c r="E458" s="30">
        <f t="shared" si="53"/>
        <v>5000</v>
      </c>
      <c r="H458" s="41">
        <f t="shared" si="51"/>
        <v>5000</v>
      </c>
    </row>
    <row r="459" spans="1:8" outlineLevel="2">
      <c r="A459" s="6">
        <v>2202</v>
      </c>
      <c r="B459" s="4" t="s">
        <v>121</v>
      </c>
      <c r="C459" s="5">
        <f>SUM(C460:C461)</f>
        <v>40000</v>
      </c>
      <c r="D459" s="5">
        <f>SUM(D460:D461)</f>
        <v>40000</v>
      </c>
      <c r="E459" s="5">
        <f>SUM(E460:E461)</f>
        <v>40000</v>
      </c>
      <c r="H459" s="41">
        <f t="shared" si="51"/>
        <v>40000</v>
      </c>
    </row>
    <row r="460" spans="1:8" ht="15" customHeight="1" outlineLevel="3">
      <c r="A460" s="28"/>
      <c r="B460" s="28" t="s">
        <v>369</v>
      </c>
      <c r="C460" s="30">
        <v>35000</v>
      </c>
      <c r="D460" s="30">
        <f t="shared" ref="D460:E462" si="54">C460</f>
        <v>35000</v>
      </c>
      <c r="E460" s="30">
        <f t="shared" si="54"/>
        <v>35000</v>
      </c>
      <c r="H460" s="41">
        <f t="shared" si="51"/>
        <v>35000</v>
      </c>
    </row>
    <row r="461" spans="1:8" ht="15" customHeight="1" outlineLevel="3">
      <c r="A461" s="28"/>
      <c r="B461" s="28" t="s">
        <v>370</v>
      </c>
      <c r="C461" s="30">
        <v>5000</v>
      </c>
      <c r="D461" s="30">
        <f t="shared" si="54"/>
        <v>5000</v>
      </c>
      <c r="E461" s="30">
        <f t="shared" si="54"/>
        <v>5000</v>
      </c>
      <c r="H461" s="41">
        <f t="shared" si="51"/>
        <v>5000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20000</v>
      </c>
      <c r="D474" s="5">
        <f>SUM(D475:D476)</f>
        <v>20000</v>
      </c>
      <c r="E474" s="5">
        <f>SUM(E475:E476)</f>
        <v>20000</v>
      </c>
      <c r="H474" s="41">
        <f t="shared" si="51"/>
        <v>20000</v>
      </c>
    </row>
    <row r="475" spans="1:8" ht="15" customHeight="1" outlineLevel="3">
      <c r="A475" s="28"/>
      <c r="B475" s="28" t="s">
        <v>383</v>
      </c>
      <c r="C475" s="30">
        <v>20000</v>
      </c>
      <c r="D475" s="30">
        <f>C475</f>
        <v>20000</v>
      </c>
      <c r="E475" s="30">
        <f>D475</f>
        <v>20000</v>
      </c>
      <c r="H475" s="41">
        <f t="shared" si="51"/>
        <v>20000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15000</v>
      </c>
      <c r="D477" s="5">
        <f>SUM(D478:D479)</f>
        <v>15000</v>
      </c>
      <c r="E477" s="5">
        <f>SUM(E478:E479)</f>
        <v>15000</v>
      </c>
      <c r="H477" s="41">
        <f t="shared" si="51"/>
        <v>15000</v>
      </c>
    </row>
    <row r="478" spans="1:8" ht="15" customHeight="1" outlineLevel="3">
      <c r="A478" s="28"/>
      <c r="B478" s="28" t="s">
        <v>383</v>
      </c>
      <c r="C478" s="30">
        <v>15000</v>
      </c>
      <c r="D478" s="30">
        <f t="shared" ref="D478:E481" si="57">C478</f>
        <v>15000</v>
      </c>
      <c r="E478" s="30">
        <f t="shared" si="57"/>
        <v>15000</v>
      </c>
      <c r="H478" s="41">
        <f t="shared" si="51"/>
        <v>15000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10000</v>
      </c>
      <c r="D480" s="5">
        <f t="shared" si="57"/>
        <v>10000</v>
      </c>
      <c r="E480" s="5">
        <f t="shared" si="57"/>
        <v>10000</v>
      </c>
      <c r="H480" s="41">
        <f t="shared" si="51"/>
        <v>10000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4" t="s">
        <v>388</v>
      </c>
      <c r="B482" s="15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4" t="s">
        <v>389</v>
      </c>
      <c r="B483" s="165"/>
      <c r="C483" s="35">
        <f>C484+C504+C509+C522+C528+C538</f>
        <v>161000</v>
      </c>
      <c r="D483" s="35">
        <f>D484+D504+D509+D522+D528+D538</f>
        <v>161000</v>
      </c>
      <c r="E483" s="35">
        <f>E484+E504+E509+E522+E528+E538</f>
        <v>163500</v>
      </c>
      <c r="G483" s="39" t="s">
        <v>592</v>
      </c>
      <c r="H483" s="41">
        <f t="shared" si="51"/>
        <v>161000</v>
      </c>
      <c r="I483" s="42"/>
      <c r="J483" s="40" t="b">
        <f>AND(H483=I483)</f>
        <v>0</v>
      </c>
    </row>
    <row r="484" spans="1:10" outlineLevel="1">
      <c r="A484" s="154" t="s">
        <v>390</v>
      </c>
      <c r="B484" s="155"/>
      <c r="C484" s="32">
        <f>C485+C486+C490+C491+C494+C497+C500+C501+C502+C503</f>
        <v>74500</v>
      </c>
      <c r="D484" s="32">
        <f>D485+D486+D490+D491+D494+D497+D500+D501+D502+D503</f>
        <v>74500</v>
      </c>
      <c r="E484" s="32">
        <f>E485+E486+E490+E491+E494+E497+E500+E501+E502+E503</f>
        <v>77000</v>
      </c>
      <c r="H484" s="41">
        <f t="shared" si="51"/>
        <v>74500</v>
      </c>
    </row>
    <row r="485" spans="1:10" outlineLevel="2">
      <c r="A485" s="6">
        <v>3302</v>
      </c>
      <c r="B485" s="4" t="s">
        <v>391</v>
      </c>
      <c r="C485" s="5">
        <v>1000</v>
      </c>
      <c r="D485" s="5">
        <f>C485</f>
        <v>1000</v>
      </c>
      <c r="E485" s="5">
        <f>D485</f>
        <v>1000</v>
      </c>
      <c r="H485" s="41">
        <f t="shared" si="51"/>
        <v>1000</v>
      </c>
    </row>
    <row r="486" spans="1:10" outlineLevel="2">
      <c r="A486" s="6">
        <v>3302</v>
      </c>
      <c r="B486" s="4" t="s">
        <v>392</v>
      </c>
      <c r="C486" s="5">
        <f>SUM(C487:C489)</f>
        <v>36000</v>
      </c>
      <c r="D486" s="5">
        <f>SUM(D487:D489)</f>
        <v>36000</v>
      </c>
      <c r="E486" s="5">
        <f>SUM(E487:E489)</f>
        <v>36000</v>
      </c>
      <c r="H486" s="41">
        <f t="shared" si="51"/>
        <v>36000</v>
      </c>
    </row>
    <row r="487" spans="1:10" ht="15" customHeight="1" outlineLevel="3">
      <c r="A487" s="28"/>
      <c r="B487" s="28" t="s">
        <v>393</v>
      </c>
      <c r="C487" s="30">
        <v>30000</v>
      </c>
      <c r="D487" s="30">
        <f>C487</f>
        <v>30000</v>
      </c>
      <c r="E487" s="30">
        <f>D487</f>
        <v>30000</v>
      </c>
      <c r="H487" s="41">
        <f t="shared" si="51"/>
        <v>30000</v>
      </c>
    </row>
    <row r="488" spans="1:10" ht="15" customHeight="1" outlineLevel="3">
      <c r="A488" s="28"/>
      <c r="B488" s="28" t="s">
        <v>394</v>
      </c>
      <c r="C488" s="30">
        <v>6000</v>
      </c>
      <c r="D488" s="30">
        <f t="shared" ref="D488:E489" si="58">C488</f>
        <v>6000</v>
      </c>
      <c r="E488" s="30">
        <f t="shared" si="58"/>
        <v>6000</v>
      </c>
      <c r="H488" s="41">
        <f t="shared" si="51"/>
        <v>6000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1000</v>
      </c>
      <c r="D491" s="5">
        <f>SUM(D492:D493)</f>
        <v>1000</v>
      </c>
      <c r="E491" s="5">
        <f>SUM(E492:E493)</f>
        <v>1000</v>
      </c>
      <c r="H491" s="41">
        <f t="shared" si="51"/>
        <v>1000</v>
      </c>
    </row>
    <row r="492" spans="1:10" ht="15" customHeight="1" outlineLevel="3">
      <c r="A492" s="28"/>
      <c r="B492" s="28" t="s">
        <v>398</v>
      </c>
      <c r="C492" s="30">
        <v>700</v>
      </c>
      <c r="D492" s="30">
        <f>C492</f>
        <v>700</v>
      </c>
      <c r="E492" s="30">
        <f>D492</f>
        <v>700</v>
      </c>
      <c r="H492" s="41">
        <f t="shared" si="51"/>
        <v>700</v>
      </c>
    </row>
    <row r="493" spans="1:10" ht="15" customHeight="1" outlineLevel="3">
      <c r="A493" s="28"/>
      <c r="B493" s="28" t="s">
        <v>399</v>
      </c>
      <c r="C493" s="30">
        <v>300</v>
      </c>
      <c r="D493" s="30">
        <f>C493</f>
        <v>300</v>
      </c>
      <c r="E493" s="30">
        <f>D493</f>
        <v>300</v>
      </c>
      <c r="H493" s="41">
        <f t="shared" si="51"/>
        <v>300</v>
      </c>
    </row>
    <row r="494" spans="1:10" outlineLevel="2">
      <c r="A494" s="6">
        <v>3302</v>
      </c>
      <c r="B494" s="4" t="s">
        <v>400</v>
      </c>
      <c r="C494" s="5">
        <f>SUM(C495:C496)</f>
        <v>15000</v>
      </c>
      <c r="D494" s="5">
        <f>SUM(D495:D496)</f>
        <v>15000</v>
      </c>
      <c r="E494" s="5">
        <f>SUM(E495:E496)</f>
        <v>15000</v>
      </c>
      <c r="H494" s="41">
        <f t="shared" si="51"/>
        <v>15000</v>
      </c>
    </row>
    <row r="495" spans="1:10" ht="15" customHeight="1" outlineLevel="3">
      <c r="A495" s="28"/>
      <c r="B495" s="28" t="s">
        <v>401</v>
      </c>
      <c r="C495" s="30">
        <v>5000</v>
      </c>
      <c r="D495" s="30">
        <f>C495</f>
        <v>5000</v>
      </c>
      <c r="E495" s="30">
        <f>D495</f>
        <v>5000</v>
      </c>
      <c r="H495" s="41">
        <f t="shared" si="51"/>
        <v>5000</v>
      </c>
    </row>
    <row r="496" spans="1:10" ht="15" customHeight="1" outlineLevel="3">
      <c r="A496" s="28"/>
      <c r="B496" s="28" t="s">
        <v>402</v>
      </c>
      <c r="C496" s="30">
        <v>10000</v>
      </c>
      <c r="D496" s="30">
        <f>C496</f>
        <v>10000</v>
      </c>
      <c r="E496" s="30">
        <f>D496</f>
        <v>10000</v>
      </c>
      <c r="H496" s="41">
        <f t="shared" si="51"/>
        <v>10000</v>
      </c>
    </row>
    <row r="497" spans="1:12" outlineLevel="2">
      <c r="A497" s="6">
        <v>3302</v>
      </c>
      <c r="B497" s="4" t="s">
        <v>403</v>
      </c>
      <c r="C497" s="5">
        <f>SUM(C498:C499)</f>
        <v>20000</v>
      </c>
      <c r="D497" s="5">
        <f>SUM(D498:D499)</f>
        <v>20000</v>
      </c>
      <c r="E497" s="5">
        <f>SUM(E498:E499)</f>
        <v>20000</v>
      </c>
      <c r="H497" s="41">
        <f t="shared" si="51"/>
        <v>20000</v>
      </c>
    </row>
    <row r="498" spans="1:12" ht="15" customHeight="1" outlineLevel="3">
      <c r="A498" s="28"/>
      <c r="B498" s="28" t="s">
        <v>404</v>
      </c>
      <c r="C498" s="30">
        <v>15000</v>
      </c>
      <c r="D498" s="30">
        <f t="shared" ref="D498:E503" si="59">C498</f>
        <v>15000</v>
      </c>
      <c r="E498" s="30">
        <f t="shared" si="59"/>
        <v>15000</v>
      </c>
      <c r="H498" s="41">
        <f t="shared" si="51"/>
        <v>15000</v>
      </c>
    </row>
    <row r="499" spans="1:12" ht="15" customHeight="1" outlineLevel="3">
      <c r="A499" s="28"/>
      <c r="B499" s="28" t="s">
        <v>405</v>
      </c>
      <c r="C499" s="30">
        <v>5000</v>
      </c>
      <c r="D499" s="30">
        <f t="shared" si="59"/>
        <v>5000</v>
      </c>
      <c r="E499" s="30">
        <f t="shared" si="59"/>
        <v>5000</v>
      </c>
      <c r="H499" s="41">
        <f t="shared" si="51"/>
        <v>5000</v>
      </c>
    </row>
    <row r="500" spans="1:12" outlineLevel="2">
      <c r="A500" s="6">
        <v>3302</v>
      </c>
      <c r="B500" s="4" t="s">
        <v>406</v>
      </c>
      <c r="C500" s="5">
        <v>1000</v>
      </c>
      <c r="D500" s="5">
        <f t="shared" si="59"/>
        <v>1000</v>
      </c>
      <c r="E500" s="5">
        <v>3500</v>
      </c>
      <c r="H500" s="41">
        <f t="shared" si="51"/>
        <v>1000</v>
      </c>
    </row>
    <row r="501" spans="1:12" outlineLevel="2">
      <c r="A501" s="6">
        <v>3302</v>
      </c>
      <c r="B501" s="4" t="s">
        <v>407</v>
      </c>
      <c r="C501" s="5">
        <v>500</v>
      </c>
      <c r="D501" s="5">
        <f t="shared" si="59"/>
        <v>500</v>
      </c>
      <c r="E501" s="5">
        <f t="shared" si="59"/>
        <v>500</v>
      </c>
      <c r="H501" s="41">
        <f t="shared" si="51"/>
        <v>500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4" t="s">
        <v>410</v>
      </c>
      <c r="B504" s="155"/>
      <c r="C504" s="32">
        <f>SUM(C505:C508)</f>
        <v>7000</v>
      </c>
      <c r="D504" s="32">
        <f>SUM(D505:D508)</f>
        <v>7000</v>
      </c>
      <c r="E504" s="32">
        <f>SUM(E505:E508)</f>
        <v>7000</v>
      </c>
      <c r="H504" s="41">
        <f t="shared" si="51"/>
        <v>7000</v>
      </c>
    </row>
    <row r="505" spans="1:12" outlineLevel="2" collapsed="1">
      <c r="A505" s="6">
        <v>3303</v>
      </c>
      <c r="B505" s="4" t="s">
        <v>411</v>
      </c>
      <c r="C505" s="5">
        <v>5000</v>
      </c>
      <c r="D505" s="5">
        <f>C505</f>
        <v>5000</v>
      </c>
      <c r="E505" s="5">
        <f>D505</f>
        <v>5000</v>
      </c>
      <c r="H505" s="41">
        <f t="shared" si="51"/>
        <v>5000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2000</v>
      </c>
      <c r="D507" s="5">
        <f t="shared" si="60"/>
        <v>2000</v>
      </c>
      <c r="E507" s="5">
        <f t="shared" si="60"/>
        <v>2000</v>
      </c>
      <c r="H507" s="41">
        <f t="shared" si="51"/>
        <v>2000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4" t="s">
        <v>414</v>
      </c>
      <c r="B509" s="155"/>
      <c r="C509" s="32">
        <f>C510+C511+C512+C513+C517+C518+C519+C520+C521</f>
        <v>78500</v>
      </c>
      <c r="D509" s="32">
        <f>D510+D511+D512+D513+D517+D518+D519+D520+D521</f>
        <v>78500</v>
      </c>
      <c r="E509" s="32">
        <f>E510+E511+E512+E513+E517+E518+E519+E520+E521</f>
        <v>78500</v>
      </c>
      <c r="F509" s="51"/>
      <c r="H509" s="41">
        <f t="shared" si="51"/>
        <v>78500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20000</v>
      </c>
      <c r="D513" s="5">
        <f>SUM(D514:D516)</f>
        <v>20000</v>
      </c>
      <c r="E513" s="5">
        <f>SUM(E514:E516)</f>
        <v>20000</v>
      </c>
      <c r="H513" s="41">
        <f t="shared" si="51"/>
        <v>20000</v>
      </c>
    </row>
    <row r="514" spans="1:8" ht="15" customHeight="1" outlineLevel="3">
      <c r="A514" s="29"/>
      <c r="B514" s="28" t="s">
        <v>419</v>
      </c>
      <c r="C514" s="30">
        <v>20000</v>
      </c>
      <c r="D514" s="30">
        <f t="shared" ref="D514:E521" si="62">C514</f>
        <v>20000</v>
      </c>
      <c r="E514" s="30">
        <f t="shared" si="62"/>
        <v>20000</v>
      </c>
      <c r="H514" s="41">
        <f t="shared" ref="H514:H577" si="63">C514</f>
        <v>20000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3000</v>
      </c>
      <c r="D518" s="5">
        <f t="shared" si="62"/>
        <v>3000</v>
      </c>
      <c r="E518" s="5">
        <f t="shared" si="62"/>
        <v>3000</v>
      </c>
      <c r="H518" s="41">
        <f t="shared" si="63"/>
        <v>3000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50000</v>
      </c>
      <c r="D520" s="5">
        <f t="shared" si="62"/>
        <v>50000</v>
      </c>
      <c r="E520" s="5">
        <f t="shared" si="62"/>
        <v>50000</v>
      </c>
      <c r="H520" s="41">
        <f t="shared" si="63"/>
        <v>50000</v>
      </c>
    </row>
    <row r="521" spans="1:8" outlineLevel="2">
      <c r="A521" s="6">
        <v>3305</v>
      </c>
      <c r="B521" s="4" t="s">
        <v>409</v>
      </c>
      <c r="C521" s="5">
        <v>5500</v>
      </c>
      <c r="D521" s="5">
        <f t="shared" si="62"/>
        <v>5500</v>
      </c>
      <c r="E521" s="5">
        <f t="shared" si="62"/>
        <v>5500</v>
      </c>
      <c r="H521" s="41">
        <f t="shared" si="63"/>
        <v>5500</v>
      </c>
    </row>
    <row r="522" spans="1:8" outlineLevel="1">
      <c r="A522" s="154" t="s">
        <v>426</v>
      </c>
      <c r="B522" s="15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4" t="s">
        <v>432</v>
      </c>
      <c r="B528" s="15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4" t="s">
        <v>441</v>
      </c>
      <c r="B538" s="155"/>
      <c r="C538" s="32">
        <f>SUM(C539:C544)</f>
        <v>1000</v>
      </c>
      <c r="D538" s="32">
        <f>SUM(D539:D544)</f>
        <v>1000</v>
      </c>
      <c r="E538" s="32">
        <f>SUM(E539:E544)</f>
        <v>1000</v>
      </c>
      <c r="H538" s="41">
        <f t="shared" si="63"/>
        <v>1000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1000</v>
      </c>
      <c r="D540" s="5">
        <f t="shared" ref="D540:E543" si="66">C540</f>
        <v>1000</v>
      </c>
      <c r="E540" s="5">
        <f t="shared" si="66"/>
        <v>1000</v>
      </c>
      <c r="H540" s="41">
        <f t="shared" si="63"/>
        <v>1000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2" t="s">
        <v>449</v>
      </c>
      <c r="B547" s="163"/>
      <c r="C547" s="35">
        <f>C548+C549</f>
        <v>1000</v>
      </c>
      <c r="D547" s="35">
        <f>D548+D549</f>
        <v>1000</v>
      </c>
      <c r="E547" s="35">
        <f>E548+E549</f>
        <v>1000</v>
      </c>
      <c r="G547" s="39" t="s">
        <v>593</v>
      </c>
      <c r="H547" s="41">
        <f t="shared" si="63"/>
        <v>1000</v>
      </c>
      <c r="I547" s="42"/>
      <c r="J547" s="40" t="b">
        <f>AND(H547=I547)</f>
        <v>0</v>
      </c>
    </row>
    <row r="548" spans="1:10" outlineLevel="1">
      <c r="A548" s="154" t="s">
        <v>450</v>
      </c>
      <c r="B548" s="155"/>
      <c r="C548" s="32">
        <v>1000</v>
      </c>
      <c r="D548" s="32">
        <f>C548</f>
        <v>1000</v>
      </c>
      <c r="E548" s="32">
        <f>D548</f>
        <v>1000</v>
      </c>
      <c r="H548" s="41">
        <f t="shared" si="63"/>
        <v>1000</v>
      </c>
    </row>
    <row r="549" spans="1:10" outlineLevel="1">
      <c r="A549" s="154" t="s">
        <v>451</v>
      </c>
      <c r="B549" s="15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0" t="s">
        <v>455</v>
      </c>
      <c r="B550" s="161"/>
      <c r="C550" s="36">
        <f>C551</f>
        <v>75150</v>
      </c>
      <c r="D550" s="36">
        <f>D551</f>
        <v>75150</v>
      </c>
      <c r="E550" s="36">
        <f>E551</f>
        <v>75150</v>
      </c>
      <c r="G550" s="39" t="s">
        <v>59</v>
      </c>
      <c r="H550" s="41">
        <f t="shared" si="63"/>
        <v>75150</v>
      </c>
      <c r="I550" s="42"/>
      <c r="J550" s="40" t="b">
        <f>AND(H550=I550)</f>
        <v>0</v>
      </c>
    </row>
    <row r="551" spans="1:10">
      <c r="A551" s="156" t="s">
        <v>456</v>
      </c>
      <c r="B551" s="157"/>
      <c r="C551" s="33">
        <f>C552+C556</f>
        <v>75150</v>
      </c>
      <c r="D551" s="33">
        <f>D552+D556</f>
        <v>75150</v>
      </c>
      <c r="E551" s="33">
        <f>E552+E556</f>
        <v>75150</v>
      </c>
      <c r="G551" s="39" t="s">
        <v>594</v>
      </c>
      <c r="H551" s="41">
        <f t="shared" si="63"/>
        <v>75150</v>
      </c>
      <c r="I551" s="42"/>
      <c r="J551" s="40" t="b">
        <f>AND(H551=I551)</f>
        <v>0</v>
      </c>
    </row>
    <row r="552" spans="1:10" outlineLevel="1">
      <c r="A552" s="154" t="s">
        <v>457</v>
      </c>
      <c r="B552" s="155"/>
      <c r="C552" s="32">
        <f>SUM(C553:C555)</f>
        <v>75150</v>
      </c>
      <c r="D552" s="32">
        <f>SUM(D553:D555)</f>
        <v>75150</v>
      </c>
      <c r="E552" s="32">
        <f>SUM(E553:E555)</f>
        <v>75150</v>
      </c>
      <c r="H552" s="41">
        <f t="shared" si="63"/>
        <v>75150</v>
      </c>
    </row>
    <row r="553" spans="1:10" outlineLevel="2" collapsed="1">
      <c r="A553" s="6">
        <v>5500</v>
      </c>
      <c r="B553" s="4" t="s">
        <v>458</v>
      </c>
      <c r="C553" s="5">
        <v>75150</v>
      </c>
      <c r="D553" s="5">
        <f t="shared" ref="D553:E555" si="67">C553</f>
        <v>75150</v>
      </c>
      <c r="E553" s="5">
        <f t="shared" si="67"/>
        <v>75150</v>
      </c>
      <c r="H553" s="41">
        <f t="shared" si="63"/>
        <v>75150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4" t="s">
        <v>461</v>
      </c>
      <c r="B556" s="15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8" t="s">
        <v>62</v>
      </c>
      <c r="B559" s="159"/>
      <c r="C559" s="37">
        <f>C560+C716+C725</f>
        <v>9449642</v>
      </c>
      <c r="D559" s="37">
        <f>D560+D716+D725</f>
        <v>9449642</v>
      </c>
      <c r="E559" s="37">
        <f>E560+E716+E725</f>
        <v>9719642</v>
      </c>
      <c r="G559" s="39" t="s">
        <v>62</v>
      </c>
      <c r="H559" s="41">
        <f t="shared" si="63"/>
        <v>9449642</v>
      </c>
      <c r="I559" s="42"/>
      <c r="J559" s="40" t="b">
        <f>AND(H559=I559)</f>
        <v>0</v>
      </c>
    </row>
    <row r="560" spans="1:10">
      <c r="A560" s="160" t="s">
        <v>464</v>
      </c>
      <c r="B560" s="161"/>
      <c r="C560" s="36">
        <f>C561+C638+C642+C645</f>
        <v>9070642</v>
      </c>
      <c r="D560" s="36">
        <f>D561+D638+D642+D645</f>
        <v>9070642</v>
      </c>
      <c r="E560" s="36">
        <f>E561+E638+E642+E645</f>
        <v>9340642</v>
      </c>
      <c r="G560" s="39" t="s">
        <v>61</v>
      </c>
      <c r="H560" s="41">
        <f t="shared" si="63"/>
        <v>9070642</v>
      </c>
      <c r="I560" s="42"/>
      <c r="J560" s="40" t="b">
        <f>AND(H560=I560)</f>
        <v>0</v>
      </c>
    </row>
    <row r="561" spans="1:10">
      <c r="A561" s="156" t="s">
        <v>465</v>
      </c>
      <c r="B561" s="157"/>
      <c r="C561" s="38">
        <f>C562+C567+C568+C569+C576+C577+C581+C584+C585+C586+C587+C592+C595+C599+C603+C610+C616+C628</f>
        <v>9070642</v>
      </c>
      <c r="D561" s="38">
        <f>D562+D567+D568+D569+D576+D577+D581+D584+D585+D586+D587+D592+D595+D599+D603+D610+D616+D628</f>
        <v>9070642</v>
      </c>
      <c r="E561" s="38">
        <f>E562+E567+E568+E569+E576+E577+E581+E584+E585+E586+E587+E592+E595+E599+E603+E610+E616+E628</f>
        <v>9340642</v>
      </c>
      <c r="G561" s="39" t="s">
        <v>595</v>
      </c>
      <c r="H561" s="41">
        <f t="shared" si="63"/>
        <v>9070642</v>
      </c>
      <c r="I561" s="42"/>
      <c r="J561" s="40" t="b">
        <f>AND(H561=I561)</f>
        <v>0</v>
      </c>
    </row>
    <row r="562" spans="1:10" outlineLevel="1">
      <c r="A562" s="154" t="s">
        <v>466</v>
      </c>
      <c r="B562" s="155"/>
      <c r="C562" s="32">
        <f>SUM(C563:C566)</f>
        <v>110000</v>
      </c>
      <c r="D562" s="32">
        <f>SUM(D563:D566)</f>
        <v>110000</v>
      </c>
      <c r="E562" s="32">
        <f>SUM(E563:E566)</f>
        <v>110000</v>
      </c>
      <c r="H562" s="41">
        <f t="shared" si="63"/>
        <v>110000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110000</v>
      </c>
      <c r="D566" s="5">
        <f t="shared" si="68"/>
        <v>110000</v>
      </c>
      <c r="E566" s="5">
        <f t="shared" si="68"/>
        <v>110000</v>
      </c>
      <c r="H566" s="41">
        <f t="shared" si="63"/>
        <v>110000</v>
      </c>
    </row>
    <row r="567" spans="1:10" outlineLevel="1">
      <c r="A567" s="154" t="s">
        <v>467</v>
      </c>
      <c r="B567" s="155"/>
      <c r="C567" s="31">
        <v>350000</v>
      </c>
      <c r="D567" s="31">
        <f>C567</f>
        <v>350000</v>
      </c>
      <c r="E567" s="31">
        <f>D567</f>
        <v>350000</v>
      </c>
      <c r="H567" s="41">
        <f t="shared" si="63"/>
        <v>350000</v>
      </c>
    </row>
    <row r="568" spans="1:10" outlineLevel="1">
      <c r="A568" s="154" t="s">
        <v>472</v>
      </c>
      <c r="B568" s="15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4" t="s">
        <v>473</v>
      </c>
      <c r="B569" s="155"/>
      <c r="C569" s="32">
        <f>SUM(C570:C575)</f>
        <v>650000</v>
      </c>
      <c r="D569" s="32">
        <f>SUM(D570:D575)</f>
        <v>650000</v>
      </c>
      <c r="E569" s="32">
        <f>SUM(E570:E575)</f>
        <v>650000</v>
      </c>
      <c r="H569" s="41">
        <f t="shared" si="63"/>
        <v>650000</v>
      </c>
    </row>
    <row r="570" spans="1:10" outlineLevel="2">
      <c r="A570" s="7">
        <v>6603</v>
      </c>
      <c r="B570" s="4" t="s">
        <v>474</v>
      </c>
      <c r="C570" s="5">
        <v>200000</v>
      </c>
      <c r="D570" s="5">
        <f>C570</f>
        <v>200000</v>
      </c>
      <c r="E570" s="5">
        <f>D570</f>
        <v>200000</v>
      </c>
      <c r="H570" s="41">
        <f t="shared" si="63"/>
        <v>200000</v>
      </c>
    </row>
    <row r="571" spans="1:10" outlineLevel="2">
      <c r="A571" s="7">
        <v>6603</v>
      </c>
      <c r="B571" s="4" t="s">
        <v>475</v>
      </c>
      <c r="C571" s="5">
        <v>200000</v>
      </c>
      <c r="D571" s="5">
        <f t="shared" ref="D571:E575" si="69">C571</f>
        <v>200000</v>
      </c>
      <c r="E571" s="5">
        <f t="shared" si="69"/>
        <v>200000</v>
      </c>
      <c r="H571" s="41">
        <f t="shared" si="63"/>
        <v>200000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250000</v>
      </c>
      <c r="D575" s="5">
        <f t="shared" si="69"/>
        <v>250000</v>
      </c>
      <c r="E575" s="5">
        <f t="shared" si="69"/>
        <v>250000</v>
      </c>
      <c r="H575" s="41">
        <f t="shared" si="63"/>
        <v>250000</v>
      </c>
    </row>
    <row r="576" spans="1:10" outlineLevel="1">
      <c r="A576" s="154" t="s">
        <v>480</v>
      </c>
      <c r="B576" s="15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4" t="s">
        <v>481</v>
      </c>
      <c r="B577" s="155"/>
      <c r="C577" s="32">
        <f>SUM(C578:C580)</f>
        <v>80000</v>
      </c>
      <c r="D577" s="32">
        <f>SUM(D578:D580)</f>
        <v>80000</v>
      </c>
      <c r="E577" s="32">
        <f>SUM(E578:E580)</f>
        <v>80000</v>
      </c>
      <c r="H577" s="41">
        <f t="shared" si="63"/>
        <v>80000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80000</v>
      </c>
      <c r="D580" s="5">
        <f t="shared" si="70"/>
        <v>80000</v>
      </c>
      <c r="E580" s="5">
        <f t="shared" si="70"/>
        <v>80000</v>
      </c>
      <c r="H580" s="41">
        <f t="shared" si="71"/>
        <v>80000</v>
      </c>
    </row>
    <row r="581" spans="1:8" outlineLevel="1">
      <c r="A581" s="154" t="s">
        <v>485</v>
      </c>
      <c r="B581" s="155"/>
      <c r="C581" s="32">
        <f>SUM(C582:C583)</f>
        <v>648000</v>
      </c>
      <c r="D581" s="32">
        <f>SUM(D582:D583)</f>
        <v>648000</v>
      </c>
      <c r="E581" s="32">
        <f>SUM(E582:E583)</f>
        <v>840000</v>
      </c>
      <c r="H581" s="41">
        <f t="shared" si="71"/>
        <v>648000</v>
      </c>
    </row>
    <row r="582" spans="1:8" outlineLevel="2">
      <c r="A582" s="7">
        <v>6606</v>
      </c>
      <c r="B582" s="4" t="s">
        <v>486</v>
      </c>
      <c r="C582" s="5">
        <v>551000</v>
      </c>
      <c r="D582" s="5">
        <f t="shared" ref="D582:E586" si="72">C582</f>
        <v>551000</v>
      </c>
      <c r="E582" s="5">
        <v>743000</v>
      </c>
      <c r="H582" s="41">
        <f t="shared" si="71"/>
        <v>551000</v>
      </c>
    </row>
    <row r="583" spans="1:8" outlineLevel="2">
      <c r="A583" s="7">
        <v>6606</v>
      </c>
      <c r="B583" s="4" t="s">
        <v>487</v>
      </c>
      <c r="C583" s="5">
        <v>97000</v>
      </c>
      <c r="D583" s="5">
        <f t="shared" si="72"/>
        <v>97000</v>
      </c>
      <c r="E583" s="5">
        <f t="shared" si="72"/>
        <v>97000</v>
      </c>
      <c r="H583" s="41">
        <f t="shared" si="71"/>
        <v>97000</v>
      </c>
    </row>
    <row r="584" spans="1:8" outlineLevel="1">
      <c r="A584" s="154" t="s">
        <v>488</v>
      </c>
      <c r="B584" s="15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4" t="s">
        <v>489</v>
      </c>
      <c r="B585" s="155"/>
      <c r="C585" s="32">
        <v>50000</v>
      </c>
      <c r="D585" s="32">
        <f t="shared" si="72"/>
        <v>50000</v>
      </c>
      <c r="E585" s="32">
        <f t="shared" si="72"/>
        <v>50000</v>
      </c>
      <c r="H585" s="41">
        <f t="shared" si="71"/>
        <v>50000</v>
      </c>
    </row>
    <row r="586" spans="1:8" outlineLevel="1" collapsed="1">
      <c r="A586" s="154" t="s">
        <v>490</v>
      </c>
      <c r="B586" s="15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4" t="s">
        <v>491</v>
      </c>
      <c r="B587" s="155"/>
      <c r="C587" s="32">
        <f>SUM(C588:C591)</f>
        <v>343012</v>
      </c>
      <c r="D587" s="32">
        <f>SUM(D588:D591)</f>
        <v>343012</v>
      </c>
      <c r="E587" s="32">
        <f>SUM(E588:E591)</f>
        <v>343012</v>
      </c>
      <c r="H587" s="41">
        <f t="shared" si="71"/>
        <v>343012</v>
      </c>
    </row>
    <row r="588" spans="1:8" outlineLevel="2">
      <c r="A588" s="7">
        <v>6610</v>
      </c>
      <c r="B588" s="4" t="s">
        <v>492</v>
      </c>
      <c r="C588" s="5">
        <v>179012</v>
      </c>
      <c r="D588" s="5">
        <f>C588</f>
        <v>179012</v>
      </c>
      <c r="E588" s="5">
        <f>D588</f>
        <v>179012</v>
      </c>
      <c r="H588" s="41">
        <f t="shared" si="71"/>
        <v>179012</v>
      </c>
    </row>
    <row r="589" spans="1:8" outlineLevel="2">
      <c r="A589" s="7">
        <v>6610</v>
      </c>
      <c r="B589" s="4" t="s">
        <v>493</v>
      </c>
      <c r="C589" s="5">
        <v>124000</v>
      </c>
      <c r="D589" s="5">
        <f t="shared" ref="D589:E591" si="73">C589</f>
        <v>124000</v>
      </c>
      <c r="E589" s="5">
        <f t="shared" si="73"/>
        <v>124000</v>
      </c>
      <c r="H589" s="41">
        <f t="shared" si="71"/>
        <v>124000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40000</v>
      </c>
      <c r="D591" s="5">
        <f t="shared" si="73"/>
        <v>40000</v>
      </c>
      <c r="E591" s="5">
        <f t="shared" si="73"/>
        <v>40000</v>
      </c>
      <c r="H591" s="41">
        <f t="shared" si="71"/>
        <v>40000</v>
      </c>
    </row>
    <row r="592" spans="1:8" outlineLevel="1">
      <c r="A592" s="154" t="s">
        <v>498</v>
      </c>
      <c r="B592" s="155"/>
      <c r="C592" s="32">
        <f>SUM(C593:C594)</f>
        <v>2000</v>
      </c>
      <c r="D592" s="32">
        <f>SUM(D593:D594)</f>
        <v>2000</v>
      </c>
      <c r="E592" s="32">
        <f>SUM(E593:E594)</f>
        <v>2000</v>
      </c>
      <c r="H592" s="41">
        <f t="shared" si="71"/>
        <v>2000</v>
      </c>
    </row>
    <row r="593" spans="1:8" outlineLevel="2">
      <c r="A593" s="7">
        <v>6611</v>
      </c>
      <c r="B593" s="4" t="s">
        <v>496</v>
      </c>
      <c r="C593" s="5">
        <v>1000</v>
      </c>
      <c r="D593" s="5">
        <f>C593</f>
        <v>1000</v>
      </c>
      <c r="E593" s="5">
        <f>D593</f>
        <v>1000</v>
      </c>
      <c r="H593" s="41">
        <f t="shared" si="71"/>
        <v>1000</v>
      </c>
    </row>
    <row r="594" spans="1:8" outlineLevel="2">
      <c r="A594" s="7">
        <v>6611</v>
      </c>
      <c r="B594" s="4" t="s">
        <v>497</v>
      </c>
      <c r="C594" s="5">
        <v>1000</v>
      </c>
      <c r="D594" s="5">
        <f>C594</f>
        <v>1000</v>
      </c>
      <c r="E594" s="5">
        <f>D594</f>
        <v>1000</v>
      </c>
      <c r="H594" s="41">
        <f t="shared" si="71"/>
        <v>1000</v>
      </c>
    </row>
    <row r="595" spans="1:8" outlineLevel="1">
      <c r="A595" s="154" t="s">
        <v>502</v>
      </c>
      <c r="B595" s="155"/>
      <c r="C595" s="32">
        <f>SUM(C596:C598)</f>
        <v>87000</v>
      </c>
      <c r="D595" s="32">
        <f>SUM(D596:D598)</f>
        <v>87000</v>
      </c>
      <c r="E595" s="32">
        <f>SUM(E596:E598)</f>
        <v>87000</v>
      </c>
      <c r="H595" s="41">
        <f t="shared" si="71"/>
        <v>87000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77000</v>
      </c>
      <c r="D597" s="5">
        <f t="shared" ref="D597:E598" si="74">C597</f>
        <v>77000</v>
      </c>
      <c r="E597" s="5">
        <f t="shared" si="74"/>
        <v>77000</v>
      </c>
      <c r="H597" s="41">
        <f t="shared" si="71"/>
        <v>77000</v>
      </c>
    </row>
    <row r="598" spans="1:8" outlineLevel="2">
      <c r="A598" s="7">
        <v>6612</v>
      </c>
      <c r="B598" s="4" t="s">
        <v>501</v>
      </c>
      <c r="C598" s="5">
        <v>10000</v>
      </c>
      <c r="D598" s="5">
        <f t="shared" si="74"/>
        <v>10000</v>
      </c>
      <c r="E598" s="5">
        <f t="shared" si="74"/>
        <v>10000</v>
      </c>
      <c r="H598" s="41">
        <f t="shared" si="71"/>
        <v>10000</v>
      </c>
    </row>
    <row r="599" spans="1:8" outlineLevel="1">
      <c r="A599" s="154" t="s">
        <v>503</v>
      </c>
      <c r="B599" s="155"/>
      <c r="C599" s="32">
        <f>SUM(C600:C602)</f>
        <v>3125272</v>
      </c>
      <c r="D599" s="32">
        <f>SUM(D600:D602)</f>
        <v>3125272</v>
      </c>
      <c r="E599" s="32">
        <f>SUM(E600:E602)</f>
        <v>3203272</v>
      </c>
      <c r="H599" s="41">
        <f t="shared" si="71"/>
        <v>3125272</v>
      </c>
    </row>
    <row r="600" spans="1:8" outlineLevel="2">
      <c r="A600" s="7">
        <v>6613</v>
      </c>
      <c r="B600" s="4" t="s">
        <v>504</v>
      </c>
      <c r="C600" s="5">
        <v>30000</v>
      </c>
      <c r="D600" s="5">
        <f t="shared" ref="D600:E602" si="75">C600</f>
        <v>30000</v>
      </c>
      <c r="E600" s="5">
        <f t="shared" si="75"/>
        <v>30000</v>
      </c>
      <c r="H600" s="41">
        <f t="shared" si="71"/>
        <v>30000</v>
      </c>
    </row>
    <row r="601" spans="1:8" outlineLevel="2">
      <c r="A601" s="7">
        <v>6613</v>
      </c>
      <c r="B601" s="4" t="s">
        <v>505</v>
      </c>
      <c r="C601" s="5">
        <v>3045272</v>
      </c>
      <c r="D601" s="5">
        <f t="shared" si="75"/>
        <v>3045272</v>
      </c>
      <c r="E601" s="5">
        <v>3091272</v>
      </c>
      <c r="H601" s="41">
        <f t="shared" si="71"/>
        <v>3045272</v>
      </c>
    </row>
    <row r="602" spans="1:8" outlineLevel="2">
      <c r="A602" s="7">
        <v>6613</v>
      </c>
      <c r="B602" s="4" t="s">
        <v>501</v>
      </c>
      <c r="C602" s="5">
        <v>50000</v>
      </c>
      <c r="D602" s="5">
        <f t="shared" si="75"/>
        <v>50000</v>
      </c>
      <c r="E602" s="5">
        <v>82000</v>
      </c>
      <c r="H602" s="41">
        <f t="shared" si="71"/>
        <v>50000</v>
      </c>
    </row>
    <row r="603" spans="1:8" outlineLevel="1">
      <c r="A603" s="154" t="s">
        <v>506</v>
      </c>
      <c r="B603" s="155"/>
      <c r="C603" s="32">
        <f>SUM(C604:C609)</f>
        <v>1041578</v>
      </c>
      <c r="D603" s="32">
        <f>SUM(D604:D609)</f>
        <v>1041578</v>
      </c>
      <c r="E603" s="32">
        <f>SUM(E604:E609)</f>
        <v>1041578</v>
      </c>
      <c r="H603" s="41">
        <f t="shared" si="71"/>
        <v>1041578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30000</v>
      </c>
      <c r="D606" s="5">
        <f t="shared" si="76"/>
        <v>30000</v>
      </c>
      <c r="E606" s="5">
        <f t="shared" si="76"/>
        <v>30000</v>
      </c>
      <c r="H606" s="41">
        <f t="shared" si="71"/>
        <v>30000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30000</v>
      </c>
      <c r="D608" s="5">
        <f t="shared" si="76"/>
        <v>30000</v>
      </c>
      <c r="E608" s="5">
        <f t="shared" si="76"/>
        <v>30000</v>
      </c>
      <c r="H608" s="41">
        <f t="shared" si="71"/>
        <v>30000</v>
      </c>
    </row>
    <row r="609" spans="1:8" outlineLevel="2">
      <c r="A609" s="7">
        <v>6614</v>
      </c>
      <c r="B609" s="4" t="s">
        <v>512</v>
      </c>
      <c r="C609" s="5">
        <v>981578</v>
      </c>
      <c r="D609" s="5">
        <f t="shared" si="76"/>
        <v>981578</v>
      </c>
      <c r="E609" s="5">
        <f t="shared" si="76"/>
        <v>981578</v>
      </c>
      <c r="H609" s="41">
        <f t="shared" si="71"/>
        <v>981578</v>
      </c>
    </row>
    <row r="610" spans="1:8" outlineLevel="1">
      <c r="A610" s="154" t="s">
        <v>513</v>
      </c>
      <c r="B610" s="155"/>
      <c r="C610" s="32">
        <f>SUM(C611:C615)</f>
        <v>90000</v>
      </c>
      <c r="D610" s="32">
        <f>SUM(D611:D615)</f>
        <v>90000</v>
      </c>
      <c r="E610" s="32">
        <f>SUM(E611:E615)</f>
        <v>90000</v>
      </c>
      <c r="H610" s="41">
        <f t="shared" si="71"/>
        <v>90000</v>
      </c>
    </row>
    <row r="611" spans="1:8" outlineLevel="2">
      <c r="A611" s="7">
        <v>6615</v>
      </c>
      <c r="B611" s="4" t="s">
        <v>514</v>
      </c>
      <c r="C611" s="5">
        <v>5000</v>
      </c>
      <c r="D611" s="5">
        <f>C611</f>
        <v>5000</v>
      </c>
      <c r="E611" s="5">
        <f>D611</f>
        <v>5000</v>
      </c>
      <c r="H611" s="41">
        <f t="shared" si="71"/>
        <v>5000</v>
      </c>
    </row>
    <row r="612" spans="1:8" outlineLevel="2">
      <c r="A612" s="7">
        <v>6615</v>
      </c>
      <c r="B612" s="4" t="s">
        <v>515</v>
      </c>
      <c r="C612" s="5">
        <v>5000</v>
      </c>
      <c r="D612" s="5">
        <f t="shared" ref="D612:E615" si="77">C612</f>
        <v>5000</v>
      </c>
      <c r="E612" s="5">
        <f t="shared" si="77"/>
        <v>5000</v>
      </c>
      <c r="H612" s="41">
        <f t="shared" si="71"/>
        <v>5000</v>
      </c>
    </row>
    <row r="613" spans="1:8" outlineLevel="2">
      <c r="A613" s="7">
        <v>6615</v>
      </c>
      <c r="B613" s="4" t="s">
        <v>516</v>
      </c>
      <c r="C613" s="5">
        <v>60000</v>
      </c>
      <c r="D613" s="5">
        <f t="shared" si="77"/>
        <v>60000</v>
      </c>
      <c r="E613" s="5">
        <f t="shared" si="77"/>
        <v>60000</v>
      </c>
      <c r="H613" s="41">
        <f t="shared" si="71"/>
        <v>60000</v>
      </c>
    </row>
    <row r="614" spans="1:8" outlineLevel="2">
      <c r="A614" s="7">
        <v>6615</v>
      </c>
      <c r="B614" s="4" t="s">
        <v>517</v>
      </c>
      <c r="C614" s="5">
        <v>15000</v>
      </c>
      <c r="D614" s="5">
        <f t="shared" si="77"/>
        <v>15000</v>
      </c>
      <c r="E614" s="5">
        <f t="shared" si="77"/>
        <v>15000</v>
      </c>
      <c r="H614" s="41">
        <f t="shared" si="71"/>
        <v>15000</v>
      </c>
    </row>
    <row r="615" spans="1:8" outlineLevel="2">
      <c r="A615" s="7">
        <v>6615</v>
      </c>
      <c r="B615" s="4" t="s">
        <v>518</v>
      </c>
      <c r="C615" s="5">
        <v>5000</v>
      </c>
      <c r="D615" s="5">
        <f t="shared" si="77"/>
        <v>5000</v>
      </c>
      <c r="E615" s="5">
        <f t="shared" si="77"/>
        <v>5000</v>
      </c>
      <c r="H615" s="41">
        <f t="shared" si="71"/>
        <v>5000</v>
      </c>
    </row>
    <row r="616" spans="1:8" outlineLevel="1">
      <c r="A616" s="154" t="s">
        <v>519</v>
      </c>
      <c r="B616" s="155"/>
      <c r="C616" s="32">
        <f>SUM(C617:C627)</f>
        <v>1860000</v>
      </c>
      <c r="D616" s="32">
        <f>SUM(D617:D627)</f>
        <v>1860000</v>
      </c>
      <c r="E616" s="32">
        <f>SUM(E617:E627)</f>
        <v>1860000</v>
      </c>
      <c r="H616" s="41">
        <f t="shared" si="71"/>
        <v>1860000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1200000</v>
      </c>
      <c r="D618" s="5">
        <f t="shared" ref="D618:E627" si="78">C618</f>
        <v>1200000</v>
      </c>
      <c r="E618" s="5">
        <f t="shared" si="78"/>
        <v>1200000</v>
      </c>
      <c r="H618" s="41">
        <f t="shared" si="71"/>
        <v>1200000</v>
      </c>
    </row>
    <row r="619" spans="1:8" outlineLevel="2">
      <c r="A619" s="7">
        <v>6616</v>
      </c>
      <c r="B619" s="4" t="s">
        <v>522</v>
      </c>
      <c r="C619" s="5">
        <v>200000</v>
      </c>
      <c r="D619" s="5">
        <f t="shared" si="78"/>
        <v>200000</v>
      </c>
      <c r="E619" s="5">
        <f t="shared" si="78"/>
        <v>200000</v>
      </c>
      <c r="H619" s="41">
        <f t="shared" si="71"/>
        <v>200000</v>
      </c>
    </row>
    <row r="620" spans="1:8" outlineLevel="2">
      <c r="A620" s="7">
        <v>6616</v>
      </c>
      <c r="B620" s="4" t="s">
        <v>523</v>
      </c>
      <c r="C620" s="5">
        <v>450000</v>
      </c>
      <c r="D620" s="5">
        <f t="shared" si="78"/>
        <v>450000</v>
      </c>
      <c r="E620" s="5">
        <f t="shared" si="78"/>
        <v>450000</v>
      </c>
      <c r="H620" s="41">
        <f t="shared" si="71"/>
        <v>450000</v>
      </c>
    </row>
    <row r="621" spans="1:8" outlineLevel="2">
      <c r="A621" s="7">
        <v>6616</v>
      </c>
      <c r="B621" s="4" t="s">
        <v>524</v>
      </c>
      <c r="C621" s="5">
        <v>10000</v>
      </c>
      <c r="D621" s="5">
        <f t="shared" si="78"/>
        <v>10000</v>
      </c>
      <c r="E621" s="5">
        <f t="shared" si="78"/>
        <v>10000</v>
      </c>
      <c r="H621" s="41">
        <f t="shared" si="71"/>
        <v>10000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4" t="s">
        <v>531</v>
      </c>
      <c r="B628" s="155"/>
      <c r="C628" s="32">
        <f>SUM(C629:C637)</f>
        <v>633780</v>
      </c>
      <c r="D628" s="32">
        <f>SUM(D629:D637)</f>
        <v>633780</v>
      </c>
      <c r="E628" s="32">
        <f>SUM(E629:E637)</f>
        <v>633780</v>
      </c>
      <c r="H628" s="41">
        <f t="shared" si="71"/>
        <v>633780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533780</v>
      </c>
      <c r="D632" s="5">
        <f t="shared" si="79"/>
        <v>533780</v>
      </c>
      <c r="E632" s="5">
        <f t="shared" si="79"/>
        <v>533780</v>
      </c>
      <c r="H632" s="41">
        <f t="shared" si="71"/>
        <v>533780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100000</v>
      </c>
      <c r="D637" s="5">
        <f t="shared" si="79"/>
        <v>100000</v>
      </c>
      <c r="E637" s="5">
        <f t="shared" si="79"/>
        <v>100000</v>
      </c>
      <c r="H637" s="41">
        <f t="shared" si="71"/>
        <v>100000</v>
      </c>
    </row>
    <row r="638" spans="1:10">
      <c r="A638" s="156" t="s">
        <v>541</v>
      </c>
      <c r="B638" s="15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4" t="s">
        <v>542</v>
      </c>
      <c r="B639" s="15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4" t="s">
        <v>543</v>
      </c>
      <c r="B640" s="15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4" t="s">
        <v>544</v>
      </c>
      <c r="B641" s="15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6" t="s">
        <v>545</v>
      </c>
      <c r="B642" s="15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4" t="s">
        <v>546</v>
      </c>
      <c r="B643" s="15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4" t="s">
        <v>547</v>
      </c>
      <c r="B644" s="15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6" t="s">
        <v>548</v>
      </c>
      <c r="B645" s="15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4" t="s">
        <v>549</v>
      </c>
      <c r="B646" s="15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4" t="s">
        <v>550</v>
      </c>
      <c r="B651" s="15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4" t="s">
        <v>551</v>
      </c>
      <c r="B652" s="15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4" t="s">
        <v>552</v>
      </c>
      <c r="B653" s="15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4" t="s">
        <v>553</v>
      </c>
      <c r="B660" s="15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4" t="s">
        <v>554</v>
      </c>
      <c r="B661" s="15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4" t="s">
        <v>555</v>
      </c>
      <c r="B665" s="15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4" t="s">
        <v>556</v>
      </c>
      <c r="B668" s="15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4" t="s">
        <v>557</v>
      </c>
      <c r="B669" s="15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4" t="s">
        <v>558</v>
      </c>
      <c r="B670" s="15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4" t="s">
        <v>559</v>
      </c>
      <c r="B671" s="15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4" t="s">
        <v>560</v>
      </c>
      <c r="B676" s="15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4" t="s">
        <v>561</v>
      </c>
      <c r="B679" s="15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4" t="s">
        <v>562</v>
      </c>
      <c r="B683" s="15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4" t="s">
        <v>563</v>
      </c>
      <c r="B687" s="15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4" t="s">
        <v>564</v>
      </c>
      <c r="B694" s="15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4" t="s">
        <v>565</v>
      </c>
      <c r="B700" s="15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4" t="s">
        <v>566</v>
      </c>
      <c r="B712" s="15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4" t="s">
        <v>567</v>
      </c>
      <c r="B713" s="15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4" t="s">
        <v>568</v>
      </c>
      <c r="B714" s="15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4" t="s">
        <v>569</v>
      </c>
      <c r="B715" s="15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0" t="s">
        <v>570</v>
      </c>
      <c r="B716" s="161"/>
      <c r="C716" s="36">
        <f>C717</f>
        <v>379000</v>
      </c>
      <c r="D716" s="36">
        <f>D717</f>
        <v>379000</v>
      </c>
      <c r="E716" s="36">
        <f>E717</f>
        <v>379000</v>
      </c>
      <c r="G716" s="39" t="s">
        <v>66</v>
      </c>
      <c r="H716" s="41">
        <f t="shared" si="92"/>
        <v>379000</v>
      </c>
      <c r="I716" s="42"/>
      <c r="J716" s="40" t="b">
        <f>AND(H716=I716)</f>
        <v>0</v>
      </c>
    </row>
    <row r="717" spans="1:10">
      <c r="A717" s="156" t="s">
        <v>571</v>
      </c>
      <c r="B717" s="157"/>
      <c r="C717" s="33">
        <f>C718+C722</f>
        <v>379000</v>
      </c>
      <c r="D717" s="33">
        <f>D718+D722</f>
        <v>379000</v>
      </c>
      <c r="E717" s="33">
        <f>E718+E722</f>
        <v>379000</v>
      </c>
      <c r="G717" s="39" t="s">
        <v>599</v>
      </c>
      <c r="H717" s="41">
        <f t="shared" si="92"/>
        <v>379000</v>
      </c>
      <c r="I717" s="42"/>
      <c r="J717" s="40" t="b">
        <f>AND(H717=I717)</f>
        <v>0</v>
      </c>
    </row>
    <row r="718" spans="1:10" outlineLevel="1" collapsed="1">
      <c r="A718" s="166" t="s">
        <v>851</v>
      </c>
      <c r="B718" s="167"/>
      <c r="C718" s="31">
        <f>SUM(C719:C721)</f>
        <v>379000</v>
      </c>
      <c r="D718" s="31">
        <f>SUM(D719:D721)</f>
        <v>379000</v>
      </c>
      <c r="E718" s="31">
        <f>SUM(E719:E721)</f>
        <v>379000</v>
      </c>
      <c r="H718" s="41">
        <f t="shared" si="92"/>
        <v>379000</v>
      </c>
    </row>
    <row r="719" spans="1:10" ht="15" customHeight="1" outlineLevel="2">
      <c r="A719" s="6">
        <v>10950</v>
      </c>
      <c r="B719" s="4" t="s">
        <v>572</v>
      </c>
      <c r="C719" s="5">
        <v>379000</v>
      </c>
      <c r="D719" s="5">
        <f>C719</f>
        <v>379000</v>
      </c>
      <c r="E719" s="5">
        <f>D719</f>
        <v>379000</v>
      </c>
      <c r="H719" s="41">
        <f t="shared" si="92"/>
        <v>379000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6" t="s">
        <v>850</v>
      </c>
      <c r="B722" s="16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0" t="s">
        <v>577</v>
      </c>
      <c r="B725" s="16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6" t="s">
        <v>588</v>
      </c>
      <c r="B726" s="15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6" t="s">
        <v>849</v>
      </c>
      <c r="B727" s="16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6" t="s">
        <v>848</v>
      </c>
      <c r="B730" s="16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6" t="s">
        <v>846</v>
      </c>
      <c r="B733" s="16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6" t="s">
        <v>843</v>
      </c>
      <c r="B739" s="16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6" t="s">
        <v>842</v>
      </c>
      <c r="B741" s="16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6" t="s">
        <v>841</v>
      </c>
      <c r="B743" s="16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6" t="s">
        <v>836</v>
      </c>
      <c r="B750" s="16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6" t="s">
        <v>834</v>
      </c>
      <c r="B755" s="16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6" t="s">
        <v>830</v>
      </c>
      <c r="B760" s="16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6" t="s">
        <v>828</v>
      </c>
      <c r="B765" s="16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6" t="s">
        <v>826</v>
      </c>
      <c r="B767" s="16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6" t="s">
        <v>823</v>
      </c>
      <c r="B771" s="16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6" t="s">
        <v>817</v>
      </c>
      <c r="B777" s="16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726"/>
  <sheetViews>
    <sheetView rightToLeft="1" zoomScale="140" zoomScaleNormal="140" workbookViewId="0">
      <pane xSplit="3" ySplit="1" topLeftCell="D23" activePane="bottomRight" state="frozen"/>
      <selection pane="topRight" activeCell="D1" sqref="D1"/>
      <selection pane="bottomLeft" activeCell="A2" sqref="A2"/>
      <selection pane="bottomRight" activeCell="E29" sqref="E29"/>
    </sheetView>
  </sheetViews>
  <sheetFormatPr baseColWidth="10"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4" max="4" width="11.85546875" customWidth="1"/>
    <col min="5" max="5" width="13.85546875" customWidth="1"/>
    <col min="6" max="6" width="26.85546875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7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>
        <v>1</v>
      </c>
      <c r="E9" s="10">
        <v>0</v>
      </c>
      <c r="F9" s="10">
        <f t="shared" si="1"/>
        <v>1</v>
      </c>
      <c r="G9">
        <f>SUM(D9:D22)</f>
        <v>88</v>
      </c>
      <c r="H9">
        <f t="shared" ref="H9:I9" si="2">SUM(E9:E22)</f>
        <v>36</v>
      </c>
      <c r="I9">
        <f t="shared" si="2"/>
        <v>52</v>
      </c>
    </row>
    <row r="10" spans="1:9">
      <c r="A10" s="10" t="s">
        <v>669</v>
      </c>
      <c r="B10" s="81">
        <v>1</v>
      </c>
      <c r="C10" s="10" t="s">
        <v>671</v>
      </c>
      <c r="D10" s="10">
        <v>1</v>
      </c>
      <c r="E10" s="10">
        <v>0</v>
      </c>
      <c r="F10" s="10">
        <f t="shared" si="1"/>
        <v>1</v>
      </c>
    </row>
    <row r="11" spans="1:9">
      <c r="A11" s="10" t="s">
        <v>669</v>
      </c>
      <c r="B11" s="81">
        <v>1</v>
      </c>
      <c r="C11" s="10" t="s">
        <v>672</v>
      </c>
      <c r="D11" s="10">
        <v>10</v>
      </c>
      <c r="E11" s="10">
        <v>2</v>
      </c>
      <c r="F11" s="10">
        <f t="shared" si="1"/>
        <v>8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>
        <v>16</v>
      </c>
      <c r="E13" s="10">
        <v>10</v>
      </c>
      <c r="F13" s="10">
        <f t="shared" si="1"/>
        <v>6</v>
      </c>
    </row>
    <row r="14" spans="1:9">
      <c r="A14" s="10" t="s">
        <v>669</v>
      </c>
      <c r="B14" s="81">
        <v>1</v>
      </c>
      <c r="C14" s="10" t="s">
        <v>675</v>
      </c>
      <c r="D14" s="10">
        <v>15</v>
      </c>
      <c r="E14" s="10">
        <v>7</v>
      </c>
      <c r="F14" s="10">
        <f t="shared" si="1"/>
        <v>8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>
        <v>16</v>
      </c>
      <c r="E17" s="10">
        <v>5</v>
      </c>
      <c r="F17" s="10">
        <f t="shared" si="1"/>
        <v>11</v>
      </c>
    </row>
    <row r="18" spans="1:9">
      <c r="A18" s="10" t="s">
        <v>669</v>
      </c>
      <c r="B18" s="81">
        <v>1</v>
      </c>
      <c r="C18" s="10" t="s">
        <v>679</v>
      </c>
      <c r="D18" s="10">
        <v>21</v>
      </c>
      <c r="E18" s="10">
        <v>9</v>
      </c>
      <c r="F18" s="10">
        <f t="shared" si="1"/>
        <v>12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>
        <v>8</v>
      </c>
      <c r="E22" s="10">
        <v>3</v>
      </c>
      <c r="F22" s="10">
        <f t="shared" si="1"/>
        <v>5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SUM(D23:D32)</f>
        <v>35</v>
      </c>
      <c r="H23">
        <f t="shared" ref="H23:I23" si="3">SUM(E23:E32)</f>
        <v>18</v>
      </c>
      <c r="I23">
        <f t="shared" si="3"/>
        <v>33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>
        <v>2</v>
      </c>
      <c r="E25" s="84">
        <v>10</v>
      </c>
      <c r="F25" s="84">
        <f>E25-D25</f>
        <v>8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>
        <v>3</v>
      </c>
      <c r="E27" s="84">
        <v>0</v>
      </c>
      <c r="F27" s="84">
        <f>D27-E27</f>
        <v>3</v>
      </c>
    </row>
    <row r="28" spans="1:9">
      <c r="A28" s="84" t="s">
        <v>683</v>
      </c>
      <c r="B28" s="85">
        <v>2</v>
      </c>
      <c r="C28" s="84" t="s">
        <v>901</v>
      </c>
      <c r="D28" s="84">
        <v>4</v>
      </c>
      <c r="E28" s="84">
        <v>2</v>
      </c>
      <c r="F28" s="84">
        <v>2</v>
      </c>
    </row>
    <row r="29" spans="1:9">
      <c r="A29" s="84" t="s">
        <v>683</v>
      </c>
      <c r="B29" s="85">
        <v>2</v>
      </c>
      <c r="C29" s="84" t="s">
        <v>689</v>
      </c>
      <c r="D29" s="84">
        <v>8</v>
      </c>
      <c r="E29" s="84">
        <v>3</v>
      </c>
      <c r="F29" s="84">
        <f t="shared" si="1"/>
        <v>5</v>
      </c>
    </row>
    <row r="30" spans="1:9">
      <c r="A30" s="84" t="s">
        <v>683</v>
      </c>
      <c r="B30" s="85">
        <v>2</v>
      </c>
      <c r="C30" s="84" t="s">
        <v>690</v>
      </c>
      <c r="D30" s="84"/>
      <c r="E30" s="84"/>
      <c r="F30" s="84">
        <f t="shared" si="1"/>
        <v>0</v>
      </c>
    </row>
    <row r="31" spans="1:9">
      <c r="A31" s="84" t="s">
        <v>683</v>
      </c>
      <c r="B31" s="85">
        <v>2</v>
      </c>
      <c r="C31" s="84" t="s">
        <v>691</v>
      </c>
      <c r="D31" s="84">
        <v>8</v>
      </c>
      <c r="E31" s="84">
        <v>1</v>
      </c>
      <c r="F31" s="84">
        <f t="shared" si="1"/>
        <v>7</v>
      </c>
    </row>
    <row r="32" spans="1:9">
      <c r="A32" s="84" t="s">
        <v>683</v>
      </c>
      <c r="B32" s="85">
        <v>2</v>
      </c>
      <c r="C32" s="84" t="s">
        <v>692</v>
      </c>
      <c r="D32" s="84">
        <v>10</v>
      </c>
      <c r="E32" s="84">
        <v>2</v>
      </c>
      <c r="F32" s="84">
        <v>8</v>
      </c>
    </row>
    <row r="33" spans="1:9">
      <c r="A33" s="10" t="s">
        <v>683</v>
      </c>
      <c r="B33" s="81">
        <v>3</v>
      </c>
      <c r="C33" s="10" t="s">
        <v>693</v>
      </c>
      <c r="D33" s="10">
        <v>2</v>
      </c>
      <c r="E33" s="10">
        <v>1</v>
      </c>
      <c r="F33" s="10">
        <f t="shared" si="1"/>
        <v>1</v>
      </c>
      <c r="G33">
        <f>SUM(D33:D36)</f>
        <v>6</v>
      </c>
      <c r="H33">
        <f t="shared" ref="H33:I33" si="4">SUM(E33:E36)</f>
        <v>2</v>
      </c>
      <c r="I33">
        <f t="shared" si="4"/>
        <v>4</v>
      </c>
    </row>
    <row r="34" spans="1:9">
      <c r="A34" s="10" t="s">
        <v>683</v>
      </c>
      <c r="B34" s="81">
        <v>3</v>
      </c>
      <c r="C34" s="10" t="s">
        <v>902</v>
      </c>
      <c r="D34" s="10">
        <v>1</v>
      </c>
      <c r="E34" s="10">
        <v>0</v>
      </c>
      <c r="F34" s="10">
        <f t="shared" si="1"/>
        <v>1</v>
      </c>
    </row>
    <row r="35" spans="1:9">
      <c r="A35" s="10" t="s">
        <v>683</v>
      </c>
      <c r="B35" s="81">
        <v>3</v>
      </c>
      <c r="C35" s="10" t="s">
        <v>694</v>
      </c>
      <c r="D35" s="10">
        <v>2</v>
      </c>
      <c r="E35" s="10">
        <v>1</v>
      </c>
      <c r="F35" s="10">
        <f t="shared" si="1"/>
        <v>1</v>
      </c>
    </row>
    <row r="36" spans="1:9">
      <c r="A36" s="10" t="s">
        <v>683</v>
      </c>
      <c r="B36" s="81">
        <v>3</v>
      </c>
      <c r="C36" s="10" t="s">
        <v>695</v>
      </c>
      <c r="D36" s="10">
        <v>1</v>
      </c>
      <c r="E36" s="10">
        <v>0</v>
      </c>
      <c r="F36" s="10">
        <f t="shared" si="1"/>
        <v>1</v>
      </c>
    </row>
    <row r="37" spans="1:9">
      <c r="A37" s="84" t="s">
        <v>683</v>
      </c>
      <c r="B37" s="85">
        <v>4</v>
      </c>
      <c r="C37" s="84" t="s">
        <v>696</v>
      </c>
      <c r="D37" s="84"/>
      <c r="E37" s="84"/>
      <c r="F37" s="84">
        <f t="shared" si="1"/>
        <v>0</v>
      </c>
      <c r="G37">
        <f>SUM(D37:D39)</f>
        <v>1</v>
      </c>
      <c r="H37">
        <f t="shared" ref="H37:I37" si="5">SUM(E37:E39)</f>
        <v>0</v>
      </c>
      <c r="I37">
        <f t="shared" si="5"/>
        <v>1</v>
      </c>
    </row>
    <row r="38" spans="1:9">
      <c r="A38" s="84" t="s">
        <v>683</v>
      </c>
      <c r="B38" s="85">
        <v>4</v>
      </c>
      <c r="C38" s="84" t="s">
        <v>697</v>
      </c>
      <c r="D38" s="84"/>
      <c r="E38" s="84"/>
      <c r="F38" s="84">
        <f t="shared" si="1"/>
        <v>0</v>
      </c>
    </row>
    <row r="39" spans="1:9">
      <c r="A39" s="84" t="s">
        <v>683</v>
      </c>
      <c r="B39" s="85">
        <v>4</v>
      </c>
      <c r="C39" s="84" t="s">
        <v>698</v>
      </c>
      <c r="D39" s="84">
        <v>1</v>
      </c>
      <c r="E39" s="84">
        <v>0</v>
      </c>
      <c r="F39" s="84">
        <f t="shared" si="1"/>
        <v>1</v>
      </c>
    </row>
    <row r="40" spans="1:9">
      <c r="A40" s="10" t="s">
        <v>699</v>
      </c>
      <c r="B40" s="81">
        <v>5</v>
      </c>
      <c r="C40" s="10" t="s">
        <v>700</v>
      </c>
      <c r="D40" s="10"/>
      <c r="E40" s="10"/>
      <c r="F40" s="10">
        <f t="shared" si="1"/>
        <v>0</v>
      </c>
      <c r="G40">
        <f>SUM(D40:D46)</f>
        <v>10</v>
      </c>
      <c r="H40">
        <f t="shared" ref="H40:I40" si="6">SUM(E40:E46)</f>
        <v>1</v>
      </c>
      <c r="I40">
        <f t="shared" si="6"/>
        <v>9</v>
      </c>
    </row>
    <row r="41" spans="1:9">
      <c r="A41" s="10" t="s">
        <v>699</v>
      </c>
      <c r="B41" s="81">
        <v>5</v>
      </c>
      <c r="C41" s="10" t="s">
        <v>701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702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703</v>
      </c>
      <c r="D43" s="10">
        <v>1</v>
      </c>
      <c r="E43" s="10">
        <v>0</v>
      </c>
      <c r="F43" s="10">
        <f t="shared" si="1"/>
        <v>1</v>
      </c>
    </row>
    <row r="44" spans="1:9">
      <c r="A44" s="10" t="s">
        <v>699</v>
      </c>
      <c r="B44" s="81">
        <v>5</v>
      </c>
      <c r="C44" s="10" t="s">
        <v>704</v>
      </c>
      <c r="D44" s="10">
        <v>5</v>
      </c>
      <c r="E44" s="10">
        <v>1</v>
      </c>
      <c r="F44" s="10">
        <f t="shared" si="1"/>
        <v>4</v>
      </c>
    </row>
    <row r="45" spans="1:9">
      <c r="A45" s="10" t="s">
        <v>699</v>
      </c>
      <c r="B45" s="81">
        <v>5</v>
      </c>
      <c r="C45" s="10" t="s">
        <v>705</v>
      </c>
      <c r="D45" s="10">
        <v>4</v>
      </c>
      <c r="E45" s="10">
        <v>0</v>
      </c>
      <c r="F45" s="10">
        <f t="shared" si="1"/>
        <v>4</v>
      </c>
    </row>
    <row r="46" spans="1:9">
      <c r="A46" s="10" t="s">
        <v>699</v>
      </c>
      <c r="B46" s="81">
        <v>5</v>
      </c>
      <c r="C46" s="10" t="s">
        <v>706</v>
      </c>
      <c r="D46" s="10"/>
      <c r="E46" s="10"/>
      <c r="F46" s="10">
        <f t="shared" si="1"/>
        <v>0</v>
      </c>
    </row>
    <row r="47" spans="1:9">
      <c r="A47" s="84" t="s">
        <v>699</v>
      </c>
      <c r="B47" s="85">
        <v>6</v>
      </c>
      <c r="C47" s="84" t="s">
        <v>707</v>
      </c>
      <c r="D47" s="84"/>
      <c r="E47" s="84"/>
      <c r="F47" s="84">
        <f t="shared" si="1"/>
        <v>0</v>
      </c>
      <c r="G47">
        <f>SUM(D47:D50)</f>
        <v>3</v>
      </c>
      <c r="H47">
        <f t="shared" ref="H47:I47" si="7">SUM(E47:E50)</f>
        <v>0</v>
      </c>
      <c r="I47">
        <f t="shared" si="7"/>
        <v>3</v>
      </c>
    </row>
    <row r="48" spans="1:9">
      <c r="A48" s="84" t="s">
        <v>699</v>
      </c>
      <c r="B48" s="85">
        <v>6</v>
      </c>
      <c r="C48" s="84" t="s">
        <v>746</v>
      </c>
      <c r="D48" s="84">
        <v>1</v>
      </c>
      <c r="E48" s="84">
        <v>0</v>
      </c>
      <c r="F48" s="84">
        <v>1</v>
      </c>
    </row>
    <row r="49" spans="1:9">
      <c r="A49" s="84" t="s">
        <v>699</v>
      </c>
      <c r="B49" s="85">
        <v>6</v>
      </c>
      <c r="C49" s="84" t="s">
        <v>903</v>
      </c>
      <c r="D49" s="84">
        <v>1</v>
      </c>
      <c r="E49" s="84">
        <v>0</v>
      </c>
      <c r="F49" s="84">
        <v>1</v>
      </c>
    </row>
    <row r="50" spans="1:9">
      <c r="A50" s="84" t="s">
        <v>699</v>
      </c>
      <c r="B50" s="85">
        <v>6</v>
      </c>
      <c r="C50" s="84" t="s">
        <v>708</v>
      </c>
      <c r="D50" s="84">
        <v>1</v>
      </c>
      <c r="E50" s="84">
        <v>0</v>
      </c>
      <c r="F50" s="84">
        <f t="shared" si="1"/>
        <v>1</v>
      </c>
    </row>
    <row r="51" spans="1:9">
      <c r="A51" s="10" t="s">
        <v>699</v>
      </c>
      <c r="B51" s="81">
        <v>7</v>
      </c>
      <c r="C51" s="10" t="s">
        <v>709</v>
      </c>
      <c r="D51" s="10"/>
      <c r="E51" s="10"/>
      <c r="F51" s="10">
        <f t="shared" si="1"/>
        <v>0</v>
      </c>
      <c r="G51">
        <f>SUM(D51:D52)</f>
        <v>0</v>
      </c>
      <c r="H51">
        <f t="shared" ref="H51:I51" si="8">SUM(E51:E52)</f>
        <v>0</v>
      </c>
      <c r="I51">
        <f t="shared" si="8"/>
        <v>0</v>
      </c>
    </row>
    <row r="52" spans="1:9">
      <c r="A52" s="10" t="s">
        <v>699</v>
      </c>
      <c r="B52" s="81">
        <v>7</v>
      </c>
      <c r="C52" s="10" t="s">
        <v>710</v>
      </c>
      <c r="D52" s="10"/>
      <c r="E52" s="10"/>
      <c r="F52" s="10">
        <f t="shared" si="1"/>
        <v>0</v>
      </c>
    </row>
    <row r="53" spans="1:9">
      <c r="A53" s="84" t="s">
        <v>699</v>
      </c>
      <c r="B53" s="85">
        <v>8</v>
      </c>
      <c r="C53" s="84" t="s">
        <v>711</v>
      </c>
      <c r="D53" s="84"/>
      <c r="E53" s="84"/>
      <c r="F53" s="84">
        <f t="shared" si="1"/>
        <v>0</v>
      </c>
      <c r="G53">
        <f>SUM(D53:D63)</f>
        <v>8</v>
      </c>
      <c r="H53">
        <f t="shared" ref="H53:I53" si="9">SUM(E53:E63)</f>
        <v>2</v>
      </c>
      <c r="I53">
        <f t="shared" si="9"/>
        <v>6</v>
      </c>
    </row>
    <row r="54" spans="1:9">
      <c r="A54" s="84" t="s">
        <v>699</v>
      </c>
      <c r="B54" s="85">
        <v>8</v>
      </c>
      <c r="C54" s="84" t="s">
        <v>905</v>
      </c>
      <c r="D54" s="84">
        <v>1</v>
      </c>
      <c r="E54" s="84">
        <v>1</v>
      </c>
      <c r="F54" s="84">
        <v>0</v>
      </c>
    </row>
    <row r="55" spans="1:9">
      <c r="A55" s="84" t="s">
        <v>699</v>
      </c>
      <c r="B55" s="85">
        <v>8</v>
      </c>
      <c r="C55" s="84" t="s">
        <v>712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906</v>
      </c>
      <c r="D56" s="84">
        <v>1</v>
      </c>
      <c r="E56" s="84">
        <v>0</v>
      </c>
      <c r="F56" s="84">
        <f t="shared" si="1"/>
        <v>1</v>
      </c>
    </row>
    <row r="57" spans="1:9">
      <c r="A57" s="84" t="s">
        <v>699</v>
      </c>
      <c r="B57" s="85">
        <v>8</v>
      </c>
      <c r="C57" s="84" t="s">
        <v>713</v>
      </c>
      <c r="D57" s="84"/>
      <c r="E57" s="84"/>
      <c r="F57" s="84">
        <f t="shared" si="1"/>
        <v>0</v>
      </c>
    </row>
    <row r="58" spans="1:9">
      <c r="A58" s="84" t="s">
        <v>699</v>
      </c>
      <c r="B58" s="85">
        <v>8</v>
      </c>
      <c r="C58" s="84" t="s">
        <v>714</v>
      </c>
      <c r="D58" s="84">
        <v>1</v>
      </c>
      <c r="E58" s="84">
        <v>0</v>
      </c>
      <c r="F58" s="84">
        <f t="shared" si="1"/>
        <v>1</v>
      </c>
    </row>
    <row r="59" spans="1:9">
      <c r="A59" s="84" t="s">
        <v>699</v>
      </c>
      <c r="B59" s="85">
        <v>8</v>
      </c>
      <c r="C59" s="84" t="s">
        <v>715</v>
      </c>
      <c r="D59" s="84">
        <v>1</v>
      </c>
      <c r="E59" s="84">
        <v>1</v>
      </c>
      <c r="F59" s="84">
        <f t="shared" si="1"/>
        <v>0</v>
      </c>
    </row>
    <row r="60" spans="1:9">
      <c r="A60" s="84" t="s">
        <v>699</v>
      </c>
      <c r="B60" s="85">
        <v>8</v>
      </c>
      <c r="C60" s="84" t="s">
        <v>907</v>
      </c>
      <c r="D60" s="84">
        <v>4</v>
      </c>
      <c r="E60" s="84">
        <v>0</v>
      </c>
      <c r="F60" s="84">
        <f t="shared" si="1"/>
        <v>4</v>
      </c>
    </row>
    <row r="61" spans="1:9">
      <c r="A61" s="84" t="s">
        <v>699</v>
      </c>
      <c r="B61" s="85">
        <v>8</v>
      </c>
      <c r="C61" s="84" t="s">
        <v>717</v>
      </c>
      <c r="D61" s="84"/>
      <c r="E61" s="84"/>
      <c r="F61" s="84">
        <f t="shared" si="1"/>
        <v>0</v>
      </c>
    </row>
    <row r="62" spans="1:9">
      <c r="A62" s="84" t="s">
        <v>699</v>
      </c>
      <c r="B62" s="85">
        <v>8</v>
      </c>
      <c r="C62" s="84" t="s">
        <v>716</v>
      </c>
      <c r="D62" s="84"/>
      <c r="E62" s="84"/>
      <c r="F62" s="84">
        <f t="shared" si="1"/>
        <v>0</v>
      </c>
    </row>
    <row r="63" spans="1:9">
      <c r="A63" s="84" t="s">
        <v>699</v>
      </c>
      <c r="B63" s="85">
        <v>8</v>
      </c>
      <c r="C63" s="84" t="s">
        <v>718</v>
      </c>
      <c r="D63" s="84"/>
      <c r="E63" s="84"/>
      <c r="F63" s="84">
        <f t="shared" si="1"/>
        <v>0</v>
      </c>
    </row>
    <row r="64" spans="1:9">
      <c r="A64" s="89" t="s">
        <v>699</v>
      </c>
      <c r="B64" s="90">
        <v>9</v>
      </c>
      <c r="C64" s="89" t="s">
        <v>742</v>
      </c>
      <c r="D64" s="89"/>
      <c r="E64" s="89"/>
      <c r="F64" s="89">
        <f t="shared" ref="F64:F66" si="10">D64-E64</f>
        <v>0</v>
      </c>
      <c r="G64">
        <f>SUM(D64:D66)</f>
        <v>0</v>
      </c>
      <c r="H64">
        <f t="shared" ref="H64" si="11">SUM(E64:E66)</f>
        <v>0</v>
      </c>
      <c r="I64">
        <f t="shared" ref="I64" si="12">SUM(F64:F66)</f>
        <v>0</v>
      </c>
    </row>
    <row r="65" spans="1:9">
      <c r="A65" s="89" t="s">
        <v>699</v>
      </c>
      <c r="B65" s="90">
        <v>9</v>
      </c>
      <c r="C65" s="89" t="s">
        <v>743</v>
      </c>
      <c r="D65" s="89"/>
      <c r="E65" s="89"/>
      <c r="F65" s="89">
        <f t="shared" si="10"/>
        <v>0</v>
      </c>
    </row>
    <row r="66" spans="1:9">
      <c r="A66" s="89" t="s">
        <v>699</v>
      </c>
      <c r="B66" s="90">
        <v>9</v>
      </c>
      <c r="C66" s="89" t="s">
        <v>744</v>
      </c>
      <c r="D66" s="89"/>
      <c r="E66" s="89"/>
      <c r="F66" s="89">
        <f t="shared" si="10"/>
        <v>0</v>
      </c>
    </row>
    <row r="67" spans="1:9">
      <c r="A67" s="89" t="s">
        <v>699</v>
      </c>
      <c r="B67" s="90">
        <v>9</v>
      </c>
      <c r="C67" s="89" t="s">
        <v>745</v>
      </c>
      <c r="D67" s="89"/>
      <c r="E67" s="89"/>
      <c r="F67" s="89">
        <f t="shared" ref="F67:F68" si="13">D67-E67</f>
        <v>0</v>
      </c>
    </row>
    <row r="68" spans="1:9">
      <c r="A68" s="89" t="s">
        <v>699</v>
      </c>
      <c r="B68" s="90">
        <v>9</v>
      </c>
      <c r="C68" s="89" t="s">
        <v>746</v>
      </c>
      <c r="D68" s="89"/>
      <c r="E68" s="89"/>
      <c r="F68" s="89">
        <f t="shared" si="13"/>
        <v>0</v>
      </c>
    </row>
    <row r="69" spans="1:9">
      <c r="A69" s="84" t="s">
        <v>728</v>
      </c>
      <c r="B69" s="85">
        <v>10</v>
      </c>
      <c r="C69" s="84" t="s">
        <v>729</v>
      </c>
      <c r="D69" s="84"/>
      <c r="E69" s="84"/>
      <c r="F69" s="84">
        <f t="shared" si="1"/>
        <v>0</v>
      </c>
      <c r="G69">
        <f>SUM(D69:D71)</f>
        <v>0</v>
      </c>
      <c r="H69">
        <f t="shared" ref="H69:I69" si="14">SUM(E69:E71)</f>
        <v>0</v>
      </c>
      <c r="I69">
        <f t="shared" si="14"/>
        <v>0</v>
      </c>
    </row>
    <row r="70" spans="1:9">
      <c r="A70" s="84" t="s">
        <v>728</v>
      </c>
      <c r="B70" s="85">
        <v>10</v>
      </c>
      <c r="C70" s="84" t="s">
        <v>730</v>
      </c>
      <c r="D70" s="84"/>
      <c r="E70" s="84"/>
      <c r="F70" s="84">
        <f t="shared" si="1"/>
        <v>0</v>
      </c>
    </row>
    <row r="71" spans="1:9">
      <c r="A71" s="84" t="s">
        <v>728</v>
      </c>
      <c r="B71" s="85">
        <v>10</v>
      </c>
      <c r="C71" s="84" t="s">
        <v>731</v>
      </c>
      <c r="D71" s="84"/>
      <c r="E71" s="84"/>
      <c r="F71" s="84">
        <f t="shared" si="1"/>
        <v>0</v>
      </c>
    </row>
    <row r="72" spans="1:9">
      <c r="A72" s="87" t="s">
        <v>728</v>
      </c>
      <c r="B72" s="81">
        <v>11</v>
      </c>
      <c r="C72" s="87" t="s">
        <v>732</v>
      </c>
      <c r="D72" s="10"/>
      <c r="E72" s="10"/>
      <c r="F72" s="10">
        <f t="shared" si="1"/>
        <v>0</v>
      </c>
      <c r="G72">
        <f>SUM(D72:D73)</f>
        <v>0</v>
      </c>
      <c r="H72">
        <f>SUM(E72:E73)</f>
        <v>0</v>
      </c>
      <c r="I72">
        <f>SUM(F72:F73)</f>
        <v>0</v>
      </c>
    </row>
    <row r="73" spans="1:9">
      <c r="A73" s="87" t="s">
        <v>728</v>
      </c>
      <c r="B73" s="81">
        <v>11</v>
      </c>
      <c r="C73" s="87" t="s">
        <v>733</v>
      </c>
      <c r="D73" s="10"/>
      <c r="E73" s="10"/>
      <c r="F73" s="10">
        <f t="shared" si="1"/>
        <v>0</v>
      </c>
    </row>
    <row r="74" spans="1:9">
      <c r="A74" s="84" t="s">
        <v>728</v>
      </c>
      <c r="B74" s="85">
        <v>12</v>
      </c>
      <c r="C74" s="84" t="s">
        <v>734</v>
      </c>
      <c r="D74" s="84"/>
      <c r="E74" s="84"/>
      <c r="F74" s="84">
        <f t="shared" si="1"/>
        <v>0</v>
      </c>
      <c r="G74">
        <f>SUM(D74:D76)</f>
        <v>0</v>
      </c>
      <c r="H74">
        <f t="shared" ref="H74:I74" si="15">SUM(E74:E76)</f>
        <v>0</v>
      </c>
      <c r="I74">
        <f t="shared" si="15"/>
        <v>0</v>
      </c>
    </row>
    <row r="75" spans="1:9">
      <c r="A75" s="84" t="s">
        <v>728</v>
      </c>
      <c r="B75" s="85">
        <v>12</v>
      </c>
      <c r="C75" s="84" t="s">
        <v>735</v>
      </c>
      <c r="D75" s="84"/>
      <c r="E75" s="84"/>
      <c r="F75" s="84">
        <f t="shared" si="1"/>
        <v>0</v>
      </c>
    </row>
    <row r="76" spans="1:9">
      <c r="A76" s="84" t="s">
        <v>728</v>
      </c>
      <c r="B76" s="85">
        <v>12</v>
      </c>
      <c r="C76" s="84" t="s">
        <v>736</v>
      </c>
      <c r="D76" s="84"/>
      <c r="E76" s="84"/>
      <c r="F76" s="84">
        <f t="shared" si="1"/>
        <v>0</v>
      </c>
    </row>
    <row r="77" spans="1:9">
      <c r="A77" s="84" t="s">
        <v>728</v>
      </c>
      <c r="B77" s="85">
        <v>12</v>
      </c>
      <c r="C77" s="84" t="s">
        <v>904</v>
      </c>
      <c r="D77" s="84">
        <v>1</v>
      </c>
      <c r="E77" s="84">
        <v>0</v>
      </c>
      <c r="F77" s="84">
        <v>1</v>
      </c>
    </row>
    <row r="78" spans="1:9">
      <c r="A78" s="10" t="s">
        <v>719</v>
      </c>
      <c r="B78" s="81"/>
      <c r="C78" s="10" t="s">
        <v>720</v>
      </c>
      <c r="D78" s="10">
        <v>214</v>
      </c>
      <c r="E78" s="10">
        <v>91</v>
      </c>
      <c r="F78" s="10">
        <f t="shared" si="1"/>
        <v>123</v>
      </c>
      <c r="G78">
        <f>SUM(D78:D80)</f>
        <v>446</v>
      </c>
      <c r="H78">
        <f t="shared" ref="H78:I78" si="16">SUM(E78:E80)</f>
        <v>166</v>
      </c>
      <c r="I78">
        <f t="shared" si="16"/>
        <v>280</v>
      </c>
    </row>
    <row r="79" spans="1:9">
      <c r="A79" s="10" t="s">
        <v>719</v>
      </c>
      <c r="B79" s="81"/>
      <c r="C79" s="10" t="s">
        <v>721</v>
      </c>
      <c r="D79" s="10">
        <v>201</v>
      </c>
      <c r="E79" s="10">
        <v>69</v>
      </c>
      <c r="F79" s="10">
        <f t="shared" si="1"/>
        <v>132</v>
      </c>
    </row>
    <row r="80" spans="1:9">
      <c r="A80" s="10" t="s">
        <v>719</v>
      </c>
      <c r="B80" s="81"/>
      <c r="C80" s="10" t="s">
        <v>722</v>
      </c>
      <c r="D80" s="10">
        <v>31</v>
      </c>
      <c r="E80" s="10">
        <v>6</v>
      </c>
      <c r="F80" s="10">
        <f t="shared" si="1"/>
        <v>25</v>
      </c>
    </row>
    <row r="81" spans="2:6">
      <c r="F81">
        <f t="shared" si="1"/>
        <v>0</v>
      </c>
    </row>
    <row r="82" spans="2:6">
      <c r="F82">
        <f t="shared" si="1"/>
        <v>0</v>
      </c>
    </row>
    <row r="83" spans="2:6">
      <c r="F83">
        <f t="shared" si="1"/>
        <v>0</v>
      </c>
    </row>
    <row r="84" spans="2:6">
      <c r="F84">
        <f t="shared" si="1"/>
        <v>0</v>
      </c>
    </row>
    <row r="85" spans="2:6">
      <c r="B85"/>
      <c r="F85">
        <f t="shared" si="1"/>
        <v>0</v>
      </c>
    </row>
    <row r="86" spans="2:6">
      <c r="B86"/>
      <c r="F86">
        <f t="shared" si="1"/>
        <v>0</v>
      </c>
    </row>
    <row r="87" spans="2:6">
      <c r="B87"/>
      <c r="F87">
        <f t="shared" si="1"/>
        <v>0</v>
      </c>
    </row>
    <row r="88" spans="2:6">
      <c r="B88"/>
      <c r="F88">
        <f t="shared" ref="F88:F151" si="17">D88-E88</f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si="17"/>
        <v>0</v>
      </c>
    </row>
    <row r="146" spans="2:6">
      <c r="B146"/>
      <c r="F146">
        <f t="shared" si="17"/>
        <v>0</v>
      </c>
    </row>
    <row r="147" spans="2:6">
      <c r="B147"/>
      <c r="F147">
        <f t="shared" si="17"/>
        <v>0</v>
      </c>
    </row>
    <row r="148" spans="2:6">
      <c r="B148"/>
      <c r="F148">
        <f t="shared" si="17"/>
        <v>0</v>
      </c>
    </row>
    <row r="149" spans="2:6">
      <c r="B149"/>
      <c r="F149">
        <f t="shared" si="17"/>
        <v>0</v>
      </c>
    </row>
    <row r="150" spans="2:6">
      <c r="B150"/>
      <c r="F150">
        <f t="shared" si="17"/>
        <v>0</v>
      </c>
    </row>
    <row r="151" spans="2:6">
      <c r="B151"/>
      <c r="F151">
        <f t="shared" si="17"/>
        <v>0</v>
      </c>
    </row>
    <row r="152" spans="2:6">
      <c r="B152"/>
      <c r="F152">
        <f t="shared" ref="F152:F215" si="18">D152-E152</f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si="18"/>
        <v>0</v>
      </c>
    </row>
    <row r="210" spans="2:6">
      <c r="B210"/>
      <c r="F210">
        <f t="shared" si="18"/>
        <v>0</v>
      </c>
    </row>
    <row r="211" spans="2:6">
      <c r="B211"/>
      <c r="F211">
        <f t="shared" si="18"/>
        <v>0</v>
      </c>
    </row>
    <row r="212" spans="2:6">
      <c r="B212"/>
      <c r="F212">
        <f t="shared" si="18"/>
        <v>0</v>
      </c>
    </row>
    <row r="213" spans="2:6">
      <c r="B213"/>
      <c r="F213">
        <f t="shared" si="18"/>
        <v>0</v>
      </c>
    </row>
    <row r="214" spans="2:6">
      <c r="B214"/>
      <c r="F214">
        <f t="shared" si="18"/>
        <v>0</v>
      </c>
    </row>
    <row r="215" spans="2:6">
      <c r="B215"/>
      <c r="F215">
        <f t="shared" si="18"/>
        <v>0</v>
      </c>
    </row>
    <row r="216" spans="2:6">
      <c r="B216"/>
      <c r="F216">
        <f t="shared" ref="F216:F279" si="19">D216-E216</f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si="19"/>
        <v>0</v>
      </c>
    </row>
    <row r="274" spans="2:6">
      <c r="B274"/>
      <c r="F274">
        <f t="shared" si="19"/>
        <v>0</v>
      </c>
    </row>
    <row r="275" spans="2:6">
      <c r="B275"/>
      <c r="F275">
        <f t="shared" si="19"/>
        <v>0</v>
      </c>
    </row>
    <row r="276" spans="2:6">
      <c r="B276"/>
      <c r="F276">
        <f t="shared" si="19"/>
        <v>0</v>
      </c>
    </row>
    <row r="277" spans="2:6">
      <c r="B277"/>
      <c r="F277">
        <f t="shared" si="19"/>
        <v>0</v>
      </c>
    </row>
    <row r="278" spans="2:6">
      <c r="B278"/>
      <c r="F278">
        <f t="shared" si="19"/>
        <v>0</v>
      </c>
    </row>
    <row r="279" spans="2:6">
      <c r="B279"/>
      <c r="F279">
        <f t="shared" si="19"/>
        <v>0</v>
      </c>
    </row>
    <row r="280" spans="2:6">
      <c r="B280"/>
      <c r="F280">
        <f t="shared" ref="F280:F343" si="20">D280-E280</f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si="20"/>
        <v>0</v>
      </c>
    </row>
    <row r="338" spans="2:6">
      <c r="B338"/>
      <c r="F338">
        <f t="shared" si="20"/>
        <v>0</v>
      </c>
    </row>
    <row r="339" spans="2:6">
      <c r="B339"/>
      <c r="F339">
        <f t="shared" si="20"/>
        <v>0</v>
      </c>
    </row>
    <row r="340" spans="2:6">
      <c r="B340"/>
      <c r="F340">
        <f t="shared" si="20"/>
        <v>0</v>
      </c>
    </row>
    <row r="341" spans="2:6">
      <c r="B341"/>
      <c r="F341">
        <f t="shared" si="20"/>
        <v>0</v>
      </c>
    </row>
    <row r="342" spans="2:6">
      <c r="B342"/>
      <c r="F342">
        <f t="shared" si="20"/>
        <v>0</v>
      </c>
    </row>
    <row r="343" spans="2:6">
      <c r="B343"/>
      <c r="F343">
        <f t="shared" si="20"/>
        <v>0</v>
      </c>
    </row>
    <row r="344" spans="2:6">
      <c r="B344"/>
      <c r="F344">
        <f t="shared" ref="F344:F407" si="21">D344-E344</f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si="21"/>
        <v>0</v>
      </c>
    </row>
    <row r="402" spans="2:6">
      <c r="B402"/>
      <c r="F402">
        <f t="shared" si="21"/>
        <v>0</v>
      </c>
    </row>
    <row r="403" spans="2:6">
      <c r="B403"/>
      <c r="F403">
        <f t="shared" si="21"/>
        <v>0</v>
      </c>
    </row>
    <row r="404" spans="2:6">
      <c r="B404"/>
      <c r="F404">
        <f t="shared" si="21"/>
        <v>0</v>
      </c>
    </row>
    <row r="405" spans="2:6">
      <c r="B405"/>
      <c r="F405">
        <f t="shared" si="21"/>
        <v>0</v>
      </c>
    </row>
    <row r="406" spans="2:6">
      <c r="B406"/>
      <c r="F406">
        <f t="shared" si="21"/>
        <v>0</v>
      </c>
    </row>
    <row r="407" spans="2:6">
      <c r="B407"/>
      <c r="F407">
        <f t="shared" si="21"/>
        <v>0</v>
      </c>
    </row>
    <row r="408" spans="2:6">
      <c r="B408"/>
      <c r="F408">
        <f t="shared" ref="F408:F471" si="22">D408-E408</f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si="22"/>
        <v>0</v>
      </c>
    </row>
    <row r="466" spans="2:6">
      <c r="B466"/>
      <c r="F466">
        <f t="shared" si="22"/>
        <v>0</v>
      </c>
    </row>
    <row r="467" spans="2:6">
      <c r="B467"/>
      <c r="F467">
        <f t="shared" si="22"/>
        <v>0</v>
      </c>
    </row>
    <row r="468" spans="2:6">
      <c r="B468"/>
      <c r="F468">
        <f t="shared" si="22"/>
        <v>0</v>
      </c>
    </row>
    <row r="469" spans="2:6">
      <c r="B469"/>
      <c r="F469">
        <f t="shared" si="22"/>
        <v>0</v>
      </c>
    </row>
    <row r="470" spans="2:6">
      <c r="B470"/>
      <c r="F470">
        <f t="shared" si="22"/>
        <v>0</v>
      </c>
    </row>
    <row r="471" spans="2:6">
      <c r="B471"/>
      <c r="F471">
        <f t="shared" si="22"/>
        <v>0</v>
      </c>
    </row>
    <row r="472" spans="2:6">
      <c r="B472"/>
      <c r="F472">
        <f t="shared" ref="F472:F535" si="23">D472-E472</f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si="23"/>
        <v>0</v>
      </c>
    </row>
    <row r="530" spans="2:6">
      <c r="B530"/>
      <c r="F530">
        <f t="shared" si="23"/>
        <v>0</v>
      </c>
    </row>
    <row r="531" spans="2:6">
      <c r="B531"/>
      <c r="F531">
        <f t="shared" si="23"/>
        <v>0</v>
      </c>
    </row>
    <row r="532" spans="2:6">
      <c r="B532"/>
      <c r="F532">
        <f t="shared" si="23"/>
        <v>0</v>
      </c>
    </row>
    <row r="533" spans="2:6">
      <c r="B533"/>
      <c r="F533">
        <f t="shared" si="23"/>
        <v>0</v>
      </c>
    </row>
    <row r="534" spans="2:6">
      <c r="B534"/>
      <c r="F534">
        <f t="shared" si="23"/>
        <v>0</v>
      </c>
    </row>
    <row r="535" spans="2:6">
      <c r="B535"/>
      <c r="F535">
        <f t="shared" si="23"/>
        <v>0</v>
      </c>
    </row>
    <row r="536" spans="2:6">
      <c r="B536"/>
      <c r="F536">
        <f t="shared" ref="F536:F599" si="24">D536-E536</f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si="24"/>
        <v>0</v>
      </c>
    </row>
    <row r="594" spans="2:6">
      <c r="B594"/>
      <c r="F594">
        <f t="shared" si="24"/>
        <v>0</v>
      </c>
    </row>
    <row r="595" spans="2:6">
      <c r="B595"/>
      <c r="F595">
        <f t="shared" si="24"/>
        <v>0</v>
      </c>
    </row>
    <row r="596" spans="2:6">
      <c r="B596"/>
      <c r="F596">
        <f t="shared" si="24"/>
        <v>0</v>
      </c>
    </row>
    <row r="597" spans="2:6">
      <c r="B597"/>
      <c r="F597">
        <f t="shared" si="24"/>
        <v>0</v>
      </c>
    </row>
    <row r="598" spans="2:6">
      <c r="B598"/>
      <c r="F598">
        <f t="shared" si="24"/>
        <v>0</v>
      </c>
    </row>
    <row r="599" spans="2:6">
      <c r="B599"/>
      <c r="F599">
        <f t="shared" si="24"/>
        <v>0</v>
      </c>
    </row>
    <row r="600" spans="2:6">
      <c r="B600"/>
      <c r="F600">
        <f t="shared" ref="F600:F663" si="25">D600-E600</f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si="25"/>
        <v>0</v>
      </c>
    </row>
    <row r="658" spans="2:6">
      <c r="B658"/>
      <c r="F658">
        <f t="shared" si="25"/>
        <v>0</v>
      </c>
    </row>
    <row r="659" spans="2:6">
      <c r="B659"/>
      <c r="F659">
        <f t="shared" si="25"/>
        <v>0</v>
      </c>
    </row>
    <row r="660" spans="2:6">
      <c r="B660"/>
      <c r="F660">
        <f t="shared" si="25"/>
        <v>0</v>
      </c>
    </row>
    <row r="661" spans="2:6">
      <c r="B661"/>
      <c r="F661">
        <f t="shared" si="25"/>
        <v>0</v>
      </c>
    </row>
    <row r="662" spans="2:6">
      <c r="B662"/>
      <c r="F662">
        <f t="shared" si="25"/>
        <v>0</v>
      </c>
    </row>
    <row r="663" spans="2:6">
      <c r="B663"/>
      <c r="F663">
        <f t="shared" si="25"/>
        <v>0</v>
      </c>
    </row>
    <row r="664" spans="2:6">
      <c r="B664"/>
      <c r="F664">
        <f t="shared" ref="F664:F726" si="26">D664-E664</f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  <row r="720" spans="2:6">
      <c r="B720"/>
      <c r="F720">
        <f t="shared" si="26"/>
        <v>0</v>
      </c>
    </row>
    <row r="721" spans="2:6">
      <c r="B721"/>
      <c r="F721">
        <f t="shared" si="26"/>
        <v>0</v>
      </c>
    </row>
    <row r="722" spans="2:6">
      <c r="B722"/>
      <c r="F722">
        <f t="shared" si="26"/>
        <v>0</v>
      </c>
    </row>
    <row r="723" spans="2:6">
      <c r="B723"/>
      <c r="F723">
        <f t="shared" si="26"/>
        <v>0</v>
      </c>
    </row>
    <row r="724" spans="2:6">
      <c r="B724"/>
      <c r="F724">
        <f t="shared" si="26"/>
        <v>0</v>
      </c>
    </row>
    <row r="725" spans="2:6">
      <c r="B725"/>
      <c r="F725">
        <f t="shared" si="26"/>
        <v>0</v>
      </c>
    </row>
    <row r="726" spans="2:6">
      <c r="B726"/>
      <c r="F726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199" t="s">
        <v>815</v>
      </c>
      <c r="B1" s="199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78"/>
  <sheetViews>
    <sheetView rightToLeft="1" zoomScale="110" zoomScaleNormal="110" workbookViewId="0">
      <pane xSplit="1" topLeftCell="B1" activePane="topRight" state="frozen"/>
      <selection activeCell="A248" sqref="A248"/>
      <selection pane="topRight" activeCell="C5" sqref="C5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9.5703125" customWidth="1"/>
    <col min="4" max="5" width="18.85546875" customWidth="1"/>
    <col min="7" max="7" width="15.5703125" bestFit="1" customWidth="1"/>
    <col min="8" max="8" width="23" customWidth="1"/>
    <col min="9" max="9" width="15.42578125" bestFit="1" customWidth="1"/>
    <col min="10" max="10" width="20.42578125" bestFit="1" customWidth="1"/>
  </cols>
  <sheetData>
    <row r="1" spans="1:14" ht="18.75">
      <c r="A1" s="143" t="s">
        <v>30</v>
      </c>
      <c r="B1" s="143"/>
      <c r="C1" s="143"/>
      <c r="D1" s="141" t="s">
        <v>853</v>
      </c>
      <c r="E1" s="141" t="s">
        <v>852</v>
      </c>
      <c r="G1" s="43" t="s">
        <v>31</v>
      </c>
      <c r="H1" s="44">
        <f>C2+C114</f>
        <v>11025600</v>
      </c>
      <c r="I1" s="45"/>
      <c r="J1" s="46" t="b">
        <f>AND(H1=I1)</f>
        <v>0</v>
      </c>
    </row>
    <row r="2" spans="1:14">
      <c r="A2" s="144" t="s">
        <v>60</v>
      </c>
      <c r="B2" s="144"/>
      <c r="C2" s="26">
        <f>C3+C67</f>
        <v>5000000</v>
      </c>
      <c r="D2" s="26">
        <f>D3+D67</f>
        <v>5000000</v>
      </c>
      <c r="E2" s="26">
        <f>E3+E67</f>
        <v>5000000</v>
      </c>
      <c r="G2" s="39" t="s">
        <v>60</v>
      </c>
      <c r="H2" s="41">
        <f>C2</f>
        <v>5000000</v>
      </c>
      <c r="I2" s="42"/>
      <c r="J2" s="40" t="b">
        <f>AND(H2=I2)</f>
        <v>0</v>
      </c>
    </row>
    <row r="3" spans="1:14">
      <c r="A3" s="145" t="s">
        <v>578</v>
      </c>
      <c r="B3" s="145"/>
      <c r="C3" s="23">
        <f>C4+C11+C38+C61</f>
        <v>2879000</v>
      </c>
      <c r="D3" s="23">
        <f>D4+D11+D38+D61</f>
        <v>2879000</v>
      </c>
      <c r="E3" s="23">
        <f>E4+E11+E38+E61</f>
        <v>2879000</v>
      </c>
      <c r="G3" s="39" t="s">
        <v>57</v>
      </c>
      <c r="H3" s="41">
        <f t="shared" ref="H3:H66" si="0">C3</f>
        <v>2879000</v>
      </c>
      <c r="I3" s="42"/>
      <c r="J3" s="40" t="b">
        <f>AND(H3=I3)</f>
        <v>0</v>
      </c>
    </row>
    <row r="4" spans="1:14" ht="15" customHeight="1">
      <c r="A4" s="146" t="s">
        <v>124</v>
      </c>
      <c r="B4" s="147"/>
      <c r="C4" s="21">
        <f>SUM(C5:C10)</f>
        <v>1901000</v>
      </c>
      <c r="D4" s="21">
        <f>SUM(D5:D10)</f>
        <v>1901000</v>
      </c>
      <c r="E4" s="21">
        <f>SUM(E5:E10)</f>
        <v>1901000</v>
      </c>
      <c r="F4" s="17"/>
      <c r="G4" s="39" t="s">
        <v>53</v>
      </c>
      <c r="H4" s="41">
        <f t="shared" si="0"/>
        <v>1901000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500000</v>
      </c>
      <c r="D5" s="2">
        <f>C5</f>
        <v>500000</v>
      </c>
      <c r="E5" s="2">
        <f>D5</f>
        <v>500000</v>
      </c>
      <c r="F5" s="17"/>
      <c r="G5" s="17"/>
      <c r="H5" s="41">
        <f t="shared" si="0"/>
        <v>500000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700000</v>
      </c>
      <c r="D6" s="2">
        <f t="shared" ref="D6:E10" si="1">C6</f>
        <v>700000</v>
      </c>
      <c r="E6" s="2">
        <f t="shared" si="1"/>
        <v>700000</v>
      </c>
      <c r="F6" s="17"/>
      <c r="G6" s="17"/>
      <c r="H6" s="41">
        <f t="shared" si="0"/>
        <v>700000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700000</v>
      </c>
      <c r="D7" s="2">
        <f t="shared" si="1"/>
        <v>700000</v>
      </c>
      <c r="E7" s="2">
        <f t="shared" si="1"/>
        <v>700000</v>
      </c>
      <c r="F7" s="17"/>
      <c r="G7" s="17"/>
      <c r="H7" s="41">
        <f t="shared" si="0"/>
        <v>700000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46" t="s">
        <v>125</v>
      </c>
      <c r="B11" s="147"/>
      <c r="C11" s="21">
        <f>SUM(C12:C37)</f>
        <v>348000</v>
      </c>
      <c r="D11" s="21">
        <f>SUM(D12:D37)</f>
        <v>348000</v>
      </c>
      <c r="E11" s="21">
        <f>SUM(E12:E37)</f>
        <v>348000</v>
      </c>
      <c r="F11" s="17"/>
      <c r="G11" s="39" t="s">
        <v>54</v>
      </c>
      <c r="H11" s="41">
        <f t="shared" si="0"/>
        <v>348000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151000</v>
      </c>
      <c r="D12" s="2">
        <f>C12</f>
        <v>151000</v>
      </c>
      <c r="E12" s="2">
        <f>D12</f>
        <v>151000</v>
      </c>
      <c r="H12" s="41">
        <f t="shared" si="0"/>
        <v>151000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>
        <v>60000</v>
      </c>
      <c r="D15" s="2">
        <f t="shared" si="2"/>
        <v>60000</v>
      </c>
      <c r="E15" s="2">
        <f t="shared" si="2"/>
        <v>60000</v>
      </c>
      <c r="H15" s="41">
        <f t="shared" si="0"/>
        <v>60000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>
        <v>1000</v>
      </c>
      <c r="D31" s="2">
        <f t="shared" si="3"/>
        <v>1000</v>
      </c>
      <c r="E31" s="2">
        <f t="shared" si="3"/>
        <v>1000</v>
      </c>
      <c r="H31" s="41">
        <f t="shared" si="0"/>
        <v>1000</v>
      </c>
    </row>
    <row r="32" spans="1:8" outlineLevel="1">
      <c r="A32" s="3">
        <v>2402</v>
      </c>
      <c r="B32" s="1" t="s">
        <v>6</v>
      </c>
      <c r="C32" s="2">
        <v>10000</v>
      </c>
      <c r="D32" s="2">
        <f t="shared" si="3"/>
        <v>10000</v>
      </c>
      <c r="E32" s="2">
        <f t="shared" si="3"/>
        <v>10000</v>
      </c>
      <c r="H32" s="41">
        <f t="shared" si="0"/>
        <v>10000</v>
      </c>
    </row>
    <row r="33" spans="1:10" outlineLevel="1">
      <c r="A33" s="3">
        <v>2403</v>
      </c>
      <c r="B33" s="1" t="s">
        <v>144</v>
      </c>
      <c r="C33" s="2">
        <v>1000</v>
      </c>
      <c r="D33" s="2">
        <f t="shared" si="3"/>
        <v>1000</v>
      </c>
      <c r="E33" s="2">
        <f t="shared" si="3"/>
        <v>1000</v>
      </c>
      <c r="H33" s="41">
        <f t="shared" si="0"/>
        <v>1000</v>
      </c>
    </row>
    <row r="34" spans="1:10" outlineLevel="1">
      <c r="A34" s="3">
        <v>2404</v>
      </c>
      <c r="B34" s="1" t="s">
        <v>7</v>
      </c>
      <c r="C34" s="2">
        <v>70000</v>
      </c>
      <c r="D34" s="2">
        <f t="shared" si="3"/>
        <v>70000</v>
      </c>
      <c r="E34" s="2">
        <f t="shared" si="3"/>
        <v>70000</v>
      </c>
      <c r="H34" s="41">
        <f t="shared" si="0"/>
        <v>70000</v>
      </c>
    </row>
    <row r="35" spans="1:10" outlineLevel="1">
      <c r="A35" s="3">
        <v>2405</v>
      </c>
      <c r="B35" s="1" t="s">
        <v>8</v>
      </c>
      <c r="C35" s="2">
        <v>25000</v>
      </c>
      <c r="D35" s="2">
        <f t="shared" si="3"/>
        <v>25000</v>
      </c>
      <c r="E35" s="2">
        <f t="shared" si="3"/>
        <v>25000</v>
      </c>
      <c r="H35" s="41">
        <f t="shared" si="0"/>
        <v>25000</v>
      </c>
    </row>
    <row r="36" spans="1:10" outlineLevel="1">
      <c r="A36" s="3">
        <v>2406</v>
      </c>
      <c r="B36" s="1" t="s">
        <v>9</v>
      </c>
      <c r="C36" s="2">
        <v>30000</v>
      </c>
      <c r="D36" s="2">
        <f t="shared" si="3"/>
        <v>30000</v>
      </c>
      <c r="E36" s="2">
        <f t="shared" si="3"/>
        <v>30000</v>
      </c>
      <c r="H36" s="41">
        <f t="shared" si="0"/>
        <v>30000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46" t="s">
        <v>145</v>
      </c>
      <c r="B38" s="147"/>
      <c r="C38" s="21">
        <f>SUM(C39:C60)</f>
        <v>624000</v>
      </c>
      <c r="D38" s="21">
        <f>SUM(D39:D60)</f>
        <v>624000</v>
      </c>
      <c r="E38" s="21">
        <f>SUM(E39:E60)</f>
        <v>624000</v>
      </c>
      <c r="G38" s="39" t="s">
        <v>55</v>
      </c>
      <c r="H38" s="41">
        <f t="shared" si="0"/>
        <v>624000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35000</v>
      </c>
      <c r="D39" s="2">
        <f>C39</f>
        <v>35000</v>
      </c>
      <c r="E39" s="2">
        <f>D39</f>
        <v>35000</v>
      </c>
      <c r="H39" s="41">
        <f t="shared" si="0"/>
        <v>35000</v>
      </c>
    </row>
    <row r="40" spans="1:10" outlineLevel="1">
      <c r="A40" s="20">
        <v>3102</v>
      </c>
      <c r="B40" s="20" t="s">
        <v>12</v>
      </c>
      <c r="C40" s="2">
        <v>16000</v>
      </c>
      <c r="D40" s="2">
        <f t="shared" ref="D40:E55" si="4">C40</f>
        <v>16000</v>
      </c>
      <c r="E40" s="2">
        <f t="shared" si="4"/>
        <v>16000</v>
      </c>
      <c r="H40" s="41">
        <f t="shared" si="0"/>
        <v>16000</v>
      </c>
    </row>
    <row r="41" spans="1:10" outlineLevel="1">
      <c r="A41" s="20">
        <v>3103</v>
      </c>
      <c r="B41" s="20" t="s">
        <v>13</v>
      </c>
      <c r="C41" s="2">
        <v>12000</v>
      </c>
      <c r="D41" s="2">
        <f t="shared" si="4"/>
        <v>12000</v>
      </c>
      <c r="E41" s="2">
        <f t="shared" si="4"/>
        <v>12000</v>
      </c>
      <c r="H41" s="41">
        <f t="shared" si="0"/>
        <v>12000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500</v>
      </c>
      <c r="D44" s="2">
        <f t="shared" si="4"/>
        <v>500</v>
      </c>
      <c r="E44" s="2">
        <f t="shared" si="4"/>
        <v>500</v>
      </c>
      <c r="H44" s="41">
        <f t="shared" si="0"/>
        <v>500</v>
      </c>
    </row>
    <row r="45" spans="1:10" outlineLevel="1">
      <c r="A45" s="20">
        <v>3203</v>
      </c>
      <c r="B45" s="20" t="s">
        <v>16</v>
      </c>
      <c r="C45" s="2">
        <v>10000</v>
      </c>
      <c r="D45" s="2">
        <f t="shared" si="4"/>
        <v>10000</v>
      </c>
      <c r="E45" s="2">
        <f t="shared" si="4"/>
        <v>10000</v>
      </c>
      <c r="H45" s="41">
        <f t="shared" si="0"/>
        <v>10000</v>
      </c>
    </row>
    <row r="46" spans="1:10" outlineLevel="1">
      <c r="A46" s="20">
        <v>3204</v>
      </c>
      <c r="B46" s="20" t="s">
        <v>147</v>
      </c>
      <c r="C46" s="2">
        <v>100</v>
      </c>
      <c r="D46" s="2">
        <f t="shared" si="4"/>
        <v>100</v>
      </c>
      <c r="E46" s="2">
        <f t="shared" si="4"/>
        <v>100</v>
      </c>
      <c r="H46" s="41">
        <f t="shared" si="0"/>
        <v>100</v>
      </c>
    </row>
    <row r="47" spans="1:10" outlineLevel="1">
      <c r="A47" s="20">
        <v>3205</v>
      </c>
      <c r="B47" s="20" t="s">
        <v>148</v>
      </c>
      <c r="C47" s="2">
        <v>500</v>
      </c>
      <c r="D47" s="2">
        <f t="shared" si="4"/>
        <v>500</v>
      </c>
      <c r="E47" s="2">
        <f t="shared" si="4"/>
        <v>500</v>
      </c>
      <c r="H47" s="41">
        <f t="shared" si="0"/>
        <v>500</v>
      </c>
    </row>
    <row r="48" spans="1:10" outlineLevel="1">
      <c r="A48" s="20">
        <v>3206</v>
      </c>
      <c r="B48" s="20" t="s">
        <v>17</v>
      </c>
      <c r="C48" s="2">
        <v>210000</v>
      </c>
      <c r="D48" s="2">
        <f t="shared" si="4"/>
        <v>210000</v>
      </c>
      <c r="E48" s="2">
        <f t="shared" si="4"/>
        <v>210000</v>
      </c>
      <c r="H48" s="41">
        <f t="shared" si="0"/>
        <v>210000</v>
      </c>
    </row>
    <row r="49" spans="1:10" outlineLevel="1">
      <c r="A49" s="20">
        <v>3207</v>
      </c>
      <c r="B49" s="20" t="s">
        <v>149</v>
      </c>
      <c r="C49" s="2">
        <v>25000</v>
      </c>
      <c r="D49" s="2">
        <f t="shared" si="4"/>
        <v>25000</v>
      </c>
      <c r="E49" s="2">
        <f t="shared" si="4"/>
        <v>25000</v>
      </c>
      <c r="H49" s="41">
        <f t="shared" si="0"/>
        <v>25000</v>
      </c>
    </row>
    <row r="50" spans="1:10" outlineLevel="1">
      <c r="A50" s="20">
        <v>3208</v>
      </c>
      <c r="B50" s="20" t="s">
        <v>150</v>
      </c>
      <c r="C50" s="2">
        <v>500</v>
      </c>
      <c r="D50" s="2">
        <f t="shared" si="4"/>
        <v>500</v>
      </c>
      <c r="E50" s="2">
        <f t="shared" si="4"/>
        <v>500</v>
      </c>
      <c r="H50" s="41">
        <f t="shared" si="0"/>
        <v>500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10000</v>
      </c>
      <c r="D54" s="2">
        <f t="shared" si="4"/>
        <v>10000</v>
      </c>
      <c r="E54" s="2">
        <f t="shared" si="4"/>
        <v>10000</v>
      </c>
      <c r="H54" s="41">
        <f t="shared" si="0"/>
        <v>10000</v>
      </c>
    </row>
    <row r="55" spans="1:10" outlineLevel="1">
      <c r="A55" s="20">
        <v>3303</v>
      </c>
      <c r="B55" s="20" t="s">
        <v>153</v>
      </c>
      <c r="C55" s="2">
        <v>300000</v>
      </c>
      <c r="D55" s="2">
        <f t="shared" si="4"/>
        <v>300000</v>
      </c>
      <c r="E55" s="2">
        <f t="shared" si="4"/>
        <v>300000</v>
      </c>
      <c r="H55" s="41">
        <f t="shared" si="0"/>
        <v>300000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3000</v>
      </c>
      <c r="D57" s="2">
        <f t="shared" si="5"/>
        <v>3000</v>
      </c>
      <c r="E57" s="2">
        <f t="shared" si="5"/>
        <v>3000</v>
      </c>
      <c r="H57" s="41">
        <f t="shared" si="0"/>
        <v>3000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>
        <v>400</v>
      </c>
      <c r="D59" s="2">
        <f t="shared" si="5"/>
        <v>400</v>
      </c>
      <c r="E59" s="2">
        <f t="shared" si="5"/>
        <v>400</v>
      </c>
      <c r="H59" s="41">
        <f t="shared" si="0"/>
        <v>400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46" t="s">
        <v>158</v>
      </c>
      <c r="B61" s="147"/>
      <c r="C61" s="22">
        <f>SUM(C62:C66)</f>
        <v>6000</v>
      </c>
      <c r="D61" s="22">
        <f>SUM(D62:D66)</f>
        <v>6000</v>
      </c>
      <c r="E61" s="22">
        <f>SUM(E62:E66)</f>
        <v>6000</v>
      </c>
      <c r="G61" s="39" t="s">
        <v>105</v>
      </c>
      <c r="H61" s="41">
        <f t="shared" si="0"/>
        <v>6000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>
        <v>5000</v>
      </c>
      <c r="D62" s="2">
        <f>C62</f>
        <v>5000</v>
      </c>
      <c r="E62" s="2">
        <f>D62</f>
        <v>5000</v>
      </c>
      <c r="H62" s="41">
        <f t="shared" si="0"/>
        <v>5000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>
        <v>1000</v>
      </c>
      <c r="D64" s="2">
        <f t="shared" si="6"/>
        <v>1000</v>
      </c>
      <c r="E64" s="2">
        <f t="shared" si="6"/>
        <v>1000</v>
      </c>
      <c r="H64" s="41">
        <f t="shared" si="0"/>
        <v>1000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5" t="s">
        <v>579</v>
      </c>
      <c r="B67" s="145"/>
      <c r="C67" s="25">
        <f>C97+C68</f>
        <v>2121000</v>
      </c>
      <c r="D67" s="25">
        <f>D97+D68</f>
        <v>2121000</v>
      </c>
      <c r="E67" s="25">
        <f>E97+E68</f>
        <v>2121000</v>
      </c>
      <c r="G67" s="39" t="s">
        <v>59</v>
      </c>
      <c r="H67" s="41">
        <f t="shared" ref="H67:H130" si="7">C67</f>
        <v>2121000</v>
      </c>
      <c r="I67" s="42"/>
      <c r="J67" s="40" t="b">
        <f>AND(H67=I67)</f>
        <v>0</v>
      </c>
    </row>
    <row r="68" spans="1:10">
      <c r="A68" s="146" t="s">
        <v>163</v>
      </c>
      <c r="B68" s="147"/>
      <c r="C68" s="21">
        <f>SUM(C69:C96)</f>
        <v>44000</v>
      </c>
      <c r="D68" s="21">
        <f>SUM(D69:D96)</f>
        <v>44000</v>
      </c>
      <c r="E68" s="21">
        <f>SUM(E69:E96)</f>
        <v>44000</v>
      </c>
      <c r="G68" s="39" t="s">
        <v>56</v>
      </c>
      <c r="H68" s="41">
        <f t="shared" si="7"/>
        <v>44000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>
        <v>33000</v>
      </c>
      <c r="D93" s="2">
        <f t="shared" si="9"/>
        <v>33000</v>
      </c>
      <c r="E93" s="2">
        <f t="shared" si="9"/>
        <v>33000</v>
      </c>
      <c r="H93" s="41">
        <f t="shared" si="7"/>
        <v>33000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1000</v>
      </c>
      <c r="D95" s="2">
        <f t="shared" si="9"/>
        <v>1000</v>
      </c>
      <c r="E95" s="2">
        <f t="shared" si="9"/>
        <v>1000</v>
      </c>
      <c r="H95" s="41">
        <f t="shared" si="7"/>
        <v>1000</v>
      </c>
    </row>
    <row r="96" spans="1:8" ht="13.5" customHeight="1" outlineLevel="1">
      <c r="A96" s="3">
        <v>5399</v>
      </c>
      <c r="B96" s="2" t="s">
        <v>183</v>
      </c>
      <c r="C96" s="2">
        <v>10000</v>
      </c>
      <c r="D96" s="2">
        <f t="shared" si="9"/>
        <v>10000</v>
      </c>
      <c r="E96" s="2">
        <f t="shared" si="9"/>
        <v>10000</v>
      </c>
      <c r="H96" s="41">
        <f t="shared" si="7"/>
        <v>10000</v>
      </c>
    </row>
    <row r="97" spans="1:10">
      <c r="A97" s="19" t="s">
        <v>184</v>
      </c>
      <c r="B97" s="24"/>
      <c r="C97" s="21">
        <f>SUM(C98:C113)</f>
        <v>2077000</v>
      </c>
      <c r="D97" s="21">
        <f>SUM(D98:D113)</f>
        <v>2077000</v>
      </c>
      <c r="E97" s="21">
        <f>SUM(E98:E113)</f>
        <v>2077000</v>
      </c>
      <c r="G97" s="39" t="s">
        <v>58</v>
      </c>
      <c r="H97" s="41">
        <f t="shared" si="7"/>
        <v>2077000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1850000</v>
      </c>
      <c r="D98" s="2">
        <f>C98</f>
        <v>1850000</v>
      </c>
      <c r="E98" s="2">
        <f>D98</f>
        <v>1850000</v>
      </c>
      <c r="H98" s="41">
        <f t="shared" si="7"/>
        <v>1850000</v>
      </c>
    </row>
    <row r="99" spans="1:10" ht="15" customHeight="1" outlineLevel="1">
      <c r="A99" s="3">
        <v>6002</v>
      </c>
      <c r="B99" s="1" t="s">
        <v>185</v>
      </c>
      <c r="C99" s="2">
        <v>48000</v>
      </c>
      <c r="D99" s="2">
        <f t="shared" ref="D99:E113" si="10">C99</f>
        <v>48000</v>
      </c>
      <c r="E99" s="2">
        <f t="shared" si="10"/>
        <v>48000</v>
      </c>
      <c r="H99" s="41">
        <f t="shared" si="7"/>
        <v>48000</v>
      </c>
    </row>
    <row r="100" spans="1:10" ht="15" customHeight="1" outlineLevel="1">
      <c r="A100" s="3">
        <v>6003</v>
      </c>
      <c r="B100" s="1" t="s">
        <v>186</v>
      </c>
      <c r="C100" s="2">
        <v>165000</v>
      </c>
      <c r="D100" s="2">
        <f t="shared" si="10"/>
        <v>165000</v>
      </c>
      <c r="E100" s="2">
        <f t="shared" si="10"/>
        <v>165000</v>
      </c>
      <c r="H100" s="41">
        <f t="shared" si="7"/>
        <v>165000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>
        <v>1000</v>
      </c>
      <c r="D102" s="2">
        <f t="shared" si="10"/>
        <v>1000</v>
      </c>
      <c r="E102" s="2">
        <f t="shared" si="10"/>
        <v>1000</v>
      </c>
      <c r="H102" s="41">
        <f t="shared" si="7"/>
        <v>1000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H106" s="41">
        <f t="shared" si="7"/>
        <v>1000</v>
      </c>
    </row>
    <row r="107" spans="1:10" outlineLevel="1">
      <c r="A107" s="3">
        <v>6010</v>
      </c>
      <c r="B107" s="1" t="s">
        <v>189</v>
      </c>
      <c r="C107" s="2">
        <v>1000</v>
      </c>
      <c r="D107" s="2">
        <f t="shared" si="10"/>
        <v>1000</v>
      </c>
      <c r="E107" s="2">
        <f t="shared" si="10"/>
        <v>1000</v>
      </c>
      <c r="H107" s="41">
        <f t="shared" si="7"/>
        <v>1000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10000</v>
      </c>
      <c r="D113" s="2">
        <f t="shared" si="10"/>
        <v>10000</v>
      </c>
      <c r="E113" s="2">
        <f t="shared" si="10"/>
        <v>10000</v>
      </c>
      <c r="H113" s="41">
        <f t="shared" si="7"/>
        <v>10000</v>
      </c>
    </row>
    <row r="114" spans="1:10">
      <c r="A114" s="150" t="s">
        <v>62</v>
      </c>
      <c r="B114" s="151"/>
      <c r="C114" s="26">
        <f>C115+C152+C177</f>
        <v>6025600</v>
      </c>
      <c r="D114" s="26">
        <f>D115+D152+D177</f>
        <v>6025600</v>
      </c>
      <c r="E114" s="26">
        <f>E115+E152+E177</f>
        <v>6025600</v>
      </c>
      <c r="G114" s="39" t="s">
        <v>62</v>
      </c>
      <c r="H114" s="41">
        <f t="shared" si="7"/>
        <v>6025600</v>
      </c>
      <c r="I114" s="42"/>
      <c r="J114" s="40" t="b">
        <f>AND(H114=I114)</f>
        <v>0</v>
      </c>
    </row>
    <row r="115" spans="1:10">
      <c r="A115" s="148" t="s">
        <v>580</v>
      </c>
      <c r="B115" s="149"/>
      <c r="C115" s="23">
        <f>C116+C135</f>
        <v>5944600</v>
      </c>
      <c r="D115" s="23">
        <f>D116+D135</f>
        <v>5944600</v>
      </c>
      <c r="E115" s="23">
        <f>E116+E135</f>
        <v>5944600</v>
      </c>
      <c r="G115" s="39" t="s">
        <v>61</v>
      </c>
      <c r="H115" s="41">
        <f t="shared" si="7"/>
        <v>5944600</v>
      </c>
      <c r="I115" s="42"/>
      <c r="J115" s="40" t="b">
        <f>AND(H115=I115)</f>
        <v>0</v>
      </c>
    </row>
    <row r="116" spans="1:10" ht="15" customHeight="1">
      <c r="A116" s="146" t="s">
        <v>195</v>
      </c>
      <c r="B116" s="147"/>
      <c r="C116" s="21">
        <f>C117+C120+C123+C126+C129+C132</f>
        <v>2559146</v>
      </c>
      <c r="D116" s="21">
        <f>D117+D120+D123+D126+D129+D132</f>
        <v>2559146</v>
      </c>
      <c r="E116" s="21">
        <f>E117+E120+E123+E126+E129+E132</f>
        <v>2559146</v>
      </c>
      <c r="G116" s="39" t="s">
        <v>583</v>
      </c>
      <c r="H116" s="41">
        <f t="shared" si="7"/>
        <v>2559146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1089146</v>
      </c>
      <c r="D117" s="2">
        <f>D118+D119</f>
        <v>1089146</v>
      </c>
      <c r="E117" s="2">
        <f>E118+E119</f>
        <v>1089146</v>
      </c>
      <c r="H117" s="41">
        <f t="shared" si="7"/>
        <v>1089146</v>
      </c>
    </row>
    <row r="118" spans="1:10" ht="15" customHeight="1" outlineLevel="2">
      <c r="A118" s="130"/>
      <c r="B118" s="129" t="s">
        <v>855</v>
      </c>
      <c r="C118" s="128">
        <v>20538</v>
      </c>
      <c r="D118" s="128">
        <f>C118</f>
        <v>20538</v>
      </c>
      <c r="E118" s="128">
        <f>D118</f>
        <v>20538</v>
      </c>
      <c r="H118" s="41">
        <f t="shared" si="7"/>
        <v>20538</v>
      </c>
    </row>
    <row r="119" spans="1:10" ht="15" customHeight="1" outlineLevel="2">
      <c r="A119" s="130"/>
      <c r="B119" s="129" t="s">
        <v>860</v>
      </c>
      <c r="C119" s="128">
        <v>1068608</v>
      </c>
      <c r="D119" s="128">
        <f>C119</f>
        <v>1068608</v>
      </c>
      <c r="E119" s="128">
        <f>D119</f>
        <v>1068608</v>
      </c>
      <c r="H119" s="41">
        <f t="shared" si="7"/>
        <v>1068608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1200000</v>
      </c>
      <c r="D123" s="2">
        <f>D124+D125</f>
        <v>1200000</v>
      </c>
      <c r="E123" s="2">
        <f>E124+E125</f>
        <v>1200000</v>
      </c>
      <c r="H123" s="41">
        <f t="shared" si="7"/>
        <v>1200000</v>
      </c>
    </row>
    <row r="124" spans="1:10" ht="15" customHeight="1" outlineLevel="2">
      <c r="A124" s="130"/>
      <c r="B124" s="129" t="s">
        <v>855</v>
      </c>
      <c r="C124" s="128">
        <v>100000</v>
      </c>
      <c r="D124" s="128">
        <f>C124</f>
        <v>100000</v>
      </c>
      <c r="E124" s="128">
        <f>D124</f>
        <v>100000</v>
      </c>
      <c r="H124" s="41">
        <f t="shared" si="7"/>
        <v>100000</v>
      </c>
    </row>
    <row r="125" spans="1:10" ht="15" customHeight="1" outlineLevel="2">
      <c r="A125" s="130"/>
      <c r="B125" s="129" t="s">
        <v>860</v>
      </c>
      <c r="C125" s="128">
        <v>1100000</v>
      </c>
      <c r="D125" s="128">
        <f>C125</f>
        <v>1100000</v>
      </c>
      <c r="E125" s="128">
        <f>D125</f>
        <v>1100000</v>
      </c>
      <c r="H125" s="41">
        <f t="shared" si="7"/>
        <v>1100000</v>
      </c>
    </row>
    <row r="126" spans="1:10" ht="15" customHeight="1" outlineLevel="1">
      <c r="A126" s="3">
        <v>7001</v>
      </c>
      <c r="B126" s="1" t="s">
        <v>199</v>
      </c>
      <c r="C126" s="2">
        <f>C127+C128</f>
        <v>270000</v>
      </c>
      <c r="D126" s="2">
        <f>D127+D128</f>
        <v>270000</v>
      </c>
      <c r="E126" s="2">
        <f>E127+E128</f>
        <v>270000</v>
      </c>
      <c r="H126" s="41">
        <f t="shared" si="7"/>
        <v>270000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>
        <v>270000</v>
      </c>
      <c r="D128" s="128">
        <f>C128</f>
        <v>270000</v>
      </c>
      <c r="E128" s="128">
        <f>D128</f>
        <v>270000</v>
      </c>
      <c r="H128" s="41">
        <f t="shared" si="7"/>
        <v>270000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46" t="s">
        <v>202</v>
      </c>
      <c r="B135" s="147"/>
      <c r="C135" s="21">
        <f>C136+C140+C143+C146+C149</f>
        <v>3385454</v>
      </c>
      <c r="D135" s="21">
        <f>D136+D140+D143+D146+D149</f>
        <v>3385454</v>
      </c>
      <c r="E135" s="21">
        <f>E136+E140+E143+E146+E149</f>
        <v>3385454</v>
      </c>
      <c r="G135" s="39" t="s">
        <v>584</v>
      </c>
      <c r="H135" s="41">
        <f t="shared" si="11"/>
        <v>3385454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3385454</v>
      </c>
      <c r="D136" s="2">
        <f>D137+D138+D139</f>
        <v>3385454</v>
      </c>
      <c r="E136" s="2">
        <f>E137+E138+E139</f>
        <v>3385454</v>
      </c>
      <c r="H136" s="41">
        <f t="shared" si="11"/>
        <v>3385454</v>
      </c>
    </row>
    <row r="137" spans="1:10" ht="15" customHeight="1" outlineLevel="2">
      <c r="A137" s="130"/>
      <c r="B137" s="129" t="s">
        <v>855</v>
      </c>
      <c r="C137" s="128">
        <v>2360000</v>
      </c>
      <c r="D137" s="128">
        <f>C137</f>
        <v>2360000</v>
      </c>
      <c r="E137" s="128">
        <f>D137</f>
        <v>2360000</v>
      </c>
      <c r="H137" s="41">
        <f t="shared" si="11"/>
        <v>2360000</v>
      </c>
    </row>
    <row r="138" spans="1:10" ht="15" customHeight="1" outlineLevel="2">
      <c r="A138" s="130"/>
      <c r="B138" s="129" t="s">
        <v>862</v>
      </c>
      <c r="C138" s="128">
        <v>773719</v>
      </c>
      <c r="D138" s="128">
        <f t="shared" ref="D138:E139" si="12">C138</f>
        <v>773719</v>
      </c>
      <c r="E138" s="128">
        <f t="shared" si="12"/>
        <v>773719</v>
      </c>
      <c r="H138" s="41">
        <f t="shared" si="11"/>
        <v>773719</v>
      </c>
    </row>
    <row r="139" spans="1:10" ht="15" customHeight="1" outlineLevel="2">
      <c r="A139" s="130"/>
      <c r="B139" s="129" t="s">
        <v>861</v>
      </c>
      <c r="C139" s="128">
        <v>251735</v>
      </c>
      <c r="D139" s="128">
        <f t="shared" si="12"/>
        <v>251735</v>
      </c>
      <c r="E139" s="128">
        <f t="shared" si="12"/>
        <v>251735</v>
      </c>
      <c r="H139" s="41">
        <f t="shared" si="11"/>
        <v>251735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48" t="s">
        <v>581</v>
      </c>
      <c r="B152" s="149"/>
      <c r="C152" s="23">
        <f>C153+C163+C170</f>
        <v>81000</v>
      </c>
      <c r="D152" s="23">
        <f>D153+D163+D170</f>
        <v>81000</v>
      </c>
      <c r="E152" s="23">
        <f>E153+E163+E170</f>
        <v>81000</v>
      </c>
      <c r="G152" s="39" t="s">
        <v>66</v>
      </c>
      <c r="H152" s="41">
        <f t="shared" si="11"/>
        <v>81000</v>
      </c>
      <c r="I152" s="42"/>
      <c r="J152" s="40" t="b">
        <f>AND(H152=I152)</f>
        <v>0</v>
      </c>
    </row>
    <row r="153" spans="1:10">
      <c r="A153" s="146" t="s">
        <v>208</v>
      </c>
      <c r="B153" s="147"/>
      <c r="C153" s="21">
        <f>C154+C157+C160</f>
        <v>81000</v>
      </c>
      <c r="D153" s="21">
        <f>D154+D157+D160</f>
        <v>81000</v>
      </c>
      <c r="E153" s="21">
        <f>E154+E157+E160</f>
        <v>81000</v>
      </c>
      <c r="G153" s="39" t="s">
        <v>585</v>
      </c>
      <c r="H153" s="41">
        <f t="shared" si="11"/>
        <v>81000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81000</v>
      </c>
      <c r="D154" s="2">
        <f>D155+D156</f>
        <v>81000</v>
      </c>
      <c r="E154" s="2">
        <f>E155+E156</f>
        <v>81000</v>
      </c>
      <c r="H154" s="41">
        <f t="shared" si="11"/>
        <v>81000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>
        <v>81000</v>
      </c>
      <c r="D156" s="128">
        <f>C156</f>
        <v>81000</v>
      </c>
      <c r="E156" s="128">
        <f>D156</f>
        <v>81000</v>
      </c>
      <c r="H156" s="41">
        <f t="shared" si="11"/>
        <v>81000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46" t="s">
        <v>212</v>
      </c>
      <c r="B163" s="14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46" t="s">
        <v>214</v>
      </c>
      <c r="B170" s="14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48" t="s">
        <v>582</v>
      </c>
      <c r="B177" s="14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46" t="s">
        <v>217</v>
      </c>
      <c r="B178" s="14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2" t="s">
        <v>849</v>
      </c>
      <c r="B179" s="15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2" t="s">
        <v>848</v>
      </c>
      <c r="B184" s="15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2" t="s">
        <v>846</v>
      </c>
      <c r="B188" s="15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2" t="s">
        <v>843</v>
      </c>
      <c r="B197" s="15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2" t="s">
        <v>842</v>
      </c>
      <c r="B200" s="15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2" t="s">
        <v>841</v>
      </c>
      <c r="B203" s="15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2" t="s">
        <v>836</v>
      </c>
      <c r="B215" s="15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2" t="s">
        <v>834</v>
      </c>
      <c r="B222" s="15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2" t="s">
        <v>830</v>
      </c>
      <c r="B228" s="15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2" t="s">
        <v>828</v>
      </c>
      <c r="B235" s="15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2" t="s">
        <v>826</v>
      </c>
      <c r="B238" s="15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2" t="s">
        <v>823</v>
      </c>
      <c r="B243" s="15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2" t="s">
        <v>817</v>
      </c>
      <c r="B250" s="15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43" t="s">
        <v>67</v>
      </c>
      <c r="B256" s="143"/>
      <c r="C256" s="143"/>
      <c r="D256" s="141" t="s">
        <v>853</v>
      </c>
      <c r="E256" s="141" t="s">
        <v>852</v>
      </c>
      <c r="G256" s="47" t="s">
        <v>589</v>
      </c>
      <c r="H256" s="48">
        <f>C257+C559</f>
        <v>11045600</v>
      </c>
      <c r="I256" s="49"/>
      <c r="J256" s="50" t="b">
        <f>AND(H256=I256)</f>
        <v>0</v>
      </c>
    </row>
    <row r="257" spans="1:10">
      <c r="A257" s="158" t="s">
        <v>60</v>
      </c>
      <c r="B257" s="159"/>
      <c r="C257" s="37">
        <f>C258+C550</f>
        <v>4742142</v>
      </c>
      <c r="D257" s="37">
        <f>D258+D550</f>
        <v>3168114.14</v>
      </c>
      <c r="E257" s="37">
        <f>E258+E550</f>
        <v>3168114.14</v>
      </c>
      <c r="G257" s="39" t="s">
        <v>60</v>
      </c>
      <c r="H257" s="41">
        <f>C257</f>
        <v>4742142</v>
      </c>
      <c r="I257" s="42"/>
      <c r="J257" s="40" t="b">
        <f>AND(H257=I257)</f>
        <v>0</v>
      </c>
    </row>
    <row r="258" spans="1:10">
      <c r="A258" s="160" t="s">
        <v>266</v>
      </c>
      <c r="B258" s="161"/>
      <c r="C258" s="36">
        <f>C259+C339+C483+C547</f>
        <v>4683142</v>
      </c>
      <c r="D258" s="36">
        <f>D259+D339+D483+D547</f>
        <v>3109114.14</v>
      </c>
      <c r="E258" s="36">
        <f>E259+E339+E483+E547</f>
        <v>3109114.14</v>
      </c>
      <c r="G258" s="39" t="s">
        <v>57</v>
      </c>
      <c r="H258" s="41">
        <f t="shared" ref="H258:H321" si="21">C258</f>
        <v>4683142</v>
      </c>
      <c r="I258" s="42"/>
      <c r="J258" s="40" t="b">
        <f>AND(H258=I258)</f>
        <v>0</v>
      </c>
    </row>
    <row r="259" spans="1:10">
      <c r="A259" s="156" t="s">
        <v>267</v>
      </c>
      <c r="B259" s="157"/>
      <c r="C259" s="33">
        <f>C260+C263+C314</f>
        <v>2513642</v>
      </c>
      <c r="D259" s="33">
        <f>D260+D263+D314</f>
        <v>944064.14</v>
      </c>
      <c r="E259" s="33">
        <f>E260+E263+E314</f>
        <v>944064.14</v>
      </c>
      <c r="G259" s="39" t="s">
        <v>590</v>
      </c>
      <c r="H259" s="41">
        <f t="shared" si="21"/>
        <v>2513642</v>
      </c>
      <c r="I259" s="42"/>
      <c r="J259" s="40" t="b">
        <f>AND(H259=I259)</f>
        <v>0</v>
      </c>
    </row>
    <row r="260" spans="1:10" outlineLevel="1">
      <c r="A260" s="154" t="s">
        <v>268</v>
      </c>
      <c r="B260" s="155"/>
      <c r="C260" s="32">
        <f>SUM(C261:C262)</f>
        <v>2590</v>
      </c>
      <c r="D260" s="32">
        <f>SUM(D261:D262)</f>
        <v>2590</v>
      </c>
      <c r="E260" s="32">
        <f>SUM(E261:E262)</f>
        <v>2590</v>
      </c>
      <c r="H260" s="41">
        <f t="shared" si="21"/>
        <v>2590</v>
      </c>
    </row>
    <row r="261" spans="1:10" outlineLevel="2">
      <c r="A261" s="7">
        <v>1100</v>
      </c>
      <c r="B261" s="4" t="s">
        <v>32</v>
      </c>
      <c r="C261" s="5">
        <v>1200</v>
      </c>
      <c r="D261" s="5">
        <f>C261</f>
        <v>1200</v>
      </c>
      <c r="E261" s="5">
        <f>D261</f>
        <v>1200</v>
      </c>
      <c r="H261" s="41">
        <f t="shared" si="21"/>
        <v>1200</v>
      </c>
    </row>
    <row r="262" spans="1:10" outlineLevel="2">
      <c r="A262" s="6">
        <v>1100</v>
      </c>
      <c r="B262" s="4" t="s">
        <v>33</v>
      </c>
      <c r="C262" s="5">
        <v>1390</v>
      </c>
      <c r="D262" s="5">
        <f>C262</f>
        <v>1390</v>
      </c>
      <c r="E262" s="5">
        <f>D262</f>
        <v>1390</v>
      </c>
      <c r="H262" s="41">
        <f t="shared" si="21"/>
        <v>1390</v>
      </c>
    </row>
    <row r="263" spans="1:10" outlineLevel="1">
      <c r="A263" s="154" t="s">
        <v>269</v>
      </c>
      <c r="B263" s="155"/>
      <c r="C263" s="32">
        <f>C264+C265+C289+C296+C298+C302+C305+C308+C313</f>
        <v>2453934</v>
      </c>
      <c r="D263" s="32">
        <f>D264+D265+D289+D296+D298+D302+D305+D308+D313</f>
        <v>941474.14</v>
      </c>
      <c r="E263" s="32">
        <f>E264+E265+E289+E296+E298+E302+E305+E308+E313</f>
        <v>941474.14</v>
      </c>
      <c r="H263" s="41">
        <f t="shared" si="21"/>
        <v>2453934</v>
      </c>
    </row>
    <row r="264" spans="1:10" outlineLevel="2">
      <c r="A264" s="6">
        <v>1101</v>
      </c>
      <c r="B264" s="4" t="s">
        <v>34</v>
      </c>
      <c r="C264" s="5">
        <v>941474.14</v>
      </c>
      <c r="D264" s="5">
        <f>C264</f>
        <v>941474.14</v>
      </c>
      <c r="E264" s="5">
        <f>D264</f>
        <v>941474.14</v>
      </c>
      <c r="H264" s="41">
        <f t="shared" si="21"/>
        <v>941474.14</v>
      </c>
    </row>
    <row r="265" spans="1:10" outlineLevel="2">
      <c r="A265" s="6">
        <v>1101</v>
      </c>
      <c r="B265" s="4" t="s">
        <v>35</v>
      </c>
      <c r="C265" s="5">
        <v>956527.04399999999</v>
      </c>
      <c r="D265" s="5">
        <f>SUM(D266:D288)</f>
        <v>0</v>
      </c>
      <c r="E265" s="5">
        <f>SUM(E266:E288)</f>
        <v>0</v>
      </c>
      <c r="H265" s="41">
        <f t="shared" si="21"/>
        <v>956527.04399999999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31582.1</v>
      </c>
      <c r="D289" s="5">
        <f>SUM(D290:D295)</f>
        <v>0</v>
      </c>
      <c r="E289" s="5">
        <f>SUM(E290:E295)</f>
        <v>0</v>
      </c>
      <c r="H289" s="41">
        <f t="shared" si="21"/>
        <v>31582.1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3000</v>
      </c>
      <c r="D296" s="5">
        <f>SUM(D297)</f>
        <v>0</v>
      </c>
      <c r="E296" s="5">
        <f>SUM(E297)</f>
        <v>0</v>
      </c>
      <c r="H296" s="41">
        <f t="shared" si="21"/>
        <v>3000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66200</v>
      </c>
      <c r="D298" s="5">
        <f>SUM(D299:D301)</f>
        <v>0</v>
      </c>
      <c r="E298" s="5">
        <f>SUM(E299:E301)</f>
        <v>0</v>
      </c>
      <c r="H298" s="41">
        <f t="shared" si="21"/>
        <v>66200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48800</v>
      </c>
      <c r="D302" s="5">
        <f>SUM(D303:D304)</f>
        <v>0</v>
      </c>
      <c r="E302" s="5">
        <f>SUM(E303:E304)</f>
        <v>0</v>
      </c>
      <c r="H302" s="41">
        <f t="shared" si="21"/>
        <v>48800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31426.06</v>
      </c>
      <c r="D305" s="5">
        <f>SUM(D306:D307)</f>
        <v>0</v>
      </c>
      <c r="E305" s="5">
        <f>SUM(E306:E307)</f>
        <v>0</v>
      </c>
      <c r="H305" s="41">
        <f t="shared" si="21"/>
        <v>31426.06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374924.65600000002</v>
      </c>
      <c r="D308" s="5">
        <f>SUM(D309:D312)</f>
        <v>0</v>
      </c>
      <c r="E308" s="5">
        <f>SUM(E309:E312)</f>
        <v>0</v>
      </c>
      <c r="H308" s="41">
        <f t="shared" si="21"/>
        <v>374924.65600000002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4" t="s">
        <v>601</v>
      </c>
      <c r="B314" s="155"/>
      <c r="C314" s="32">
        <f>C315+C325+C331+C336+C337+C338+C328</f>
        <v>57118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57118</v>
      </c>
    </row>
    <row r="315" spans="1:8" outlineLevel="2">
      <c r="A315" s="6">
        <v>1102</v>
      </c>
      <c r="B315" s="4" t="s">
        <v>65</v>
      </c>
      <c r="C315" s="5">
        <v>10049.136</v>
      </c>
      <c r="D315" s="5">
        <f>SUM(D316:D324)</f>
        <v>0</v>
      </c>
      <c r="E315" s="5">
        <f>SUM(E316:E324)</f>
        <v>0</v>
      </c>
      <c r="H315" s="41">
        <f t="shared" si="21"/>
        <v>10049.136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44848</v>
      </c>
      <c r="D325" s="5">
        <f>SUM(D326:D327)</f>
        <v>0</v>
      </c>
      <c r="E325" s="5">
        <f>SUM(E326:E327)</f>
        <v>0</v>
      </c>
      <c r="H325" s="41">
        <f t="shared" si="28"/>
        <v>44848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v>352.24</v>
      </c>
      <c r="D328" s="5">
        <f>SUM(D329:D330)</f>
        <v>0</v>
      </c>
      <c r="E328" s="5">
        <f>SUM(E329:E330)</f>
        <v>0</v>
      </c>
      <c r="H328" s="41">
        <f t="shared" si="28"/>
        <v>352.24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v>1868.624</v>
      </c>
      <c r="D331" s="5">
        <f>SUM(D332:D335)</f>
        <v>0</v>
      </c>
      <c r="E331" s="5">
        <f>SUM(E332:E335)</f>
        <v>0</v>
      </c>
      <c r="H331" s="41">
        <f t="shared" si="28"/>
        <v>1868.624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6" t="s">
        <v>270</v>
      </c>
      <c r="B339" s="157"/>
      <c r="C339" s="33">
        <f>C340+C444+C482</f>
        <v>1872000</v>
      </c>
      <c r="D339" s="33">
        <f>D340+D444+D482</f>
        <v>1867550</v>
      </c>
      <c r="E339" s="33">
        <f>E340+E444+E482</f>
        <v>1867550</v>
      </c>
      <c r="G339" s="39" t="s">
        <v>591</v>
      </c>
      <c r="H339" s="41">
        <f t="shared" si="28"/>
        <v>1872000</v>
      </c>
      <c r="I339" s="42"/>
      <c r="J339" s="40" t="b">
        <f>AND(H339=I339)</f>
        <v>0</v>
      </c>
    </row>
    <row r="340" spans="1:10" outlineLevel="1">
      <c r="A340" s="154" t="s">
        <v>271</v>
      </c>
      <c r="B340" s="155"/>
      <c r="C340" s="32">
        <f>C341+C342+C343+C344+C347+C348+C353+C356+C357+C362+C367+C368+C371+C372+C373+C376+C377+C378+C382+C388+C391+C392+C395+C398+C399+C404+C407+C408+C409+C412+C415+C416+C419+C420+C421+C422+C429+C443</f>
        <v>1450000</v>
      </c>
      <c r="D340" s="32">
        <f>D341+D342+D343+D344+D347+D348+D353+D356+D357+D362+D367+BH290668+D371+D372+D373+D376+D377+D378+D382+D388+D391+D392+D395+D398+D399+D404+D407+D408+D409+D412+D415+D416+D419+D420+D421+D422+D429+D443</f>
        <v>1445550</v>
      </c>
      <c r="E340" s="32">
        <f>E341+E342+E343+E344+E347+E348+E353+E356+E357+E362+E367+BI290668+E371+E372+E373+E376+E377+E378+E382+E388+E391+E392+E395+E398+E399+E404+E407+E408+E409+E412+E415+E416+E419+E420+E421+E422+E429+E443</f>
        <v>1445550</v>
      </c>
      <c r="H340" s="41">
        <f t="shared" si="28"/>
        <v>1450000</v>
      </c>
    </row>
    <row r="341" spans="1:10" outlineLevel="2">
      <c r="A341" s="6">
        <v>2201</v>
      </c>
      <c r="B341" s="34" t="s">
        <v>272</v>
      </c>
      <c r="C341" s="5">
        <v>4000</v>
      </c>
      <c r="D341" s="5">
        <f>C341</f>
        <v>4000</v>
      </c>
      <c r="E341" s="5">
        <f>D341</f>
        <v>4000</v>
      </c>
      <c r="H341" s="41">
        <f t="shared" si="28"/>
        <v>4000</v>
      </c>
    </row>
    <row r="342" spans="1:10" outlineLevel="2">
      <c r="A342" s="6">
        <v>2201</v>
      </c>
      <c r="B342" s="4" t="s">
        <v>40</v>
      </c>
      <c r="C342" s="5">
        <v>20000</v>
      </c>
      <c r="D342" s="5">
        <f t="shared" ref="D342:E343" si="31">C342</f>
        <v>20000</v>
      </c>
      <c r="E342" s="5">
        <f t="shared" si="31"/>
        <v>20000</v>
      </c>
      <c r="H342" s="41">
        <f t="shared" si="28"/>
        <v>20000</v>
      </c>
    </row>
    <row r="343" spans="1:10" outlineLevel="2">
      <c r="A343" s="6">
        <v>2201</v>
      </c>
      <c r="B343" s="4" t="s">
        <v>41</v>
      </c>
      <c r="C343" s="5">
        <v>400000</v>
      </c>
      <c r="D343" s="5">
        <f t="shared" si="31"/>
        <v>400000</v>
      </c>
      <c r="E343" s="5">
        <f t="shared" si="31"/>
        <v>400000</v>
      </c>
      <c r="H343" s="41">
        <f t="shared" si="28"/>
        <v>400000</v>
      </c>
    </row>
    <row r="344" spans="1:10" outlineLevel="2">
      <c r="A344" s="6">
        <v>2201</v>
      </c>
      <c r="B344" s="4" t="s">
        <v>273</v>
      </c>
      <c r="C344" s="5">
        <f>SUM(C345:C346)</f>
        <v>21000</v>
      </c>
      <c r="D344" s="5">
        <f>SUM(D345:D346)</f>
        <v>21000</v>
      </c>
      <c r="E344" s="5">
        <f>SUM(E345:E346)</f>
        <v>21000</v>
      </c>
      <c r="H344" s="41">
        <f t="shared" si="28"/>
        <v>21000</v>
      </c>
    </row>
    <row r="345" spans="1:10" outlineLevel="3">
      <c r="A345" s="29"/>
      <c r="B345" s="28" t="s">
        <v>274</v>
      </c>
      <c r="C345" s="30">
        <v>9000</v>
      </c>
      <c r="D345" s="30">
        <f t="shared" ref="D345:E347" si="32">C345</f>
        <v>9000</v>
      </c>
      <c r="E345" s="30">
        <f t="shared" si="32"/>
        <v>9000</v>
      </c>
      <c r="H345" s="41">
        <f t="shared" si="28"/>
        <v>9000</v>
      </c>
    </row>
    <row r="346" spans="1:10" outlineLevel="3">
      <c r="A346" s="29"/>
      <c r="B346" s="28" t="s">
        <v>275</v>
      </c>
      <c r="C346" s="30">
        <v>12000</v>
      </c>
      <c r="D346" s="30">
        <f t="shared" si="32"/>
        <v>12000</v>
      </c>
      <c r="E346" s="30">
        <f t="shared" si="32"/>
        <v>12000</v>
      </c>
      <c r="H346" s="41">
        <f t="shared" si="28"/>
        <v>12000</v>
      </c>
    </row>
    <row r="347" spans="1:10" outlineLevel="2">
      <c r="A347" s="6">
        <v>2201</v>
      </c>
      <c r="B347" s="4" t="s">
        <v>276</v>
      </c>
      <c r="C347" s="5">
        <v>20000</v>
      </c>
      <c r="D347" s="5">
        <f t="shared" si="32"/>
        <v>20000</v>
      </c>
      <c r="E347" s="5">
        <f t="shared" si="32"/>
        <v>20000</v>
      </c>
      <c r="H347" s="41">
        <f t="shared" si="28"/>
        <v>20000</v>
      </c>
    </row>
    <row r="348" spans="1:10" outlineLevel="2">
      <c r="A348" s="6">
        <v>2201</v>
      </c>
      <c r="B348" s="4" t="s">
        <v>277</v>
      </c>
      <c r="C348" s="5">
        <f>SUM(C349:C352)</f>
        <v>239012</v>
      </c>
      <c r="D348" s="5">
        <f>SUM(D349:D352)</f>
        <v>239012</v>
      </c>
      <c r="E348" s="5">
        <f>SUM(E349:E352)</f>
        <v>239012</v>
      </c>
      <c r="H348" s="41">
        <f t="shared" si="28"/>
        <v>239012</v>
      </c>
    </row>
    <row r="349" spans="1:10" outlineLevel="3">
      <c r="A349" s="29"/>
      <c r="B349" s="28" t="s">
        <v>278</v>
      </c>
      <c r="C349" s="30">
        <v>225000</v>
      </c>
      <c r="D349" s="30">
        <f>C349</f>
        <v>225000</v>
      </c>
      <c r="E349" s="30">
        <f>D349</f>
        <v>225000</v>
      </c>
      <c r="H349" s="41">
        <f t="shared" si="28"/>
        <v>225000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9012</v>
      </c>
      <c r="D351" s="30">
        <f t="shared" si="33"/>
        <v>9012</v>
      </c>
      <c r="E351" s="30">
        <f t="shared" si="33"/>
        <v>9012</v>
      </c>
      <c r="H351" s="41">
        <f t="shared" si="28"/>
        <v>9012</v>
      </c>
    </row>
    <row r="352" spans="1:10" outlineLevel="3">
      <c r="A352" s="29"/>
      <c r="B352" s="28" t="s">
        <v>281</v>
      </c>
      <c r="C352" s="30">
        <v>5000</v>
      </c>
      <c r="D352" s="30">
        <f t="shared" si="33"/>
        <v>5000</v>
      </c>
      <c r="E352" s="30">
        <f t="shared" si="33"/>
        <v>5000</v>
      </c>
      <c r="H352" s="41">
        <f t="shared" si="28"/>
        <v>5000</v>
      </c>
    </row>
    <row r="353" spans="1:8" outlineLevel="2">
      <c r="A353" s="6">
        <v>2201</v>
      </c>
      <c r="B353" s="4" t="s">
        <v>282</v>
      </c>
      <c r="C353" s="5">
        <f>SUM(C354:C355)</f>
        <v>2700</v>
      </c>
      <c r="D353" s="5">
        <f>SUM(D354:D355)</f>
        <v>2700</v>
      </c>
      <c r="E353" s="5">
        <f>SUM(E354:E355)</f>
        <v>2700</v>
      </c>
      <c r="H353" s="41">
        <f t="shared" si="28"/>
        <v>2700</v>
      </c>
    </row>
    <row r="354" spans="1:8" outlineLevel="3">
      <c r="A354" s="29"/>
      <c r="B354" s="28" t="s">
        <v>42</v>
      </c>
      <c r="C354" s="30">
        <v>2300</v>
      </c>
      <c r="D354" s="30">
        <f t="shared" ref="D354:E356" si="34">C354</f>
        <v>2300</v>
      </c>
      <c r="E354" s="30">
        <f t="shared" si="34"/>
        <v>2300</v>
      </c>
      <c r="H354" s="41">
        <f t="shared" si="28"/>
        <v>2300</v>
      </c>
    </row>
    <row r="355" spans="1:8" outlineLevel="3">
      <c r="A355" s="29"/>
      <c r="B355" s="28" t="s">
        <v>283</v>
      </c>
      <c r="C355" s="30">
        <v>400</v>
      </c>
      <c r="D355" s="30">
        <f t="shared" si="34"/>
        <v>400</v>
      </c>
      <c r="E355" s="30">
        <f t="shared" si="34"/>
        <v>400</v>
      </c>
      <c r="H355" s="41">
        <f t="shared" si="28"/>
        <v>400</v>
      </c>
    </row>
    <row r="356" spans="1:8" outlineLevel="2">
      <c r="A356" s="6">
        <v>2201</v>
      </c>
      <c r="B356" s="4" t="s">
        <v>284</v>
      </c>
      <c r="C356" s="5">
        <v>1988</v>
      </c>
      <c r="D356" s="5">
        <f t="shared" si="34"/>
        <v>1988</v>
      </c>
      <c r="E356" s="5">
        <f t="shared" si="34"/>
        <v>1988</v>
      </c>
      <c r="H356" s="41">
        <f t="shared" si="28"/>
        <v>1988</v>
      </c>
    </row>
    <row r="357" spans="1:8" outlineLevel="2">
      <c r="A357" s="6">
        <v>2201</v>
      </c>
      <c r="B357" s="4" t="s">
        <v>285</v>
      </c>
      <c r="C357" s="5">
        <f>SUM(C358:C361)</f>
        <v>20000</v>
      </c>
      <c r="D357" s="5">
        <f>SUM(D358:D361)</f>
        <v>20000</v>
      </c>
      <c r="E357" s="5">
        <f>SUM(E358:E361)</f>
        <v>20000</v>
      </c>
      <c r="H357" s="41">
        <f t="shared" si="28"/>
        <v>20000</v>
      </c>
    </row>
    <row r="358" spans="1:8" outlineLevel="3">
      <c r="A358" s="29"/>
      <c r="B358" s="28" t="s">
        <v>286</v>
      </c>
      <c r="C358" s="30">
        <v>20000</v>
      </c>
      <c r="D358" s="30">
        <f>C358</f>
        <v>20000</v>
      </c>
      <c r="E358" s="30">
        <f>D358</f>
        <v>20000</v>
      </c>
      <c r="H358" s="41">
        <f t="shared" si="28"/>
        <v>20000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307000</v>
      </c>
      <c r="D362" s="5">
        <f>SUM(D363:D366)</f>
        <v>307000</v>
      </c>
      <c r="E362" s="5">
        <f>SUM(E363:E366)</f>
        <v>307000</v>
      </c>
      <c r="H362" s="41">
        <f t="shared" si="28"/>
        <v>307000</v>
      </c>
    </row>
    <row r="363" spans="1:8" outlineLevel="3">
      <c r="A363" s="29"/>
      <c r="B363" s="28" t="s">
        <v>291</v>
      </c>
      <c r="C363" s="30">
        <v>20000</v>
      </c>
      <c r="D363" s="30">
        <f>C363</f>
        <v>20000</v>
      </c>
      <c r="E363" s="30">
        <f>D363</f>
        <v>20000</v>
      </c>
      <c r="H363" s="41">
        <f t="shared" si="28"/>
        <v>20000</v>
      </c>
    </row>
    <row r="364" spans="1:8" outlineLevel="3">
      <c r="A364" s="29"/>
      <c r="B364" s="28" t="s">
        <v>292</v>
      </c>
      <c r="C364" s="30">
        <v>35000</v>
      </c>
      <c r="D364" s="30">
        <f t="shared" ref="D364:E366" si="36">C364</f>
        <v>35000</v>
      </c>
      <c r="E364" s="30">
        <f t="shared" si="36"/>
        <v>35000</v>
      </c>
      <c r="H364" s="41">
        <f t="shared" si="28"/>
        <v>35000</v>
      </c>
    </row>
    <row r="365" spans="1:8" outlineLevel="3">
      <c r="A365" s="29"/>
      <c r="B365" s="28" t="s">
        <v>293</v>
      </c>
      <c r="C365" s="30">
        <v>5000</v>
      </c>
      <c r="D365" s="30">
        <f t="shared" si="36"/>
        <v>5000</v>
      </c>
      <c r="E365" s="30">
        <f t="shared" si="36"/>
        <v>5000</v>
      </c>
      <c r="H365" s="41">
        <f t="shared" si="28"/>
        <v>5000</v>
      </c>
    </row>
    <row r="366" spans="1:8" outlineLevel="3">
      <c r="A366" s="29"/>
      <c r="B366" s="28" t="s">
        <v>294</v>
      </c>
      <c r="C366" s="30">
        <v>247000</v>
      </c>
      <c r="D366" s="30">
        <f t="shared" si="36"/>
        <v>247000</v>
      </c>
      <c r="E366" s="30">
        <f t="shared" si="36"/>
        <v>247000</v>
      </c>
      <c r="H366" s="41">
        <f t="shared" si="28"/>
        <v>247000</v>
      </c>
    </row>
    <row r="367" spans="1:8" outlineLevel="2">
      <c r="A367" s="6">
        <v>2201</v>
      </c>
      <c r="B367" s="4" t="s">
        <v>43</v>
      </c>
      <c r="C367" s="5">
        <v>3500</v>
      </c>
      <c r="D367" s="5">
        <f>C367</f>
        <v>3500</v>
      </c>
      <c r="E367" s="5">
        <f>D367</f>
        <v>3500</v>
      </c>
      <c r="H367" s="41">
        <f t="shared" si="28"/>
        <v>3500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25000</v>
      </c>
      <c r="D371" s="5">
        <f t="shared" si="37"/>
        <v>25000</v>
      </c>
      <c r="E371" s="5">
        <f t="shared" si="37"/>
        <v>25000</v>
      </c>
      <c r="H371" s="41">
        <f t="shared" si="28"/>
        <v>25000</v>
      </c>
    </row>
    <row r="372" spans="1:8" outlineLevel="2">
      <c r="A372" s="6">
        <v>2201</v>
      </c>
      <c r="B372" s="4" t="s">
        <v>45</v>
      </c>
      <c r="C372" s="5">
        <v>20000</v>
      </c>
      <c r="D372" s="5">
        <f t="shared" si="37"/>
        <v>20000</v>
      </c>
      <c r="E372" s="5">
        <f t="shared" si="37"/>
        <v>20000</v>
      </c>
      <c r="H372" s="41">
        <f t="shared" si="28"/>
        <v>20000</v>
      </c>
    </row>
    <row r="373" spans="1:8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  <c r="H373" s="41">
        <f t="shared" si="28"/>
        <v>500</v>
      </c>
    </row>
    <row r="374" spans="1:8" outlineLevel="3">
      <c r="A374" s="29"/>
      <c r="B374" s="28" t="s">
        <v>299</v>
      </c>
      <c r="C374" s="30">
        <v>200</v>
      </c>
      <c r="D374" s="30">
        <f t="shared" ref="D374:E377" si="38">C374</f>
        <v>200</v>
      </c>
      <c r="E374" s="30">
        <f t="shared" si="38"/>
        <v>200</v>
      </c>
      <c r="H374" s="41">
        <f t="shared" si="28"/>
        <v>200</v>
      </c>
    </row>
    <row r="375" spans="1:8" outlineLevel="3">
      <c r="A375" s="29"/>
      <c r="B375" s="28" t="s">
        <v>300</v>
      </c>
      <c r="C375" s="30">
        <v>300</v>
      </c>
      <c r="D375" s="30">
        <f t="shared" si="38"/>
        <v>300</v>
      </c>
      <c r="E375" s="30">
        <f t="shared" si="38"/>
        <v>300</v>
      </c>
      <c r="H375" s="41">
        <f t="shared" si="28"/>
        <v>300</v>
      </c>
    </row>
    <row r="376" spans="1:8" outlineLevel="2">
      <c r="A376" s="6">
        <v>2201</v>
      </c>
      <c r="B376" s="4" t="s">
        <v>301</v>
      </c>
      <c r="C376" s="5">
        <v>2000</v>
      </c>
      <c r="D376" s="5">
        <f t="shared" si="38"/>
        <v>2000</v>
      </c>
      <c r="E376" s="5">
        <f t="shared" si="38"/>
        <v>2000</v>
      </c>
      <c r="H376" s="41">
        <f t="shared" si="28"/>
        <v>2000</v>
      </c>
    </row>
    <row r="377" spans="1:8" outlineLevel="2" collapsed="1">
      <c r="A377" s="6">
        <v>2201</v>
      </c>
      <c r="B377" s="4" t="s">
        <v>302</v>
      </c>
      <c r="C377" s="5">
        <v>10000</v>
      </c>
      <c r="D377" s="5">
        <f t="shared" si="38"/>
        <v>10000</v>
      </c>
      <c r="E377" s="5">
        <f t="shared" si="38"/>
        <v>10000</v>
      </c>
      <c r="H377" s="41">
        <f t="shared" si="28"/>
        <v>10000</v>
      </c>
    </row>
    <row r="378" spans="1:8" outlineLevel="2">
      <c r="A378" s="6">
        <v>2201</v>
      </c>
      <c r="B378" s="4" t="s">
        <v>303</v>
      </c>
      <c r="C378" s="5">
        <f>SUM(C379:C381)</f>
        <v>49000</v>
      </c>
      <c r="D378" s="5">
        <f>SUM(D379:D381)</f>
        <v>49000</v>
      </c>
      <c r="E378" s="5">
        <f>SUM(E379:E381)</f>
        <v>49000</v>
      </c>
      <c r="H378" s="41">
        <f t="shared" si="28"/>
        <v>49000</v>
      </c>
    </row>
    <row r="379" spans="1:8" outlineLevel="3">
      <c r="A379" s="29"/>
      <c r="B379" s="28" t="s">
        <v>46</v>
      </c>
      <c r="C379" s="30">
        <v>25000</v>
      </c>
      <c r="D379" s="30">
        <f>C379</f>
        <v>25000</v>
      </c>
      <c r="E379" s="30">
        <f>D379</f>
        <v>25000</v>
      </c>
      <c r="H379" s="41">
        <f t="shared" si="28"/>
        <v>25000</v>
      </c>
    </row>
    <row r="380" spans="1:8" outlineLevel="3">
      <c r="A380" s="29"/>
      <c r="B380" s="28" t="s">
        <v>113</v>
      </c>
      <c r="C380" s="30">
        <v>21000</v>
      </c>
      <c r="D380" s="30">
        <f t="shared" ref="D380:E381" si="39">C380</f>
        <v>21000</v>
      </c>
      <c r="E380" s="30">
        <f t="shared" si="39"/>
        <v>21000</v>
      </c>
      <c r="H380" s="41">
        <f t="shared" si="28"/>
        <v>21000</v>
      </c>
    </row>
    <row r="381" spans="1:8" outlineLevel="3">
      <c r="A381" s="29"/>
      <c r="B381" s="28" t="s">
        <v>47</v>
      </c>
      <c r="C381" s="30">
        <v>3000</v>
      </c>
      <c r="D381" s="30">
        <f t="shared" si="39"/>
        <v>3000</v>
      </c>
      <c r="E381" s="30">
        <f t="shared" si="39"/>
        <v>3000</v>
      </c>
      <c r="H381" s="41">
        <f t="shared" si="28"/>
        <v>3000</v>
      </c>
    </row>
    <row r="382" spans="1:8" outlineLevel="2">
      <c r="A382" s="6">
        <v>2201</v>
      </c>
      <c r="B382" s="4" t="s">
        <v>114</v>
      </c>
      <c r="C382" s="5">
        <f>SUM(C383:C387)</f>
        <v>11000</v>
      </c>
      <c r="D382" s="5">
        <f>SUM(D383:D387)</f>
        <v>11000</v>
      </c>
      <c r="E382" s="5">
        <f>SUM(E383:E387)</f>
        <v>11000</v>
      </c>
      <c r="H382" s="41">
        <f t="shared" si="28"/>
        <v>11000</v>
      </c>
    </row>
    <row r="383" spans="1:8" outlineLevel="3">
      <c r="A383" s="29"/>
      <c r="B383" s="28" t="s">
        <v>304</v>
      </c>
      <c r="C383" s="30">
        <v>2500</v>
      </c>
      <c r="D383" s="30">
        <f>C383</f>
        <v>2500</v>
      </c>
      <c r="E383" s="30">
        <f>D383</f>
        <v>2500</v>
      </c>
      <c r="H383" s="41">
        <f t="shared" si="28"/>
        <v>2500</v>
      </c>
    </row>
    <row r="384" spans="1:8" outlineLevel="3">
      <c r="A384" s="29"/>
      <c r="B384" s="28" t="s">
        <v>305</v>
      </c>
      <c r="C384" s="30">
        <v>1000</v>
      </c>
      <c r="D384" s="30">
        <f t="shared" ref="D384:E387" si="40">C384</f>
        <v>1000</v>
      </c>
      <c r="E384" s="30">
        <f t="shared" si="40"/>
        <v>1000</v>
      </c>
      <c r="H384" s="41">
        <f t="shared" si="28"/>
        <v>1000</v>
      </c>
    </row>
    <row r="385" spans="1:8" outlineLevel="3">
      <c r="A385" s="29"/>
      <c r="B385" s="28" t="s">
        <v>306</v>
      </c>
      <c r="C385" s="30">
        <v>1800</v>
      </c>
      <c r="D385" s="30">
        <f t="shared" si="40"/>
        <v>1800</v>
      </c>
      <c r="E385" s="30">
        <f t="shared" si="40"/>
        <v>1800</v>
      </c>
      <c r="H385" s="41">
        <f t="shared" si="28"/>
        <v>1800</v>
      </c>
    </row>
    <row r="386" spans="1:8" outlineLevel="3">
      <c r="A386" s="29"/>
      <c r="B386" s="28" t="s">
        <v>307</v>
      </c>
      <c r="C386" s="30">
        <v>2700</v>
      </c>
      <c r="D386" s="30">
        <f t="shared" si="40"/>
        <v>2700</v>
      </c>
      <c r="E386" s="30">
        <f t="shared" si="40"/>
        <v>2700</v>
      </c>
      <c r="H386" s="41">
        <f t="shared" ref="H386:H449" si="41">C386</f>
        <v>2700</v>
      </c>
    </row>
    <row r="387" spans="1:8" outlineLevel="3">
      <c r="A387" s="29"/>
      <c r="B387" s="28" t="s">
        <v>308</v>
      </c>
      <c r="C387" s="30">
        <v>3000</v>
      </c>
      <c r="D387" s="30">
        <f t="shared" si="40"/>
        <v>3000</v>
      </c>
      <c r="E387" s="30">
        <f t="shared" si="40"/>
        <v>3000</v>
      </c>
      <c r="H387" s="41">
        <f t="shared" si="41"/>
        <v>3000</v>
      </c>
    </row>
    <row r="388" spans="1:8" outlineLevel="2">
      <c r="A388" s="6">
        <v>2201</v>
      </c>
      <c r="B388" s="4" t="s">
        <v>309</v>
      </c>
      <c r="C388" s="5">
        <f>SUM(C389:C390)</f>
        <v>3000</v>
      </c>
      <c r="D388" s="5">
        <f>SUM(D389:D390)</f>
        <v>3000</v>
      </c>
      <c r="E388" s="5">
        <f>SUM(E389:E390)</f>
        <v>3000</v>
      </c>
      <c r="H388" s="41">
        <f t="shared" si="41"/>
        <v>3000</v>
      </c>
    </row>
    <row r="389" spans="1:8" outlineLevel="3">
      <c r="A389" s="29"/>
      <c r="B389" s="28" t="s">
        <v>48</v>
      </c>
      <c r="C389" s="30">
        <v>2000</v>
      </c>
      <c r="D389" s="30">
        <f t="shared" ref="D389:E391" si="42">C389</f>
        <v>2000</v>
      </c>
      <c r="E389" s="30">
        <f t="shared" si="42"/>
        <v>2000</v>
      </c>
      <c r="H389" s="41">
        <f t="shared" si="41"/>
        <v>2000</v>
      </c>
    </row>
    <row r="390" spans="1:8" outlineLevel="3">
      <c r="A390" s="29"/>
      <c r="B390" s="28" t="s">
        <v>310</v>
      </c>
      <c r="C390" s="30">
        <v>1000</v>
      </c>
      <c r="D390" s="30">
        <f t="shared" si="42"/>
        <v>1000</v>
      </c>
      <c r="E390" s="30">
        <f t="shared" si="42"/>
        <v>1000</v>
      </c>
      <c r="H390" s="41">
        <f t="shared" si="41"/>
        <v>1000</v>
      </c>
    </row>
    <row r="391" spans="1:8" outlineLevel="2">
      <c r="A391" s="6">
        <v>2201</v>
      </c>
      <c r="B391" s="4" t="s">
        <v>311</v>
      </c>
      <c r="C391" s="5">
        <v>1000</v>
      </c>
      <c r="D391" s="5">
        <f t="shared" si="42"/>
        <v>1000</v>
      </c>
      <c r="E391" s="5">
        <f t="shared" si="42"/>
        <v>1000</v>
      </c>
      <c r="H391" s="41">
        <f t="shared" si="41"/>
        <v>1000</v>
      </c>
    </row>
    <row r="392" spans="1:8" outlineLevel="2" collapsed="1">
      <c r="A392" s="6">
        <v>2201</v>
      </c>
      <c r="B392" s="4" t="s">
        <v>312</v>
      </c>
      <c r="C392" s="5">
        <f>SUM(C393:C394)</f>
        <v>73000</v>
      </c>
      <c r="D392" s="5">
        <f>SUM(D393:D394)</f>
        <v>73000</v>
      </c>
      <c r="E392" s="5">
        <f>SUM(E393:E394)</f>
        <v>73000</v>
      </c>
      <c r="H392" s="41">
        <f t="shared" si="41"/>
        <v>73000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73000</v>
      </c>
      <c r="D394" s="30">
        <f>C394</f>
        <v>73000</v>
      </c>
      <c r="E394" s="30">
        <f>D394</f>
        <v>73000</v>
      </c>
      <c r="H394" s="41">
        <f t="shared" si="41"/>
        <v>73000</v>
      </c>
    </row>
    <row r="395" spans="1:8" outlineLevel="2">
      <c r="A395" s="6">
        <v>2201</v>
      </c>
      <c r="B395" s="4" t="s">
        <v>115</v>
      </c>
      <c r="C395" s="5">
        <f>SUM(C396:C397)</f>
        <v>600</v>
      </c>
      <c r="D395" s="5">
        <f>SUM(D396:D397)</f>
        <v>600</v>
      </c>
      <c r="E395" s="5">
        <f>SUM(E396:E397)</f>
        <v>600</v>
      </c>
      <c r="H395" s="41">
        <f t="shared" si="41"/>
        <v>600</v>
      </c>
    </row>
    <row r="396" spans="1:8" outlineLevel="3">
      <c r="A396" s="29"/>
      <c r="B396" s="28" t="s">
        <v>315</v>
      </c>
      <c r="C396" s="30">
        <v>600</v>
      </c>
      <c r="D396" s="30">
        <f t="shared" ref="D396:E398" si="43">C396</f>
        <v>600</v>
      </c>
      <c r="E396" s="30">
        <f t="shared" si="43"/>
        <v>600</v>
      </c>
      <c r="H396" s="41">
        <f t="shared" si="41"/>
        <v>600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600</v>
      </c>
      <c r="D398" s="5">
        <f t="shared" si="43"/>
        <v>600</v>
      </c>
      <c r="E398" s="5">
        <f t="shared" si="43"/>
        <v>600</v>
      </c>
      <c r="H398" s="41">
        <f t="shared" si="41"/>
        <v>600</v>
      </c>
    </row>
    <row r="399" spans="1:8" outlineLevel="2" collapsed="1">
      <c r="A399" s="6">
        <v>2201</v>
      </c>
      <c r="B399" s="4" t="s">
        <v>116</v>
      </c>
      <c r="C399" s="5">
        <f>SUM(C400:C403)</f>
        <v>5500</v>
      </c>
      <c r="D399" s="5">
        <f>SUM(D400:D403)</f>
        <v>5500</v>
      </c>
      <c r="E399" s="5">
        <f>SUM(E400:E403)</f>
        <v>5500</v>
      </c>
      <c r="H399" s="41">
        <f t="shared" si="41"/>
        <v>5500</v>
      </c>
    </row>
    <row r="400" spans="1:8" outlineLevel="3">
      <c r="A400" s="29"/>
      <c r="B400" s="28" t="s">
        <v>318</v>
      </c>
      <c r="C400" s="30">
        <v>2000</v>
      </c>
      <c r="D400" s="30">
        <f>C400</f>
        <v>2000</v>
      </c>
      <c r="E400" s="30">
        <f>D400</f>
        <v>2000</v>
      </c>
      <c r="H400" s="41">
        <f t="shared" si="41"/>
        <v>2000</v>
      </c>
    </row>
    <row r="401" spans="1:8" outlineLevel="3">
      <c r="A401" s="29"/>
      <c r="B401" s="28" t="s">
        <v>319</v>
      </c>
      <c r="C401" s="30">
        <v>500</v>
      </c>
      <c r="D401" s="30">
        <f t="shared" ref="D401:E403" si="44">C401</f>
        <v>500</v>
      </c>
      <c r="E401" s="30">
        <f t="shared" si="44"/>
        <v>500</v>
      </c>
      <c r="H401" s="41">
        <f t="shared" si="41"/>
        <v>500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3000</v>
      </c>
      <c r="D403" s="30">
        <f t="shared" si="44"/>
        <v>3000</v>
      </c>
      <c r="E403" s="30">
        <f t="shared" si="44"/>
        <v>3000</v>
      </c>
      <c r="H403" s="41">
        <f t="shared" si="41"/>
        <v>3000</v>
      </c>
    </row>
    <row r="404" spans="1:8" outlineLevel="2">
      <c r="A404" s="6">
        <v>2201</v>
      </c>
      <c r="B404" s="4" t="s">
        <v>322</v>
      </c>
      <c r="C404" s="5">
        <f>SUM(C405:C406)</f>
        <v>2000</v>
      </c>
      <c r="D404" s="5">
        <f>SUM(D405:D406)</f>
        <v>2000</v>
      </c>
      <c r="E404" s="5">
        <f>SUM(E405:E406)</f>
        <v>2000</v>
      </c>
      <c r="H404" s="41">
        <f t="shared" si="41"/>
        <v>2000</v>
      </c>
    </row>
    <row r="405" spans="1:8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outlineLevel="3">
      <c r="A406" s="29"/>
      <c r="B406" s="28" t="s">
        <v>324</v>
      </c>
      <c r="C406" s="30">
        <v>1000</v>
      </c>
      <c r="D406" s="30">
        <f t="shared" si="45"/>
        <v>1000</v>
      </c>
      <c r="E406" s="30">
        <f t="shared" si="45"/>
        <v>1000</v>
      </c>
      <c r="H406" s="41">
        <f t="shared" si="41"/>
        <v>1000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1000</v>
      </c>
      <c r="D408" s="5">
        <f t="shared" si="45"/>
        <v>1000</v>
      </c>
      <c r="E408" s="5">
        <f t="shared" si="45"/>
        <v>1000</v>
      </c>
      <c r="H408" s="41">
        <f t="shared" si="41"/>
        <v>1000</v>
      </c>
    </row>
    <row r="409" spans="1:8" outlineLevel="2" collapsed="1">
      <c r="A409" s="6">
        <v>2201</v>
      </c>
      <c r="B409" s="4" t="s">
        <v>327</v>
      </c>
      <c r="C409" s="5">
        <f>SUM(C410:C411)</f>
        <v>5000</v>
      </c>
      <c r="D409" s="5">
        <f>SUM(D410:D411)</f>
        <v>5000</v>
      </c>
      <c r="E409" s="5">
        <f>SUM(E410:E411)</f>
        <v>5000</v>
      </c>
      <c r="H409" s="41">
        <f t="shared" si="41"/>
        <v>5000</v>
      </c>
    </row>
    <row r="410" spans="1:8" outlineLevel="3" collapsed="1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  <c r="H410" s="41">
        <f t="shared" si="41"/>
        <v>5000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7000</v>
      </c>
      <c r="D412" s="5">
        <f>SUM(D413:D414)</f>
        <v>7000</v>
      </c>
      <c r="E412" s="5">
        <f>SUM(E413:E414)</f>
        <v>7000</v>
      </c>
      <c r="H412" s="41">
        <f t="shared" si="41"/>
        <v>7000</v>
      </c>
    </row>
    <row r="413" spans="1:8" outlineLevel="3" collapsed="1">
      <c r="A413" s="29"/>
      <c r="B413" s="28" t="s">
        <v>328</v>
      </c>
      <c r="C413" s="30">
        <v>3000</v>
      </c>
      <c r="D413" s="30">
        <f t="shared" ref="D413:E415" si="46">C413</f>
        <v>3000</v>
      </c>
      <c r="E413" s="30">
        <f t="shared" si="46"/>
        <v>3000</v>
      </c>
      <c r="H413" s="41">
        <f t="shared" si="41"/>
        <v>3000</v>
      </c>
    </row>
    <row r="414" spans="1:8" outlineLevel="3">
      <c r="A414" s="29"/>
      <c r="B414" s="28" t="s">
        <v>329</v>
      </c>
      <c r="C414" s="30">
        <v>4000</v>
      </c>
      <c r="D414" s="30">
        <f t="shared" si="46"/>
        <v>4000</v>
      </c>
      <c r="E414" s="30">
        <f t="shared" si="46"/>
        <v>4000</v>
      </c>
      <c r="H414" s="41">
        <f t="shared" si="41"/>
        <v>4000</v>
      </c>
    </row>
    <row r="415" spans="1:8" outlineLevel="2">
      <c r="A415" s="6">
        <v>2201</v>
      </c>
      <c r="B415" s="4" t="s">
        <v>118</v>
      </c>
      <c r="C415" s="5">
        <v>3000</v>
      </c>
      <c r="D415" s="5">
        <f t="shared" si="46"/>
        <v>3000</v>
      </c>
      <c r="E415" s="5">
        <f t="shared" si="46"/>
        <v>3000</v>
      </c>
      <c r="H415" s="41">
        <f t="shared" si="41"/>
        <v>3000</v>
      </c>
    </row>
    <row r="416" spans="1:8" outlineLevel="2" collapsed="1">
      <c r="A416" s="6">
        <v>2201</v>
      </c>
      <c r="B416" s="4" t="s">
        <v>332</v>
      </c>
      <c r="C416" s="5">
        <v>4450</v>
      </c>
      <c r="D416" s="5">
        <f>SUM(D417:D418)</f>
        <v>0</v>
      </c>
      <c r="E416" s="5">
        <f>SUM(E417:E418)</f>
        <v>0</v>
      </c>
      <c r="H416" s="41">
        <f t="shared" si="41"/>
        <v>4450</v>
      </c>
    </row>
    <row r="417" spans="1:8" outlineLevel="3" collapsed="1">
      <c r="A417" s="29"/>
      <c r="B417" s="28" t="s">
        <v>330</v>
      </c>
      <c r="C417" s="30"/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2850</v>
      </c>
      <c r="D419" s="5">
        <f t="shared" si="47"/>
        <v>2850</v>
      </c>
      <c r="E419" s="5">
        <f t="shared" si="47"/>
        <v>2850</v>
      </c>
      <c r="H419" s="41">
        <f t="shared" si="41"/>
        <v>2850</v>
      </c>
    </row>
    <row r="420" spans="1:8" outlineLevel="2">
      <c r="A420" s="6">
        <v>2201</v>
      </c>
      <c r="B420" s="4" t="s">
        <v>334</v>
      </c>
      <c r="C420" s="5">
        <v>2000</v>
      </c>
      <c r="D420" s="5">
        <f t="shared" si="47"/>
        <v>2000</v>
      </c>
      <c r="E420" s="5">
        <f t="shared" si="47"/>
        <v>2000</v>
      </c>
      <c r="H420" s="41">
        <f t="shared" si="41"/>
        <v>2000</v>
      </c>
    </row>
    <row r="421" spans="1:8" outlineLevel="2" collapsed="1">
      <c r="A421" s="6">
        <v>2201</v>
      </c>
      <c r="B421" s="4" t="s">
        <v>335</v>
      </c>
      <c r="C421" s="5">
        <v>1000</v>
      </c>
      <c r="D421" s="5">
        <f t="shared" si="47"/>
        <v>1000</v>
      </c>
      <c r="E421" s="5">
        <f t="shared" si="47"/>
        <v>1000</v>
      </c>
      <c r="H421" s="41">
        <f t="shared" si="41"/>
        <v>1000</v>
      </c>
    </row>
    <row r="422" spans="1:8" outlineLevel="2" collapsed="1">
      <c r="A422" s="6">
        <v>2201</v>
      </c>
      <c r="B422" s="4" t="s">
        <v>119</v>
      </c>
      <c r="C422" s="5">
        <f>SUM(C423:C428)</f>
        <v>5300</v>
      </c>
      <c r="D422" s="5">
        <f>SUM(D423:D428)</f>
        <v>5300</v>
      </c>
      <c r="E422" s="5">
        <f>SUM(E423:E428)</f>
        <v>5300</v>
      </c>
      <c r="H422" s="41">
        <f t="shared" si="41"/>
        <v>5300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>
        <v>500</v>
      </c>
      <c r="D424" s="30">
        <f t="shared" ref="D424:E428" si="48">C424</f>
        <v>500</v>
      </c>
      <c r="E424" s="30">
        <f t="shared" si="48"/>
        <v>500</v>
      </c>
      <c r="H424" s="41">
        <f t="shared" si="41"/>
        <v>500</v>
      </c>
    </row>
    <row r="425" spans="1:8" outlineLevel="3">
      <c r="A425" s="29"/>
      <c r="B425" s="28" t="s">
        <v>338</v>
      </c>
      <c r="C425" s="30">
        <v>4000</v>
      </c>
      <c r="D425" s="30">
        <f t="shared" si="48"/>
        <v>4000</v>
      </c>
      <c r="E425" s="30">
        <f t="shared" si="48"/>
        <v>4000</v>
      </c>
      <c r="H425" s="41">
        <f t="shared" si="41"/>
        <v>4000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800</v>
      </c>
      <c r="D427" s="30">
        <f t="shared" si="48"/>
        <v>800</v>
      </c>
      <c r="E427" s="30">
        <f t="shared" si="48"/>
        <v>800</v>
      </c>
      <c r="H427" s="41">
        <f t="shared" si="41"/>
        <v>800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176000</v>
      </c>
      <c r="D429" s="5">
        <f>SUM(D430:D442)</f>
        <v>176000</v>
      </c>
      <c r="E429" s="5">
        <f>SUM(E430:E442)</f>
        <v>176000</v>
      </c>
      <c r="H429" s="41">
        <f t="shared" si="41"/>
        <v>176000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75000</v>
      </c>
      <c r="D431" s="30">
        <f t="shared" ref="D431:E442" si="49">C431</f>
        <v>75000</v>
      </c>
      <c r="E431" s="30">
        <f t="shared" si="49"/>
        <v>75000</v>
      </c>
      <c r="H431" s="41">
        <f t="shared" si="41"/>
        <v>75000</v>
      </c>
    </row>
    <row r="432" spans="1:8" outlineLevel="3">
      <c r="A432" s="29"/>
      <c r="B432" s="28" t="s">
        <v>345</v>
      </c>
      <c r="C432" s="30">
        <v>15000</v>
      </c>
      <c r="D432" s="30">
        <f t="shared" si="49"/>
        <v>15000</v>
      </c>
      <c r="E432" s="30">
        <f t="shared" si="49"/>
        <v>15000</v>
      </c>
      <c r="H432" s="41">
        <f t="shared" si="41"/>
        <v>15000</v>
      </c>
    </row>
    <row r="433" spans="1:8" outlineLevel="3">
      <c r="A433" s="29"/>
      <c r="B433" s="28" t="s">
        <v>346</v>
      </c>
      <c r="C433" s="30">
        <v>4000</v>
      </c>
      <c r="D433" s="30">
        <f t="shared" si="49"/>
        <v>4000</v>
      </c>
      <c r="E433" s="30">
        <f t="shared" si="49"/>
        <v>4000</v>
      </c>
      <c r="H433" s="41">
        <f t="shared" si="41"/>
        <v>4000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5000</v>
      </c>
      <c r="D439" s="30">
        <f t="shared" si="49"/>
        <v>5000</v>
      </c>
      <c r="E439" s="30">
        <f t="shared" si="49"/>
        <v>5000</v>
      </c>
      <c r="H439" s="41">
        <f t="shared" si="41"/>
        <v>5000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2000</v>
      </c>
      <c r="D441" s="30">
        <f t="shared" si="49"/>
        <v>2000</v>
      </c>
      <c r="E441" s="30">
        <f t="shared" si="49"/>
        <v>2000</v>
      </c>
      <c r="H441" s="41">
        <f t="shared" si="41"/>
        <v>2000</v>
      </c>
    </row>
    <row r="442" spans="1:8" outlineLevel="3">
      <c r="A442" s="29"/>
      <c r="B442" s="28" t="s">
        <v>355</v>
      </c>
      <c r="C442" s="30">
        <v>75000</v>
      </c>
      <c r="D442" s="30">
        <f t="shared" si="49"/>
        <v>75000</v>
      </c>
      <c r="E442" s="30">
        <f t="shared" si="49"/>
        <v>75000</v>
      </c>
      <c r="H442" s="41">
        <f t="shared" si="41"/>
        <v>75000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4" t="s">
        <v>357</v>
      </c>
      <c r="B444" s="155"/>
      <c r="C444" s="32">
        <f>C445+C454+C455+C459+C462+C463+C468+C474+C477+C480+C481+C450</f>
        <v>422000</v>
      </c>
      <c r="D444" s="32">
        <f>D445+D454+D455+D459+D462+D463+D468+D474+D477+D480+D481+D450</f>
        <v>422000</v>
      </c>
      <c r="E444" s="32">
        <f>E445+E454+E455+E459+E462+E463+E468+E474+E477+E480+E481+E450</f>
        <v>422000</v>
      </c>
      <c r="H444" s="41">
        <f t="shared" si="41"/>
        <v>422000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171000</v>
      </c>
      <c r="D445" s="5">
        <f>SUM(D446:D449)</f>
        <v>171000</v>
      </c>
      <c r="E445" s="5">
        <f>SUM(E446:E449)</f>
        <v>171000</v>
      </c>
      <c r="H445" s="41">
        <f t="shared" si="41"/>
        <v>171000</v>
      </c>
    </row>
    <row r="446" spans="1:8" ht="15" customHeight="1" outlineLevel="3">
      <c r="A446" s="28"/>
      <c r="B446" s="28" t="s">
        <v>359</v>
      </c>
      <c r="C446" s="30">
        <v>20000</v>
      </c>
      <c r="D446" s="30">
        <f>C446</f>
        <v>20000</v>
      </c>
      <c r="E446" s="30">
        <f>D446</f>
        <v>20000</v>
      </c>
      <c r="H446" s="41">
        <f t="shared" si="41"/>
        <v>20000</v>
      </c>
    </row>
    <row r="447" spans="1:8" ht="15" customHeight="1" outlineLevel="3">
      <c r="A447" s="28"/>
      <c r="B447" s="28" t="s">
        <v>360</v>
      </c>
      <c r="C447" s="30">
        <v>5000</v>
      </c>
      <c r="D447" s="30">
        <f t="shared" ref="D447:E449" si="50">C447</f>
        <v>5000</v>
      </c>
      <c r="E447" s="30">
        <f t="shared" si="50"/>
        <v>5000</v>
      </c>
      <c r="H447" s="41">
        <f t="shared" si="41"/>
        <v>5000</v>
      </c>
    </row>
    <row r="448" spans="1:8" ht="15" customHeight="1" outlineLevel="3">
      <c r="A448" s="28"/>
      <c r="B448" s="28" t="s">
        <v>361</v>
      </c>
      <c r="C448" s="30">
        <v>76000</v>
      </c>
      <c r="D448" s="30">
        <f t="shared" si="50"/>
        <v>76000</v>
      </c>
      <c r="E448" s="30">
        <f t="shared" si="50"/>
        <v>76000</v>
      </c>
      <c r="H448" s="41">
        <f t="shared" si="41"/>
        <v>76000</v>
      </c>
    </row>
    <row r="449" spans="1:8" ht="15" customHeight="1" outlineLevel="3">
      <c r="A449" s="28"/>
      <c r="B449" s="28" t="s">
        <v>362</v>
      </c>
      <c r="C449" s="30">
        <v>70000</v>
      </c>
      <c r="D449" s="30">
        <f t="shared" si="50"/>
        <v>70000</v>
      </c>
      <c r="E449" s="30">
        <f t="shared" si="50"/>
        <v>70000</v>
      </c>
      <c r="H449" s="41">
        <f t="shared" si="41"/>
        <v>70000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78000</v>
      </c>
      <c r="D454" s="5">
        <f>C454</f>
        <v>78000</v>
      </c>
      <c r="E454" s="5">
        <f>D454</f>
        <v>78000</v>
      </c>
      <c r="H454" s="41">
        <f t="shared" si="51"/>
        <v>78000</v>
      </c>
    </row>
    <row r="455" spans="1:8" outlineLevel="2">
      <c r="A455" s="6">
        <v>2202</v>
      </c>
      <c r="B455" s="4" t="s">
        <v>120</v>
      </c>
      <c r="C455" s="5">
        <f>SUM(C456:C458)</f>
        <v>93000</v>
      </c>
      <c r="D455" s="5">
        <f>SUM(D456:D458)</f>
        <v>93000</v>
      </c>
      <c r="E455" s="5">
        <f>SUM(E456:E458)</f>
        <v>93000</v>
      </c>
      <c r="H455" s="41">
        <f t="shared" si="51"/>
        <v>93000</v>
      </c>
    </row>
    <row r="456" spans="1:8" ht="15" customHeight="1" outlineLevel="3">
      <c r="A456" s="28"/>
      <c r="B456" s="28" t="s">
        <v>367</v>
      </c>
      <c r="C456" s="30">
        <v>80000</v>
      </c>
      <c r="D456" s="30">
        <f>C456</f>
        <v>80000</v>
      </c>
      <c r="E456" s="30">
        <f>D456</f>
        <v>80000</v>
      </c>
      <c r="H456" s="41">
        <f t="shared" si="51"/>
        <v>80000</v>
      </c>
    </row>
    <row r="457" spans="1:8" ht="15" customHeight="1" outlineLevel="3">
      <c r="A457" s="28"/>
      <c r="B457" s="28" t="s">
        <v>368</v>
      </c>
      <c r="C457" s="30">
        <v>8000</v>
      </c>
      <c r="D457" s="30">
        <f t="shared" ref="D457:E458" si="53">C457</f>
        <v>8000</v>
      </c>
      <c r="E457" s="30">
        <f t="shared" si="53"/>
        <v>8000</v>
      </c>
      <c r="H457" s="41">
        <f t="shared" si="51"/>
        <v>8000</v>
      </c>
    </row>
    <row r="458" spans="1:8" ht="15" customHeight="1" outlineLevel="3">
      <c r="A458" s="28"/>
      <c r="B458" s="28" t="s">
        <v>361</v>
      </c>
      <c r="C458" s="30">
        <v>5000</v>
      </c>
      <c r="D458" s="30">
        <f t="shared" si="53"/>
        <v>5000</v>
      </c>
      <c r="E458" s="30">
        <f t="shared" si="53"/>
        <v>5000</v>
      </c>
      <c r="H458" s="41">
        <f t="shared" si="51"/>
        <v>5000</v>
      </c>
    </row>
    <row r="459" spans="1:8" outlineLevel="2">
      <c r="A459" s="6">
        <v>2202</v>
      </c>
      <c r="B459" s="4" t="s">
        <v>121</v>
      </c>
      <c r="C459" s="5">
        <f>SUM(C460:C461)</f>
        <v>40000</v>
      </c>
      <c r="D459" s="5">
        <f>SUM(D460:D461)</f>
        <v>40000</v>
      </c>
      <c r="E459" s="5">
        <f>SUM(E460:E461)</f>
        <v>40000</v>
      </c>
      <c r="H459" s="41">
        <f t="shared" si="51"/>
        <v>40000</v>
      </c>
    </row>
    <row r="460" spans="1:8" ht="15" customHeight="1" outlineLevel="3">
      <c r="A460" s="28"/>
      <c r="B460" s="28" t="s">
        <v>369</v>
      </c>
      <c r="C460" s="30">
        <v>35000</v>
      </c>
      <c r="D460" s="30">
        <f t="shared" ref="D460:E462" si="54">C460</f>
        <v>35000</v>
      </c>
      <c r="E460" s="30">
        <f t="shared" si="54"/>
        <v>35000</v>
      </c>
      <c r="H460" s="41">
        <f t="shared" si="51"/>
        <v>35000</v>
      </c>
    </row>
    <row r="461" spans="1:8" ht="15" customHeight="1" outlineLevel="3">
      <c r="A461" s="28"/>
      <c r="B461" s="28" t="s">
        <v>370</v>
      </c>
      <c r="C461" s="30">
        <v>5000</v>
      </c>
      <c r="D461" s="30">
        <f t="shared" si="54"/>
        <v>5000</v>
      </c>
      <c r="E461" s="30">
        <f t="shared" si="54"/>
        <v>5000</v>
      </c>
      <c r="H461" s="41">
        <f t="shared" si="51"/>
        <v>5000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14000</v>
      </c>
      <c r="D474" s="5">
        <f>SUM(D475:D476)</f>
        <v>14000</v>
      </c>
      <c r="E474" s="5">
        <f>SUM(E475:E476)</f>
        <v>14000</v>
      </c>
      <c r="H474" s="41">
        <f t="shared" si="51"/>
        <v>14000</v>
      </c>
    </row>
    <row r="475" spans="1:8" ht="15" customHeight="1" outlineLevel="3">
      <c r="A475" s="28"/>
      <c r="B475" s="28" t="s">
        <v>383</v>
      </c>
      <c r="C475" s="30">
        <v>14000</v>
      </c>
      <c r="D475" s="30">
        <f>C475</f>
        <v>14000</v>
      </c>
      <c r="E475" s="30">
        <f>D475</f>
        <v>14000</v>
      </c>
      <c r="H475" s="41">
        <f t="shared" si="51"/>
        <v>14000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25000</v>
      </c>
      <c r="D477" s="5">
        <f>SUM(D478:D479)</f>
        <v>25000</v>
      </c>
      <c r="E477" s="5">
        <f>SUM(E478:E479)</f>
        <v>25000</v>
      </c>
      <c r="H477" s="41">
        <f t="shared" si="51"/>
        <v>25000</v>
      </c>
    </row>
    <row r="478" spans="1:8" ht="15" customHeight="1" outlineLevel="3">
      <c r="A478" s="28"/>
      <c r="B478" s="28" t="s">
        <v>383</v>
      </c>
      <c r="C478" s="30">
        <v>25000</v>
      </c>
      <c r="D478" s="30">
        <f t="shared" ref="D478:E481" si="57">C478</f>
        <v>25000</v>
      </c>
      <c r="E478" s="30">
        <f t="shared" si="57"/>
        <v>25000</v>
      </c>
      <c r="H478" s="41">
        <f t="shared" si="51"/>
        <v>25000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1000</v>
      </c>
      <c r="D480" s="5">
        <f t="shared" si="57"/>
        <v>1000</v>
      </c>
      <c r="E480" s="5">
        <f t="shared" si="57"/>
        <v>1000</v>
      </c>
      <c r="H480" s="41">
        <f t="shared" si="51"/>
        <v>1000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4" t="s">
        <v>388</v>
      </c>
      <c r="B482" s="15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4" t="s">
        <v>389</v>
      </c>
      <c r="B483" s="165"/>
      <c r="C483" s="35">
        <f>C484+C504+C509+C522+C528+C538</f>
        <v>178500</v>
      </c>
      <c r="D483" s="35">
        <f>D484+D504+D509+D522+D528+D538</f>
        <v>178500</v>
      </c>
      <c r="E483" s="35">
        <f>E484+E504+E509+E522+E528+E538</f>
        <v>178500</v>
      </c>
      <c r="G483" s="39" t="s">
        <v>592</v>
      </c>
      <c r="H483" s="41">
        <f t="shared" si="51"/>
        <v>178500</v>
      </c>
      <c r="I483" s="42"/>
      <c r="J483" s="40" t="b">
        <f>AND(H483=I483)</f>
        <v>0</v>
      </c>
    </row>
    <row r="484" spans="1:10" outlineLevel="1">
      <c r="A484" s="154" t="s">
        <v>390</v>
      </c>
      <c r="B484" s="155"/>
      <c r="C484" s="32">
        <f>C485+C486+C490+C491+C494+C497+C500+C501+C502+C503</f>
        <v>127500</v>
      </c>
      <c r="D484" s="32">
        <f>D485+D486+D490+D491+D494+D497+D500+D501+D502+D503</f>
        <v>127500</v>
      </c>
      <c r="E484" s="32">
        <f>E485+E486+E490+E491+E494+E497+E500+E501+E502+E503</f>
        <v>127500</v>
      </c>
      <c r="H484" s="41">
        <f t="shared" si="51"/>
        <v>127500</v>
      </c>
    </row>
    <row r="485" spans="1:10" outlineLevel="2">
      <c r="A485" s="6">
        <v>3302</v>
      </c>
      <c r="B485" s="4" t="s">
        <v>391</v>
      </c>
      <c r="C485" s="5">
        <v>51000</v>
      </c>
      <c r="D485" s="5">
        <f>C485</f>
        <v>51000</v>
      </c>
      <c r="E485" s="5">
        <f>D485</f>
        <v>51000</v>
      </c>
      <c r="H485" s="41">
        <f t="shared" si="51"/>
        <v>51000</v>
      </c>
    </row>
    <row r="486" spans="1:10" outlineLevel="2">
      <c r="A486" s="6">
        <v>3302</v>
      </c>
      <c r="B486" s="4" t="s">
        <v>392</v>
      </c>
      <c r="C486" s="5">
        <f>SUM(C487:C489)</f>
        <v>33000</v>
      </c>
      <c r="D486" s="5">
        <f>SUM(D487:D489)</f>
        <v>33000</v>
      </c>
      <c r="E486" s="5">
        <f>SUM(E487:E489)</f>
        <v>33000</v>
      </c>
      <c r="H486" s="41">
        <f t="shared" si="51"/>
        <v>33000</v>
      </c>
    </row>
    <row r="487" spans="1:10" ht="15" customHeight="1" outlineLevel="3">
      <c r="A487" s="28"/>
      <c r="B487" s="28" t="s">
        <v>393</v>
      </c>
      <c r="C487" s="30">
        <v>24000</v>
      </c>
      <c r="D487" s="30">
        <f>C487</f>
        <v>24000</v>
      </c>
      <c r="E487" s="30">
        <f>D487</f>
        <v>24000</v>
      </c>
      <c r="H487" s="41">
        <f t="shared" si="51"/>
        <v>24000</v>
      </c>
    </row>
    <row r="488" spans="1:10" ht="15" customHeight="1" outlineLevel="3">
      <c r="A488" s="28"/>
      <c r="B488" s="28" t="s">
        <v>394</v>
      </c>
      <c r="C488" s="30">
        <v>9000</v>
      </c>
      <c r="D488" s="30">
        <f t="shared" ref="D488:E489" si="58">C488</f>
        <v>9000</v>
      </c>
      <c r="E488" s="30">
        <f t="shared" si="58"/>
        <v>9000</v>
      </c>
      <c r="H488" s="41">
        <f t="shared" si="51"/>
        <v>9000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500</v>
      </c>
      <c r="D491" s="5">
        <f>SUM(D492:D493)</f>
        <v>500</v>
      </c>
      <c r="E491" s="5">
        <f>SUM(E492:E493)</f>
        <v>500</v>
      </c>
      <c r="H491" s="41">
        <f t="shared" si="51"/>
        <v>500</v>
      </c>
    </row>
    <row r="492" spans="1:10" ht="15" customHeight="1" outlineLevel="3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  <c r="H492" s="41">
        <f t="shared" si="51"/>
        <v>500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15000</v>
      </c>
      <c r="D494" s="5">
        <f>SUM(D495:D496)</f>
        <v>15000</v>
      </c>
      <c r="E494" s="5">
        <f>SUM(E495:E496)</f>
        <v>15000</v>
      </c>
      <c r="H494" s="41">
        <f t="shared" si="51"/>
        <v>15000</v>
      </c>
    </row>
    <row r="495" spans="1:10" ht="15" customHeight="1" outlineLevel="3">
      <c r="A495" s="28"/>
      <c r="B495" s="28" t="s">
        <v>401</v>
      </c>
      <c r="C495" s="30">
        <v>5000</v>
      </c>
      <c r="D495" s="30">
        <f>C495</f>
        <v>5000</v>
      </c>
      <c r="E495" s="30">
        <f>D495</f>
        <v>5000</v>
      </c>
      <c r="H495" s="41">
        <f t="shared" si="51"/>
        <v>5000</v>
      </c>
    </row>
    <row r="496" spans="1:10" ht="15" customHeight="1" outlineLevel="3">
      <c r="A496" s="28"/>
      <c r="B496" s="28" t="s">
        <v>402</v>
      </c>
      <c r="C496" s="30">
        <v>10000</v>
      </c>
      <c r="D496" s="30">
        <f>C496</f>
        <v>10000</v>
      </c>
      <c r="E496" s="30">
        <f>D496</f>
        <v>10000</v>
      </c>
      <c r="H496" s="41">
        <f t="shared" si="51"/>
        <v>10000</v>
      </c>
    </row>
    <row r="497" spans="1:12" outlineLevel="2">
      <c r="A497" s="6">
        <v>3302</v>
      </c>
      <c r="B497" s="4" t="s">
        <v>403</v>
      </c>
      <c r="C497" s="5">
        <f>SUM(C498:C499)</f>
        <v>12000</v>
      </c>
      <c r="D497" s="5">
        <f>SUM(D498:D499)</f>
        <v>12000</v>
      </c>
      <c r="E497" s="5">
        <f>SUM(E498:E499)</f>
        <v>12000</v>
      </c>
      <c r="H497" s="41">
        <f t="shared" si="51"/>
        <v>12000</v>
      </c>
    </row>
    <row r="498" spans="1:12" ht="15" customHeight="1" outlineLevel="3">
      <c r="A498" s="28"/>
      <c r="B498" s="28" t="s">
        <v>404</v>
      </c>
      <c r="C498" s="30">
        <v>2000</v>
      </c>
      <c r="D498" s="30">
        <f t="shared" ref="D498:E503" si="59">C498</f>
        <v>2000</v>
      </c>
      <c r="E498" s="30">
        <f t="shared" si="59"/>
        <v>2000</v>
      </c>
      <c r="H498" s="41">
        <f t="shared" si="51"/>
        <v>2000</v>
      </c>
    </row>
    <row r="499" spans="1:12" ht="15" customHeight="1" outlineLevel="3">
      <c r="A499" s="28"/>
      <c r="B499" s="28" t="s">
        <v>405</v>
      </c>
      <c r="C499" s="30">
        <v>10000</v>
      </c>
      <c r="D499" s="30">
        <f t="shared" si="59"/>
        <v>10000</v>
      </c>
      <c r="E499" s="30">
        <f t="shared" si="59"/>
        <v>10000</v>
      </c>
      <c r="H499" s="41">
        <f t="shared" si="51"/>
        <v>10000</v>
      </c>
    </row>
    <row r="500" spans="1:12" outlineLevel="2">
      <c r="A500" s="6">
        <v>3302</v>
      </c>
      <c r="B500" s="4" t="s">
        <v>406</v>
      </c>
      <c r="C500" s="5">
        <v>16000</v>
      </c>
      <c r="D500" s="5">
        <f t="shared" si="59"/>
        <v>16000</v>
      </c>
      <c r="E500" s="5">
        <f t="shared" si="59"/>
        <v>16000</v>
      </c>
      <c r="H500" s="41">
        <f t="shared" si="51"/>
        <v>16000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4" t="s">
        <v>410</v>
      </c>
      <c r="B504" s="155"/>
      <c r="C504" s="32">
        <f>SUM(C505:C508)</f>
        <v>14000</v>
      </c>
      <c r="D504" s="32">
        <f>SUM(D505:D508)</f>
        <v>14000</v>
      </c>
      <c r="E504" s="32">
        <f>SUM(E505:E508)</f>
        <v>14000</v>
      </c>
      <c r="H504" s="41">
        <f t="shared" si="51"/>
        <v>14000</v>
      </c>
    </row>
    <row r="505" spans="1:12" outlineLevel="2" collapsed="1">
      <c r="A505" s="6">
        <v>3303</v>
      </c>
      <c r="B505" s="4" t="s">
        <v>411</v>
      </c>
      <c r="C505" s="5">
        <v>10000</v>
      </c>
      <c r="D505" s="5">
        <f>C505</f>
        <v>10000</v>
      </c>
      <c r="E505" s="5">
        <f>D505</f>
        <v>10000</v>
      </c>
      <c r="H505" s="41">
        <f t="shared" si="51"/>
        <v>10000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4000</v>
      </c>
      <c r="D507" s="5">
        <f t="shared" si="60"/>
        <v>4000</v>
      </c>
      <c r="E507" s="5">
        <f t="shared" si="60"/>
        <v>4000</v>
      </c>
      <c r="H507" s="41">
        <f t="shared" si="51"/>
        <v>4000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4" t="s">
        <v>414</v>
      </c>
      <c r="B509" s="155"/>
      <c r="C509" s="32">
        <f>C510+C511+C512+C513+C517+C518+C519+C520+C521</f>
        <v>35000</v>
      </c>
      <c r="D509" s="32">
        <f>D510+D511+D512+D513+D517+D518+D519+D520+D521</f>
        <v>35000</v>
      </c>
      <c r="E509" s="32">
        <f>E510+E511+E512+E513+E517+E518+E519+E520+E521</f>
        <v>35000</v>
      </c>
      <c r="F509" s="51"/>
      <c r="H509" s="41">
        <f t="shared" si="51"/>
        <v>35000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14000</v>
      </c>
      <c r="D513" s="5">
        <f>SUM(D514:D516)</f>
        <v>14000</v>
      </c>
      <c r="E513" s="5">
        <f>SUM(E514:E516)</f>
        <v>14000</v>
      </c>
      <c r="H513" s="41">
        <f t="shared" si="51"/>
        <v>14000</v>
      </c>
    </row>
    <row r="514" spans="1:8" ht="15" customHeight="1" outlineLevel="3">
      <c r="A514" s="29"/>
      <c r="B514" s="28" t="s">
        <v>419</v>
      </c>
      <c r="C514" s="30">
        <v>14000</v>
      </c>
      <c r="D514" s="30">
        <f t="shared" ref="D514:E521" si="62">C514</f>
        <v>14000</v>
      </c>
      <c r="E514" s="30">
        <f t="shared" si="62"/>
        <v>14000</v>
      </c>
      <c r="H514" s="41">
        <f t="shared" ref="H514:H577" si="63">C514</f>
        <v>14000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21000</v>
      </c>
      <c r="D520" s="5">
        <f t="shared" si="62"/>
        <v>21000</v>
      </c>
      <c r="E520" s="5">
        <f t="shared" si="62"/>
        <v>21000</v>
      </c>
      <c r="H520" s="41">
        <f t="shared" si="63"/>
        <v>21000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4" t="s">
        <v>426</v>
      </c>
      <c r="B522" s="15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4" t="s">
        <v>432</v>
      </c>
      <c r="B528" s="155"/>
      <c r="C528" s="32">
        <f>C529+C531+C537</f>
        <v>1000</v>
      </c>
      <c r="D528" s="32">
        <f>D529+D531+D537</f>
        <v>1000</v>
      </c>
      <c r="E528" s="32">
        <f>E529+E531+E537</f>
        <v>1000</v>
      </c>
      <c r="H528" s="41">
        <f t="shared" si="63"/>
        <v>1000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1000</v>
      </c>
      <c r="D531" s="5">
        <f>SUM(D532:D536)</f>
        <v>1000</v>
      </c>
      <c r="E531" s="5">
        <f>SUM(E532:E536)</f>
        <v>1000</v>
      </c>
      <c r="H531" s="41">
        <f t="shared" si="63"/>
        <v>1000</v>
      </c>
    </row>
    <row r="532" spans="1:8" ht="15" customHeight="1" outlineLevel="3">
      <c r="A532" s="29"/>
      <c r="B532" s="28" t="s">
        <v>435</v>
      </c>
      <c r="C532" s="30">
        <v>1000</v>
      </c>
      <c r="D532" s="30">
        <f>C532</f>
        <v>1000</v>
      </c>
      <c r="E532" s="30">
        <f>D532</f>
        <v>1000</v>
      </c>
      <c r="H532" s="41">
        <f t="shared" si="63"/>
        <v>1000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4" t="s">
        <v>441</v>
      </c>
      <c r="B538" s="155"/>
      <c r="C538" s="32">
        <f>SUM(C539:C544)</f>
        <v>1000</v>
      </c>
      <c r="D538" s="32">
        <f>SUM(D539:D544)</f>
        <v>1000</v>
      </c>
      <c r="E538" s="32">
        <f>SUM(E539:E544)</f>
        <v>1000</v>
      </c>
      <c r="H538" s="41">
        <f t="shared" si="63"/>
        <v>1000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1000</v>
      </c>
      <c r="D540" s="5">
        <f t="shared" ref="D540:E543" si="66">C540</f>
        <v>1000</v>
      </c>
      <c r="E540" s="5">
        <f t="shared" si="66"/>
        <v>1000</v>
      </c>
      <c r="H540" s="41">
        <f t="shared" si="63"/>
        <v>1000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2" t="s">
        <v>449</v>
      </c>
      <c r="B547" s="163"/>
      <c r="C547" s="35">
        <f>C548+C549</f>
        <v>119000</v>
      </c>
      <c r="D547" s="35">
        <f>D548+D549</f>
        <v>119000</v>
      </c>
      <c r="E547" s="35">
        <f>E548+E549</f>
        <v>119000</v>
      </c>
      <c r="G547" s="39" t="s">
        <v>593</v>
      </c>
      <c r="H547" s="41">
        <f t="shared" si="63"/>
        <v>119000</v>
      </c>
      <c r="I547" s="42"/>
      <c r="J547" s="40" t="b">
        <f>AND(H547=I547)</f>
        <v>0</v>
      </c>
    </row>
    <row r="548" spans="1:10" outlineLevel="1">
      <c r="A548" s="154" t="s">
        <v>450</v>
      </c>
      <c r="B548" s="15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4" t="s">
        <v>451</v>
      </c>
      <c r="B549" s="155"/>
      <c r="C549" s="32">
        <v>119000</v>
      </c>
      <c r="D549" s="32">
        <f>C549</f>
        <v>119000</v>
      </c>
      <c r="E549" s="32">
        <f>D549</f>
        <v>119000</v>
      </c>
      <c r="H549" s="41">
        <f t="shared" si="63"/>
        <v>119000</v>
      </c>
    </row>
    <row r="550" spans="1:10">
      <c r="A550" s="160" t="s">
        <v>455</v>
      </c>
      <c r="B550" s="161"/>
      <c r="C550" s="36">
        <f>C551</f>
        <v>59000</v>
      </c>
      <c r="D550" s="36">
        <f>D551</f>
        <v>59000</v>
      </c>
      <c r="E550" s="36">
        <f>E551</f>
        <v>59000</v>
      </c>
      <c r="G550" s="39" t="s">
        <v>59</v>
      </c>
      <c r="H550" s="41">
        <f t="shared" si="63"/>
        <v>59000</v>
      </c>
      <c r="I550" s="42"/>
      <c r="J550" s="40" t="b">
        <f>AND(H550=I550)</f>
        <v>0</v>
      </c>
    </row>
    <row r="551" spans="1:10">
      <c r="A551" s="156" t="s">
        <v>456</v>
      </c>
      <c r="B551" s="157"/>
      <c r="C551" s="33">
        <f>C552+C556</f>
        <v>59000</v>
      </c>
      <c r="D551" s="33">
        <f>D552+D556</f>
        <v>59000</v>
      </c>
      <c r="E551" s="33">
        <f>E552+E556</f>
        <v>59000</v>
      </c>
      <c r="G551" s="39" t="s">
        <v>594</v>
      </c>
      <c r="H551" s="41">
        <f t="shared" si="63"/>
        <v>59000</v>
      </c>
      <c r="I551" s="42"/>
      <c r="J551" s="40" t="b">
        <f>AND(H551=I551)</f>
        <v>0</v>
      </c>
    </row>
    <row r="552" spans="1:10" outlineLevel="1">
      <c r="A552" s="154" t="s">
        <v>457</v>
      </c>
      <c r="B552" s="155"/>
      <c r="C552" s="32">
        <f>SUM(C553:C555)</f>
        <v>59000</v>
      </c>
      <c r="D552" s="32">
        <f>SUM(D553:D555)</f>
        <v>59000</v>
      </c>
      <c r="E552" s="32">
        <f>SUM(E553:E555)</f>
        <v>59000</v>
      </c>
      <c r="H552" s="41">
        <f t="shared" si="63"/>
        <v>59000</v>
      </c>
    </row>
    <row r="553" spans="1:10" outlineLevel="2" collapsed="1">
      <c r="A553" s="6">
        <v>5500</v>
      </c>
      <c r="B553" s="4" t="s">
        <v>458</v>
      </c>
      <c r="C553" s="5">
        <v>59000</v>
      </c>
      <c r="D553" s="5">
        <f t="shared" ref="D553:E555" si="67">C553</f>
        <v>59000</v>
      </c>
      <c r="E553" s="5">
        <f t="shared" si="67"/>
        <v>59000</v>
      </c>
      <c r="H553" s="41">
        <f t="shared" si="63"/>
        <v>59000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4" t="s">
        <v>461</v>
      </c>
      <c r="B556" s="15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8" t="s">
        <v>62</v>
      </c>
      <c r="B559" s="159"/>
      <c r="C559" s="37">
        <f>C560+C716+C725</f>
        <v>6303458</v>
      </c>
      <c r="D559" s="37">
        <f>D560+D716+D725</f>
        <v>6303458</v>
      </c>
      <c r="E559" s="37">
        <f>E560+E716+E725</f>
        <v>6303458</v>
      </c>
      <c r="G559" s="39" t="s">
        <v>62</v>
      </c>
      <c r="H559" s="41">
        <f t="shared" si="63"/>
        <v>6303458</v>
      </c>
      <c r="I559" s="42"/>
      <c r="J559" s="40" t="b">
        <f>AND(H559=I559)</f>
        <v>0</v>
      </c>
    </row>
    <row r="560" spans="1:10">
      <c r="A560" s="160" t="s">
        <v>464</v>
      </c>
      <c r="B560" s="161"/>
      <c r="C560" s="36">
        <f>C561+C638+C642+C645</f>
        <v>6006458</v>
      </c>
      <c r="D560" s="36">
        <f>D561+D638+D642+D645</f>
        <v>6006458</v>
      </c>
      <c r="E560" s="36">
        <f>E561+E638+E642+E645</f>
        <v>6006458</v>
      </c>
      <c r="G560" s="39" t="s">
        <v>61</v>
      </c>
      <c r="H560" s="41">
        <f t="shared" si="63"/>
        <v>6006458</v>
      </c>
      <c r="I560" s="42"/>
      <c r="J560" s="40" t="b">
        <f>AND(H560=I560)</f>
        <v>0</v>
      </c>
    </row>
    <row r="561" spans="1:10">
      <c r="A561" s="156" t="s">
        <v>465</v>
      </c>
      <c r="B561" s="157"/>
      <c r="C561" s="38">
        <f>C562+C567+C568+C569+C576+C577+C581+C584+C585+C586+C587+C592+C595+C599+C603+C610+C616+C628</f>
        <v>5646458</v>
      </c>
      <c r="D561" s="38">
        <f>D562+D567+D568+D569+D576+D577+D581+D584+D585+D586+D587+D592+D595+D599+D603+D610+D616+D628</f>
        <v>5646458</v>
      </c>
      <c r="E561" s="38">
        <f>E562+E567+E568+E569+E576+E577+E581+E584+E585+E586+E587+E592+E595+E599+E603+E610+E616+E628</f>
        <v>5646458</v>
      </c>
      <c r="G561" s="39" t="s">
        <v>595</v>
      </c>
      <c r="H561" s="41">
        <f t="shared" si="63"/>
        <v>5646458</v>
      </c>
      <c r="I561" s="42"/>
      <c r="J561" s="40" t="b">
        <f>AND(H561=I561)</f>
        <v>0</v>
      </c>
    </row>
    <row r="562" spans="1:10" outlineLevel="1">
      <c r="A562" s="154" t="s">
        <v>466</v>
      </c>
      <c r="B562" s="155"/>
      <c r="C562" s="32">
        <f>SUM(C563:C566)</f>
        <v>30000</v>
      </c>
      <c r="D562" s="32">
        <f>SUM(D563:D566)</f>
        <v>30000</v>
      </c>
      <c r="E562" s="32">
        <f>SUM(E563:E566)</f>
        <v>30000</v>
      </c>
      <c r="H562" s="41">
        <f t="shared" si="63"/>
        <v>30000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30000</v>
      </c>
      <c r="D566" s="5">
        <f t="shared" si="68"/>
        <v>30000</v>
      </c>
      <c r="E566" s="5">
        <f t="shared" si="68"/>
        <v>30000</v>
      </c>
      <c r="H566" s="41">
        <f t="shared" si="63"/>
        <v>30000</v>
      </c>
    </row>
    <row r="567" spans="1:10" outlineLevel="1">
      <c r="A567" s="154" t="s">
        <v>467</v>
      </c>
      <c r="B567" s="155"/>
      <c r="C567" s="31">
        <v>150000</v>
      </c>
      <c r="D567" s="31">
        <f>C567</f>
        <v>150000</v>
      </c>
      <c r="E567" s="31">
        <f>D567</f>
        <v>150000</v>
      </c>
      <c r="H567" s="41">
        <f t="shared" si="63"/>
        <v>150000</v>
      </c>
    </row>
    <row r="568" spans="1:10" outlineLevel="1">
      <c r="A568" s="154" t="s">
        <v>472</v>
      </c>
      <c r="B568" s="155"/>
      <c r="C568" s="32">
        <v>200000</v>
      </c>
      <c r="D568" s="32">
        <f>C568</f>
        <v>200000</v>
      </c>
      <c r="E568" s="32">
        <f>D568</f>
        <v>200000</v>
      </c>
      <c r="H568" s="41">
        <f t="shared" si="63"/>
        <v>200000</v>
      </c>
    </row>
    <row r="569" spans="1:10" outlineLevel="1">
      <c r="A569" s="154" t="s">
        <v>473</v>
      </c>
      <c r="B569" s="155"/>
      <c r="C569" s="32">
        <f>SUM(C570:C575)</f>
        <v>830000</v>
      </c>
      <c r="D569" s="32">
        <f>SUM(D570:D575)</f>
        <v>830000</v>
      </c>
      <c r="E569" s="32">
        <f>SUM(E570:E575)</f>
        <v>830000</v>
      </c>
      <c r="H569" s="41">
        <f t="shared" si="63"/>
        <v>830000</v>
      </c>
    </row>
    <row r="570" spans="1:10" outlineLevel="2">
      <c r="A570" s="7">
        <v>6603</v>
      </c>
      <c r="B570" s="4" t="s">
        <v>474</v>
      </c>
      <c r="C570" s="5">
        <v>500000</v>
      </c>
      <c r="D570" s="5">
        <f>C570</f>
        <v>500000</v>
      </c>
      <c r="E570" s="5">
        <f>D570</f>
        <v>500000</v>
      </c>
      <c r="H570" s="41">
        <f t="shared" si="63"/>
        <v>500000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300000</v>
      </c>
      <c r="D574" s="5">
        <f t="shared" si="69"/>
        <v>300000</v>
      </c>
      <c r="E574" s="5">
        <f t="shared" si="69"/>
        <v>300000</v>
      </c>
      <c r="H574" s="41">
        <f t="shared" si="63"/>
        <v>300000</v>
      </c>
    </row>
    <row r="575" spans="1:10" outlineLevel="2">
      <c r="A575" s="7">
        <v>6603</v>
      </c>
      <c r="B575" s="4" t="s">
        <v>479</v>
      </c>
      <c r="C575" s="5">
        <v>30000</v>
      </c>
      <c r="D575" s="5">
        <f t="shared" si="69"/>
        <v>30000</v>
      </c>
      <c r="E575" s="5">
        <f t="shared" si="69"/>
        <v>30000</v>
      </c>
      <c r="H575" s="41">
        <f t="shared" si="63"/>
        <v>30000</v>
      </c>
    </row>
    <row r="576" spans="1:10" outlineLevel="1">
      <c r="A576" s="154" t="s">
        <v>480</v>
      </c>
      <c r="B576" s="155"/>
      <c r="C576" s="32">
        <v>30000</v>
      </c>
      <c r="D576" s="32">
        <f>C576</f>
        <v>30000</v>
      </c>
      <c r="E576" s="32">
        <f>D576</f>
        <v>30000</v>
      </c>
      <c r="H576" s="41">
        <f t="shared" si="63"/>
        <v>30000</v>
      </c>
    </row>
    <row r="577" spans="1:8" outlineLevel="1">
      <c r="A577" s="154" t="s">
        <v>481</v>
      </c>
      <c r="B577" s="155"/>
      <c r="C577" s="32">
        <f>SUM(C578:C580)</f>
        <v>40000</v>
      </c>
      <c r="D577" s="32">
        <f>SUM(D578:D580)</f>
        <v>40000</v>
      </c>
      <c r="E577" s="32">
        <f>SUM(E578:E580)</f>
        <v>40000</v>
      </c>
      <c r="H577" s="41">
        <f t="shared" si="63"/>
        <v>40000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40000</v>
      </c>
      <c r="D580" s="5">
        <f t="shared" si="70"/>
        <v>40000</v>
      </c>
      <c r="E580" s="5">
        <f t="shared" si="70"/>
        <v>40000</v>
      </c>
      <c r="H580" s="41">
        <f t="shared" si="71"/>
        <v>40000</v>
      </c>
    </row>
    <row r="581" spans="1:8" outlineLevel="1">
      <c r="A581" s="154" t="s">
        <v>485</v>
      </c>
      <c r="B581" s="155"/>
      <c r="C581" s="32">
        <f>SUM(C582:C583)</f>
        <v>1087458</v>
      </c>
      <c r="D581" s="32">
        <f>SUM(D582:D583)</f>
        <v>1087458</v>
      </c>
      <c r="E581" s="32">
        <f>SUM(E582:E583)</f>
        <v>1087458</v>
      </c>
      <c r="H581" s="41">
        <f t="shared" si="71"/>
        <v>1087458</v>
      </c>
    </row>
    <row r="582" spans="1:8" outlineLevel="2">
      <c r="A582" s="7">
        <v>6606</v>
      </c>
      <c r="B582" s="4" t="s">
        <v>486</v>
      </c>
      <c r="C582" s="5">
        <v>1017458</v>
      </c>
      <c r="D582" s="5">
        <f t="shared" ref="D582:E586" si="72">C582</f>
        <v>1017458</v>
      </c>
      <c r="E582" s="5">
        <f t="shared" si="72"/>
        <v>1017458</v>
      </c>
      <c r="H582" s="41">
        <f t="shared" si="71"/>
        <v>1017458</v>
      </c>
    </row>
    <row r="583" spans="1:8" outlineLevel="2">
      <c r="A583" s="7">
        <v>6606</v>
      </c>
      <c r="B583" s="4" t="s">
        <v>487</v>
      </c>
      <c r="C583" s="5">
        <v>70000</v>
      </c>
      <c r="D583" s="5">
        <f t="shared" si="72"/>
        <v>70000</v>
      </c>
      <c r="E583" s="5">
        <f t="shared" si="72"/>
        <v>70000</v>
      </c>
      <c r="H583" s="41">
        <f t="shared" si="71"/>
        <v>70000</v>
      </c>
    </row>
    <row r="584" spans="1:8" outlineLevel="1">
      <c r="A584" s="154" t="s">
        <v>488</v>
      </c>
      <c r="B584" s="155"/>
      <c r="C584" s="32"/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4" t="s">
        <v>489</v>
      </c>
      <c r="B585" s="155"/>
      <c r="C585" s="32">
        <v>110000</v>
      </c>
      <c r="D585" s="32">
        <f t="shared" si="72"/>
        <v>110000</v>
      </c>
      <c r="E585" s="32">
        <f t="shared" si="72"/>
        <v>110000</v>
      </c>
      <c r="H585" s="41">
        <f t="shared" si="71"/>
        <v>110000</v>
      </c>
    </row>
    <row r="586" spans="1:8" outlineLevel="1" collapsed="1">
      <c r="A586" s="154" t="s">
        <v>490</v>
      </c>
      <c r="B586" s="15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4" t="s">
        <v>491</v>
      </c>
      <c r="B587" s="155"/>
      <c r="C587" s="32">
        <f>SUM(C588:C591)</f>
        <v>115000</v>
      </c>
      <c r="D587" s="32">
        <f>SUM(D588:D591)</f>
        <v>115000</v>
      </c>
      <c r="E587" s="32">
        <f>SUM(E588:E591)</f>
        <v>115000</v>
      </c>
      <c r="H587" s="41">
        <f t="shared" si="71"/>
        <v>115000</v>
      </c>
    </row>
    <row r="588" spans="1:8" outlineLevel="2">
      <c r="A588" s="7">
        <v>6610</v>
      </c>
      <c r="B588" s="4" t="s">
        <v>492</v>
      </c>
      <c r="C588" s="5">
        <v>40000</v>
      </c>
      <c r="D588" s="5">
        <f>C588</f>
        <v>40000</v>
      </c>
      <c r="E588" s="5">
        <f>D588</f>
        <v>40000</v>
      </c>
      <c r="H588" s="41">
        <f t="shared" si="71"/>
        <v>40000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75000</v>
      </c>
      <c r="D591" s="5">
        <f t="shared" si="73"/>
        <v>75000</v>
      </c>
      <c r="E591" s="5">
        <f t="shared" si="73"/>
        <v>75000</v>
      </c>
      <c r="H591" s="41">
        <f t="shared" si="71"/>
        <v>75000</v>
      </c>
    </row>
    <row r="592" spans="1:8" outlineLevel="1">
      <c r="A592" s="154" t="s">
        <v>498</v>
      </c>
      <c r="B592" s="15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4" t="s">
        <v>502</v>
      </c>
      <c r="B595" s="155"/>
      <c r="C595" s="32">
        <f>SUM(C596:C598)</f>
        <v>170000</v>
      </c>
      <c r="D595" s="32">
        <f>SUM(D596:D598)</f>
        <v>170000</v>
      </c>
      <c r="E595" s="32">
        <f>SUM(E596:E598)</f>
        <v>170000</v>
      </c>
      <c r="H595" s="41">
        <f t="shared" si="71"/>
        <v>170000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150000</v>
      </c>
      <c r="D597" s="5">
        <f t="shared" ref="D597:E598" si="74">C597</f>
        <v>150000</v>
      </c>
      <c r="E597" s="5">
        <f t="shared" si="74"/>
        <v>150000</v>
      </c>
      <c r="H597" s="41">
        <f t="shared" si="71"/>
        <v>150000</v>
      </c>
    </row>
    <row r="598" spans="1:8" outlineLevel="2">
      <c r="A598" s="7">
        <v>6612</v>
      </c>
      <c r="B598" s="4" t="s">
        <v>501</v>
      </c>
      <c r="C598" s="5">
        <v>20000</v>
      </c>
      <c r="D598" s="5">
        <f t="shared" si="74"/>
        <v>20000</v>
      </c>
      <c r="E598" s="5">
        <f t="shared" si="74"/>
        <v>20000</v>
      </c>
      <c r="H598" s="41">
        <f t="shared" si="71"/>
        <v>20000</v>
      </c>
    </row>
    <row r="599" spans="1:8" outlineLevel="1">
      <c r="A599" s="154" t="s">
        <v>503</v>
      </c>
      <c r="B599" s="155"/>
      <c r="C599" s="32">
        <f>SUM(C600:C602)</f>
        <v>1280000</v>
      </c>
      <c r="D599" s="32">
        <f>SUM(D600:D602)</f>
        <v>1280000</v>
      </c>
      <c r="E599" s="32">
        <f>SUM(E600:E602)</f>
        <v>1280000</v>
      </c>
      <c r="H599" s="41">
        <f t="shared" si="71"/>
        <v>1280000</v>
      </c>
    </row>
    <row r="600" spans="1:8" outlineLevel="2">
      <c r="A600" s="7">
        <v>6613</v>
      </c>
      <c r="B600" s="4" t="s">
        <v>504</v>
      </c>
      <c r="C600" s="5">
        <v>30000</v>
      </c>
      <c r="D600" s="5">
        <f t="shared" ref="D600:E602" si="75">C600</f>
        <v>30000</v>
      </c>
      <c r="E600" s="5">
        <f t="shared" si="75"/>
        <v>30000</v>
      </c>
      <c r="H600" s="41">
        <f t="shared" si="71"/>
        <v>30000</v>
      </c>
    </row>
    <row r="601" spans="1:8" outlineLevel="2">
      <c r="A601" s="7">
        <v>6613</v>
      </c>
      <c r="B601" s="4" t="s">
        <v>505</v>
      </c>
      <c r="C601" s="5">
        <v>1150000</v>
      </c>
      <c r="D601" s="5">
        <f t="shared" si="75"/>
        <v>1150000</v>
      </c>
      <c r="E601" s="5">
        <f t="shared" si="75"/>
        <v>1150000</v>
      </c>
      <c r="H601" s="41">
        <f t="shared" si="71"/>
        <v>1150000</v>
      </c>
    </row>
    <row r="602" spans="1:8" outlineLevel="2">
      <c r="A602" s="7">
        <v>6613</v>
      </c>
      <c r="B602" s="4" t="s">
        <v>501</v>
      </c>
      <c r="C602" s="5">
        <v>100000</v>
      </c>
      <c r="D602" s="5">
        <f t="shared" si="75"/>
        <v>100000</v>
      </c>
      <c r="E602" s="5">
        <f t="shared" si="75"/>
        <v>100000</v>
      </c>
      <c r="H602" s="41">
        <f t="shared" si="71"/>
        <v>100000</v>
      </c>
    </row>
    <row r="603" spans="1:8" outlineLevel="1">
      <c r="A603" s="154" t="s">
        <v>506</v>
      </c>
      <c r="B603" s="155"/>
      <c r="C603" s="32">
        <f>SUM(C604:C609)</f>
        <v>110000</v>
      </c>
      <c r="D603" s="32">
        <f>SUM(D604:D609)</f>
        <v>110000</v>
      </c>
      <c r="E603" s="32">
        <f>SUM(E604:E609)</f>
        <v>110000</v>
      </c>
      <c r="H603" s="41">
        <f t="shared" si="71"/>
        <v>110000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30000</v>
      </c>
      <c r="D606" s="5">
        <f t="shared" si="76"/>
        <v>30000</v>
      </c>
      <c r="E606" s="5">
        <f t="shared" si="76"/>
        <v>30000</v>
      </c>
      <c r="H606" s="41">
        <f t="shared" si="71"/>
        <v>30000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30000</v>
      </c>
      <c r="D608" s="5">
        <f t="shared" si="76"/>
        <v>30000</v>
      </c>
      <c r="E608" s="5">
        <f t="shared" si="76"/>
        <v>30000</v>
      </c>
      <c r="H608" s="41">
        <f t="shared" si="71"/>
        <v>30000</v>
      </c>
    </row>
    <row r="609" spans="1:8" outlineLevel="2">
      <c r="A609" s="7">
        <v>6614</v>
      </c>
      <c r="B609" s="4" t="s">
        <v>512</v>
      </c>
      <c r="C609" s="5">
        <v>50000</v>
      </c>
      <c r="D609" s="5">
        <f t="shared" si="76"/>
        <v>50000</v>
      </c>
      <c r="E609" s="5">
        <f t="shared" si="76"/>
        <v>50000</v>
      </c>
      <c r="H609" s="41">
        <f t="shared" si="71"/>
        <v>50000</v>
      </c>
    </row>
    <row r="610" spans="1:8" outlineLevel="1">
      <c r="A610" s="154" t="s">
        <v>513</v>
      </c>
      <c r="B610" s="155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4" t="s">
        <v>519</v>
      </c>
      <c r="B616" s="155"/>
      <c r="C616" s="32">
        <f>SUM(C617:C627)</f>
        <v>1494000</v>
      </c>
      <c r="D616" s="32">
        <f>SUM(D617:D627)</f>
        <v>1494000</v>
      </c>
      <c r="E616" s="32">
        <f>SUM(E617:E627)</f>
        <v>1494000</v>
      </c>
      <c r="H616" s="41">
        <f t="shared" si="71"/>
        <v>1494000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162000</v>
      </c>
      <c r="D618" s="5">
        <f t="shared" ref="D618:E627" si="78">C618</f>
        <v>162000</v>
      </c>
      <c r="E618" s="5">
        <f t="shared" si="78"/>
        <v>162000</v>
      </c>
      <c r="H618" s="41">
        <f t="shared" si="71"/>
        <v>162000</v>
      </c>
    </row>
    <row r="619" spans="1:8" outlineLevel="2">
      <c r="A619" s="7">
        <v>6616</v>
      </c>
      <c r="B619" s="4" t="s">
        <v>522</v>
      </c>
      <c r="C619" s="5">
        <v>800000</v>
      </c>
      <c r="D619" s="5">
        <f t="shared" si="78"/>
        <v>800000</v>
      </c>
      <c r="E619" s="5">
        <f t="shared" si="78"/>
        <v>800000</v>
      </c>
      <c r="H619" s="41">
        <f t="shared" si="71"/>
        <v>800000</v>
      </c>
    </row>
    <row r="620" spans="1:8" outlineLevel="2">
      <c r="A620" s="7">
        <v>6616</v>
      </c>
      <c r="B620" s="4" t="s">
        <v>523</v>
      </c>
      <c r="C620" s="5">
        <v>400000</v>
      </c>
      <c r="D620" s="5">
        <f t="shared" si="78"/>
        <v>400000</v>
      </c>
      <c r="E620" s="5">
        <f t="shared" si="78"/>
        <v>400000</v>
      </c>
      <c r="H620" s="41">
        <f t="shared" si="71"/>
        <v>400000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132000</v>
      </c>
      <c r="D627" s="5">
        <f t="shared" si="78"/>
        <v>132000</v>
      </c>
      <c r="E627" s="5">
        <f t="shared" si="78"/>
        <v>132000</v>
      </c>
      <c r="H627" s="41">
        <f t="shared" si="71"/>
        <v>132000</v>
      </c>
    </row>
    <row r="628" spans="1:10" outlineLevel="1">
      <c r="A628" s="154" t="s">
        <v>531</v>
      </c>
      <c r="B628" s="15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6" t="s">
        <v>541</v>
      </c>
      <c r="B638" s="15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4" t="s">
        <v>542</v>
      </c>
      <c r="B639" s="15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4" t="s">
        <v>543</v>
      </c>
      <c r="B640" s="15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4" t="s">
        <v>544</v>
      </c>
      <c r="B641" s="15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6" t="s">
        <v>545</v>
      </c>
      <c r="B642" s="157"/>
      <c r="C642" s="38">
        <f>C643+C644</f>
        <v>360000</v>
      </c>
      <c r="D642" s="38">
        <f>D643+D644</f>
        <v>360000</v>
      </c>
      <c r="E642" s="38">
        <f>E643+E644</f>
        <v>360000</v>
      </c>
      <c r="G642" s="39" t="s">
        <v>597</v>
      </c>
      <c r="H642" s="41">
        <f t="shared" ref="H642:H705" si="81">C642</f>
        <v>360000</v>
      </c>
      <c r="I642" s="42"/>
      <c r="J642" s="40" t="b">
        <f>AND(H642=I642)</f>
        <v>0</v>
      </c>
    </row>
    <row r="643" spans="1:10" outlineLevel="1">
      <c r="A643" s="154" t="s">
        <v>546</v>
      </c>
      <c r="B643" s="15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4" t="s">
        <v>547</v>
      </c>
      <c r="B644" s="155"/>
      <c r="C644" s="32">
        <v>360000</v>
      </c>
      <c r="D644" s="32">
        <f>C644</f>
        <v>360000</v>
      </c>
      <c r="E644" s="32">
        <f>D644</f>
        <v>360000</v>
      </c>
      <c r="H644" s="41">
        <f t="shared" si="81"/>
        <v>360000</v>
      </c>
    </row>
    <row r="645" spans="1:10">
      <c r="A645" s="156" t="s">
        <v>548</v>
      </c>
      <c r="B645" s="15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4" t="s">
        <v>549</v>
      </c>
      <c r="B646" s="15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4" t="s">
        <v>550</v>
      </c>
      <c r="B651" s="15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4" t="s">
        <v>551</v>
      </c>
      <c r="B652" s="15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4" t="s">
        <v>552</v>
      </c>
      <c r="B653" s="15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4" t="s">
        <v>553</v>
      </c>
      <c r="B660" s="15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4" t="s">
        <v>554</v>
      </c>
      <c r="B661" s="15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4" t="s">
        <v>555</v>
      </c>
      <c r="B665" s="15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4" t="s">
        <v>556</v>
      </c>
      <c r="B668" s="15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4" t="s">
        <v>557</v>
      </c>
      <c r="B669" s="15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4" t="s">
        <v>558</v>
      </c>
      <c r="B670" s="15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4" t="s">
        <v>559</v>
      </c>
      <c r="B671" s="15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4" t="s">
        <v>560</v>
      </c>
      <c r="B676" s="15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4" t="s">
        <v>561</v>
      </c>
      <c r="B679" s="15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4" t="s">
        <v>562</v>
      </c>
      <c r="B683" s="15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4" t="s">
        <v>563</v>
      </c>
      <c r="B687" s="15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4" t="s">
        <v>564</v>
      </c>
      <c r="B694" s="15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4" t="s">
        <v>565</v>
      </c>
      <c r="B700" s="15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4" t="s">
        <v>566</v>
      </c>
      <c r="B712" s="15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4" t="s">
        <v>567</v>
      </c>
      <c r="B713" s="15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4" t="s">
        <v>568</v>
      </c>
      <c r="B714" s="15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4" t="s">
        <v>569</v>
      </c>
      <c r="B715" s="15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0" t="s">
        <v>570</v>
      </c>
      <c r="B716" s="161"/>
      <c r="C716" s="36">
        <f>C717</f>
        <v>297000</v>
      </c>
      <c r="D716" s="36">
        <f>D717</f>
        <v>297000</v>
      </c>
      <c r="E716" s="36">
        <f>E717</f>
        <v>297000</v>
      </c>
      <c r="G716" s="39" t="s">
        <v>66</v>
      </c>
      <c r="H716" s="41">
        <f t="shared" si="92"/>
        <v>297000</v>
      </c>
      <c r="I716" s="42"/>
      <c r="J716" s="40" t="b">
        <f>AND(H716=I716)</f>
        <v>0</v>
      </c>
    </row>
    <row r="717" spans="1:10">
      <c r="A717" s="156" t="s">
        <v>571</v>
      </c>
      <c r="B717" s="157"/>
      <c r="C717" s="33">
        <f>C718+C722</f>
        <v>297000</v>
      </c>
      <c r="D717" s="33">
        <f>D718+D722</f>
        <v>297000</v>
      </c>
      <c r="E717" s="33">
        <f>E718+E722</f>
        <v>297000</v>
      </c>
      <c r="G717" s="39" t="s">
        <v>599</v>
      </c>
      <c r="H717" s="41">
        <f t="shared" si="92"/>
        <v>297000</v>
      </c>
      <c r="I717" s="42"/>
      <c r="J717" s="40" t="b">
        <f>AND(H717=I717)</f>
        <v>0</v>
      </c>
    </row>
    <row r="718" spans="1:10" outlineLevel="1" collapsed="1">
      <c r="A718" s="166" t="s">
        <v>851</v>
      </c>
      <c r="B718" s="167"/>
      <c r="C718" s="31">
        <f>SUM(C719:C721)</f>
        <v>297000</v>
      </c>
      <c r="D718" s="31">
        <f>SUM(D719:D721)</f>
        <v>297000</v>
      </c>
      <c r="E718" s="31">
        <f>SUM(E719:E721)</f>
        <v>297000</v>
      </c>
      <c r="H718" s="41">
        <f t="shared" si="92"/>
        <v>297000</v>
      </c>
    </row>
    <row r="719" spans="1:10" ht="15" customHeight="1" outlineLevel="2">
      <c r="A719" s="6">
        <v>10950</v>
      </c>
      <c r="B719" s="4" t="s">
        <v>572</v>
      </c>
      <c r="C719" s="5">
        <v>297000</v>
      </c>
      <c r="D719" s="5">
        <f>C719</f>
        <v>297000</v>
      </c>
      <c r="E719" s="5">
        <f>D719</f>
        <v>297000</v>
      </c>
      <c r="H719" s="41">
        <f t="shared" si="92"/>
        <v>297000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6" t="s">
        <v>850</v>
      </c>
      <c r="B722" s="16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0" t="s">
        <v>577</v>
      </c>
      <c r="B725" s="16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6" t="s">
        <v>588</v>
      </c>
      <c r="B726" s="15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6" t="s">
        <v>849</v>
      </c>
      <c r="B727" s="16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6" t="s">
        <v>848</v>
      </c>
      <c r="B730" s="16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6" t="s">
        <v>846</v>
      </c>
      <c r="B733" s="16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6" t="s">
        <v>843</v>
      </c>
      <c r="B739" s="16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6" t="s">
        <v>842</v>
      </c>
      <c r="B741" s="16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6" t="s">
        <v>841</v>
      </c>
      <c r="B743" s="16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6" t="s">
        <v>836</v>
      </c>
      <c r="B750" s="16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6" t="s">
        <v>834</v>
      </c>
      <c r="B755" s="16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6" t="s">
        <v>830</v>
      </c>
      <c r="B760" s="16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6" t="s">
        <v>828</v>
      </c>
      <c r="B765" s="16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6" t="s">
        <v>826</v>
      </c>
      <c r="B767" s="16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6" t="s">
        <v>823</v>
      </c>
      <c r="B771" s="16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6" t="s">
        <v>817</v>
      </c>
      <c r="B777" s="16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178" zoomScale="110" zoomScaleNormal="110" workbookViewId="0">
      <selection activeCell="B190" sqref="B190"/>
    </sheetView>
  </sheetViews>
  <sheetFormatPr baseColWidth="10" defaultColWidth="9.140625" defaultRowHeight="15" outlineLevelRow="3"/>
  <cols>
    <col min="1" max="1" width="7" bestFit="1" customWidth="1"/>
    <col min="2" max="2" width="48.5703125" customWidth="1"/>
    <col min="3" max="3" width="16.5703125" customWidth="1"/>
    <col min="4" max="4" width="19.7109375" customWidth="1"/>
    <col min="5" max="5" width="17.7109375" customWidth="1"/>
    <col min="7" max="7" width="15.5703125" bestFit="1" customWidth="1"/>
    <col min="8" max="8" width="19.140625" customWidth="1"/>
    <col min="9" max="9" width="15.42578125" bestFit="1" customWidth="1"/>
    <col min="10" max="10" width="20.42578125" bestFit="1" customWidth="1"/>
  </cols>
  <sheetData>
    <row r="1" spans="1:14" ht="18.75">
      <c r="A1" s="143" t="s">
        <v>30</v>
      </c>
      <c r="B1" s="143"/>
      <c r="C1" s="143"/>
      <c r="D1" s="141" t="s">
        <v>853</v>
      </c>
      <c r="E1" s="141" t="s">
        <v>852</v>
      </c>
      <c r="G1" s="43" t="s">
        <v>31</v>
      </c>
      <c r="H1" s="44">
        <f>C2+C114</f>
        <v>12363250</v>
      </c>
      <c r="I1" s="45"/>
      <c r="J1" s="46" t="b">
        <f>AND(H1=I1)</f>
        <v>0</v>
      </c>
    </row>
    <row r="2" spans="1:14">
      <c r="A2" s="144" t="s">
        <v>60</v>
      </c>
      <c r="B2" s="144"/>
      <c r="C2" s="26">
        <f>C3+C67</f>
        <v>5290000</v>
      </c>
      <c r="D2" s="26">
        <f>D3+D67</f>
        <v>5290000</v>
      </c>
      <c r="E2" s="26">
        <f>E3+E67</f>
        <v>5290000</v>
      </c>
      <c r="G2" s="39" t="s">
        <v>60</v>
      </c>
      <c r="H2" s="41">
        <f>C2</f>
        <v>5290000</v>
      </c>
      <c r="I2" s="42"/>
      <c r="J2" s="40" t="b">
        <f>AND(H2=I2)</f>
        <v>0</v>
      </c>
    </row>
    <row r="3" spans="1:14">
      <c r="A3" s="145" t="s">
        <v>578</v>
      </c>
      <c r="B3" s="145"/>
      <c r="C3" s="23">
        <f>C4+C11+C38+C61</f>
        <v>3018500</v>
      </c>
      <c r="D3" s="23">
        <f>D4+D11+D38+D61</f>
        <v>3018500</v>
      </c>
      <c r="E3" s="23">
        <f>E4+E11+E38+E61</f>
        <v>3018500</v>
      </c>
      <c r="G3" s="39" t="s">
        <v>57</v>
      </c>
      <c r="H3" s="41">
        <f t="shared" ref="H3:H66" si="0">C3</f>
        <v>3018500</v>
      </c>
      <c r="I3" s="42"/>
      <c r="J3" s="40" t="b">
        <f>AND(H3=I3)</f>
        <v>0</v>
      </c>
    </row>
    <row r="4" spans="1:14" ht="15" customHeight="1">
      <c r="A4" s="146" t="s">
        <v>124</v>
      </c>
      <c r="B4" s="147"/>
      <c r="C4" s="21">
        <f>SUM(C5:C10)</f>
        <v>1951000</v>
      </c>
      <c r="D4" s="21">
        <f>SUM(D5:D10)</f>
        <v>1951000</v>
      </c>
      <c r="E4" s="21">
        <f>SUM(E5:E10)</f>
        <v>1951000</v>
      </c>
      <c r="F4" s="17"/>
      <c r="G4" s="39" t="s">
        <v>53</v>
      </c>
      <c r="H4" s="41">
        <f t="shared" si="0"/>
        <v>1951000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500000</v>
      </c>
      <c r="D5" s="2">
        <f>C5</f>
        <v>500000</v>
      </c>
      <c r="E5" s="2">
        <f>D5</f>
        <v>500000</v>
      </c>
      <c r="F5" s="17"/>
      <c r="G5" s="17"/>
      <c r="H5" s="41">
        <f t="shared" si="0"/>
        <v>500000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700000</v>
      </c>
      <c r="D6" s="2">
        <f t="shared" ref="D6:E10" si="1">C6</f>
        <v>700000</v>
      </c>
      <c r="E6" s="2">
        <f t="shared" si="1"/>
        <v>700000</v>
      </c>
      <c r="F6" s="17"/>
      <c r="G6" s="17"/>
      <c r="H6" s="41">
        <f t="shared" si="0"/>
        <v>700000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750000</v>
      </c>
      <c r="D7" s="2">
        <f t="shared" si="1"/>
        <v>750000</v>
      </c>
      <c r="E7" s="2">
        <f t="shared" si="1"/>
        <v>750000</v>
      </c>
      <c r="F7" s="17"/>
      <c r="G7" s="17"/>
      <c r="H7" s="41">
        <f t="shared" si="0"/>
        <v>750000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46" t="s">
        <v>125</v>
      </c>
      <c r="B11" s="147"/>
      <c r="C11" s="21">
        <f>SUM(C12:C37)</f>
        <v>330500</v>
      </c>
      <c r="D11" s="21">
        <f>SUM(D12:D37)</f>
        <v>330500</v>
      </c>
      <c r="E11" s="21">
        <f>SUM(E12:E37)</f>
        <v>330500</v>
      </c>
      <c r="F11" s="17"/>
      <c r="G11" s="39" t="s">
        <v>54</v>
      </c>
      <c r="H11" s="41">
        <f t="shared" si="0"/>
        <v>330500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154000</v>
      </c>
      <c r="D12" s="2">
        <f>C12</f>
        <v>154000</v>
      </c>
      <c r="E12" s="2">
        <f>D12</f>
        <v>154000</v>
      </c>
      <c r="H12" s="41">
        <f t="shared" si="0"/>
        <v>154000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>
        <v>20000</v>
      </c>
      <c r="D29" s="2">
        <f t="shared" ref="D29:E37" si="3">C29</f>
        <v>20000</v>
      </c>
      <c r="E29" s="2">
        <f t="shared" si="3"/>
        <v>20000</v>
      </c>
      <c r="H29" s="41">
        <f t="shared" si="0"/>
        <v>20000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>
        <v>1000</v>
      </c>
      <c r="D31" s="2">
        <f t="shared" si="3"/>
        <v>1000</v>
      </c>
      <c r="E31" s="2">
        <f t="shared" si="3"/>
        <v>1000</v>
      </c>
      <c r="H31" s="41">
        <f t="shared" si="0"/>
        <v>1000</v>
      </c>
    </row>
    <row r="32" spans="1:8" outlineLevel="1">
      <c r="A32" s="3">
        <v>2402</v>
      </c>
      <c r="B32" s="1" t="s">
        <v>6</v>
      </c>
      <c r="C32" s="2">
        <v>15000</v>
      </c>
      <c r="D32" s="2">
        <f t="shared" si="3"/>
        <v>15000</v>
      </c>
      <c r="E32" s="2">
        <f t="shared" si="3"/>
        <v>15000</v>
      </c>
      <c r="H32" s="41">
        <f t="shared" si="0"/>
        <v>15000</v>
      </c>
    </row>
    <row r="33" spans="1:10" outlineLevel="1">
      <c r="A33" s="3">
        <v>2403</v>
      </c>
      <c r="B33" s="1" t="s">
        <v>144</v>
      </c>
      <c r="C33" s="2">
        <v>500</v>
      </c>
      <c r="D33" s="2">
        <f t="shared" si="3"/>
        <v>500</v>
      </c>
      <c r="E33" s="2">
        <f t="shared" si="3"/>
        <v>500</v>
      </c>
      <c r="H33" s="41">
        <f t="shared" si="0"/>
        <v>500</v>
      </c>
    </row>
    <row r="34" spans="1:10" outlineLevel="1">
      <c r="A34" s="3">
        <v>2404</v>
      </c>
      <c r="B34" s="1" t="s">
        <v>7</v>
      </c>
      <c r="C34" s="2">
        <v>80000</v>
      </c>
      <c r="D34" s="2">
        <f t="shared" si="3"/>
        <v>80000</v>
      </c>
      <c r="E34" s="2">
        <f t="shared" si="3"/>
        <v>80000</v>
      </c>
      <c r="H34" s="41">
        <f t="shared" si="0"/>
        <v>80000</v>
      </c>
    </row>
    <row r="35" spans="1:10" outlineLevel="1">
      <c r="A35" s="3">
        <v>2405</v>
      </c>
      <c r="B35" s="1" t="s">
        <v>8</v>
      </c>
      <c r="C35" s="2">
        <v>40000</v>
      </c>
      <c r="D35" s="2">
        <f t="shared" si="3"/>
        <v>40000</v>
      </c>
      <c r="E35" s="2">
        <f t="shared" si="3"/>
        <v>40000</v>
      </c>
      <c r="H35" s="41">
        <f t="shared" si="0"/>
        <v>40000</v>
      </c>
    </row>
    <row r="36" spans="1:10" outlineLevel="1">
      <c r="A36" s="3">
        <v>2406</v>
      </c>
      <c r="B36" s="1" t="s">
        <v>9</v>
      </c>
      <c r="C36" s="2">
        <v>20000</v>
      </c>
      <c r="D36" s="2">
        <f t="shared" si="3"/>
        <v>20000</v>
      </c>
      <c r="E36" s="2">
        <f t="shared" si="3"/>
        <v>20000</v>
      </c>
      <c r="H36" s="41">
        <f t="shared" si="0"/>
        <v>20000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46" t="s">
        <v>145</v>
      </c>
      <c r="B38" s="147"/>
      <c r="C38" s="21">
        <f>SUM(C39:C60)</f>
        <v>731000</v>
      </c>
      <c r="D38" s="21">
        <f>SUM(D39:D60)</f>
        <v>731000</v>
      </c>
      <c r="E38" s="21">
        <f>SUM(E39:E60)</f>
        <v>731000</v>
      </c>
      <c r="G38" s="39" t="s">
        <v>55</v>
      </c>
      <c r="H38" s="41">
        <f t="shared" si="0"/>
        <v>731000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30000</v>
      </c>
      <c r="D39" s="2">
        <f>C39</f>
        <v>30000</v>
      </c>
      <c r="E39" s="2">
        <f>D39</f>
        <v>30000</v>
      </c>
      <c r="H39" s="41">
        <f t="shared" si="0"/>
        <v>30000</v>
      </c>
    </row>
    <row r="40" spans="1:10" outlineLevel="1">
      <c r="A40" s="20">
        <v>3102</v>
      </c>
      <c r="B40" s="20" t="s">
        <v>12</v>
      </c>
      <c r="C40" s="2">
        <v>16000</v>
      </c>
      <c r="D40" s="2">
        <f t="shared" ref="D40:E55" si="4">C40</f>
        <v>16000</v>
      </c>
      <c r="E40" s="2">
        <f t="shared" si="4"/>
        <v>16000</v>
      </c>
      <c r="H40" s="41">
        <f t="shared" si="0"/>
        <v>16000</v>
      </c>
    </row>
    <row r="41" spans="1:10" outlineLevel="1">
      <c r="A41" s="20">
        <v>3103</v>
      </c>
      <c r="B41" s="20" t="s">
        <v>13</v>
      </c>
      <c r="C41" s="2">
        <v>12000</v>
      </c>
      <c r="D41" s="2">
        <f t="shared" si="4"/>
        <v>12000</v>
      </c>
      <c r="E41" s="2">
        <f t="shared" si="4"/>
        <v>12000</v>
      </c>
      <c r="H41" s="41">
        <f t="shared" si="0"/>
        <v>12000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500</v>
      </c>
      <c r="D44" s="2">
        <f t="shared" si="4"/>
        <v>500</v>
      </c>
      <c r="E44" s="2">
        <f t="shared" si="4"/>
        <v>500</v>
      </c>
      <c r="H44" s="41">
        <f t="shared" si="0"/>
        <v>500</v>
      </c>
    </row>
    <row r="45" spans="1:10" outlineLevel="1">
      <c r="A45" s="20">
        <v>3203</v>
      </c>
      <c r="B45" s="20" t="s">
        <v>16</v>
      </c>
      <c r="C45" s="2">
        <v>5000</v>
      </c>
      <c r="D45" s="2">
        <f t="shared" si="4"/>
        <v>5000</v>
      </c>
      <c r="E45" s="2">
        <f t="shared" si="4"/>
        <v>5000</v>
      </c>
      <c r="H45" s="41">
        <f t="shared" si="0"/>
        <v>5000</v>
      </c>
    </row>
    <row r="46" spans="1:10" outlineLevel="1">
      <c r="A46" s="20">
        <v>3204</v>
      </c>
      <c r="B46" s="20" t="s">
        <v>147</v>
      </c>
      <c r="C46" s="2">
        <v>100</v>
      </c>
      <c r="D46" s="2">
        <f t="shared" si="4"/>
        <v>100</v>
      </c>
      <c r="E46" s="2">
        <f t="shared" si="4"/>
        <v>100</v>
      </c>
      <c r="H46" s="41">
        <f t="shared" si="0"/>
        <v>100</v>
      </c>
    </row>
    <row r="47" spans="1:10" outlineLevel="1">
      <c r="A47" s="20">
        <v>3205</v>
      </c>
      <c r="B47" s="20" t="s">
        <v>148</v>
      </c>
      <c r="C47" s="2">
        <v>500</v>
      </c>
      <c r="D47" s="2">
        <f t="shared" si="4"/>
        <v>500</v>
      </c>
      <c r="E47" s="2">
        <f t="shared" si="4"/>
        <v>500</v>
      </c>
      <c r="H47" s="41">
        <f t="shared" si="0"/>
        <v>500</v>
      </c>
    </row>
    <row r="48" spans="1:10" outlineLevel="1">
      <c r="A48" s="20">
        <v>3206</v>
      </c>
      <c r="B48" s="20" t="s">
        <v>17</v>
      </c>
      <c r="C48" s="2">
        <v>220000</v>
      </c>
      <c r="D48" s="2">
        <f t="shared" si="4"/>
        <v>220000</v>
      </c>
      <c r="E48" s="2">
        <f t="shared" si="4"/>
        <v>220000</v>
      </c>
      <c r="H48" s="41">
        <f t="shared" si="0"/>
        <v>220000</v>
      </c>
    </row>
    <row r="49" spans="1:10" outlineLevel="1">
      <c r="A49" s="20">
        <v>3207</v>
      </c>
      <c r="B49" s="20" t="s">
        <v>149</v>
      </c>
      <c r="C49" s="2">
        <v>25000</v>
      </c>
      <c r="D49" s="2">
        <f t="shared" si="4"/>
        <v>25000</v>
      </c>
      <c r="E49" s="2">
        <f t="shared" si="4"/>
        <v>25000</v>
      </c>
      <c r="H49" s="41">
        <f t="shared" si="0"/>
        <v>25000</v>
      </c>
    </row>
    <row r="50" spans="1:10" outlineLevel="1">
      <c r="A50" s="20">
        <v>3208</v>
      </c>
      <c r="B50" s="20" t="s">
        <v>150</v>
      </c>
      <c r="C50" s="2">
        <v>500</v>
      </c>
      <c r="D50" s="2">
        <f t="shared" si="4"/>
        <v>500</v>
      </c>
      <c r="E50" s="2">
        <f t="shared" si="4"/>
        <v>500</v>
      </c>
      <c r="H50" s="41">
        <f t="shared" si="0"/>
        <v>500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10000</v>
      </c>
      <c r="D54" s="2">
        <f t="shared" si="4"/>
        <v>10000</v>
      </c>
      <c r="E54" s="2">
        <f t="shared" si="4"/>
        <v>10000</v>
      </c>
      <c r="H54" s="41">
        <f t="shared" si="0"/>
        <v>10000</v>
      </c>
    </row>
    <row r="55" spans="1:10" outlineLevel="1">
      <c r="A55" s="20">
        <v>3303</v>
      </c>
      <c r="B55" s="20" t="s">
        <v>153</v>
      </c>
      <c r="C55" s="2">
        <v>400000</v>
      </c>
      <c r="D55" s="2">
        <f t="shared" si="4"/>
        <v>400000</v>
      </c>
      <c r="E55" s="2">
        <f t="shared" si="4"/>
        <v>400000</v>
      </c>
      <c r="H55" s="41">
        <f t="shared" si="0"/>
        <v>400000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10000</v>
      </c>
      <c r="D57" s="2">
        <f t="shared" si="5"/>
        <v>10000</v>
      </c>
      <c r="E57" s="2">
        <f t="shared" si="5"/>
        <v>10000</v>
      </c>
      <c r="H57" s="41">
        <f t="shared" si="0"/>
        <v>10000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>
        <v>400</v>
      </c>
      <c r="D59" s="2">
        <f t="shared" si="5"/>
        <v>400</v>
      </c>
      <c r="E59" s="2">
        <f t="shared" si="5"/>
        <v>400</v>
      </c>
      <c r="H59" s="41">
        <f t="shared" si="0"/>
        <v>400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46" t="s">
        <v>158</v>
      </c>
      <c r="B61" s="147"/>
      <c r="C61" s="22">
        <f>SUM(C62:C66)</f>
        <v>6000</v>
      </c>
      <c r="D61" s="22">
        <f>SUM(D62:D66)</f>
        <v>6000</v>
      </c>
      <c r="E61" s="22">
        <f>SUM(E62:E66)</f>
        <v>6000</v>
      </c>
      <c r="G61" s="39" t="s">
        <v>105</v>
      </c>
      <c r="H61" s="41">
        <f t="shared" si="0"/>
        <v>6000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>
        <v>5000</v>
      </c>
      <c r="D62" s="2">
        <f>C62</f>
        <v>5000</v>
      </c>
      <c r="E62" s="2">
        <f>D62</f>
        <v>5000</v>
      </c>
      <c r="H62" s="41">
        <f t="shared" si="0"/>
        <v>5000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>
        <v>1000</v>
      </c>
      <c r="D64" s="2">
        <f t="shared" si="6"/>
        <v>1000</v>
      </c>
      <c r="E64" s="2">
        <f t="shared" si="6"/>
        <v>1000</v>
      </c>
      <c r="H64" s="41">
        <f t="shared" si="0"/>
        <v>1000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5" t="s">
        <v>579</v>
      </c>
      <c r="B67" s="145"/>
      <c r="C67" s="25">
        <f>C97+C68</f>
        <v>2271500</v>
      </c>
      <c r="D67" s="25">
        <f>D97+D68</f>
        <v>2271500</v>
      </c>
      <c r="E67" s="25">
        <f>E97+E68</f>
        <v>2271500</v>
      </c>
      <c r="G67" s="39" t="s">
        <v>59</v>
      </c>
      <c r="H67" s="41">
        <f t="shared" ref="H67:H130" si="7">C67</f>
        <v>2271500</v>
      </c>
      <c r="I67" s="42"/>
      <c r="J67" s="40" t="b">
        <f>AND(H67=I67)</f>
        <v>0</v>
      </c>
    </row>
    <row r="68" spans="1:10">
      <c r="A68" s="146" t="s">
        <v>163</v>
      </c>
      <c r="B68" s="147"/>
      <c r="C68" s="21">
        <f>SUM(C69:C96)</f>
        <v>44500</v>
      </c>
      <c r="D68" s="21">
        <f>SUM(D69:D96)</f>
        <v>44500</v>
      </c>
      <c r="E68" s="21">
        <f>SUM(E69:E96)</f>
        <v>44500</v>
      </c>
      <c r="G68" s="39" t="s">
        <v>56</v>
      </c>
      <c r="H68" s="41">
        <f t="shared" si="7"/>
        <v>44500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>
        <v>33000</v>
      </c>
      <c r="D93" s="2">
        <f t="shared" si="9"/>
        <v>33000</v>
      </c>
      <c r="E93" s="2">
        <f t="shared" si="9"/>
        <v>33000</v>
      </c>
      <c r="H93" s="41">
        <f t="shared" si="7"/>
        <v>33000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500</v>
      </c>
      <c r="D95" s="2">
        <f t="shared" si="9"/>
        <v>500</v>
      </c>
      <c r="E95" s="2">
        <f t="shared" si="9"/>
        <v>500</v>
      </c>
      <c r="H95" s="41">
        <f t="shared" si="7"/>
        <v>500</v>
      </c>
    </row>
    <row r="96" spans="1:8" ht="13.5" customHeight="1" outlineLevel="1">
      <c r="A96" s="3">
        <v>5399</v>
      </c>
      <c r="B96" s="2" t="s">
        <v>183</v>
      </c>
      <c r="C96" s="2">
        <v>11000</v>
      </c>
      <c r="D96" s="2">
        <f t="shared" si="9"/>
        <v>11000</v>
      </c>
      <c r="E96" s="2">
        <f t="shared" si="9"/>
        <v>11000</v>
      </c>
      <c r="H96" s="41">
        <f t="shared" si="7"/>
        <v>11000</v>
      </c>
    </row>
    <row r="97" spans="1:10">
      <c r="A97" s="19" t="s">
        <v>184</v>
      </c>
      <c r="B97" s="24"/>
      <c r="C97" s="21">
        <f>SUM(C98:C113)</f>
        <v>2227000</v>
      </c>
      <c r="D97" s="21">
        <f>SUM(D98:D113)</f>
        <v>2227000</v>
      </c>
      <c r="E97" s="21">
        <f>SUM(E98:E113)</f>
        <v>2227000</v>
      </c>
      <c r="G97" s="39" t="s">
        <v>58</v>
      </c>
      <c r="H97" s="41">
        <f t="shared" si="7"/>
        <v>2227000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2200000</v>
      </c>
      <c r="D98" s="2">
        <f>C98</f>
        <v>2200000</v>
      </c>
      <c r="E98" s="2">
        <f>D98</f>
        <v>2200000</v>
      </c>
      <c r="H98" s="41">
        <f t="shared" si="7"/>
        <v>2200000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>
        <v>13000</v>
      </c>
      <c r="D100" s="2">
        <f t="shared" si="10"/>
        <v>13000</v>
      </c>
      <c r="E100" s="2">
        <f t="shared" si="10"/>
        <v>13000</v>
      </c>
      <c r="H100" s="41">
        <f t="shared" si="7"/>
        <v>13000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outlineLevel="1">
      <c r="A105" s="3">
        <v>6008</v>
      </c>
      <c r="B105" s="1" t="s">
        <v>110</v>
      </c>
      <c r="C105" s="2">
        <v>10000</v>
      </c>
      <c r="D105" s="2">
        <f t="shared" si="10"/>
        <v>10000</v>
      </c>
      <c r="E105" s="2">
        <f t="shared" si="10"/>
        <v>10000</v>
      </c>
      <c r="H105" s="41">
        <f t="shared" si="7"/>
        <v>10000</v>
      </c>
    </row>
    <row r="106" spans="1:10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H106" s="41">
        <f t="shared" si="7"/>
        <v>1000</v>
      </c>
    </row>
    <row r="107" spans="1:10" outlineLevel="1">
      <c r="A107" s="3">
        <v>6010</v>
      </c>
      <c r="B107" s="1" t="s">
        <v>189</v>
      </c>
      <c r="C107" s="2">
        <v>1000</v>
      </c>
      <c r="D107" s="2">
        <f t="shared" si="10"/>
        <v>1000</v>
      </c>
      <c r="E107" s="2">
        <f t="shared" si="10"/>
        <v>1000</v>
      </c>
      <c r="H107" s="41">
        <f t="shared" si="7"/>
        <v>1000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50" t="s">
        <v>62</v>
      </c>
      <c r="B114" s="151"/>
      <c r="C114" s="26">
        <f>C115+C152+C177</f>
        <v>7073250</v>
      </c>
      <c r="D114" s="26">
        <f>D115+D152+D177</f>
        <v>7073250</v>
      </c>
      <c r="E114" s="26">
        <f>E115+E152+E177</f>
        <v>7104250</v>
      </c>
      <c r="G114" s="39" t="s">
        <v>62</v>
      </c>
      <c r="H114" s="41">
        <f t="shared" si="7"/>
        <v>7073250</v>
      </c>
      <c r="I114" s="42"/>
      <c r="J114" s="40" t="b">
        <f>AND(H114=I114)</f>
        <v>0</v>
      </c>
    </row>
    <row r="115" spans="1:10">
      <c r="A115" s="148" t="s">
        <v>580</v>
      </c>
      <c r="B115" s="149"/>
      <c r="C115" s="23">
        <f>C116+C135</f>
        <v>7073250</v>
      </c>
      <c r="D115" s="23">
        <f>D116+D135</f>
        <v>7073250</v>
      </c>
      <c r="E115" s="23">
        <f>E116+E135</f>
        <v>7104250</v>
      </c>
      <c r="G115" s="39" t="s">
        <v>61</v>
      </c>
      <c r="H115" s="41">
        <f t="shared" si="7"/>
        <v>7073250</v>
      </c>
      <c r="I115" s="42"/>
      <c r="J115" s="40" t="b">
        <f>AND(H115=I115)</f>
        <v>0</v>
      </c>
    </row>
    <row r="116" spans="1:10" ht="15" customHeight="1">
      <c r="A116" s="146" t="s">
        <v>195</v>
      </c>
      <c r="B116" s="147"/>
      <c r="C116" s="21">
        <f>C117+C120+C123+C126+C129+C132</f>
        <v>2235450</v>
      </c>
      <c r="D116" s="21">
        <f>D117+D120+D123+D126+D129+D132</f>
        <v>2235450</v>
      </c>
      <c r="E116" s="21">
        <f>E117+E120+E123+E126+E129+E132</f>
        <v>2266450</v>
      </c>
      <c r="G116" s="39" t="s">
        <v>583</v>
      </c>
      <c r="H116" s="41">
        <f t="shared" si="7"/>
        <v>2235450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2025450</v>
      </c>
      <c r="D117" s="2">
        <f>D118+D119</f>
        <v>2025450</v>
      </c>
      <c r="E117" s="2">
        <f>E118+E119</f>
        <v>2025450</v>
      </c>
      <c r="H117" s="41">
        <f t="shared" si="7"/>
        <v>2025450</v>
      </c>
    </row>
    <row r="118" spans="1:10" ht="15" customHeight="1" outlineLevel="2">
      <c r="A118" s="130"/>
      <c r="B118" s="129" t="s">
        <v>855</v>
      </c>
      <c r="C118" s="128">
        <v>32450</v>
      </c>
      <c r="D118" s="128">
        <f>C118</f>
        <v>32450</v>
      </c>
      <c r="E118" s="128">
        <f>D118</f>
        <v>32450</v>
      </c>
      <c r="H118" s="41">
        <f t="shared" si="7"/>
        <v>32450</v>
      </c>
    </row>
    <row r="119" spans="1:10" ht="15" customHeight="1" outlineLevel="2">
      <c r="A119" s="130"/>
      <c r="B119" s="129" t="s">
        <v>860</v>
      </c>
      <c r="C119" s="128">
        <v>1993000</v>
      </c>
      <c r="D119" s="128">
        <f>C119</f>
        <v>1993000</v>
      </c>
      <c r="E119" s="128">
        <f>D119</f>
        <v>1993000</v>
      </c>
      <c r="H119" s="41">
        <f t="shared" si="7"/>
        <v>1993000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100000</v>
      </c>
      <c r="D123" s="2">
        <f>D124+D125</f>
        <v>100000</v>
      </c>
      <c r="E123" s="2">
        <f>E124+E125</f>
        <v>100000</v>
      </c>
      <c r="H123" s="41">
        <f t="shared" si="7"/>
        <v>100000</v>
      </c>
    </row>
    <row r="124" spans="1:10" ht="15" customHeight="1" outlineLevel="2">
      <c r="A124" s="130"/>
      <c r="B124" s="129" t="s">
        <v>855</v>
      </c>
      <c r="C124" s="128">
        <v>100000</v>
      </c>
      <c r="D124" s="128">
        <f>C124</f>
        <v>100000</v>
      </c>
      <c r="E124" s="128">
        <f>D124</f>
        <v>100000</v>
      </c>
      <c r="H124" s="41">
        <f t="shared" si="7"/>
        <v>100000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110000</v>
      </c>
      <c r="D126" s="2">
        <f>D127+D128</f>
        <v>110000</v>
      </c>
      <c r="E126" s="2">
        <f>E127+E128</f>
        <v>141000</v>
      </c>
      <c r="H126" s="41">
        <f t="shared" si="7"/>
        <v>110000</v>
      </c>
    </row>
    <row r="127" spans="1:10" ht="15" customHeight="1" outlineLevel="2">
      <c r="A127" s="130"/>
      <c r="B127" s="129" t="s">
        <v>855</v>
      </c>
      <c r="C127" s="128">
        <v>110000</v>
      </c>
      <c r="D127" s="128">
        <f>C127</f>
        <v>110000</v>
      </c>
      <c r="E127" s="128">
        <f>D127</f>
        <v>110000</v>
      </c>
      <c r="H127" s="41">
        <f t="shared" si="7"/>
        <v>110000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v>31000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46" t="s">
        <v>202</v>
      </c>
      <c r="B135" s="147"/>
      <c r="C135" s="21">
        <f>C136+C140+C143+C146+C149</f>
        <v>4837800</v>
      </c>
      <c r="D135" s="21">
        <f>D136+D140+D143+D146+D149</f>
        <v>4837800</v>
      </c>
      <c r="E135" s="21">
        <f>E136+E140+E143+E146+E149</f>
        <v>4837800</v>
      </c>
      <c r="G135" s="39" t="s">
        <v>584</v>
      </c>
      <c r="H135" s="41">
        <f t="shared" si="11"/>
        <v>4837800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4756800</v>
      </c>
      <c r="D136" s="2">
        <f>D137+D138+D139</f>
        <v>4756800</v>
      </c>
      <c r="E136" s="2">
        <f>E137+E138+E139</f>
        <v>4756800</v>
      </c>
      <c r="H136" s="41">
        <f t="shared" si="11"/>
        <v>4756800</v>
      </c>
    </row>
    <row r="137" spans="1:10" ht="15" customHeight="1" outlineLevel="2">
      <c r="A137" s="130"/>
      <c r="B137" s="129" t="s">
        <v>855</v>
      </c>
      <c r="C137" s="128">
        <v>2880000</v>
      </c>
      <c r="D137" s="128">
        <f>C137</f>
        <v>2880000</v>
      </c>
      <c r="E137" s="128">
        <f>D137</f>
        <v>2880000</v>
      </c>
      <c r="H137" s="41">
        <f t="shared" si="11"/>
        <v>2880000</v>
      </c>
    </row>
    <row r="138" spans="1:10" ht="15" customHeight="1" outlineLevel="2">
      <c r="A138" s="130"/>
      <c r="B138" s="129" t="s">
        <v>862</v>
      </c>
      <c r="C138" s="128">
        <v>1625000</v>
      </c>
      <c r="D138" s="128">
        <f t="shared" ref="D138:E139" si="12">C138</f>
        <v>1625000</v>
      </c>
      <c r="E138" s="128">
        <f t="shared" si="12"/>
        <v>1625000</v>
      </c>
      <c r="H138" s="41">
        <f t="shared" si="11"/>
        <v>1625000</v>
      </c>
    </row>
    <row r="139" spans="1:10" ht="15" customHeight="1" outlineLevel="2">
      <c r="A139" s="130"/>
      <c r="B139" s="129" t="s">
        <v>861</v>
      </c>
      <c r="C139" s="128">
        <v>251800</v>
      </c>
      <c r="D139" s="128">
        <f t="shared" si="12"/>
        <v>251800</v>
      </c>
      <c r="E139" s="128">
        <f t="shared" si="12"/>
        <v>251800</v>
      </c>
      <c r="H139" s="41">
        <f t="shared" si="11"/>
        <v>251800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81000</v>
      </c>
      <c r="D140" s="2">
        <f>D141+D142</f>
        <v>81000</v>
      </c>
      <c r="E140" s="2">
        <f>E141+E142</f>
        <v>81000</v>
      </c>
      <c r="H140" s="41">
        <f t="shared" si="11"/>
        <v>81000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>
        <v>81000</v>
      </c>
      <c r="D142" s="128">
        <f>C142</f>
        <v>81000</v>
      </c>
      <c r="E142" s="128">
        <f>D142</f>
        <v>81000</v>
      </c>
      <c r="H142" s="41">
        <f t="shared" si="11"/>
        <v>81000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48" t="s">
        <v>581</v>
      </c>
      <c r="B152" s="14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46" t="s">
        <v>208</v>
      </c>
      <c r="B153" s="14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46" t="s">
        <v>212</v>
      </c>
      <c r="B163" s="14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46" t="s">
        <v>214</v>
      </c>
      <c r="B170" s="14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48" t="s">
        <v>582</v>
      </c>
      <c r="B177" s="14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46" t="s">
        <v>217</v>
      </c>
      <c r="B178" s="14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2" t="s">
        <v>849</v>
      </c>
      <c r="B179" s="15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2" t="s">
        <v>848</v>
      </c>
      <c r="B184" s="15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2" t="s">
        <v>846</v>
      </c>
      <c r="B188" s="15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2" t="s">
        <v>843</v>
      </c>
      <c r="B197" s="15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2" t="s">
        <v>842</v>
      </c>
      <c r="B200" s="15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2" t="s">
        <v>841</v>
      </c>
      <c r="B203" s="15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2" t="s">
        <v>836</v>
      </c>
      <c r="B215" s="15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2" t="s">
        <v>834</v>
      </c>
      <c r="B222" s="15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2" t="s">
        <v>830</v>
      </c>
      <c r="B228" s="15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2" t="s">
        <v>828</v>
      </c>
      <c r="B235" s="15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2" t="s">
        <v>826</v>
      </c>
      <c r="B238" s="15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2" t="s">
        <v>823</v>
      </c>
      <c r="B243" s="15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2" t="s">
        <v>817</v>
      </c>
      <c r="B250" s="15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43" t="s">
        <v>67</v>
      </c>
      <c r="B256" s="143"/>
      <c r="C256" s="143"/>
      <c r="D256" s="141" t="s">
        <v>853</v>
      </c>
      <c r="E256" s="141" t="s">
        <v>852</v>
      </c>
      <c r="G256" s="47" t="s">
        <v>589</v>
      </c>
      <c r="H256" s="48">
        <f>C257+C559</f>
        <v>12363250</v>
      </c>
      <c r="I256" s="49"/>
      <c r="J256" s="50" t="b">
        <f>AND(H256=I256)</f>
        <v>0</v>
      </c>
    </row>
    <row r="257" spans="1:10">
      <c r="A257" s="158" t="s">
        <v>60</v>
      </c>
      <c r="B257" s="159"/>
      <c r="C257" s="37">
        <f>C258+C550</f>
        <v>4942500</v>
      </c>
      <c r="D257" s="37">
        <f>D258+D550</f>
        <v>4875500</v>
      </c>
      <c r="E257" s="37">
        <f>E258+E550</f>
        <v>4875500</v>
      </c>
      <c r="G257" s="39" t="s">
        <v>60</v>
      </c>
      <c r="H257" s="41">
        <f>C257</f>
        <v>4942500</v>
      </c>
      <c r="I257" s="42"/>
      <c r="J257" s="40" t="b">
        <f>AND(H257=I257)</f>
        <v>0</v>
      </c>
    </row>
    <row r="258" spans="1:10">
      <c r="A258" s="160" t="s">
        <v>266</v>
      </c>
      <c r="B258" s="161"/>
      <c r="C258" s="36">
        <f>C259+C339+C483+C547</f>
        <v>4900500</v>
      </c>
      <c r="D258" s="36">
        <f>D259+D339+D483+D547</f>
        <v>4833500</v>
      </c>
      <c r="E258" s="36">
        <f>E259+E339+E483+E547</f>
        <v>4833500</v>
      </c>
      <c r="G258" s="39" t="s">
        <v>57</v>
      </c>
      <c r="H258" s="41">
        <f t="shared" ref="H258:H321" si="21">C258</f>
        <v>4900500</v>
      </c>
      <c r="I258" s="42"/>
      <c r="J258" s="40" t="b">
        <f>AND(H258=I258)</f>
        <v>0</v>
      </c>
    </row>
    <row r="259" spans="1:10">
      <c r="A259" s="156" t="s">
        <v>267</v>
      </c>
      <c r="B259" s="157"/>
      <c r="C259" s="33">
        <f>C260+C263+C314</f>
        <v>2481000</v>
      </c>
      <c r="D259" s="33">
        <f>D260+D263+D314</f>
        <v>2414000</v>
      </c>
      <c r="E259" s="33">
        <f>E260+E263+E314</f>
        <v>2414000</v>
      </c>
      <c r="G259" s="39" t="s">
        <v>590</v>
      </c>
      <c r="H259" s="41">
        <f t="shared" si="21"/>
        <v>2481000</v>
      </c>
      <c r="I259" s="42"/>
      <c r="J259" s="40" t="b">
        <f>AND(H259=I259)</f>
        <v>0</v>
      </c>
    </row>
    <row r="260" spans="1:10" outlineLevel="1">
      <c r="A260" s="154" t="s">
        <v>268</v>
      </c>
      <c r="B260" s="155"/>
      <c r="C260" s="32">
        <f>SUM(C261:C262)</f>
        <v>2700</v>
      </c>
      <c r="D260" s="32">
        <f>SUM(D261:D262)</f>
        <v>2700</v>
      </c>
      <c r="E260" s="32">
        <f>SUM(E261:E262)</f>
        <v>2700</v>
      </c>
      <c r="H260" s="41">
        <f t="shared" si="21"/>
        <v>2700</v>
      </c>
    </row>
    <row r="261" spans="1:10" outlineLevel="2">
      <c r="A261" s="7">
        <v>1100</v>
      </c>
      <c r="B261" s="4" t="s">
        <v>32</v>
      </c>
      <c r="C261" s="5">
        <v>1200</v>
      </c>
      <c r="D261" s="5">
        <f>C261</f>
        <v>1200</v>
      </c>
      <c r="E261" s="5">
        <f>D261</f>
        <v>1200</v>
      </c>
      <c r="H261" s="41">
        <f t="shared" si="21"/>
        <v>1200</v>
      </c>
    </row>
    <row r="262" spans="1:10" outlineLevel="2">
      <c r="A262" s="6">
        <v>1100</v>
      </c>
      <c r="B262" s="4" t="s">
        <v>33</v>
      </c>
      <c r="C262" s="5">
        <v>1500</v>
      </c>
      <c r="D262" s="5">
        <f>C262</f>
        <v>1500</v>
      </c>
      <c r="E262" s="5">
        <f>D262</f>
        <v>1500</v>
      </c>
      <c r="H262" s="41">
        <f t="shared" si="21"/>
        <v>1500</v>
      </c>
    </row>
    <row r="263" spans="1:10" outlineLevel="1">
      <c r="A263" s="154" t="s">
        <v>269</v>
      </c>
      <c r="B263" s="155"/>
      <c r="C263" s="32">
        <f>C264+C265+C289+C296+C298+C302+C305+C308</f>
        <v>2411300</v>
      </c>
      <c r="D263" s="32">
        <f t="shared" ref="D263:E263" si="22">D264+D265+D289+D296+D298+D302+D305+D308</f>
        <v>2411300</v>
      </c>
      <c r="E263" s="32">
        <f t="shared" si="22"/>
        <v>2411300</v>
      </c>
      <c r="H263" s="41">
        <f t="shared" si="21"/>
        <v>2411300</v>
      </c>
    </row>
    <row r="264" spans="1:10" outlineLevel="2">
      <c r="A264" s="6">
        <v>1101</v>
      </c>
      <c r="B264" s="4" t="s">
        <v>34</v>
      </c>
      <c r="C264" s="5">
        <v>931820</v>
      </c>
      <c r="D264" s="5">
        <v>931820</v>
      </c>
      <c r="E264" s="5">
        <f>D264</f>
        <v>931820</v>
      </c>
      <c r="H264" s="41">
        <f t="shared" si="21"/>
        <v>931820</v>
      </c>
    </row>
    <row r="265" spans="1:10" outlineLevel="2">
      <c r="A265" s="6">
        <v>1101</v>
      </c>
      <c r="B265" s="4" t="s">
        <v>35</v>
      </c>
      <c r="C265" s="5">
        <v>953221.67700000003</v>
      </c>
      <c r="D265" s="5">
        <v>953221.67700000003</v>
      </c>
      <c r="E265" s="5">
        <v>953221.67700000003</v>
      </c>
      <c r="H265" s="41">
        <f t="shared" si="21"/>
        <v>953221.67700000003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3">C267</f>
        <v>0</v>
      </c>
      <c r="E267" s="30">
        <f t="shared" si="23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3"/>
        <v>0</v>
      </c>
      <c r="E268" s="30">
        <f t="shared" si="23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3"/>
        <v>0</v>
      </c>
      <c r="E269" s="30">
        <f t="shared" si="23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3"/>
        <v>0</v>
      </c>
      <c r="E270" s="30">
        <f t="shared" si="23"/>
        <v>0</v>
      </c>
      <c r="G270" s="51"/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3"/>
        <v>0</v>
      </c>
      <c r="E271" s="30">
        <f t="shared" si="23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3"/>
        <v>0</v>
      </c>
      <c r="E272" s="30">
        <f t="shared" si="23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3"/>
        <v>0</v>
      </c>
      <c r="E273" s="30">
        <f t="shared" si="23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3"/>
        <v>0</v>
      </c>
      <c r="E274" s="30">
        <f t="shared" si="23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3"/>
        <v>0</v>
      </c>
      <c r="E275" s="30">
        <f t="shared" si="23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3"/>
        <v>0</v>
      </c>
      <c r="E276" s="30">
        <f t="shared" si="23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3"/>
        <v>0</v>
      </c>
      <c r="E277" s="30">
        <f t="shared" si="23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3"/>
        <v>0</v>
      </c>
      <c r="E278" s="30">
        <f t="shared" si="23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3"/>
        <v>0</v>
      </c>
      <c r="E279" s="30">
        <f t="shared" si="23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3"/>
        <v>0</v>
      </c>
      <c r="E280" s="30">
        <f t="shared" si="23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3"/>
        <v>0</v>
      </c>
      <c r="E281" s="30">
        <f t="shared" si="23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3"/>
        <v>0</v>
      </c>
      <c r="E282" s="30">
        <f t="shared" si="23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4">C283</f>
        <v>0</v>
      </c>
      <c r="E283" s="30">
        <f t="shared" si="24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4"/>
        <v>0</v>
      </c>
      <c r="E284" s="30">
        <f t="shared" si="24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4"/>
        <v>0</v>
      </c>
      <c r="E285" s="30">
        <f t="shared" si="24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4"/>
        <v>0</v>
      </c>
      <c r="E286" s="30">
        <f t="shared" si="24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4"/>
        <v>0</v>
      </c>
      <c r="E287" s="30">
        <f t="shared" si="24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4"/>
        <v>0</v>
      </c>
      <c r="E288" s="30">
        <f t="shared" si="24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38478</v>
      </c>
      <c r="D289" s="5">
        <v>38478</v>
      </c>
      <c r="E289" s="5">
        <v>38478</v>
      </c>
      <c r="H289" s="41">
        <f t="shared" si="21"/>
        <v>38478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5">C291</f>
        <v>0</v>
      </c>
      <c r="E291" s="30">
        <f t="shared" si="25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5"/>
        <v>0</v>
      </c>
      <c r="E292" s="30">
        <f t="shared" si="25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5"/>
        <v>0</v>
      </c>
      <c r="E293" s="30">
        <f t="shared" si="25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5"/>
        <v>0</v>
      </c>
      <c r="E294" s="30">
        <f t="shared" si="25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5"/>
        <v>0</v>
      </c>
      <c r="E295" s="30">
        <f t="shared" si="25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3000</v>
      </c>
      <c r="D296" s="5">
        <v>3000</v>
      </c>
      <c r="E296" s="5">
        <v>3000</v>
      </c>
      <c r="H296" s="41">
        <f t="shared" si="21"/>
        <v>3000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63300</v>
      </c>
      <c r="D298" s="5">
        <v>63300</v>
      </c>
      <c r="E298" s="5">
        <v>63300</v>
      </c>
      <c r="H298" s="41">
        <f t="shared" si="21"/>
        <v>63300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6">C300</f>
        <v>0</v>
      </c>
      <c r="E300" s="30">
        <f t="shared" si="26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6"/>
        <v>0</v>
      </c>
      <c r="E301" s="30">
        <f t="shared" si="26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45000</v>
      </c>
      <c r="D302" s="5">
        <v>45000</v>
      </c>
      <c r="E302" s="5">
        <v>45000</v>
      </c>
      <c r="H302" s="41">
        <f t="shared" si="21"/>
        <v>45000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28397.027999999998</v>
      </c>
      <c r="D305" s="5">
        <v>28397.027999999998</v>
      </c>
      <c r="E305" s="5">
        <v>28397.027999999998</v>
      </c>
      <c r="H305" s="41">
        <f t="shared" si="21"/>
        <v>28397.027999999998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348083.29499999998</v>
      </c>
      <c r="D308" s="5">
        <v>348083.29499999998</v>
      </c>
      <c r="E308" s="5">
        <v>348083.29499999998</v>
      </c>
      <c r="H308" s="41">
        <f t="shared" si="21"/>
        <v>348083.29499999998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7">C310</f>
        <v>0</v>
      </c>
      <c r="E310" s="30">
        <f t="shared" si="27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7"/>
        <v>0</v>
      </c>
      <c r="E311" s="30">
        <f t="shared" si="27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7"/>
        <v>0</v>
      </c>
      <c r="E312" s="30">
        <f t="shared" si="27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4" t="s">
        <v>601</v>
      </c>
      <c r="B314" s="155"/>
      <c r="C314" s="32">
        <f>C315+C325+C331+C336+C337+C338+C328</f>
        <v>67000.000000000015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67000.000000000015</v>
      </c>
    </row>
    <row r="315" spans="1:8" outlineLevel="2">
      <c r="A315" s="6">
        <v>1102</v>
      </c>
      <c r="B315" s="4" t="s">
        <v>65</v>
      </c>
      <c r="C315" s="5"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8">C317</f>
        <v>0</v>
      </c>
      <c r="E317" s="30">
        <f t="shared" si="28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8"/>
        <v>0</v>
      </c>
      <c r="E318" s="30">
        <f t="shared" si="28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8"/>
        <v>0</v>
      </c>
      <c r="E319" s="30">
        <f t="shared" si="28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8"/>
        <v>0</v>
      </c>
      <c r="E320" s="30">
        <f t="shared" si="28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8"/>
        <v>0</v>
      </c>
      <c r="E321" s="30">
        <f t="shared" si="28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8"/>
        <v>0</v>
      </c>
      <c r="E322" s="30">
        <f t="shared" si="28"/>
        <v>0</v>
      </c>
      <c r="H322" s="41">
        <f t="shared" ref="H322:H385" si="29">C322</f>
        <v>0</v>
      </c>
    </row>
    <row r="323" spans="1:8" outlineLevel="3">
      <c r="A323" s="29"/>
      <c r="B323" s="28" t="s">
        <v>238</v>
      </c>
      <c r="C323" s="30"/>
      <c r="D323" s="30">
        <f t="shared" si="28"/>
        <v>0</v>
      </c>
      <c r="E323" s="30">
        <f t="shared" si="28"/>
        <v>0</v>
      </c>
      <c r="H323" s="41">
        <f t="shared" si="29"/>
        <v>0</v>
      </c>
    </row>
    <row r="324" spans="1:8" outlineLevel="3">
      <c r="A324" s="29"/>
      <c r="B324" s="28" t="s">
        <v>239</v>
      </c>
      <c r="C324" s="30"/>
      <c r="D324" s="30">
        <f t="shared" si="28"/>
        <v>0</v>
      </c>
      <c r="E324" s="30">
        <f t="shared" si="28"/>
        <v>0</v>
      </c>
      <c r="H324" s="41">
        <f t="shared" si="29"/>
        <v>0</v>
      </c>
    </row>
    <row r="325" spans="1:8" outlineLevel="2">
      <c r="A325" s="6">
        <v>1102</v>
      </c>
      <c r="B325" s="4" t="s">
        <v>263</v>
      </c>
      <c r="C325" s="5">
        <v>61770.37</v>
      </c>
      <c r="D325" s="5">
        <f>SUM(D326:D327)</f>
        <v>0</v>
      </c>
      <c r="E325" s="5">
        <f>SUM(E326:E327)</f>
        <v>0</v>
      </c>
      <c r="H325" s="41">
        <f t="shared" si="29"/>
        <v>61770.37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9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9"/>
        <v>0</v>
      </c>
    </row>
    <row r="328" spans="1:8" outlineLevel="2">
      <c r="A328" s="6">
        <v>1102</v>
      </c>
      <c r="B328" s="4" t="s">
        <v>38</v>
      </c>
      <c r="C328" s="5">
        <v>328.24</v>
      </c>
      <c r="D328" s="5">
        <f>SUM(D329:D330)</f>
        <v>0</v>
      </c>
      <c r="E328" s="5">
        <f>SUM(E329:E330)</f>
        <v>0</v>
      </c>
      <c r="H328" s="41">
        <f t="shared" si="29"/>
        <v>328.24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9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9"/>
        <v>0</v>
      </c>
    </row>
    <row r="331" spans="1:8" outlineLevel="2">
      <c r="A331" s="6">
        <v>1102</v>
      </c>
      <c r="B331" s="4" t="s">
        <v>39</v>
      </c>
      <c r="C331" s="5">
        <v>4901.3900000000003</v>
      </c>
      <c r="D331" s="5">
        <f>SUM(D332:D335)</f>
        <v>0</v>
      </c>
      <c r="E331" s="5">
        <f>SUM(E332:E335)</f>
        <v>0</v>
      </c>
      <c r="H331" s="41">
        <f t="shared" si="29"/>
        <v>4901.3900000000003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9"/>
        <v>0</v>
      </c>
    </row>
    <row r="333" spans="1:8" outlineLevel="3">
      <c r="A333" s="29"/>
      <c r="B333" s="28" t="s">
        <v>257</v>
      </c>
      <c r="C333" s="30"/>
      <c r="D333" s="30">
        <f t="shared" ref="D333:E335" si="30">C333</f>
        <v>0</v>
      </c>
      <c r="E333" s="30">
        <f t="shared" si="30"/>
        <v>0</v>
      </c>
      <c r="H333" s="41">
        <f t="shared" si="29"/>
        <v>0</v>
      </c>
    </row>
    <row r="334" spans="1:8" outlineLevel="3">
      <c r="A334" s="29"/>
      <c r="B334" s="28" t="s">
        <v>258</v>
      </c>
      <c r="C334" s="30"/>
      <c r="D334" s="30">
        <f t="shared" si="30"/>
        <v>0</v>
      </c>
      <c r="E334" s="30">
        <f t="shared" si="30"/>
        <v>0</v>
      </c>
      <c r="H334" s="41">
        <f t="shared" si="29"/>
        <v>0</v>
      </c>
    </row>
    <row r="335" spans="1:8" outlineLevel="3">
      <c r="A335" s="29"/>
      <c r="B335" s="28" t="s">
        <v>259</v>
      </c>
      <c r="C335" s="30"/>
      <c r="D335" s="30">
        <f t="shared" si="30"/>
        <v>0</v>
      </c>
      <c r="E335" s="30">
        <f t="shared" si="30"/>
        <v>0</v>
      </c>
      <c r="H335" s="41">
        <f t="shared" si="29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9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1">C337</f>
        <v>0</v>
      </c>
      <c r="E337" s="5">
        <f t="shared" si="31"/>
        <v>0</v>
      </c>
      <c r="H337" s="41">
        <f t="shared" si="29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1"/>
        <v>0</v>
      </c>
      <c r="E338" s="5">
        <f t="shared" si="31"/>
        <v>0</v>
      </c>
      <c r="H338" s="41">
        <f t="shared" si="29"/>
        <v>0</v>
      </c>
    </row>
    <row r="339" spans="1:10">
      <c r="A339" s="156" t="s">
        <v>270</v>
      </c>
      <c r="B339" s="157"/>
      <c r="C339" s="33">
        <f>C340+C444+C482</f>
        <v>2074500</v>
      </c>
      <c r="D339" s="33">
        <f>D340+D444+D482</f>
        <v>2074500</v>
      </c>
      <c r="E339" s="33">
        <f>E340+E444+E482</f>
        <v>2074500</v>
      </c>
      <c r="G339" s="39" t="s">
        <v>591</v>
      </c>
      <c r="H339" s="41">
        <f t="shared" si="29"/>
        <v>2074500</v>
      </c>
      <c r="I339" s="42"/>
      <c r="J339" s="40" t="b">
        <f>AND(H339=I339)</f>
        <v>0</v>
      </c>
    </row>
    <row r="340" spans="1:10" outlineLevel="1">
      <c r="A340" s="154" t="s">
        <v>271</v>
      </c>
      <c r="B340" s="155"/>
      <c r="C340" s="32">
        <f>C341+C342+C343+C344+C347+C348+C353+C356+C357+C362+C367+C368+C371+C372+C373+C376+C377+C378+C382+C388+C391+C392+C395+C398+C399+C404+C407+C408+C409+C412+C415+C416+C419+C420+C421+C422+C429+C443</f>
        <v>1580500</v>
      </c>
      <c r="D340" s="32">
        <f>D341+D342+D343+D344+D347+D348+D353+D356+D357+D362+D367+BH290668+D371+D372+D373+D376+D377+D378+D382+D388+D391+D392+D395+D398+D399+D404+D407+D408+D409+D412+D415+D416+D419+D420+D421+D422+D429+D443</f>
        <v>1580500</v>
      </c>
      <c r="E340" s="32">
        <f>E341+E342+E343+E344+E347+E348+E353+E356+E357+E362+E367+BI290668+E371+E372+E373+E376+E377+E378+E382+E388+E391+E392+E395+E398+E399+E404+E407+E408+E409+E412+E415+E416+E419+E420+E421+E422+E429+E443</f>
        <v>1580500</v>
      </c>
      <c r="H340" s="41">
        <f t="shared" si="29"/>
        <v>1580500</v>
      </c>
    </row>
    <row r="341" spans="1:10" outlineLevel="2">
      <c r="A341" s="6">
        <v>2201</v>
      </c>
      <c r="B341" s="34" t="s">
        <v>272</v>
      </c>
      <c r="C341" s="5">
        <v>5000</v>
      </c>
      <c r="D341" s="5">
        <f>C341</f>
        <v>5000</v>
      </c>
      <c r="E341" s="5">
        <f>D341</f>
        <v>5000</v>
      </c>
      <c r="H341" s="41">
        <f t="shared" si="29"/>
        <v>5000</v>
      </c>
    </row>
    <row r="342" spans="1:10" outlineLevel="2">
      <c r="A342" s="6">
        <v>2201</v>
      </c>
      <c r="B342" s="4" t="s">
        <v>40</v>
      </c>
      <c r="C342" s="5">
        <v>20000</v>
      </c>
      <c r="D342" s="5">
        <f t="shared" ref="D342:E343" si="32">C342</f>
        <v>20000</v>
      </c>
      <c r="E342" s="5">
        <f t="shared" si="32"/>
        <v>20000</v>
      </c>
      <c r="H342" s="41">
        <f t="shared" si="29"/>
        <v>20000</v>
      </c>
    </row>
    <row r="343" spans="1:10" outlineLevel="2">
      <c r="A343" s="6">
        <v>2201</v>
      </c>
      <c r="B343" s="4" t="s">
        <v>41</v>
      </c>
      <c r="C343" s="5">
        <v>420000</v>
      </c>
      <c r="D343" s="5">
        <f t="shared" si="32"/>
        <v>420000</v>
      </c>
      <c r="E343" s="5">
        <f t="shared" si="32"/>
        <v>420000</v>
      </c>
      <c r="H343" s="41">
        <f t="shared" si="29"/>
        <v>420000</v>
      </c>
    </row>
    <row r="344" spans="1:10" outlineLevel="2">
      <c r="A344" s="6">
        <v>2201</v>
      </c>
      <c r="B344" s="4" t="s">
        <v>273</v>
      </c>
      <c r="C344" s="5">
        <f>SUM(C345:C346)</f>
        <v>21000</v>
      </c>
      <c r="D344" s="5">
        <f>SUM(D345:D346)</f>
        <v>21000</v>
      </c>
      <c r="E344" s="5">
        <f>SUM(E345:E346)</f>
        <v>21000</v>
      </c>
      <c r="H344" s="41">
        <f t="shared" si="29"/>
        <v>21000</v>
      </c>
    </row>
    <row r="345" spans="1:10" outlineLevel="3">
      <c r="A345" s="29"/>
      <c r="B345" s="28" t="s">
        <v>274</v>
      </c>
      <c r="C345" s="30">
        <v>9000</v>
      </c>
      <c r="D345" s="30">
        <f t="shared" ref="D345:E347" si="33">C345</f>
        <v>9000</v>
      </c>
      <c r="E345" s="30">
        <f t="shared" si="33"/>
        <v>9000</v>
      </c>
      <c r="H345" s="41">
        <f t="shared" si="29"/>
        <v>9000</v>
      </c>
    </row>
    <row r="346" spans="1:10" outlineLevel="3">
      <c r="A346" s="29"/>
      <c r="B346" s="28" t="s">
        <v>275</v>
      </c>
      <c r="C346" s="30">
        <v>12000</v>
      </c>
      <c r="D346" s="30">
        <f t="shared" si="33"/>
        <v>12000</v>
      </c>
      <c r="E346" s="30">
        <f t="shared" si="33"/>
        <v>12000</v>
      </c>
      <c r="H346" s="41">
        <f t="shared" si="29"/>
        <v>12000</v>
      </c>
    </row>
    <row r="347" spans="1:10" outlineLevel="2">
      <c r="A347" s="6">
        <v>2201</v>
      </c>
      <c r="B347" s="4" t="s">
        <v>276</v>
      </c>
      <c r="C347" s="5">
        <v>42000</v>
      </c>
      <c r="D347" s="5">
        <f t="shared" si="33"/>
        <v>42000</v>
      </c>
      <c r="E347" s="5">
        <f t="shared" si="33"/>
        <v>42000</v>
      </c>
      <c r="H347" s="41">
        <f t="shared" si="29"/>
        <v>42000</v>
      </c>
    </row>
    <row r="348" spans="1:10" outlineLevel="2">
      <c r="A348" s="6">
        <v>2201</v>
      </c>
      <c r="B348" s="4" t="s">
        <v>277</v>
      </c>
      <c r="C348" s="5">
        <f>SUM(C349:C352)</f>
        <v>277000</v>
      </c>
      <c r="D348" s="5">
        <f>SUM(D349:D352)</f>
        <v>277000</v>
      </c>
      <c r="E348" s="5">
        <f>SUM(E349:E352)</f>
        <v>277000</v>
      </c>
      <c r="H348" s="41">
        <f t="shared" si="29"/>
        <v>277000</v>
      </c>
    </row>
    <row r="349" spans="1:10" outlineLevel="3">
      <c r="A349" s="29"/>
      <c r="B349" s="28" t="s">
        <v>278</v>
      </c>
      <c r="C349" s="30">
        <v>244000</v>
      </c>
      <c r="D349" s="30">
        <f>C349</f>
        <v>244000</v>
      </c>
      <c r="E349" s="30">
        <f>D349</f>
        <v>244000</v>
      </c>
      <c r="H349" s="41">
        <f t="shared" si="29"/>
        <v>244000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4">C350</f>
        <v>0</v>
      </c>
      <c r="E350" s="30">
        <f t="shared" si="34"/>
        <v>0</v>
      </c>
      <c r="H350" s="41">
        <f t="shared" si="29"/>
        <v>0</v>
      </c>
    </row>
    <row r="351" spans="1:10" outlineLevel="3">
      <c r="A351" s="29"/>
      <c r="B351" s="28" t="s">
        <v>280</v>
      </c>
      <c r="C351" s="30">
        <v>28000</v>
      </c>
      <c r="D351" s="30">
        <f t="shared" si="34"/>
        <v>28000</v>
      </c>
      <c r="E351" s="30">
        <f t="shared" si="34"/>
        <v>28000</v>
      </c>
      <c r="H351" s="41">
        <f t="shared" si="29"/>
        <v>28000</v>
      </c>
    </row>
    <row r="352" spans="1:10" outlineLevel="3">
      <c r="A352" s="29"/>
      <c r="B352" s="28" t="s">
        <v>281</v>
      </c>
      <c r="C352" s="30">
        <v>5000</v>
      </c>
      <c r="D352" s="30">
        <f t="shared" si="34"/>
        <v>5000</v>
      </c>
      <c r="E352" s="30">
        <f t="shared" si="34"/>
        <v>5000</v>
      </c>
      <c r="H352" s="41">
        <f t="shared" si="29"/>
        <v>5000</v>
      </c>
    </row>
    <row r="353" spans="1:8" outlineLevel="2">
      <c r="A353" s="6">
        <v>2201</v>
      </c>
      <c r="B353" s="4" t="s">
        <v>282</v>
      </c>
      <c r="C353" s="5">
        <f>SUM(C354:C355)</f>
        <v>3000</v>
      </c>
      <c r="D353" s="5">
        <f>SUM(D354:D355)</f>
        <v>3000</v>
      </c>
      <c r="E353" s="5">
        <f>SUM(E354:E355)</f>
        <v>3000</v>
      </c>
      <c r="H353" s="41">
        <f t="shared" si="29"/>
        <v>3000</v>
      </c>
    </row>
    <row r="354" spans="1:8" outlineLevel="3">
      <c r="A354" s="29"/>
      <c r="B354" s="28" t="s">
        <v>42</v>
      </c>
      <c r="C354" s="30">
        <v>2500</v>
      </c>
      <c r="D354" s="30">
        <f t="shared" ref="D354:E356" si="35">C354</f>
        <v>2500</v>
      </c>
      <c r="E354" s="30">
        <f t="shared" si="35"/>
        <v>2500</v>
      </c>
      <c r="H354" s="41">
        <f t="shared" si="29"/>
        <v>2500</v>
      </c>
    </row>
    <row r="355" spans="1:8" outlineLevel="3">
      <c r="A355" s="29"/>
      <c r="B355" s="28" t="s">
        <v>283</v>
      </c>
      <c r="C355" s="30">
        <v>500</v>
      </c>
      <c r="D355" s="30">
        <f t="shared" si="35"/>
        <v>500</v>
      </c>
      <c r="E355" s="30">
        <f t="shared" si="35"/>
        <v>500</v>
      </c>
      <c r="H355" s="41">
        <f t="shared" si="29"/>
        <v>500</v>
      </c>
    </row>
    <row r="356" spans="1:8" outlineLevel="2">
      <c r="A356" s="6">
        <v>2201</v>
      </c>
      <c r="B356" s="4" t="s">
        <v>284</v>
      </c>
      <c r="C356" s="5">
        <v>2000</v>
      </c>
      <c r="D356" s="5">
        <f t="shared" si="35"/>
        <v>2000</v>
      </c>
      <c r="E356" s="5">
        <f t="shared" si="35"/>
        <v>2000</v>
      </c>
      <c r="H356" s="41">
        <f t="shared" si="29"/>
        <v>2000</v>
      </c>
    </row>
    <row r="357" spans="1:8" outlineLevel="2">
      <c r="A357" s="6">
        <v>2201</v>
      </c>
      <c r="B357" s="4" t="s">
        <v>285</v>
      </c>
      <c r="C357" s="5">
        <f>SUM(C358:C361)</f>
        <v>20000</v>
      </c>
      <c r="D357" s="5">
        <f>SUM(D358:D361)</f>
        <v>20000</v>
      </c>
      <c r="E357" s="5">
        <f>SUM(E358:E361)</f>
        <v>20000</v>
      </c>
      <c r="H357" s="41">
        <f t="shared" si="29"/>
        <v>20000</v>
      </c>
    </row>
    <row r="358" spans="1:8" outlineLevel="3">
      <c r="A358" s="29"/>
      <c r="B358" s="28" t="s">
        <v>286</v>
      </c>
      <c r="C358" s="30">
        <v>20000</v>
      </c>
      <c r="D358" s="30">
        <f>C358</f>
        <v>20000</v>
      </c>
      <c r="E358" s="30">
        <f>D358</f>
        <v>20000</v>
      </c>
      <c r="H358" s="41">
        <f t="shared" si="29"/>
        <v>20000</v>
      </c>
    </row>
    <row r="359" spans="1:8" outlineLevel="3">
      <c r="A359" s="29"/>
      <c r="B359" s="28" t="s">
        <v>287</v>
      </c>
      <c r="C359" s="30"/>
      <c r="D359" s="30">
        <f t="shared" ref="D359:E361" si="36">C359</f>
        <v>0</v>
      </c>
      <c r="E359" s="30">
        <f t="shared" si="36"/>
        <v>0</v>
      </c>
      <c r="H359" s="41">
        <f t="shared" si="29"/>
        <v>0</v>
      </c>
    </row>
    <row r="360" spans="1:8" outlineLevel="3">
      <c r="A360" s="29"/>
      <c r="B360" s="28" t="s">
        <v>288</v>
      </c>
      <c r="C360" s="30"/>
      <c r="D360" s="30">
        <f t="shared" si="36"/>
        <v>0</v>
      </c>
      <c r="E360" s="30">
        <f t="shared" si="36"/>
        <v>0</v>
      </c>
      <c r="H360" s="41">
        <f t="shared" si="29"/>
        <v>0</v>
      </c>
    </row>
    <row r="361" spans="1:8" outlineLevel="3">
      <c r="A361" s="29"/>
      <c r="B361" s="28" t="s">
        <v>289</v>
      </c>
      <c r="C361" s="30"/>
      <c r="D361" s="30">
        <f t="shared" si="36"/>
        <v>0</v>
      </c>
      <c r="E361" s="30">
        <f t="shared" si="36"/>
        <v>0</v>
      </c>
      <c r="H361" s="41">
        <f t="shared" si="29"/>
        <v>0</v>
      </c>
    </row>
    <row r="362" spans="1:8" outlineLevel="2">
      <c r="A362" s="6">
        <v>2201</v>
      </c>
      <c r="B362" s="4" t="s">
        <v>290</v>
      </c>
      <c r="C362" s="5">
        <f>SUM(C363:C366)</f>
        <v>335000</v>
      </c>
      <c r="D362" s="5">
        <f>SUM(D363:D366)</f>
        <v>335000</v>
      </c>
      <c r="E362" s="5">
        <f>SUM(E363:E366)</f>
        <v>335000</v>
      </c>
      <c r="H362" s="41">
        <f t="shared" si="29"/>
        <v>335000</v>
      </c>
    </row>
    <row r="363" spans="1:8" outlineLevel="3">
      <c r="A363" s="29"/>
      <c r="B363" s="28" t="s">
        <v>291</v>
      </c>
      <c r="C363" s="30">
        <v>20000</v>
      </c>
      <c r="D363" s="30">
        <f>C363</f>
        <v>20000</v>
      </c>
      <c r="E363" s="30">
        <f>D363</f>
        <v>20000</v>
      </c>
      <c r="H363" s="41">
        <f t="shared" si="29"/>
        <v>20000</v>
      </c>
    </row>
    <row r="364" spans="1:8" outlineLevel="3">
      <c r="A364" s="29"/>
      <c r="B364" s="28" t="s">
        <v>292</v>
      </c>
      <c r="C364" s="30">
        <v>300000</v>
      </c>
      <c r="D364" s="30">
        <f t="shared" ref="D364:E366" si="37">C364</f>
        <v>300000</v>
      </c>
      <c r="E364" s="30">
        <f t="shared" si="37"/>
        <v>300000</v>
      </c>
      <c r="H364" s="41">
        <f t="shared" si="29"/>
        <v>300000</v>
      </c>
    </row>
    <row r="365" spans="1:8" outlineLevel="3">
      <c r="A365" s="29"/>
      <c r="B365" s="28" t="s">
        <v>293</v>
      </c>
      <c r="C365" s="30">
        <v>5000</v>
      </c>
      <c r="D365" s="30">
        <f t="shared" si="37"/>
        <v>5000</v>
      </c>
      <c r="E365" s="30">
        <f t="shared" si="37"/>
        <v>5000</v>
      </c>
      <c r="H365" s="41">
        <f t="shared" si="29"/>
        <v>5000</v>
      </c>
    </row>
    <row r="366" spans="1:8" outlineLevel="3">
      <c r="A366" s="29"/>
      <c r="B366" s="28" t="s">
        <v>294</v>
      </c>
      <c r="C366" s="30">
        <v>10000</v>
      </c>
      <c r="D366" s="30">
        <f t="shared" si="37"/>
        <v>10000</v>
      </c>
      <c r="E366" s="30">
        <f t="shared" si="37"/>
        <v>10000</v>
      </c>
      <c r="H366" s="41">
        <f t="shared" si="29"/>
        <v>10000</v>
      </c>
    </row>
    <row r="367" spans="1:8" outlineLevel="2">
      <c r="A367" s="6">
        <v>2201</v>
      </c>
      <c r="B367" s="4" t="s">
        <v>43</v>
      </c>
      <c r="C367" s="5">
        <v>5000</v>
      </c>
      <c r="D367" s="5">
        <f>C367</f>
        <v>5000</v>
      </c>
      <c r="E367" s="5">
        <f>D367</f>
        <v>5000</v>
      </c>
      <c r="H367" s="41">
        <f t="shared" si="29"/>
        <v>5000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9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8">C369</f>
        <v>0</v>
      </c>
      <c r="E369" s="30">
        <f t="shared" si="38"/>
        <v>0</v>
      </c>
      <c r="H369" s="41">
        <f t="shared" si="29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8"/>
        <v>0</v>
      </c>
      <c r="E370" s="30">
        <f t="shared" si="38"/>
        <v>0</v>
      </c>
      <c r="H370" s="41">
        <f t="shared" si="29"/>
        <v>0</v>
      </c>
    </row>
    <row r="371" spans="1:8" outlineLevel="2">
      <c r="A371" s="6">
        <v>2201</v>
      </c>
      <c r="B371" s="4" t="s">
        <v>44</v>
      </c>
      <c r="C371" s="5">
        <v>20000</v>
      </c>
      <c r="D371" s="5">
        <f t="shared" si="38"/>
        <v>20000</v>
      </c>
      <c r="E371" s="5">
        <f t="shared" si="38"/>
        <v>20000</v>
      </c>
      <c r="H371" s="41">
        <f t="shared" si="29"/>
        <v>20000</v>
      </c>
    </row>
    <row r="372" spans="1:8" outlineLevel="2">
      <c r="A372" s="6">
        <v>2201</v>
      </c>
      <c r="B372" s="4" t="s">
        <v>45</v>
      </c>
      <c r="C372" s="5">
        <v>24000</v>
      </c>
      <c r="D372" s="5">
        <f t="shared" si="38"/>
        <v>24000</v>
      </c>
      <c r="E372" s="5">
        <f t="shared" si="38"/>
        <v>24000</v>
      </c>
      <c r="H372" s="41">
        <f t="shared" si="29"/>
        <v>24000</v>
      </c>
    </row>
    <row r="373" spans="1:8" outlineLevel="2" collapsed="1">
      <c r="A373" s="6">
        <v>2201</v>
      </c>
      <c r="B373" s="4" t="s">
        <v>298</v>
      </c>
      <c r="C373" s="5">
        <f>SUM(C374:C375)</f>
        <v>1500</v>
      </c>
      <c r="D373" s="5">
        <f>SUM(D374:D375)</f>
        <v>1500</v>
      </c>
      <c r="E373" s="5">
        <f>SUM(E374:E375)</f>
        <v>1500</v>
      </c>
      <c r="H373" s="41">
        <f t="shared" si="29"/>
        <v>1500</v>
      </c>
    </row>
    <row r="374" spans="1:8" outlineLevel="3">
      <c r="A374" s="29"/>
      <c r="B374" s="28" t="s">
        <v>299</v>
      </c>
      <c r="C374" s="30">
        <v>1200</v>
      </c>
      <c r="D374" s="30">
        <f t="shared" ref="D374:E377" si="39">C374</f>
        <v>1200</v>
      </c>
      <c r="E374" s="30">
        <f t="shared" si="39"/>
        <v>1200</v>
      </c>
      <c r="H374" s="41">
        <f t="shared" si="29"/>
        <v>1200</v>
      </c>
    </row>
    <row r="375" spans="1:8" outlineLevel="3">
      <c r="A375" s="29"/>
      <c r="B375" s="28" t="s">
        <v>300</v>
      </c>
      <c r="C375" s="30">
        <v>300</v>
      </c>
      <c r="D375" s="30">
        <f t="shared" si="39"/>
        <v>300</v>
      </c>
      <c r="E375" s="30">
        <f t="shared" si="39"/>
        <v>300</v>
      </c>
      <c r="H375" s="41">
        <f t="shared" si="29"/>
        <v>300</v>
      </c>
    </row>
    <row r="376" spans="1:8" outlineLevel="2">
      <c r="A376" s="6">
        <v>2201</v>
      </c>
      <c r="B376" s="4" t="s">
        <v>301</v>
      </c>
      <c r="C376" s="5">
        <v>5000</v>
      </c>
      <c r="D376" s="5">
        <f t="shared" si="39"/>
        <v>5000</v>
      </c>
      <c r="E376" s="5">
        <f t="shared" si="39"/>
        <v>5000</v>
      </c>
      <c r="H376" s="41">
        <f t="shared" si="29"/>
        <v>5000</v>
      </c>
    </row>
    <row r="377" spans="1:8" outlineLevel="2" collapsed="1">
      <c r="A377" s="6">
        <v>2201</v>
      </c>
      <c r="B377" s="4" t="s">
        <v>302</v>
      </c>
      <c r="C377" s="5">
        <v>10000</v>
      </c>
      <c r="D377" s="5">
        <f t="shared" si="39"/>
        <v>10000</v>
      </c>
      <c r="E377" s="5">
        <f t="shared" si="39"/>
        <v>10000</v>
      </c>
      <c r="H377" s="41">
        <f t="shared" si="29"/>
        <v>10000</v>
      </c>
    </row>
    <row r="378" spans="1:8" outlineLevel="2">
      <c r="A378" s="6">
        <v>2201</v>
      </c>
      <c r="B378" s="4" t="s">
        <v>303</v>
      </c>
      <c r="C378" s="5">
        <f>SUM(C379:C381)</f>
        <v>30000</v>
      </c>
      <c r="D378" s="5">
        <f>SUM(D379:D381)</f>
        <v>30000</v>
      </c>
      <c r="E378" s="5">
        <f>SUM(E379:E381)</f>
        <v>30000</v>
      </c>
      <c r="H378" s="41">
        <f t="shared" si="29"/>
        <v>30000</v>
      </c>
    </row>
    <row r="379" spans="1:8" outlineLevel="3">
      <c r="A379" s="29"/>
      <c r="B379" s="28" t="s">
        <v>46</v>
      </c>
      <c r="C379" s="30">
        <v>25000</v>
      </c>
      <c r="D379" s="30">
        <f>C379</f>
        <v>25000</v>
      </c>
      <c r="E379" s="30">
        <f>D379</f>
        <v>25000</v>
      </c>
      <c r="H379" s="41">
        <f t="shared" si="29"/>
        <v>25000</v>
      </c>
    </row>
    <row r="380" spans="1:8" outlineLevel="3">
      <c r="A380" s="29"/>
      <c r="B380" s="28" t="s">
        <v>113</v>
      </c>
      <c r="C380" s="30">
        <v>0</v>
      </c>
      <c r="D380" s="30">
        <f t="shared" ref="D380:E381" si="40">C380</f>
        <v>0</v>
      </c>
      <c r="E380" s="30">
        <f t="shared" si="40"/>
        <v>0</v>
      </c>
      <c r="H380" s="41">
        <f t="shared" si="29"/>
        <v>0</v>
      </c>
    </row>
    <row r="381" spans="1:8" outlineLevel="3">
      <c r="A381" s="29"/>
      <c r="B381" s="28" t="s">
        <v>47</v>
      </c>
      <c r="C381" s="30">
        <v>5000</v>
      </c>
      <c r="D381" s="30">
        <f t="shared" si="40"/>
        <v>5000</v>
      </c>
      <c r="E381" s="30">
        <f t="shared" si="40"/>
        <v>5000</v>
      </c>
      <c r="H381" s="41">
        <f t="shared" si="29"/>
        <v>5000</v>
      </c>
    </row>
    <row r="382" spans="1:8" outlineLevel="2">
      <c r="A382" s="6">
        <v>2201</v>
      </c>
      <c r="B382" s="4" t="s">
        <v>114</v>
      </c>
      <c r="C382" s="5">
        <f>SUM(C383:C387)</f>
        <v>11000</v>
      </c>
      <c r="D382" s="5">
        <f>SUM(D383:D387)</f>
        <v>11000</v>
      </c>
      <c r="E382" s="5">
        <f>SUM(E383:E387)</f>
        <v>11000</v>
      </c>
      <c r="H382" s="41">
        <f t="shared" si="29"/>
        <v>11000</v>
      </c>
    </row>
    <row r="383" spans="1:8" outlineLevel="3">
      <c r="A383" s="29"/>
      <c r="B383" s="28" t="s">
        <v>304</v>
      </c>
      <c r="C383" s="30">
        <v>2500</v>
      </c>
      <c r="D383" s="30">
        <f>C383</f>
        <v>2500</v>
      </c>
      <c r="E383" s="30">
        <f>D383</f>
        <v>2500</v>
      </c>
      <c r="H383" s="41">
        <f t="shared" si="29"/>
        <v>2500</v>
      </c>
    </row>
    <row r="384" spans="1:8" outlineLevel="3">
      <c r="A384" s="29"/>
      <c r="B384" s="28" t="s">
        <v>305</v>
      </c>
      <c r="C384" s="30">
        <v>1000</v>
      </c>
      <c r="D384" s="30">
        <f t="shared" ref="D384:E387" si="41">C384</f>
        <v>1000</v>
      </c>
      <c r="E384" s="30">
        <f t="shared" si="41"/>
        <v>1000</v>
      </c>
      <c r="H384" s="41">
        <f t="shared" si="29"/>
        <v>1000</v>
      </c>
    </row>
    <row r="385" spans="1:8" outlineLevel="3">
      <c r="A385" s="29"/>
      <c r="B385" s="28" t="s">
        <v>306</v>
      </c>
      <c r="C385" s="30">
        <v>1500</v>
      </c>
      <c r="D385" s="30">
        <f t="shared" si="41"/>
        <v>1500</v>
      </c>
      <c r="E385" s="30">
        <f t="shared" si="41"/>
        <v>1500</v>
      </c>
      <c r="H385" s="41">
        <f t="shared" si="29"/>
        <v>1500</v>
      </c>
    </row>
    <row r="386" spans="1:8" outlineLevel="3">
      <c r="A386" s="29"/>
      <c r="B386" s="28" t="s">
        <v>307</v>
      </c>
      <c r="C386" s="30">
        <v>3000</v>
      </c>
      <c r="D386" s="30">
        <f t="shared" si="41"/>
        <v>3000</v>
      </c>
      <c r="E386" s="30">
        <f t="shared" si="41"/>
        <v>3000</v>
      </c>
      <c r="H386" s="41">
        <f t="shared" ref="H386:H449" si="42">C386</f>
        <v>3000</v>
      </c>
    </row>
    <row r="387" spans="1:8" outlineLevel="3">
      <c r="A387" s="29"/>
      <c r="B387" s="28" t="s">
        <v>308</v>
      </c>
      <c r="C387" s="30">
        <v>3000</v>
      </c>
      <c r="D387" s="30">
        <f t="shared" si="41"/>
        <v>3000</v>
      </c>
      <c r="E387" s="30">
        <f t="shared" si="41"/>
        <v>3000</v>
      </c>
      <c r="H387" s="41">
        <f t="shared" si="42"/>
        <v>3000</v>
      </c>
    </row>
    <row r="388" spans="1:8" outlineLevel="2">
      <c r="A388" s="6">
        <v>2201</v>
      </c>
      <c r="B388" s="4" t="s">
        <v>309</v>
      </c>
      <c r="C388" s="5">
        <f>SUM(C389:C390)</f>
        <v>3000</v>
      </c>
      <c r="D388" s="5">
        <f>SUM(D389:D390)</f>
        <v>3000</v>
      </c>
      <c r="E388" s="5">
        <f>SUM(E389:E390)</f>
        <v>3000</v>
      </c>
      <c r="H388" s="41">
        <f t="shared" si="42"/>
        <v>3000</v>
      </c>
    </row>
    <row r="389" spans="1:8" outlineLevel="3">
      <c r="A389" s="29"/>
      <c r="B389" s="28" t="s">
        <v>48</v>
      </c>
      <c r="C389" s="30">
        <v>2000</v>
      </c>
      <c r="D389" s="30">
        <f t="shared" ref="D389:E391" si="43">C389</f>
        <v>2000</v>
      </c>
      <c r="E389" s="30">
        <f t="shared" si="43"/>
        <v>2000</v>
      </c>
      <c r="H389" s="41">
        <f t="shared" si="42"/>
        <v>2000</v>
      </c>
    </row>
    <row r="390" spans="1:8" outlineLevel="3">
      <c r="A390" s="29"/>
      <c r="B390" s="28" t="s">
        <v>310</v>
      </c>
      <c r="C390" s="30">
        <v>1000</v>
      </c>
      <c r="D390" s="30">
        <f t="shared" si="43"/>
        <v>1000</v>
      </c>
      <c r="E390" s="30">
        <f t="shared" si="43"/>
        <v>1000</v>
      </c>
      <c r="H390" s="41">
        <f t="shared" si="42"/>
        <v>1000</v>
      </c>
    </row>
    <row r="391" spans="1:8" outlineLevel="2">
      <c r="A391" s="6">
        <v>2201</v>
      </c>
      <c r="B391" s="4" t="s">
        <v>311</v>
      </c>
      <c r="C391" s="5">
        <v>5000</v>
      </c>
      <c r="D391" s="5">
        <f t="shared" si="43"/>
        <v>5000</v>
      </c>
      <c r="E391" s="5">
        <f t="shared" si="43"/>
        <v>5000</v>
      </c>
      <c r="H391" s="41">
        <f t="shared" si="42"/>
        <v>5000</v>
      </c>
    </row>
    <row r="392" spans="1:8" outlineLevel="2" collapsed="1">
      <c r="A392" s="6">
        <v>2201</v>
      </c>
      <c r="B392" s="4" t="s">
        <v>312</v>
      </c>
      <c r="C392" s="5">
        <f>SUM(C393:C394)</f>
        <v>70000</v>
      </c>
      <c r="D392" s="5">
        <f>SUM(D393:D394)</f>
        <v>70000</v>
      </c>
      <c r="E392" s="5">
        <f>SUM(E393:E394)</f>
        <v>70000</v>
      </c>
      <c r="H392" s="41">
        <f t="shared" si="42"/>
        <v>70000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2"/>
        <v>0</v>
      </c>
    </row>
    <row r="394" spans="1:8" outlineLevel="3">
      <c r="A394" s="29"/>
      <c r="B394" s="28" t="s">
        <v>314</v>
      </c>
      <c r="C394" s="30">
        <v>70000</v>
      </c>
      <c r="D394" s="30">
        <f>C394</f>
        <v>70000</v>
      </c>
      <c r="E394" s="30">
        <f>D394</f>
        <v>70000</v>
      </c>
      <c r="H394" s="41">
        <f t="shared" si="42"/>
        <v>70000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2"/>
        <v>0</v>
      </c>
    </row>
    <row r="396" spans="1:8" outlineLevel="3">
      <c r="A396" s="29"/>
      <c r="B396" s="28" t="s">
        <v>315</v>
      </c>
      <c r="C396" s="30"/>
      <c r="D396" s="30">
        <f t="shared" ref="D396:E398" si="44">C396</f>
        <v>0</v>
      </c>
      <c r="E396" s="30">
        <f t="shared" si="44"/>
        <v>0</v>
      </c>
      <c r="H396" s="41">
        <f t="shared" si="42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4"/>
        <v>0</v>
      </c>
      <c r="E397" s="30">
        <f t="shared" si="44"/>
        <v>0</v>
      </c>
      <c r="H397" s="41">
        <f t="shared" si="42"/>
        <v>0</v>
      </c>
    </row>
    <row r="398" spans="1:8" outlineLevel="2">
      <c r="A398" s="6">
        <v>2201</v>
      </c>
      <c r="B398" s="4" t="s">
        <v>317</v>
      </c>
      <c r="C398" s="5">
        <v>5000</v>
      </c>
      <c r="D398" s="5">
        <f t="shared" si="44"/>
        <v>5000</v>
      </c>
      <c r="E398" s="5">
        <f t="shared" si="44"/>
        <v>5000</v>
      </c>
      <c r="H398" s="41">
        <f t="shared" si="42"/>
        <v>5000</v>
      </c>
    </row>
    <row r="399" spans="1:8" outlineLevel="2" collapsed="1">
      <c r="A399" s="6">
        <v>2201</v>
      </c>
      <c r="B399" s="4" t="s">
        <v>116</v>
      </c>
      <c r="C399" s="5">
        <f>SUM(C400:C403)</f>
        <v>6000</v>
      </c>
      <c r="D399" s="5">
        <f>SUM(D400:D403)</f>
        <v>6000</v>
      </c>
      <c r="E399" s="5">
        <f>SUM(E400:E403)</f>
        <v>6000</v>
      </c>
      <c r="H399" s="41">
        <f t="shared" si="42"/>
        <v>6000</v>
      </c>
    </row>
    <row r="400" spans="1:8" outlineLevel="3">
      <c r="A400" s="29"/>
      <c r="B400" s="28" t="s">
        <v>318</v>
      </c>
      <c r="C400" s="30">
        <v>2000</v>
      </c>
      <c r="D400" s="30">
        <f>C400</f>
        <v>2000</v>
      </c>
      <c r="E400" s="30">
        <f>D400</f>
        <v>2000</v>
      </c>
      <c r="H400" s="41">
        <f t="shared" si="42"/>
        <v>2000</v>
      </c>
    </row>
    <row r="401" spans="1:8" outlineLevel="3">
      <c r="A401" s="29"/>
      <c r="B401" s="28" t="s">
        <v>319</v>
      </c>
      <c r="C401" s="30">
        <v>500</v>
      </c>
      <c r="D401" s="30">
        <f t="shared" ref="D401:E403" si="45">C401</f>
        <v>500</v>
      </c>
      <c r="E401" s="30">
        <f t="shared" si="45"/>
        <v>500</v>
      </c>
      <c r="H401" s="41">
        <f t="shared" si="42"/>
        <v>500</v>
      </c>
    </row>
    <row r="402" spans="1:8" outlineLevel="3">
      <c r="A402" s="29"/>
      <c r="B402" s="28" t="s">
        <v>320</v>
      </c>
      <c r="C402" s="30">
        <v>0</v>
      </c>
      <c r="D402" s="30">
        <f t="shared" si="45"/>
        <v>0</v>
      </c>
      <c r="E402" s="30">
        <f t="shared" si="45"/>
        <v>0</v>
      </c>
      <c r="H402" s="41">
        <f t="shared" si="42"/>
        <v>0</v>
      </c>
    </row>
    <row r="403" spans="1:8" outlineLevel="3">
      <c r="A403" s="29"/>
      <c r="B403" s="28" t="s">
        <v>321</v>
      </c>
      <c r="C403" s="30">
        <v>3500</v>
      </c>
      <c r="D403" s="30">
        <f t="shared" si="45"/>
        <v>3500</v>
      </c>
      <c r="E403" s="30">
        <f t="shared" si="45"/>
        <v>3500</v>
      </c>
      <c r="H403" s="41">
        <f t="shared" si="42"/>
        <v>3500</v>
      </c>
    </row>
    <row r="404" spans="1:8" outlineLevel="2">
      <c r="A404" s="6">
        <v>2201</v>
      </c>
      <c r="B404" s="4" t="s">
        <v>322</v>
      </c>
      <c r="C404" s="5">
        <f>SUM(C405:C406)</f>
        <v>2000</v>
      </c>
      <c r="D404" s="5">
        <f>SUM(D405:D406)</f>
        <v>2000</v>
      </c>
      <c r="E404" s="5">
        <f>SUM(E405:E406)</f>
        <v>2000</v>
      </c>
      <c r="H404" s="41">
        <f t="shared" si="42"/>
        <v>2000</v>
      </c>
    </row>
    <row r="405" spans="1:8" outlineLevel="3">
      <c r="A405" s="29"/>
      <c r="B405" s="28" t="s">
        <v>323</v>
      </c>
      <c r="C405" s="30">
        <v>1000</v>
      </c>
      <c r="D405" s="30">
        <f t="shared" ref="D405:E408" si="46">C405</f>
        <v>1000</v>
      </c>
      <c r="E405" s="30">
        <f t="shared" si="46"/>
        <v>1000</v>
      </c>
      <c r="H405" s="41">
        <f t="shared" si="42"/>
        <v>1000</v>
      </c>
    </row>
    <row r="406" spans="1:8" outlineLevel="3">
      <c r="A406" s="29"/>
      <c r="B406" s="28" t="s">
        <v>324</v>
      </c>
      <c r="C406" s="30">
        <v>1000</v>
      </c>
      <c r="D406" s="30">
        <f t="shared" si="46"/>
        <v>1000</v>
      </c>
      <c r="E406" s="30">
        <f t="shared" si="46"/>
        <v>1000</v>
      </c>
      <c r="H406" s="41">
        <f t="shared" si="42"/>
        <v>1000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6"/>
        <v>0</v>
      </c>
      <c r="E407" s="5">
        <f t="shared" si="46"/>
        <v>0</v>
      </c>
      <c r="H407" s="41">
        <f t="shared" si="42"/>
        <v>0</v>
      </c>
    </row>
    <row r="408" spans="1:8" outlineLevel="2" collapsed="1">
      <c r="A408" s="6">
        <v>2201</v>
      </c>
      <c r="B408" s="4" t="s">
        <v>326</v>
      </c>
      <c r="C408" s="5">
        <v>5000</v>
      </c>
      <c r="D408" s="5">
        <f t="shared" si="46"/>
        <v>5000</v>
      </c>
      <c r="E408" s="5">
        <f t="shared" si="46"/>
        <v>5000</v>
      </c>
      <c r="H408" s="41">
        <f t="shared" si="42"/>
        <v>5000</v>
      </c>
    </row>
    <row r="409" spans="1:8" outlineLevel="2" collapsed="1">
      <c r="A409" s="6">
        <v>2201</v>
      </c>
      <c r="B409" s="4" t="s">
        <v>327</v>
      </c>
      <c r="C409" s="5">
        <f>SUM(C410:C411)</f>
        <v>5000</v>
      </c>
      <c r="D409" s="5">
        <f>SUM(D410:D411)</f>
        <v>5000</v>
      </c>
      <c r="E409" s="5">
        <f>SUM(E410:E411)</f>
        <v>5000</v>
      </c>
      <c r="H409" s="41">
        <f t="shared" si="42"/>
        <v>5000</v>
      </c>
    </row>
    <row r="410" spans="1:8" outlineLevel="3" collapsed="1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  <c r="H410" s="41">
        <f t="shared" si="42"/>
        <v>5000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2"/>
        <v>0</v>
      </c>
    </row>
    <row r="412" spans="1:8" outlineLevel="2">
      <c r="A412" s="6">
        <v>2201</v>
      </c>
      <c r="B412" s="4" t="s">
        <v>117</v>
      </c>
      <c r="C412" s="5">
        <f>SUM(C413:C414)</f>
        <v>7000</v>
      </c>
      <c r="D412" s="5">
        <f>SUM(D413:D414)</f>
        <v>7000</v>
      </c>
      <c r="E412" s="5">
        <f>SUM(E413:E414)</f>
        <v>7000</v>
      </c>
      <c r="H412" s="41">
        <f t="shared" si="42"/>
        <v>7000</v>
      </c>
    </row>
    <row r="413" spans="1:8" outlineLevel="3" collapsed="1">
      <c r="A413" s="29"/>
      <c r="B413" s="28" t="s">
        <v>328</v>
      </c>
      <c r="C413" s="30">
        <v>3000</v>
      </c>
      <c r="D413" s="30">
        <f t="shared" ref="D413:E415" si="47">C413</f>
        <v>3000</v>
      </c>
      <c r="E413" s="30">
        <f t="shared" si="47"/>
        <v>3000</v>
      </c>
      <c r="H413" s="41">
        <f t="shared" si="42"/>
        <v>3000</v>
      </c>
    </row>
    <row r="414" spans="1:8" outlineLevel="3">
      <c r="A414" s="29"/>
      <c r="B414" s="28" t="s">
        <v>329</v>
      </c>
      <c r="C414" s="30">
        <v>4000</v>
      </c>
      <c r="D414" s="30">
        <f t="shared" si="47"/>
        <v>4000</v>
      </c>
      <c r="E414" s="30">
        <f t="shared" si="47"/>
        <v>4000</v>
      </c>
      <c r="H414" s="41">
        <f t="shared" si="42"/>
        <v>4000</v>
      </c>
    </row>
    <row r="415" spans="1:8" outlineLevel="2">
      <c r="A415" s="6">
        <v>2201</v>
      </c>
      <c r="B415" s="4" t="s">
        <v>118</v>
      </c>
      <c r="C415" s="5">
        <v>3000</v>
      </c>
      <c r="D415" s="5">
        <f t="shared" si="47"/>
        <v>3000</v>
      </c>
      <c r="E415" s="5">
        <f t="shared" si="47"/>
        <v>3000</v>
      </c>
      <c r="H415" s="41">
        <f t="shared" si="42"/>
        <v>3000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2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8">C417</f>
        <v>0</v>
      </c>
      <c r="E417" s="30">
        <f t="shared" si="48"/>
        <v>0</v>
      </c>
      <c r="H417" s="41">
        <f t="shared" si="42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8"/>
        <v>0</v>
      </c>
      <c r="E418" s="30">
        <f t="shared" si="48"/>
        <v>0</v>
      </c>
      <c r="H418" s="41">
        <f t="shared" si="42"/>
        <v>0</v>
      </c>
    </row>
    <row r="419" spans="1:8" outlineLevel="2">
      <c r="A419" s="6">
        <v>2201</v>
      </c>
      <c r="B419" s="4" t="s">
        <v>333</v>
      </c>
      <c r="C419" s="5">
        <v>3000</v>
      </c>
      <c r="D419" s="5">
        <f t="shared" si="48"/>
        <v>3000</v>
      </c>
      <c r="E419" s="5">
        <f t="shared" si="48"/>
        <v>3000</v>
      </c>
      <c r="H419" s="41">
        <f t="shared" si="42"/>
        <v>3000</v>
      </c>
    </row>
    <row r="420" spans="1:8" outlineLevel="2">
      <c r="A420" s="6">
        <v>2201</v>
      </c>
      <c r="B420" s="4" t="s">
        <v>334</v>
      </c>
      <c r="C420" s="5">
        <v>2000</v>
      </c>
      <c r="D420" s="5">
        <f t="shared" si="48"/>
        <v>2000</v>
      </c>
      <c r="E420" s="5">
        <f t="shared" si="48"/>
        <v>2000</v>
      </c>
      <c r="H420" s="41">
        <f t="shared" si="42"/>
        <v>2000</v>
      </c>
    </row>
    <row r="421" spans="1:8" outlineLevel="2" collapsed="1">
      <c r="A421" s="6">
        <v>2201</v>
      </c>
      <c r="B421" s="4" t="s">
        <v>335</v>
      </c>
      <c r="C421" s="5">
        <v>1000</v>
      </c>
      <c r="D421" s="5">
        <f t="shared" si="48"/>
        <v>1000</v>
      </c>
      <c r="E421" s="5">
        <f t="shared" si="48"/>
        <v>1000</v>
      </c>
      <c r="H421" s="41">
        <f t="shared" si="42"/>
        <v>1000</v>
      </c>
    </row>
    <row r="422" spans="1:8" outlineLevel="2" collapsed="1">
      <c r="A422" s="6">
        <v>2201</v>
      </c>
      <c r="B422" s="4" t="s">
        <v>119</v>
      </c>
      <c r="C422" s="5">
        <f>SUM(C423:C428)</f>
        <v>7500</v>
      </c>
      <c r="D422" s="5">
        <f>SUM(D423:D428)</f>
        <v>7500</v>
      </c>
      <c r="E422" s="5">
        <f>SUM(E423:E428)</f>
        <v>7500</v>
      </c>
      <c r="H422" s="41">
        <f t="shared" si="42"/>
        <v>7500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2"/>
        <v>0</v>
      </c>
    </row>
    <row r="424" spans="1:8" outlineLevel="3">
      <c r="A424" s="29"/>
      <c r="B424" s="28" t="s">
        <v>337</v>
      </c>
      <c r="C424" s="30">
        <v>2500</v>
      </c>
      <c r="D424" s="30">
        <f t="shared" ref="D424:E428" si="49">C424</f>
        <v>2500</v>
      </c>
      <c r="E424" s="30">
        <f t="shared" si="49"/>
        <v>2500</v>
      </c>
      <c r="H424" s="41">
        <f t="shared" si="42"/>
        <v>2500</v>
      </c>
    </row>
    <row r="425" spans="1:8" outlineLevel="3">
      <c r="A425" s="29"/>
      <c r="B425" s="28" t="s">
        <v>338</v>
      </c>
      <c r="C425" s="30">
        <v>4000</v>
      </c>
      <c r="D425" s="30">
        <f t="shared" si="49"/>
        <v>4000</v>
      </c>
      <c r="E425" s="30">
        <f t="shared" si="49"/>
        <v>4000</v>
      </c>
      <c r="H425" s="41">
        <f t="shared" si="42"/>
        <v>4000</v>
      </c>
    </row>
    <row r="426" spans="1:8" outlineLevel="3">
      <c r="A426" s="29"/>
      <c r="B426" s="28" t="s">
        <v>339</v>
      </c>
      <c r="C426" s="30"/>
      <c r="D426" s="30">
        <f t="shared" si="49"/>
        <v>0</v>
      </c>
      <c r="E426" s="30">
        <f t="shared" si="49"/>
        <v>0</v>
      </c>
      <c r="H426" s="41">
        <f t="shared" si="42"/>
        <v>0</v>
      </c>
    </row>
    <row r="427" spans="1:8" outlineLevel="3">
      <c r="A427" s="29"/>
      <c r="B427" s="28" t="s">
        <v>340</v>
      </c>
      <c r="C427" s="30">
        <v>1000</v>
      </c>
      <c r="D427" s="30">
        <f t="shared" si="49"/>
        <v>1000</v>
      </c>
      <c r="E427" s="30">
        <f t="shared" si="49"/>
        <v>1000</v>
      </c>
      <c r="H427" s="41">
        <f t="shared" si="42"/>
        <v>1000</v>
      </c>
    </row>
    <row r="428" spans="1:8" outlineLevel="3">
      <c r="A428" s="29"/>
      <c r="B428" s="28" t="s">
        <v>341</v>
      </c>
      <c r="C428" s="30">
        <v>0</v>
      </c>
      <c r="D428" s="30">
        <f t="shared" si="49"/>
        <v>0</v>
      </c>
      <c r="E428" s="30">
        <f t="shared" si="49"/>
        <v>0</v>
      </c>
      <c r="H428" s="41">
        <f t="shared" si="42"/>
        <v>0</v>
      </c>
    </row>
    <row r="429" spans="1:8" outlineLevel="2">
      <c r="A429" s="6">
        <v>2201</v>
      </c>
      <c r="B429" s="4" t="s">
        <v>342</v>
      </c>
      <c r="C429" s="5">
        <f>SUM(C430:C442)</f>
        <v>204500</v>
      </c>
      <c r="D429" s="5">
        <f>SUM(D430:D442)</f>
        <v>204500</v>
      </c>
      <c r="E429" s="5">
        <f>SUM(E430:E442)</f>
        <v>204500</v>
      </c>
      <c r="H429" s="41">
        <f t="shared" si="42"/>
        <v>204500</v>
      </c>
    </row>
    <row r="430" spans="1:8" outlineLevel="3">
      <c r="A430" s="29"/>
      <c r="B430" s="28" t="s">
        <v>343</v>
      </c>
      <c r="C430" s="30">
        <v>7500</v>
      </c>
      <c r="D430" s="30">
        <f>C430</f>
        <v>7500</v>
      </c>
      <c r="E430" s="30">
        <f>D430</f>
        <v>7500</v>
      </c>
      <c r="H430" s="41">
        <f t="shared" si="42"/>
        <v>7500</v>
      </c>
    </row>
    <row r="431" spans="1:8" outlineLevel="3">
      <c r="A431" s="29"/>
      <c r="B431" s="28" t="s">
        <v>344</v>
      </c>
      <c r="C431" s="30">
        <v>80000</v>
      </c>
      <c r="D431" s="30">
        <f t="shared" ref="D431:E442" si="50">C431</f>
        <v>80000</v>
      </c>
      <c r="E431" s="30">
        <f t="shared" si="50"/>
        <v>80000</v>
      </c>
      <c r="H431" s="41">
        <f t="shared" si="42"/>
        <v>80000</v>
      </c>
    </row>
    <row r="432" spans="1:8" outlineLevel="3">
      <c r="A432" s="29"/>
      <c r="B432" s="28" t="s">
        <v>345</v>
      </c>
      <c r="C432" s="30">
        <v>15000</v>
      </c>
      <c r="D432" s="30">
        <f t="shared" si="50"/>
        <v>15000</v>
      </c>
      <c r="E432" s="30">
        <f t="shared" si="50"/>
        <v>15000</v>
      </c>
      <c r="H432" s="41">
        <f t="shared" si="42"/>
        <v>15000</v>
      </c>
    </row>
    <row r="433" spans="1:8" outlineLevel="3">
      <c r="A433" s="29"/>
      <c r="B433" s="28" t="s">
        <v>346</v>
      </c>
      <c r="C433" s="30">
        <v>20000</v>
      </c>
      <c r="D433" s="30">
        <f t="shared" si="50"/>
        <v>20000</v>
      </c>
      <c r="E433" s="30">
        <f t="shared" si="50"/>
        <v>20000</v>
      </c>
      <c r="H433" s="41">
        <f t="shared" si="42"/>
        <v>20000</v>
      </c>
    </row>
    <row r="434" spans="1:8" outlineLevel="3">
      <c r="A434" s="29"/>
      <c r="B434" s="28" t="s">
        <v>347</v>
      </c>
      <c r="C434" s="30"/>
      <c r="D434" s="30">
        <f t="shared" si="50"/>
        <v>0</v>
      </c>
      <c r="E434" s="30">
        <f t="shared" si="50"/>
        <v>0</v>
      </c>
      <c r="H434" s="41">
        <f t="shared" si="42"/>
        <v>0</v>
      </c>
    </row>
    <row r="435" spans="1:8" outlineLevel="3">
      <c r="A435" s="29"/>
      <c r="B435" s="28" t="s">
        <v>348</v>
      </c>
      <c r="C435" s="30"/>
      <c r="D435" s="30">
        <f t="shared" si="50"/>
        <v>0</v>
      </c>
      <c r="E435" s="30">
        <f t="shared" si="50"/>
        <v>0</v>
      </c>
      <c r="H435" s="41">
        <f t="shared" si="42"/>
        <v>0</v>
      </c>
    </row>
    <row r="436" spans="1:8" outlineLevel="3">
      <c r="A436" s="29"/>
      <c r="B436" s="28" t="s">
        <v>349</v>
      </c>
      <c r="C436" s="30"/>
      <c r="D436" s="30">
        <f t="shared" si="50"/>
        <v>0</v>
      </c>
      <c r="E436" s="30">
        <f t="shared" si="50"/>
        <v>0</v>
      </c>
      <c r="H436" s="41">
        <f t="shared" si="42"/>
        <v>0</v>
      </c>
    </row>
    <row r="437" spans="1:8" outlineLevel="3">
      <c r="A437" s="29"/>
      <c r="B437" s="28" t="s">
        <v>350</v>
      </c>
      <c r="C437" s="30"/>
      <c r="D437" s="30">
        <f t="shared" si="50"/>
        <v>0</v>
      </c>
      <c r="E437" s="30">
        <f t="shared" si="50"/>
        <v>0</v>
      </c>
      <c r="H437" s="41">
        <f t="shared" si="42"/>
        <v>0</v>
      </c>
    </row>
    <row r="438" spans="1:8" outlineLevel="3">
      <c r="A438" s="29"/>
      <c r="B438" s="28" t="s">
        <v>351</v>
      </c>
      <c r="C438" s="30"/>
      <c r="D438" s="30">
        <f t="shared" si="50"/>
        <v>0</v>
      </c>
      <c r="E438" s="30">
        <f t="shared" si="50"/>
        <v>0</v>
      </c>
      <c r="H438" s="41">
        <f t="shared" si="42"/>
        <v>0</v>
      </c>
    </row>
    <row r="439" spans="1:8" outlineLevel="3">
      <c r="A439" s="29"/>
      <c r="B439" s="28" t="s">
        <v>352</v>
      </c>
      <c r="C439" s="30">
        <v>24000</v>
      </c>
      <c r="D439" s="30">
        <f t="shared" si="50"/>
        <v>24000</v>
      </c>
      <c r="E439" s="30">
        <f t="shared" si="50"/>
        <v>24000</v>
      </c>
      <c r="H439" s="41">
        <f t="shared" si="42"/>
        <v>24000</v>
      </c>
    </row>
    <row r="440" spans="1:8" outlineLevel="3">
      <c r="A440" s="29"/>
      <c r="B440" s="28" t="s">
        <v>353</v>
      </c>
      <c r="C440" s="30"/>
      <c r="D440" s="30">
        <f t="shared" si="50"/>
        <v>0</v>
      </c>
      <c r="E440" s="30">
        <f t="shared" si="50"/>
        <v>0</v>
      </c>
      <c r="H440" s="41">
        <f t="shared" si="42"/>
        <v>0</v>
      </c>
    </row>
    <row r="441" spans="1:8" outlineLevel="3">
      <c r="A441" s="29"/>
      <c r="B441" s="28" t="s">
        <v>354</v>
      </c>
      <c r="C441" s="30">
        <v>8000</v>
      </c>
      <c r="D441" s="30">
        <f t="shared" si="50"/>
        <v>8000</v>
      </c>
      <c r="E441" s="30">
        <f t="shared" si="50"/>
        <v>8000</v>
      </c>
      <c r="H441" s="41">
        <f t="shared" si="42"/>
        <v>8000</v>
      </c>
    </row>
    <row r="442" spans="1:8" outlineLevel="3">
      <c r="A442" s="29"/>
      <c r="B442" s="28" t="s">
        <v>355</v>
      </c>
      <c r="C442" s="30">
        <v>50000</v>
      </c>
      <c r="D442" s="30">
        <f t="shared" si="50"/>
        <v>50000</v>
      </c>
      <c r="E442" s="30">
        <f t="shared" si="50"/>
        <v>50000</v>
      </c>
      <c r="H442" s="41">
        <f t="shared" si="42"/>
        <v>50000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2"/>
        <v>0</v>
      </c>
    </row>
    <row r="444" spans="1:8" outlineLevel="1">
      <c r="A444" s="154" t="s">
        <v>357</v>
      </c>
      <c r="B444" s="155"/>
      <c r="C444" s="32">
        <f>C445+C454+C455+C459+C462+C463+C468+C474+C477+C480+C481+C450</f>
        <v>494000</v>
      </c>
      <c r="D444" s="32">
        <f>D445+D454+D455+D459+D462+D463+D468+D474+D477+D480+D481+D450</f>
        <v>494000</v>
      </c>
      <c r="E444" s="32">
        <f>E445+E454+E455+E459+E462+E463+E468+E474+E477+E480+E481+E450</f>
        <v>494000</v>
      </c>
      <c r="H444" s="41">
        <f t="shared" si="42"/>
        <v>494000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199000</v>
      </c>
      <c r="D445" s="5">
        <f>SUM(D446:D449)</f>
        <v>199000</v>
      </c>
      <c r="E445" s="5">
        <f>SUM(E446:E449)</f>
        <v>199000</v>
      </c>
      <c r="H445" s="41">
        <f t="shared" si="42"/>
        <v>199000</v>
      </c>
    </row>
    <row r="446" spans="1:8" ht="15" customHeight="1" outlineLevel="3">
      <c r="A446" s="28"/>
      <c r="B446" s="28" t="s">
        <v>359</v>
      </c>
      <c r="C446" s="30">
        <v>25000</v>
      </c>
      <c r="D446" s="30">
        <f>C446</f>
        <v>25000</v>
      </c>
      <c r="E446" s="30">
        <f>D446</f>
        <v>25000</v>
      </c>
      <c r="H446" s="41">
        <f t="shared" si="42"/>
        <v>25000</v>
      </c>
    </row>
    <row r="447" spans="1:8" ht="15" customHeight="1" outlineLevel="3">
      <c r="A447" s="28"/>
      <c r="B447" s="28" t="s">
        <v>360</v>
      </c>
      <c r="C447" s="30">
        <v>5000</v>
      </c>
      <c r="D447" s="30">
        <f t="shared" ref="D447:E449" si="51">C447</f>
        <v>5000</v>
      </c>
      <c r="E447" s="30">
        <f t="shared" si="51"/>
        <v>5000</v>
      </c>
      <c r="H447" s="41">
        <f t="shared" si="42"/>
        <v>5000</v>
      </c>
    </row>
    <row r="448" spans="1:8" ht="15" customHeight="1" outlineLevel="3">
      <c r="A448" s="28"/>
      <c r="B448" s="28" t="s">
        <v>361</v>
      </c>
      <c r="C448" s="30">
        <v>89000</v>
      </c>
      <c r="D448" s="30">
        <f t="shared" si="51"/>
        <v>89000</v>
      </c>
      <c r="E448" s="30">
        <f t="shared" si="51"/>
        <v>89000</v>
      </c>
      <c r="H448" s="41">
        <f t="shared" si="42"/>
        <v>89000</v>
      </c>
    </row>
    <row r="449" spans="1:8" ht="15" customHeight="1" outlineLevel="3">
      <c r="A449" s="28"/>
      <c r="B449" s="28" t="s">
        <v>362</v>
      </c>
      <c r="C449" s="30">
        <v>80000</v>
      </c>
      <c r="D449" s="30">
        <f t="shared" si="51"/>
        <v>80000</v>
      </c>
      <c r="E449" s="30">
        <f t="shared" si="51"/>
        <v>80000</v>
      </c>
      <c r="H449" s="41">
        <f t="shared" si="42"/>
        <v>80000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2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2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3">C452</f>
        <v>0</v>
      </c>
      <c r="E452" s="30">
        <f t="shared" si="53"/>
        <v>0</v>
      </c>
      <c r="H452" s="41">
        <f t="shared" si="52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3"/>
        <v>0</v>
      </c>
      <c r="E453" s="30">
        <f t="shared" si="53"/>
        <v>0</v>
      </c>
      <c r="H453" s="41">
        <f t="shared" si="52"/>
        <v>0</v>
      </c>
    </row>
    <row r="454" spans="1:8" ht="15" customHeight="1" outlineLevel="2">
      <c r="A454" s="6">
        <v>2202</v>
      </c>
      <c r="B454" s="4" t="s">
        <v>51</v>
      </c>
      <c r="C454" s="5">
        <v>86000</v>
      </c>
      <c r="D454" s="5">
        <f>C454</f>
        <v>86000</v>
      </c>
      <c r="E454" s="5">
        <f>D454</f>
        <v>86000</v>
      </c>
      <c r="H454" s="41">
        <f t="shared" si="52"/>
        <v>86000</v>
      </c>
    </row>
    <row r="455" spans="1:8" outlineLevel="2">
      <c r="A455" s="6">
        <v>2202</v>
      </c>
      <c r="B455" s="4" t="s">
        <v>120</v>
      </c>
      <c r="C455" s="5">
        <f>SUM(C456:C458)</f>
        <v>143000</v>
      </c>
      <c r="D455" s="5">
        <f>SUM(D456:D458)</f>
        <v>143000</v>
      </c>
      <c r="E455" s="5">
        <f>SUM(E456:E458)</f>
        <v>143000</v>
      </c>
      <c r="H455" s="41">
        <f t="shared" si="52"/>
        <v>143000</v>
      </c>
    </row>
    <row r="456" spans="1:8" ht="15" customHeight="1" outlineLevel="3">
      <c r="A456" s="28"/>
      <c r="B456" s="28" t="s">
        <v>367</v>
      </c>
      <c r="C456" s="30">
        <v>128000</v>
      </c>
      <c r="D456" s="30">
        <f>C456</f>
        <v>128000</v>
      </c>
      <c r="E456" s="30">
        <f>D456</f>
        <v>128000</v>
      </c>
      <c r="H456" s="41">
        <f t="shared" si="52"/>
        <v>128000</v>
      </c>
    </row>
    <row r="457" spans="1:8" ht="15" customHeight="1" outlineLevel="3">
      <c r="A457" s="28"/>
      <c r="B457" s="28" t="s">
        <v>368</v>
      </c>
      <c r="C457" s="30">
        <v>10000</v>
      </c>
      <c r="D457" s="30">
        <f t="shared" ref="D457:E458" si="54">C457</f>
        <v>10000</v>
      </c>
      <c r="E457" s="30">
        <f t="shared" si="54"/>
        <v>10000</v>
      </c>
      <c r="H457" s="41">
        <f t="shared" si="52"/>
        <v>10000</v>
      </c>
    </row>
    <row r="458" spans="1:8" ht="15" customHeight="1" outlineLevel="3">
      <c r="A458" s="28"/>
      <c r="B458" s="28" t="s">
        <v>361</v>
      </c>
      <c r="C458" s="30">
        <v>5000</v>
      </c>
      <c r="D458" s="30">
        <f t="shared" si="54"/>
        <v>5000</v>
      </c>
      <c r="E458" s="30">
        <f t="shared" si="54"/>
        <v>5000</v>
      </c>
      <c r="H458" s="41">
        <f t="shared" si="52"/>
        <v>5000</v>
      </c>
    </row>
    <row r="459" spans="1:8" outlineLevel="2">
      <c r="A459" s="6">
        <v>2202</v>
      </c>
      <c r="B459" s="4" t="s">
        <v>121</v>
      </c>
      <c r="C459" s="5">
        <f>SUM(C460:C461)</f>
        <v>16000</v>
      </c>
      <c r="D459" s="5">
        <f>SUM(D460:D461)</f>
        <v>16000</v>
      </c>
      <c r="E459" s="5">
        <f>SUM(E460:E461)</f>
        <v>16000</v>
      </c>
      <c r="H459" s="41">
        <f t="shared" si="52"/>
        <v>16000</v>
      </c>
    </row>
    <row r="460" spans="1:8" ht="15" customHeight="1" outlineLevel="3">
      <c r="A460" s="28"/>
      <c r="B460" s="28" t="s">
        <v>369</v>
      </c>
      <c r="C460" s="30">
        <v>15000</v>
      </c>
      <c r="D460" s="30">
        <f t="shared" ref="D460:E462" si="55">C460</f>
        <v>15000</v>
      </c>
      <c r="E460" s="30">
        <f t="shared" si="55"/>
        <v>15000</v>
      </c>
      <c r="H460" s="41">
        <f t="shared" si="52"/>
        <v>15000</v>
      </c>
    </row>
    <row r="461" spans="1:8" ht="15" customHeight="1" outlineLevel="3">
      <c r="A461" s="28"/>
      <c r="B461" s="28" t="s">
        <v>370</v>
      </c>
      <c r="C461" s="30">
        <v>1000</v>
      </c>
      <c r="D461" s="30">
        <f t="shared" si="55"/>
        <v>1000</v>
      </c>
      <c r="E461" s="30">
        <f t="shared" si="55"/>
        <v>1000</v>
      </c>
      <c r="H461" s="41">
        <f t="shared" si="52"/>
        <v>1000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5"/>
        <v>0</v>
      </c>
      <c r="E462" s="5">
        <f t="shared" si="55"/>
        <v>0</v>
      </c>
      <c r="H462" s="41">
        <f t="shared" si="52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2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2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6">C465</f>
        <v>0</v>
      </c>
      <c r="E465" s="30">
        <f t="shared" si="56"/>
        <v>0</v>
      </c>
      <c r="H465" s="41">
        <f t="shared" si="52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6"/>
        <v>0</v>
      </c>
      <c r="E466" s="30">
        <f t="shared" si="56"/>
        <v>0</v>
      </c>
      <c r="H466" s="41">
        <f t="shared" si="52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6"/>
        <v>0</v>
      </c>
      <c r="E467" s="30">
        <f t="shared" si="56"/>
        <v>0</v>
      </c>
      <c r="H467" s="41">
        <f t="shared" si="52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2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2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7">C470</f>
        <v>0</v>
      </c>
      <c r="E470" s="30">
        <f t="shared" si="57"/>
        <v>0</v>
      </c>
      <c r="H470" s="41">
        <f t="shared" si="52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7"/>
        <v>0</v>
      </c>
      <c r="E471" s="30">
        <f t="shared" si="57"/>
        <v>0</v>
      </c>
      <c r="H471" s="41">
        <f t="shared" si="52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7"/>
        <v>0</v>
      </c>
      <c r="E472" s="30">
        <f t="shared" si="57"/>
        <v>0</v>
      </c>
      <c r="H472" s="41">
        <f t="shared" si="52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7"/>
        <v>0</v>
      </c>
      <c r="E473" s="30">
        <f t="shared" si="57"/>
        <v>0</v>
      </c>
      <c r="H473" s="41">
        <f t="shared" si="52"/>
        <v>0</v>
      </c>
    </row>
    <row r="474" spans="1:8" outlineLevel="2">
      <c r="A474" s="6">
        <v>2202</v>
      </c>
      <c r="B474" s="4" t="s">
        <v>122</v>
      </c>
      <c r="C474" s="5">
        <f>SUM(C475:C476)</f>
        <v>24000</v>
      </c>
      <c r="D474" s="5">
        <f>SUM(D475:D476)</f>
        <v>24000</v>
      </c>
      <c r="E474" s="5">
        <f>SUM(E475:E476)</f>
        <v>24000</v>
      </c>
      <c r="H474" s="41">
        <f t="shared" si="52"/>
        <v>24000</v>
      </c>
    </row>
    <row r="475" spans="1:8" ht="15" customHeight="1" outlineLevel="3">
      <c r="A475" s="28"/>
      <c r="B475" s="28" t="s">
        <v>383</v>
      </c>
      <c r="C475" s="30">
        <v>24000</v>
      </c>
      <c r="D475" s="30">
        <f>C475</f>
        <v>24000</v>
      </c>
      <c r="E475" s="30">
        <f>D475</f>
        <v>24000</v>
      </c>
      <c r="H475" s="41">
        <f t="shared" si="52"/>
        <v>24000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2"/>
        <v>0</v>
      </c>
    </row>
    <row r="477" spans="1:8" outlineLevel="2">
      <c r="A477" s="6">
        <v>2202</v>
      </c>
      <c r="B477" s="4" t="s">
        <v>385</v>
      </c>
      <c r="C477" s="5">
        <f>SUM(C478:C479)</f>
        <v>25000</v>
      </c>
      <c r="D477" s="5">
        <f>SUM(D478:D479)</f>
        <v>25000</v>
      </c>
      <c r="E477" s="5">
        <f>SUM(E478:E479)</f>
        <v>25000</v>
      </c>
      <c r="H477" s="41">
        <f t="shared" si="52"/>
        <v>25000</v>
      </c>
    </row>
    <row r="478" spans="1:8" ht="15" customHeight="1" outlineLevel="3">
      <c r="A478" s="28"/>
      <c r="B478" s="28" t="s">
        <v>383</v>
      </c>
      <c r="C478" s="30">
        <v>25000</v>
      </c>
      <c r="D478" s="30">
        <f t="shared" ref="D478:E481" si="58">C478</f>
        <v>25000</v>
      </c>
      <c r="E478" s="30">
        <f t="shared" si="58"/>
        <v>25000</v>
      </c>
      <c r="H478" s="41">
        <f t="shared" si="52"/>
        <v>25000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8"/>
        <v>0</v>
      </c>
      <c r="E479" s="30">
        <f t="shared" si="58"/>
        <v>0</v>
      </c>
      <c r="H479" s="41">
        <f t="shared" si="52"/>
        <v>0</v>
      </c>
    </row>
    <row r="480" spans="1:8" outlineLevel="2">
      <c r="A480" s="6">
        <v>2202</v>
      </c>
      <c r="B480" s="4" t="s">
        <v>386</v>
      </c>
      <c r="C480" s="5">
        <v>1000</v>
      </c>
      <c r="D480" s="5">
        <f t="shared" si="58"/>
        <v>1000</v>
      </c>
      <c r="E480" s="5">
        <f t="shared" si="58"/>
        <v>1000</v>
      </c>
      <c r="H480" s="41">
        <f t="shared" si="52"/>
        <v>1000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8"/>
        <v>0</v>
      </c>
      <c r="E481" s="5">
        <f t="shared" si="58"/>
        <v>0</v>
      </c>
      <c r="H481" s="41">
        <f t="shared" si="52"/>
        <v>0</v>
      </c>
    </row>
    <row r="482" spans="1:10" outlineLevel="1">
      <c r="A482" s="154" t="s">
        <v>388</v>
      </c>
      <c r="B482" s="155"/>
      <c r="C482" s="32">
        <v>0</v>
      </c>
      <c r="D482" s="32">
        <v>0</v>
      </c>
      <c r="E482" s="32">
        <v>0</v>
      </c>
      <c r="H482" s="41">
        <f t="shared" si="52"/>
        <v>0</v>
      </c>
    </row>
    <row r="483" spans="1:10">
      <c r="A483" s="164" t="s">
        <v>389</v>
      </c>
      <c r="B483" s="165"/>
      <c r="C483" s="35">
        <f>C484+C504+C509+C522+C528+C538</f>
        <v>265000</v>
      </c>
      <c r="D483" s="35">
        <f>D484+D504+D509+D522+D528+D538</f>
        <v>265000</v>
      </c>
      <c r="E483" s="35">
        <f>E484+E504+E509+E522+E528+E538</f>
        <v>265000</v>
      </c>
      <c r="G483" s="39" t="s">
        <v>592</v>
      </c>
      <c r="H483" s="41">
        <f t="shared" si="52"/>
        <v>265000</v>
      </c>
      <c r="I483" s="42"/>
      <c r="J483" s="40" t="b">
        <f>AND(H483=I483)</f>
        <v>0</v>
      </c>
    </row>
    <row r="484" spans="1:10" outlineLevel="1">
      <c r="A484" s="154" t="s">
        <v>390</v>
      </c>
      <c r="B484" s="155"/>
      <c r="C484" s="32">
        <f>C485+C486+C490+C491+C494+C497+C500+C501+C502+C503</f>
        <v>206000</v>
      </c>
      <c r="D484" s="32">
        <f>D485+D486+D490+D491+D494+D497+D500+D501+D502+D503</f>
        <v>206000</v>
      </c>
      <c r="E484" s="32">
        <f>E485+E486+E490+E491+E494+E497+E500+E501+E502+E503</f>
        <v>206000</v>
      </c>
      <c r="H484" s="41">
        <f t="shared" si="52"/>
        <v>206000</v>
      </c>
    </row>
    <row r="485" spans="1:10" outlineLevel="2">
      <c r="A485" s="6">
        <v>3302</v>
      </c>
      <c r="B485" s="4" t="s">
        <v>391</v>
      </c>
      <c r="C485" s="5">
        <v>110000</v>
      </c>
      <c r="D485" s="5">
        <f>C485</f>
        <v>110000</v>
      </c>
      <c r="E485" s="5">
        <f>D485</f>
        <v>110000</v>
      </c>
      <c r="H485" s="41">
        <f t="shared" si="52"/>
        <v>110000</v>
      </c>
    </row>
    <row r="486" spans="1:10" outlineLevel="2">
      <c r="A486" s="6">
        <v>3302</v>
      </c>
      <c r="B486" s="4" t="s">
        <v>392</v>
      </c>
      <c r="C486" s="5">
        <f>SUM(C487:C489)</f>
        <v>36000</v>
      </c>
      <c r="D486" s="5">
        <f>SUM(D487:D489)</f>
        <v>36000</v>
      </c>
      <c r="E486" s="5">
        <f>SUM(E487:E489)</f>
        <v>36000</v>
      </c>
      <c r="H486" s="41">
        <f t="shared" si="52"/>
        <v>36000</v>
      </c>
    </row>
    <row r="487" spans="1:10" ht="15" customHeight="1" outlineLevel="3">
      <c r="A487" s="28"/>
      <c r="B487" s="28" t="s">
        <v>393</v>
      </c>
      <c r="C487" s="30">
        <v>30000</v>
      </c>
      <c r="D487" s="30">
        <f>C487</f>
        <v>30000</v>
      </c>
      <c r="E487" s="30">
        <f>D487</f>
        <v>30000</v>
      </c>
      <c r="H487" s="41">
        <f t="shared" si="52"/>
        <v>30000</v>
      </c>
    </row>
    <row r="488" spans="1:10" ht="15" customHeight="1" outlineLevel="3">
      <c r="A488" s="28"/>
      <c r="B488" s="28" t="s">
        <v>394</v>
      </c>
      <c r="C488" s="30">
        <v>6000</v>
      </c>
      <c r="D488" s="30">
        <f t="shared" ref="D488:E489" si="59">C488</f>
        <v>6000</v>
      </c>
      <c r="E488" s="30">
        <f t="shared" si="59"/>
        <v>6000</v>
      </c>
      <c r="H488" s="41">
        <f t="shared" si="52"/>
        <v>6000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9"/>
        <v>0</v>
      </c>
      <c r="E489" s="30">
        <f t="shared" si="59"/>
        <v>0</v>
      </c>
      <c r="H489" s="41">
        <f t="shared" si="52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2"/>
        <v>0</v>
      </c>
    </row>
    <row r="491" spans="1:10" outlineLevel="2">
      <c r="A491" s="6">
        <v>3302</v>
      </c>
      <c r="B491" s="4" t="s">
        <v>397</v>
      </c>
      <c r="C491" s="5">
        <f>SUM(C492:C493)</f>
        <v>1000</v>
      </c>
      <c r="D491" s="5">
        <f>SUM(D492:D493)</f>
        <v>1000</v>
      </c>
      <c r="E491" s="5">
        <f>SUM(E492:E493)</f>
        <v>1000</v>
      </c>
      <c r="H491" s="41">
        <f t="shared" si="52"/>
        <v>1000</v>
      </c>
    </row>
    <row r="492" spans="1:10" ht="15" customHeight="1" outlineLevel="3">
      <c r="A492" s="28"/>
      <c r="B492" s="28" t="s">
        <v>398</v>
      </c>
      <c r="C492" s="30">
        <v>1000</v>
      </c>
      <c r="D492" s="30">
        <f>C492</f>
        <v>1000</v>
      </c>
      <c r="E492" s="30">
        <f>D492</f>
        <v>1000</v>
      </c>
      <c r="H492" s="41">
        <f t="shared" si="52"/>
        <v>1000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2"/>
        <v>0</v>
      </c>
    </row>
    <row r="494" spans="1:10" outlineLevel="2">
      <c r="A494" s="6">
        <v>3302</v>
      </c>
      <c r="B494" s="4" t="s">
        <v>400</v>
      </c>
      <c r="C494" s="5">
        <f>SUM(C495:C496)</f>
        <v>15000</v>
      </c>
      <c r="D494" s="5">
        <f>SUM(D495:D496)</f>
        <v>15000</v>
      </c>
      <c r="E494" s="5">
        <f>SUM(E495:E496)</f>
        <v>15000</v>
      </c>
      <c r="H494" s="41">
        <f t="shared" si="52"/>
        <v>15000</v>
      </c>
    </row>
    <row r="495" spans="1:10" ht="15" customHeight="1" outlineLevel="3">
      <c r="A495" s="28"/>
      <c r="B495" s="28" t="s">
        <v>401</v>
      </c>
      <c r="C495" s="30">
        <v>5000</v>
      </c>
      <c r="D495" s="30">
        <f>C495</f>
        <v>5000</v>
      </c>
      <c r="E495" s="30">
        <f>D495</f>
        <v>5000</v>
      </c>
      <c r="H495" s="41">
        <f t="shared" si="52"/>
        <v>5000</v>
      </c>
    </row>
    <row r="496" spans="1:10" ht="15" customHeight="1" outlineLevel="3">
      <c r="A496" s="28"/>
      <c r="B496" s="28" t="s">
        <v>402</v>
      </c>
      <c r="C496" s="30">
        <v>10000</v>
      </c>
      <c r="D496" s="30">
        <f>C496</f>
        <v>10000</v>
      </c>
      <c r="E496" s="30">
        <f>D496</f>
        <v>10000</v>
      </c>
      <c r="H496" s="41">
        <f t="shared" si="52"/>
        <v>10000</v>
      </c>
    </row>
    <row r="497" spans="1:12" outlineLevel="2">
      <c r="A497" s="6">
        <v>3302</v>
      </c>
      <c r="B497" s="4" t="s">
        <v>403</v>
      </c>
      <c r="C497" s="5">
        <f>SUM(C498:C499)</f>
        <v>15000</v>
      </c>
      <c r="D497" s="5">
        <f>SUM(D498:D499)</f>
        <v>15000</v>
      </c>
      <c r="E497" s="5">
        <f>SUM(E498:E499)</f>
        <v>15000</v>
      </c>
      <c r="H497" s="41">
        <f t="shared" si="52"/>
        <v>15000</v>
      </c>
    </row>
    <row r="498" spans="1:12" ht="15" customHeight="1" outlineLevel="3">
      <c r="A498" s="28"/>
      <c r="B498" s="28" t="s">
        <v>404</v>
      </c>
      <c r="C498" s="30">
        <v>5000</v>
      </c>
      <c r="D498" s="30">
        <f t="shared" ref="D498:E503" si="60">C498</f>
        <v>5000</v>
      </c>
      <c r="E498" s="30">
        <f t="shared" si="60"/>
        <v>5000</v>
      </c>
      <c r="H498" s="41">
        <f t="shared" si="52"/>
        <v>5000</v>
      </c>
    </row>
    <row r="499" spans="1:12" ht="15" customHeight="1" outlineLevel="3">
      <c r="A499" s="28"/>
      <c r="B499" s="28" t="s">
        <v>405</v>
      </c>
      <c r="C499" s="30">
        <v>10000</v>
      </c>
      <c r="D499" s="30">
        <f t="shared" si="60"/>
        <v>10000</v>
      </c>
      <c r="E499" s="30">
        <f t="shared" si="60"/>
        <v>10000</v>
      </c>
      <c r="H499" s="41">
        <f t="shared" si="52"/>
        <v>10000</v>
      </c>
    </row>
    <row r="500" spans="1:12" outlineLevel="2">
      <c r="A500" s="6">
        <v>3302</v>
      </c>
      <c r="B500" s="4" t="s">
        <v>406</v>
      </c>
      <c r="C500" s="5">
        <v>26000</v>
      </c>
      <c r="D500" s="5">
        <f t="shared" si="60"/>
        <v>26000</v>
      </c>
      <c r="E500" s="5">
        <f t="shared" si="60"/>
        <v>26000</v>
      </c>
      <c r="H500" s="41">
        <f t="shared" si="52"/>
        <v>26000</v>
      </c>
    </row>
    <row r="501" spans="1:12" outlineLevel="2">
      <c r="A501" s="6">
        <v>3302</v>
      </c>
      <c r="B501" s="4" t="s">
        <v>407</v>
      </c>
      <c r="C501" s="5">
        <v>3000</v>
      </c>
      <c r="D501" s="5">
        <f t="shared" si="60"/>
        <v>3000</v>
      </c>
      <c r="E501" s="5">
        <f t="shared" si="60"/>
        <v>3000</v>
      </c>
      <c r="H501" s="41">
        <f t="shared" si="52"/>
        <v>3000</v>
      </c>
    </row>
    <row r="502" spans="1:12" outlineLevel="2">
      <c r="A502" s="6">
        <v>3302</v>
      </c>
      <c r="B502" s="4" t="s">
        <v>408</v>
      </c>
      <c r="C502" s="5"/>
      <c r="D502" s="5">
        <f t="shared" si="60"/>
        <v>0</v>
      </c>
      <c r="E502" s="5">
        <f t="shared" si="60"/>
        <v>0</v>
      </c>
      <c r="H502" s="41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60"/>
        <v>0</v>
      </c>
      <c r="E503" s="5">
        <f t="shared" si="60"/>
        <v>0</v>
      </c>
      <c r="H503" s="41">
        <f t="shared" si="52"/>
        <v>0</v>
      </c>
    </row>
    <row r="504" spans="1:12" outlineLevel="1">
      <c r="A504" s="154" t="s">
        <v>410</v>
      </c>
      <c r="B504" s="155"/>
      <c r="C504" s="32">
        <f>SUM(C505:C508)</f>
        <v>14000</v>
      </c>
      <c r="D504" s="32">
        <f>SUM(D505:D508)</f>
        <v>14000</v>
      </c>
      <c r="E504" s="32">
        <f>SUM(E505:E508)</f>
        <v>14000</v>
      </c>
      <c r="H504" s="41">
        <f t="shared" si="52"/>
        <v>14000</v>
      </c>
    </row>
    <row r="505" spans="1:12" outlineLevel="2" collapsed="1">
      <c r="A505" s="6">
        <v>3303</v>
      </c>
      <c r="B505" s="4" t="s">
        <v>411</v>
      </c>
      <c r="C505" s="5">
        <v>10000</v>
      </c>
      <c r="D505" s="5">
        <f>C505</f>
        <v>10000</v>
      </c>
      <c r="E505" s="5">
        <f>D505</f>
        <v>10000</v>
      </c>
      <c r="H505" s="41">
        <f t="shared" si="52"/>
        <v>10000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1">C506</f>
        <v>0</v>
      </c>
      <c r="E506" s="5">
        <f t="shared" si="61"/>
        <v>0</v>
      </c>
      <c r="H506" s="41">
        <f t="shared" si="52"/>
        <v>0</v>
      </c>
    </row>
    <row r="507" spans="1:12" outlineLevel="2">
      <c r="A507" s="6">
        <v>3303</v>
      </c>
      <c r="B507" s="4" t="s">
        <v>413</v>
      </c>
      <c r="C507" s="5">
        <v>4000</v>
      </c>
      <c r="D507" s="5">
        <f t="shared" si="61"/>
        <v>4000</v>
      </c>
      <c r="E507" s="5">
        <f t="shared" si="61"/>
        <v>4000</v>
      </c>
      <c r="H507" s="41">
        <f t="shared" si="52"/>
        <v>4000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1"/>
        <v>0</v>
      </c>
      <c r="E508" s="5">
        <f t="shared" si="61"/>
        <v>0</v>
      </c>
      <c r="H508" s="41">
        <f t="shared" si="52"/>
        <v>0</v>
      </c>
    </row>
    <row r="509" spans="1:12" outlineLevel="1">
      <c r="A509" s="154" t="s">
        <v>414</v>
      </c>
      <c r="B509" s="155"/>
      <c r="C509" s="32">
        <f>C510+C511+C512+C513+C517+C518+C519+C520+C521</f>
        <v>40000</v>
      </c>
      <c r="D509" s="32">
        <f>D510+D511+D512+D513+D517+D518+D519+D520+D521</f>
        <v>40000</v>
      </c>
      <c r="E509" s="32">
        <f>E510+E511+E512+E513+E517+E518+E519+E520+E521</f>
        <v>40000</v>
      </c>
      <c r="F509" s="51"/>
      <c r="H509" s="41">
        <f t="shared" si="52"/>
        <v>40000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2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2">C511</f>
        <v>0</v>
      </c>
      <c r="E511" s="5">
        <f t="shared" si="62"/>
        <v>0</v>
      </c>
      <c r="H511" s="41">
        <f t="shared" si="52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2"/>
        <v>0</v>
      </c>
      <c r="E512" s="5">
        <f t="shared" si="62"/>
        <v>0</v>
      </c>
      <c r="H512" s="41">
        <f t="shared" si="52"/>
        <v>0</v>
      </c>
    </row>
    <row r="513" spans="1:8" outlineLevel="2">
      <c r="A513" s="6">
        <v>3305</v>
      </c>
      <c r="B513" s="4" t="s">
        <v>418</v>
      </c>
      <c r="C513" s="5">
        <f>SUM(C514:C516)</f>
        <v>15000</v>
      </c>
      <c r="D513" s="5">
        <f>SUM(D514:D516)</f>
        <v>15000</v>
      </c>
      <c r="E513" s="5">
        <f>SUM(E514:E516)</f>
        <v>15000</v>
      </c>
      <c r="H513" s="41">
        <f t="shared" si="52"/>
        <v>15000</v>
      </c>
    </row>
    <row r="514" spans="1:8" ht="15" customHeight="1" outlineLevel="3">
      <c r="A514" s="29"/>
      <c r="B514" s="28" t="s">
        <v>419</v>
      </c>
      <c r="C514" s="30">
        <v>15000</v>
      </c>
      <c r="D514" s="30">
        <f t="shared" ref="D514:E521" si="63">C514</f>
        <v>15000</v>
      </c>
      <c r="E514" s="30">
        <f t="shared" si="63"/>
        <v>15000</v>
      </c>
      <c r="H514" s="41">
        <f t="shared" ref="H514:H577" si="64">C514</f>
        <v>15000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3"/>
        <v>0</v>
      </c>
      <c r="E515" s="30">
        <f t="shared" si="63"/>
        <v>0</v>
      </c>
      <c r="H515" s="41">
        <f t="shared" si="64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3"/>
        <v>0</v>
      </c>
      <c r="E516" s="30">
        <f t="shared" si="63"/>
        <v>0</v>
      </c>
      <c r="H516" s="41">
        <f t="shared" si="64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3"/>
        <v>0</v>
      </c>
      <c r="E517" s="5">
        <f t="shared" si="63"/>
        <v>0</v>
      </c>
      <c r="H517" s="41">
        <f t="shared" si="64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3"/>
        <v>0</v>
      </c>
      <c r="E518" s="5">
        <f t="shared" si="63"/>
        <v>0</v>
      </c>
      <c r="H518" s="41">
        <f t="shared" si="64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3"/>
        <v>0</v>
      </c>
      <c r="E519" s="5">
        <f t="shared" si="63"/>
        <v>0</v>
      </c>
      <c r="H519" s="41">
        <f t="shared" si="64"/>
        <v>0</v>
      </c>
    </row>
    <row r="520" spans="1:8" outlineLevel="2">
      <c r="A520" s="6">
        <v>3305</v>
      </c>
      <c r="B520" s="4" t="s">
        <v>425</v>
      </c>
      <c r="C520" s="5">
        <v>25000</v>
      </c>
      <c r="D520" s="5">
        <f t="shared" si="63"/>
        <v>25000</v>
      </c>
      <c r="E520" s="5">
        <f t="shared" si="63"/>
        <v>25000</v>
      </c>
      <c r="H520" s="41">
        <f t="shared" si="64"/>
        <v>25000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3"/>
        <v>0</v>
      </c>
      <c r="E521" s="5">
        <f t="shared" si="63"/>
        <v>0</v>
      </c>
      <c r="H521" s="41">
        <f t="shared" si="64"/>
        <v>0</v>
      </c>
    </row>
    <row r="522" spans="1:8" outlineLevel="1">
      <c r="A522" s="154" t="s">
        <v>426</v>
      </c>
      <c r="B522" s="15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4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4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5">C524</f>
        <v>0</v>
      </c>
      <c r="E524" s="5">
        <f t="shared" si="65"/>
        <v>0</v>
      </c>
      <c r="H524" s="41">
        <f t="shared" si="64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5"/>
        <v>0</v>
      </c>
      <c r="E525" s="5">
        <f t="shared" si="65"/>
        <v>0</v>
      </c>
      <c r="H525" s="41">
        <f t="shared" si="64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5"/>
        <v>0</v>
      </c>
      <c r="E526" s="5">
        <f t="shared" si="65"/>
        <v>0</v>
      </c>
      <c r="H526" s="41">
        <f t="shared" si="64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5"/>
        <v>0</v>
      </c>
      <c r="E527" s="5">
        <f t="shared" si="65"/>
        <v>0</v>
      </c>
      <c r="H527" s="41">
        <f t="shared" si="64"/>
        <v>0</v>
      </c>
    </row>
    <row r="528" spans="1:8" outlineLevel="1">
      <c r="A528" s="154" t="s">
        <v>432</v>
      </c>
      <c r="B528" s="15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4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4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4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4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4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6">C533</f>
        <v>0</v>
      </c>
      <c r="E533" s="30">
        <f t="shared" si="66"/>
        <v>0</v>
      </c>
      <c r="H533" s="41">
        <f t="shared" si="64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6"/>
        <v>0</v>
      </c>
      <c r="E534" s="30">
        <f t="shared" si="66"/>
        <v>0</v>
      </c>
      <c r="H534" s="41">
        <f t="shared" si="64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6"/>
        <v>0</v>
      </c>
      <c r="E535" s="30">
        <f t="shared" si="66"/>
        <v>0</v>
      </c>
      <c r="H535" s="41">
        <f t="shared" si="64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6"/>
        <v>0</v>
      </c>
      <c r="E536" s="30">
        <f t="shared" si="66"/>
        <v>0</v>
      </c>
      <c r="H536" s="41">
        <f t="shared" si="64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4"/>
        <v>0</v>
      </c>
    </row>
    <row r="538" spans="1:8" outlineLevel="1">
      <c r="A538" s="154" t="s">
        <v>441</v>
      </c>
      <c r="B538" s="155"/>
      <c r="C538" s="32">
        <f>SUM(C539:C544)</f>
        <v>5000</v>
      </c>
      <c r="D538" s="32">
        <f>SUM(D539:D544)</f>
        <v>5000</v>
      </c>
      <c r="E538" s="32">
        <f>SUM(E539:E544)</f>
        <v>5000</v>
      </c>
      <c r="H538" s="41">
        <f t="shared" si="64"/>
        <v>5000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4"/>
        <v>0</v>
      </c>
    </row>
    <row r="540" spans="1:8" outlineLevel="2" collapsed="1">
      <c r="A540" s="6">
        <v>3310</v>
      </c>
      <c r="B540" s="4" t="s">
        <v>52</v>
      </c>
      <c r="C540" s="5">
        <v>5000</v>
      </c>
      <c r="D540" s="5">
        <f t="shared" ref="D540:E543" si="67">C540</f>
        <v>5000</v>
      </c>
      <c r="E540" s="5">
        <f t="shared" si="67"/>
        <v>5000</v>
      </c>
      <c r="H540" s="41">
        <f t="shared" si="64"/>
        <v>5000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7"/>
        <v>0</v>
      </c>
      <c r="E541" s="5">
        <f t="shared" si="67"/>
        <v>0</v>
      </c>
      <c r="H541" s="41">
        <f t="shared" si="64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7"/>
        <v>0</v>
      </c>
      <c r="E542" s="5">
        <f t="shared" si="67"/>
        <v>0</v>
      </c>
      <c r="H542" s="41">
        <f t="shared" si="64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7"/>
        <v>0</v>
      </c>
      <c r="E543" s="5">
        <f t="shared" si="67"/>
        <v>0</v>
      </c>
      <c r="H543" s="41">
        <f t="shared" si="64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4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4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4"/>
        <v>0</v>
      </c>
    </row>
    <row r="547" spans="1:10">
      <c r="A547" s="162" t="s">
        <v>449</v>
      </c>
      <c r="B547" s="163"/>
      <c r="C547" s="35">
        <f>C548+C549</f>
        <v>80000</v>
      </c>
      <c r="D547" s="35">
        <f>D548+D549</f>
        <v>80000</v>
      </c>
      <c r="E547" s="35">
        <f>E548+E549</f>
        <v>80000</v>
      </c>
      <c r="G547" s="39" t="s">
        <v>593</v>
      </c>
      <c r="H547" s="41">
        <f t="shared" si="64"/>
        <v>80000</v>
      </c>
      <c r="I547" s="42"/>
      <c r="J547" s="40" t="b">
        <f>AND(H547=I547)</f>
        <v>0</v>
      </c>
    </row>
    <row r="548" spans="1:10" outlineLevel="1">
      <c r="A548" s="154" t="s">
        <v>450</v>
      </c>
      <c r="B548" s="155"/>
      <c r="C548" s="32"/>
      <c r="D548" s="32">
        <f>C548</f>
        <v>0</v>
      </c>
      <c r="E548" s="32">
        <f>D548</f>
        <v>0</v>
      </c>
      <c r="H548" s="41">
        <f t="shared" si="64"/>
        <v>0</v>
      </c>
    </row>
    <row r="549" spans="1:10" outlineLevel="1">
      <c r="A549" s="154" t="s">
        <v>451</v>
      </c>
      <c r="B549" s="155"/>
      <c r="C549" s="32">
        <v>80000</v>
      </c>
      <c r="D549" s="32">
        <f>C549</f>
        <v>80000</v>
      </c>
      <c r="E549" s="32">
        <f>D549</f>
        <v>80000</v>
      </c>
      <c r="H549" s="41">
        <f t="shared" si="64"/>
        <v>80000</v>
      </c>
    </row>
    <row r="550" spans="1:10">
      <c r="A550" s="160" t="s">
        <v>455</v>
      </c>
      <c r="B550" s="161"/>
      <c r="C550" s="36">
        <f>C551</f>
        <v>42000</v>
      </c>
      <c r="D550" s="36">
        <f>D551</f>
        <v>42000</v>
      </c>
      <c r="E550" s="36">
        <f>E551</f>
        <v>42000</v>
      </c>
      <c r="G550" s="39" t="s">
        <v>59</v>
      </c>
      <c r="H550" s="41">
        <f t="shared" si="64"/>
        <v>42000</v>
      </c>
      <c r="I550" s="42"/>
      <c r="J550" s="40" t="b">
        <f>AND(H550=I550)</f>
        <v>0</v>
      </c>
    </row>
    <row r="551" spans="1:10">
      <c r="A551" s="156" t="s">
        <v>456</v>
      </c>
      <c r="B551" s="157"/>
      <c r="C551" s="33">
        <f>C552+C556</f>
        <v>42000</v>
      </c>
      <c r="D551" s="33">
        <f>D552+D556</f>
        <v>42000</v>
      </c>
      <c r="E551" s="33">
        <f>E552+E556</f>
        <v>42000</v>
      </c>
      <c r="G551" s="39" t="s">
        <v>594</v>
      </c>
      <c r="H551" s="41">
        <f t="shared" si="64"/>
        <v>42000</v>
      </c>
      <c r="I551" s="42"/>
      <c r="J551" s="40" t="b">
        <f>AND(H551=I551)</f>
        <v>0</v>
      </c>
    </row>
    <row r="552" spans="1:10" outlineLevel="1">
      <c r="A552" s="154" t="s">
        <v>457</v>
      </c>
      <c r="B552" s="155"/>
      <c r="C552" s="32">
        <f>SUM(C553:C555)</f>
        <v>42000</v>
      </c>
      <c r="D552" s="32">
        <f>SUM(D553:D555)</f>
        <v>42000</v>
      </c>
      <c r="E552" s="32">
        <f>SUM(E553:E555)</f>
        <v>42000</v>
      </c>
      <c r="H552" s="41">
        <f t="shared" si="64"/>
        <v>42000</v>
      </c>
    </row>
    <row r="553" spans="1:10" outlineLevel="2" collapsed="1">
      <c r="A553" s="6">
        <v>5500</v>
      </c>
      <c r="B553" s="4" t="s">
        <v>458</v>
      </c>
      <c r="C553" s="5">
        <v>42000</v>
      </c>
      <c r="D553" s="5">
        <f t="shared" ref="D553:E555" si="68">C553</f>
        <v>42000</v>
      </c>
      <c r="E553" s="5">
        <f t="shared" si="68"/>
        <v>42000</v>
      </c>
      <c r="H553" s="41">
        <f t="shared" si="64"/>
        <v>42000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8"/>
        <v>0</v>
      </c>
      <c r="E554" s="5">
        <f t="shared" si="68"/>
        <v>0</v>
      </c>
      <c r="H554" s="41">
        <f t="shared" si="64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8"/>
        <v>0</v>
      </c>
      <c r="E555" s="5">
        <f t="shared" si="68"/>
        <v>0</v>
      </c>
      <c r="H555" s="41">
        <f t="shared" si="64"/>
        <v>0</v>
      </c>
    </row>
    <row r="556" spans="1:10" outlineLevel="1">
      <c r="A556" s="154" t="s">
        <v>461</v>
      </c>
      <c r="B556" s="15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4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4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4"/>
        <v>0</v>
      </c>
    </row>
    <row r="559" spans="1:10">
      <c r="A559" s="158" t="s">
        <v>62</v>
      </c>
      <c r="B559" s="159"/>
      <c r="C559" s="37">
        <f>C560+C716+C725</f>
        <v>7420750</v>
      </c>
      <c r="D559" s="37">
        <f>D560+D716+D725</f>
        <v>7420750</v>
      </c>
      <c r="E559" s="37">
        <f>E560+E716+E725</f>
        <v>7451750</v>
      </c>
      <c r="G559" s="39" t="s">
        <v>62</v>
      </c>
      <c r="H559" s="41">
        <f t="shared" si="64"/>
        <v>7420750</v>
      </c>
      <c r="I559" s="42"/>
      <c r="J559" s="40" t="b">
        <f>AND(H559=I559)</f>
        <v>0</v>
      </c>
    </row>
    <row r="560" spans="1:10">
      <c r="A560" s="160" t="s">
        <v>464</v>
      </c>
      <c r="B560" s="161"/>
      <c r="C560" s="36">
        <f>C561+C638+C642+C645</f>
        <v>7111750</v>
      </c>
      <c r="D560" s="36">
        <f>D561+D638+D642+D645</f>
        <v>7111750</v>
      </c>
      <c r="E560" s="36">
        <f>E561+E638+E642+E645</f>
        <v>7142750</v>
      </c>
      <c r="G560" s="39" t="s">
        <v>61</v>
      </c>
      <c r="H560" s="41">
        <f t="shared" si="64"/>
        <v>7111750</v>
      </c>
      <c r="I560" s="42"/>
      <c r="J560" s="40" t="b">
        <f>AND(H560=I560)</f>
        <v>0</v>
      </c>
    </row>
    <row r="561" spans="1:10">
      <c r="A561" s="156" t="s">
        <v>465</v>
      </c>
      <c r="B561" s="157"/>
      <c r="C561" s="38">
        <f>C562+C567+C568+C569+C576+C577+C581+C584+C585+C586+C587+C592+C595+C599+C603+C610+C616+C628</f>
        <v>7111750</v>
      </c>
      <c r="D561" s="38">
        <f>D562+D567+D568+D569+D576+D577+D581+D584+D585+D586+D587+D592+D595+D599+D603+D610+D616+D628</f>
        <v>7111750</v>
      </c>
      <c r="E561" s="38">
        <f>E562+E567+E568+E569+E576+E577+E581+E584+E585+E586+E587+E592+E595+E599+E603+E610+E616+E628</f>
        <v>7142750</v>
      </c>
      <c r="G561" s="39" t="s">
        <v>595</v>
      </c>
      <c r="H561" s="41">
        <f t="shared" si="64"/>
        <v>7111750</v>
      </c>
      <c r="I561" s="42"/>
      <c r="J561" s="40" t="b">
        <f>AND(H561=I561)</f>
        <v>0</v>
      </c>
    </row>
    <row r="562" spans="1:10" outlineLevel="1">
      <c r="A562" s="154" t="s">
        <v>466</v>
      </c>
      <c r="B562" s="155"/>
      <c r="C562" s="32">
        <f>SUM(C563:C566)</f>
        <v>90000</v>
      </c>
      <c r="D562" s="32">
        <f>SUM(D563:D566)</f>
        <v>90000</v>
      </c>
      <c r="E562" s="32">
        <f>SUM(E563:E566)</f>
        <v>90000</v>
      </c>
      <c r="H562" s="41">
        <f t="shared" si="64"/>
        <v>90000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4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9">C564</f>
        <v>0</v>
      </c>
      <c r="E564" s="5">
        <f t="shared" si="69"/>
        <v>0</v>
      </c>
      <c r="H564" s="41">
        <f t="shared" si="64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9"/>
        <v>0</v>
      </c>
      <c r="E565" s="5">
        <f t="shared" si="69"/>
        <v>0</v>
      </c>
      <c r="H565" s="41">
        <f t="shared" si="64"/>
        <v>0</v>
      </c>
    </row>
    <row r="566" spans="1:10" outlineLevel="2">
      <c r="A566" s="6">
        <v>6600</v>
      </c>
      <c r="B566" s="4" t="s">
        <v>471</v>
      </c>
      <c r="C566" s="5">
        <v>90000</v>
      </c>
      <c r="D566" s="5">
        <f t="shared" si="69"/>
        <v>90000</v>
      </c>
      <c r="E566" s="5">
        <f t="shared" si="69"/>
        <v>90000</v>
      </c>
      <c r="H566" s="41">
        <f t="shared" si="64"/>
        <v>90000</v>
      </c>
    </row>
    <row r="567" spans="1:10" outlineLevel="1">
      <c r="A567" s="154" t="s">
        <v>467</v>
      </c>
      <c r="B567" s="155"/>
      <c r="C567" s="31">
        <v>162000</v>
      </c>
      <c r="D567" s="31">
        <f>C567</f>
        <v>162000</v>
      </c>
      <c r="E567" s="31">
        <f>D567</f>
        <v>162000</v>
      </c>
      <c r="H567" s="41">
        <f t="shared" si="64"/>
        <v>162000</v>
      </c>
    </row>
    <row r="568" spans="1:10" outlineLevel="1">
      <c r="A568" s="154" t="s">
        <v>472</v>
      </c>
      <c r="B568" s="155"/>
      <c r="C568" s="32">
        <v>308000</v>
      </c>
      <c r="D568" s="32">
        <f>C568</f>
        <v>308000</v>
      </c>
      <c r="E568" s="32">
        <f>D568</f>
        <v>308000</v>
      </c>
      <c r="H568" s="41">
        <f t="shared" si="64"/>
        <v>308000</v>
      </c>
    </row>
    <row r="569" spans="1:10" outlineLevel="1">
      <c r="A569" s="154" t="s">
        <v>473</v>
      </c>
      <c r="B569" s="155"/>
      <c r="C569" s="32">
        <f>SUM(C570:C575)</f>
        <v>1620000</v>
      </c>
      <c r="D569" s="32">
        <f>SUM(D570:D575)</f>
        <v>1620000</v>
      </c>
      <c r="E569" s="32">
        <f>SUM(E570:E575)</f>
        <v>1620000</v>
      </c>
      <c r="H569" s="41">
        <f t="shared" si="64"/>
        <v>1620000</v>
      </c>
    </row>
    <row r="570" spans="1:10" outlineLevel="2">
      <c r="A570" s="7">
        <v>6603</v>
      </c>
      <c r="B570" s="4" t="s">
        <v>474</v>
      </c>
      <c r="C570" s="5">
        <v>800000</v>
      </c>
      <c r="D570" s="5">
        <f>C570</f>
        <v>800000</v>
      </c>
      <c r="E570" s="5">
        <f>D570</f>
        <v>800000</v>
      </c>
      <c r="H570" s="41">
        <f t="shared" si="64"/>
        <v>800000</v>
      </c>
    </row>
    <row r="571" spans="1:10" outlineLevel="2">
      <c r="A571" s="7">
        <v>6603</v>
      </c>
      <c r="B571" s="4" t="s">
        <v>475</v>
      </c>
      <c r="C571" s="5">
        <v>30000</v>
      </c>
      <c r="D571" s="5">
        <f t="shared" ref="D571:E575" si="70">C571</f>
        <v>30000</v>
      </c>
      <c r="E571" s="5">
        <f t="shared" si="70"/>
        <v>30000</v>
      </c>
      <c r="H571" s="41">
        <f t="shared" si="64"/>
        <v>30000</v>
      </c>
    </row>
    <row r="572" spans="1:10" outlineLevel="2">
      <c r="A572" s="7">
        <v>6603</v>
      </c>
      <c r="B572" s="4" t="s">
        <v>476</v>
      </c>
      <c r="C572" s="5">
        <v>740000</v>
      </c>
      <c r="D572" s="5">
        <f t="shared" si="70"/>
        <v>740000</v>
      </c>
      <c r="E572" s="5">
        <f t="shared" si="70"/>
        <v>740000</v>
      </c>
      <c r="H572" s="41">
        <f t="shared" si="64"/>
        <v>740000</v>
      </c>
    </row>
    <row r="573" spans="1:10" outlineLevel="2">
      <c r="A573" s="7">
        <v>6603</v>
      </c>
      <c r="B573" s="4" t="s">
        <v>477</v>
      </c>
      <c r="C573" s="5">
        <v>50000</v>
      </c>
      <c r="D573" s="5">
        <f t="shared" si="70"/>
        <v>50000</v>
      </c>
      <c r="E573" s="5">
        <f t="shared" si="70"/>
        <v>50000</v>
      </c>
      <c r="H573" s="41">
        <f t="shared" si="64"/>
        <v>50000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70"/>
        <v>0</v>
      </c>
      <c r="E574" s="5">
        <f t="shared" si="70"/>
        <v>0</v>
      </c>
      <c r="H574" s="41">
        <f t="shared" si="64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70"/>
        <v>0</v>
      </c>
      <c r="E575" s="5">
        <f t="shared" si="70"/>
        <v>0</v>
      </c>
      <c r="H575" s="41">
        <f t="shared" si="64"/>
        <v>0</v>
      </c>
    </row>
    <row r="576" spans="1:10" outlineLevel="1">
      <c r="A576" s="154" t="s">
        <v>480</v>
      </c>
      <c r="B576" s="155"/>
      <c r="C576" s="32">
        <v>30000</v>
      </c>
      <c r="D576" s="32">
        <f>C576</f>
        <v>30000</v>
      </c>
      <c r="E576" s="32">
        <f>D576</f>
        <v>30000</v>
      </c>
      <c r="H576" s="41">
        <f t="shared" si="64"/>
        <v>30000</v>
      </c>
    </row>
    <row r="577" spans="1:8" outlineLevel="1">
      <c r="A577" s="154" t="s">
        <v>481</v>
      </c>
      <c r="B577" s="155"/>
      <c r="C577" s="32">
        <f>SUM(C578:C580)</f>
        <v>60000</v>
      </c>
      <c r="D577" s="32">
        <f>SUM(D578:D580)</f>
        <v>60000</v>
      </c>
      <c r="E577" s="32">
        <f>SUM(E578:E580)</f>
        <v>60000</v>
      </c>
      <c r="H577" s="41">
        <f t="shared" si="64"/>
        <v>60000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1">C578</f>
        <v>0</v>
      </c>
      <c r="E578" s="5">
        <f t="shared" si="71"/>
        <v>0</v>
      </c>
      <c r="H578" s="41">
        <f t="shared" ref="H578:H641" si="72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1"/>
        <v>0</v>
      </c>
      <c r="E579" s="5">
        <f t="shared" si="71"/>
        <v>0</v>
      </c>
      <c r="H579" s="41">
        <f t="shared" si="72"/>
        <v>0</v>
      </c>
    </row>
    <row r="580" spans="1:8" outlineLevel="2">
      <c r="A580" s="7">
        <v>6605</v>
      </c>
      <c r="B580" s="4" t="s">
        <v>484</v>
      </c>
      <c r="C580" s="5">
        <v>60000</v>
      </c>
      <c r="D580" s="5">
        <f t="shared" si="71"/>
        <v>60000</v>
      </c>
      <c r="E580" s="5">
        <f t="shared" si="71"/>
        <v>60000</v>
      </c>
      <c r="H580" s="41">
        <f t="shared" si="72"/>
        <v>60000</v>
      </c>
    </row>
    <row r="581" spans="1:8" outlineLevel="1">
      <c r="A581" s="154" t="s">
        <v>485</v>
      </c>
      <c r="B581" s="155"/>
      <c r="C581" s="32">
        <f>SUM(C582:C583)</f>
        <v>1405000</v>
      </c>
      <c r="D581" s="32">
        <f>SUM(D582:D583)</f>
        <v>1405000</v>
      </c>
      <c r="E581" s="32">
        <f>SUM(E582:E583)</f>
        <v>1405000</v>
      </c>
      <c r="H581" s="41">
        <f t="shared" si="72"/>
        <v>1405000</v>
      </c>
    </row>
    <row r="582" spans="1:8" outlineLevel="2">
      <c r="A582" s="7">
        <v>6606</v>
      </c>
      <c r="B582" s="4" t="s">
        <v>486</v>
      </c>
      <c r="C582" s="5">
        <v>1345000</v>
      </c>
      <c r="D582" s="5">
        <f t="shared" ref="D582:E586" si="73">C582</f>
        <v>1345000</v>
      </c>
      <c r="E582" s="5">
        <f t="shared" si="73"/>
        <v>1345000</v>
      </c>
      <c r="H582" s="41">
        <f t="shared" si="72"/>
        <v>1345000</v>
      </c>
    </row>
    <row r="583" spans="1:8" outlineLevel="2">
      <c r="A583" s="7">
        <v>6606</v>
      </c>
      <c r="B583" s="4" t="s">
        <v>487</v>
      </c>
      <c r="C583" s="5">
        <v>60000</v>
      </c>
      <c r="D583" s="5">
        <f t="shared" si="73"/>
        <v>60000</v>
      </c>
      <c r="E583" s="5">
        <f t="shared" si="73"/>
        <v>60000</v>
      </c>
      <c r="H583" s="41">
        <f t="shared" si="72"/>
        <v>60000</v>
      </c>
    </row>
    <row r="584" spans="1:8" outlineLevel="1">
      <c r="A584" s="154" t="s">
        <v>488</v>
      </c>
      <c r="B584" s="155"/>
      <c r="C584" s="32">
        <v>0</v>
      </c>
      <c r="D584" s="32">
        <f t="shared" si="73"/>
        <v>0</v>
      </c>
      <c r="E584" s="32">
        <f t="shared" si="73"/>
        <v>0</v>
      </c>
      <c r="H584" s="41">
        <f t="shared" si="72"/>
        <v>0</v>
      </c>
    </row>
    <row r="585" spans="1:8" outlineLevel="1" collapsed="1">
      <c r="A585" s="154" t="s">
        <v>489</v>
      </c>
      <c r="B585" s="155"/>
      <c r="C585" s="32">
        <v>50000</v>
      </c>
      <c r="D585" s="32">
        <f t="shared" si="73"/>
        <v>50000</v>
      </c>
      <c r="E585" s="32">
        <f t="shared" si="73"/>
        <v>50000</v>
      </c>
      <c r="H585" s="41">
        <f t="shared" si="72"/>
        <v>50000</v>
      </c>
    </row>
    <row r="586" spans="1:8" outlineLevel="1" collapsed="1">
      <c r="A586" s="154" t="s">
        <v>490</v>
      </c>
      <c r="B586" s="155"/>
      <c r="C586" s="32">
        <v>0</v>
      </c>
      <c r="D586" s="32">
        <f t="shared" si="73"/>
        <v>0</v>
      </c>
      <c r="E586" s="32">
        <f t="shared" si="73"/>
        <v>0</v>
      </c>
      <c r="H586" s="41">
        <f t="shared" si="72"/>
        <v>0</v>
      </c>
    </row>
    <row r="587" spans="1:8" outlineLevel="1">
      <c r="A587" s="154" t="s">
        <v>491</v>
      </c>
      <c r="B587" s="155"/>
      <c r="C587" s="32">
        <f>SUM(C588:C591)</f>
        <v>180000</v>
      </c>
      <c r="D587" s="32">
        <f>SUM(D588:D591)</f>
        <v>180000</v>
      </c>
      <c r="E587" s="32">
        <f>SUM(E588:E591)</f>
        <v>180000</v>
      </c>
      <c r="H587" s="41">
        <f t="shared" si="72"/>
        <v>180000</v>
      </c>
    </row>
    <row r="588" spans="1:8" outlineLevel="2">
      <c r="A588" s="7">
        <v>6610</v>
      </c>
      <c r="B588" s="4" t="s">
        <v>492</v>
      </c>
      <c r="C588" s="5">
        <v>100000</v>
      </c>
      <c r="D588" s="5">
        <f>C588</f>
        <v>100000</v>
      </c>
      <c r="E588" s="5">
        <f>D588</f>
        <v>100000</v>
      </c>
      <c r="H588" s="41">
        <f t="shared" si="72"/>
        <v>100000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4">C589</f>
        <v>0</v>
      </c>
      <c r="E589" s="5">
        <f t="shared" si="74"/>
        <v>0</v>
      </c>
      <c r="H589" s="41">
        <f t="shared" si="72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4"/>
        <v>0</v>
      </c>
      <c r="E590" s="5">
        <f t="shared" si="74"/>
        <v>0</v>
      </c>
      <c r="H590" s="41">
        <f t="shared" si="72"/>
        <v>0</v>
      </c>
    </row>
    <row r="591" spans="1:8" outlineLevel="2">
      <c r="A591" s="7">
        <v>6610</v>
      </c>
      <c r="B591" s="4" t="s">
        <v>495</v>
      </c>
      <c r="C591" s="5">
        <v>80000</v>
      </c>
      <c r="D591" s="5">
        <f t="shared" si="74"/>
        <v>80000</v>
      </c>
      <c r="E591" s="5">
        <f t="shared" si="74"/>
        <v>80000</v>
      </c>
      <c r="H591" s="41">
        <f t="shared" si="72"/>
        <v>80000</v>
      </c>
    </row>
    <row r="592" spans="1:8" outlineLevel="1">
      <c r="A592" s="154" t="s">
        <v>498</v>
      </c>
      <c r="B592" s="15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2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2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2"/>
        <v>0</v>
      </c>
    </row>
    <row r="595" spans="1:8" outlineLevel="1">
      <c r="A595" s="154" t="s">
        <v>502</v>
      </c>
      <c r="B595" s="155"/>
      <c r="C595" s="32">
        <f>SUM(C596:C598)</f>
        <v>170000</v>
      </c>
      <c r="D595" s="32">
        <f>SUM(D596:D598)</f>
        <v>170000</v>
      </c>
      <c r="E595" s="32">
        <f>SUM(E596:E598)</f>
        <v>170000</v>
      </c>
      <c r="H595" s="41">
        <f t="shared" si="72"/>
        <v>170000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2"/>
        <v>0</v>
      </c>
    </row>
    <row r="597" spans="1:8" outlineLevel="2">
      <c r="A597" s="7">
        <v>6612</v>
      </c>
      <c r="B597" s="4" t="s">
        <v>500</v>
      </c>
      <c r="C597" s="5">
        <v>150000</v>
      </c>
      <c r="D597" s="5">
        <f t="shared" ref="D597:E598" si="75">C597</f>
        <v>150000</v>
      </c>
      <c r="E597" s="5">
        <f t="shared" si="75"/>
        <v>150000</v>
      </c>
      <c r="H597" s="41">
        <f t="shared" si="72"/>
        <v>150000</v>
      </c>
    </row>
    <row r="598" spans="1:8" outlineLevel="2">
      <c r="A598" s="7">
        <v>6612</v>
      </c>
      <c r="B598" s="4" t="s">
        <v>501</v>
      </c>
      <c r="C598" s="5">
        <v>20000</v>
      </c>
      <c r="D598" s="5">
        <f t="shared" si="75"/>
        <v>20000</v>
      </c>
      <c r="E598" s="5">
        <f t="shared" si="75"/>
        <v>20000</v>
      </c>
      <c r="H598" s="41">
        <f t="shared" si="72"/>
        <v>20000</v>
      </c>
    </row>
    <row r="599" spans="1:8" outlineLevel="1">
      <c r="A599" s="154" t="s">
        <v>503</v>
      </c>
      <c r="B599" s="155"/>
      <c r="C599" s="32">
        <f>SUM(C600:C602)</f>
        <v>2624750</v>
      </c>
      <c r="D599" s="32">
        <f>SUM(D600:D602)</f>
        <v>2624750</v>
      </c>
      <c r="E599" s="32">
        <f>SUM(E600:E602)</f>
        <v>2624750</v>
      </c>
      <c r="H599" s="41">
        <f t="shared" si="72"/>
        <v>2624750</v>
      </c>
    </row>
    <row r="600" spans="1:8" outlineLevel="2">
      <c r="A600" s="7">
        <v>6613</v>
      </c>
      <c r="B600" s="4" t="s">
        <v>504</v>
      </c>
      <c r="C600" s="5">
        <v>30000</v>
      </c>
      <c r="D600" s="5">
        <f t="shared" ref="D600:E602" si="76">C600</f>
        <v>30000</v>
      </c>
      <c r="E600" s="5">
        <f t="shared" si="76"/>
        <v>30000</v>
      </c>
      <c r="H600" s="41">
        <f t="shared" si="72"/>
        <v>30000</v>
      </c>
    </row>
    <row r="601" spans="1:8" outlineLevel="2">
      <c r="A601" s="7">
        <v>6613</v>
      </c>
      <c r="B601" s="4" t="s">
        <v>505</v>
      </c>
      <c r="C601" s="5">
        <v>2530750</v>
      </c>
      <c r="D601" s="5">
        <f t="shared" si="76"/>
        <v>2530750</v>
      </c>
      <c r="E601" s="5">
        <f t="shared" si="76"/>
        <v>2530750</v>
      </c>
      <c r="H601" s="41">
        <f t="shared" si="72"/>
        <v>2530750</v>
      </c>
    </row>
    <row r="602" spans="1:8" outlineLevel="2">
      <c r="A602" s="7">
        <v>6613</v>
      </c>
      <c r="B602" s="4" t="s">
        <v>501</v>
      </c>
      <c r="C602" s="5">
        <v>64000</v>
      </c>
      <c r="D602" s="5">
        <f t="shared" si="76"/>
        <v>64000</v>
      </c>
      <c r="E602" s="5">
        <f t="shared" si="76"/>
        <v>64000</v>
      </c>
      <c r="H602" s="41">
        <f t="shared" si="72"/>
        <v>64000</v>
      </c>
    </row>
    <row r="603" spans="1:8" outlineLevel="1">
      <c r="A603" s="154" t="s">
        <v>506</v>
      </c>
      <c r="B603" s="155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2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2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7">C605</f>
        <v>0</v>
      </c>
      <c r="E605" s="5">
        <f t="shared" si="77"/>
        <v>0</v>
      </c>
      <c r="H605" s="41">
        <f t="shared" si="72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7"/>
        <v>0</v>
      </c>
      <c r="E606" s="5">
        <f t="shared" si="77"/>
        <v>0</v>
      </c>
      <c r="H606" s="41">
        <f t="shared" si="72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7"/>
        <v>0</v>
      </c>
      <c r="E607" s="5">
        <f t="shared" si="77"/>
        <v>0</v>
      </c>
      <c r="H607" s="41">
        <f t="shared" si="72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7"/>
        <v>0</v>
      </c>
      <c r="E608" s="5">
        <f t="shared" si="77"/>
        <v>0</v>
      </c>
      <c r="H608" s="41">
        <f t="shared" si="72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7"/>
        <v>0</v>
      </c>
      <c r="E609" s="5">
        <f t="shared" si="77"/>
        <v>0</v>
      </c>
      <c r="H609" s="41">
        <f t="shared" si="72"/>
        <v>0</v>
      </c>
    </row>
    <row r="610" spans="1:8" outlineLevel="1">
      <c r="A610" s="154" t="s">
        <v>513</v>
      </c>
      <c r="B610" s="155"/>
      <c r="C610" s="32">
        <f>SUM(C611:C615)</f>
        <v>50000</v>
      </c>
      <c r="D610" s="32">
        <f>SUM(D611:D615)</f>
        <v>50000</v>
      </c>
      <c r="E610" s="32">
        <f>SUM(E611:E615)</f>
        <v>81000</v>
      </c>
      <c r="H610" s="41">
        <f t="shared" si="72"/>
        <v>50000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2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8">C612</f>
        <v>0</v>
      </c>
      <c r="E612" s="5">
        <f t="shared" si="78"/>
        <v>0</v>
      </c>
      <c r="H612" s="41">
        <f t="shared" si="72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8"/>
        <v>0</v>
      </c>
      <c r="E613" s="5">
        <f t="shared" si="78"/>
        <v>0</v>
      </c>
      <c r="H613" s="41">
        <f t="shared" si="72"/>
        <v>0</v>
      </c>
    </row>
    <row r="614" spans="1:8" outlineLevel="2">
      <c r="A614" s="7">
        <v>6615</v>
      </c>
      <c r="B614" s="4" t="s">
        <v>517</v>
      </c>
      <c r="C614" s="5">
        <v>50000</v>
      </c>
      <c r="D614" s="5">
        <f t="shared" si="78"/>
        <v>50000</v>
      </c>
      <c r="E614" s="5">
        <f t="shared" si="78"/>
        <v>50000</v>
      </c>
      <c r="H614" s="41">
        <f t="shared" si="72"/>
        <v>50000</v>
      </c>
    </row>
    <row r="615" spans="1:8" outlineLevel="2">
      <c r="A615" s="7">
        <v>6615</v>
      </c>
      <c r="B615" s="4" t="s">
        <v>518</v>
      </c>
      <c r="C615" s="5"/>
      <c r="D615" s="5">
        <f t="shared" si="78"/>
        <v>0</v>
      </c>
      <c r="E615" s="5">
        <v>31000</v>
      </c>
      <c r="H615" s="41" t="s">
        <v>1100</v>
      </c>
    </row>
    <row r="616" spans="1:8" outlineLevel="1">
      <c r="A616" s="154" t="s">
        <v>519</v>
      </c>
      <c r="B616" s="155"/>
      <c r="C616" s="32">
        <f>SUM(C617:C627)</f>
        <v>162000</v>
      </c>
      <c r="D616" s="32">
        <f>SUM(D617:D627)</f>
        <v>162000</v>
      </c>
      <c r="E616" s="32">
        <f>SUM(E617:E627)</f>
        <v>162000</v>
      </c>
      <c r="H616" s="41">
        <f t="shared" si="72"/>
        <v>162000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2"/>
        <v>0</v>
      </c>
    </row>
    <row r="618" spans="1:8" outlineLevel="2">
      <c r="A618" s="7">
        <v>6616</v>
      </c>
      <c r="B618" s="4" t="s">
        <v>521</v>
      </c>
      <c r="C618" s="5">
        <v>162000</v>
      </c>
      <c r="D618" s="5">
        <f t="shared" ref="D618:E627" si="79">C618</f>
        <v>162000</v>
      </c>
      <c r="E618" s="5">
        <f t="shared" si="79"/>
        <v>162000</v>
      </c>
      <c r="H618" s="41">
        <f t="shared" si="72"/>
        <v>162000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9"/>
        <v>0</v>
      </c>
      <c r="E619" s="5">
        <f t="shared" si="79"/>
        <v>0</v>
      </c>
      <c r="H619" s="41">
        <f t="shared" si="72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9"/>
        <v>0</v>
      </c>
      <c r="E620" s="5">
        <f t="shared" si="79"/>
        <v>0</v>
      </c>
      <c r="H620" s="41">
        <f t="shared" si="72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9"/>
        <v>0</v>
      </c>
      <c r="E621" s="5">
        <f t="shared" si="79"/>
        <v>0</v>
      </c>
      <c r="H621" s="41">
        <f t="shared" si="72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9"/>
        <v>0</v>
      </c>
      <c r="E622" s="5">
        <f t="shared" si="79"/>
        <v>0</v>
      </c>
      <c r="H622" s="41">
        <f t="shared" si="72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9"/>
        <v>0</v>
      </c>
      <c r="E623" s="5">
        <f t="shared" si="79"/>
        <v>0</v>
      </c>
      <c r="H623" s="41">
        <f t="shared" si="72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9"/>
        <v>0</v>
      </c>
      <c r="E624" s="5">
        <f t="shared" si="79"/>
        <v>0</v>
      </c>
      <c r="H624" s="41">
        <f t="shared" si="72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9"/>
        <v>0</v>
      </c>
      <c r="E625" s="5">
        <f t="shared" si="79"/>
        <v>0</v>
      </c>
      <c r="H625" s="41">
        <f t="shared" si="72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9"/>
        <v>0</v>
      </c>
      <c r="E626" s="5">
        <f t="shared" si="79"/>
        <v>0</v>
      </c>
      <c r="H626" s="41">
        <f t="shared" si="72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9"/>
        <v>0</v>
      </c>
      <c r="E627" s="5">
        <f t="shared" si="79"/>
        <v>0</v>
      </c>
      <c r="H627" s="41">
        <f t="shared" si="72"/>
        <v>0</v>
      </c>
    </row>
    <row r="628" spans="1:10" outlineLevel="1">
      <c r="A628" s="154" t="s">
        <v>531</v>
      </c>
      <c r="B628" s="155"/>
      <c r="C628" s="32">
        <f>SUM(C629:C637)</f>
        <v>200000</v>
      </c>
      <c r="D628" s="32">
        <f>SUM(D629:D637)</f>
        <v>200000</v>
      </c>
      <c r="E628" s="32">
        <f>SUM(E629:E637)</f>
        <v>200000</v>
      </c>
      <c r="H628" s="41">
        <f t="shared" si="72"/>
        <v>200000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2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80">C630</f>
        <v>0</v>
      </c>
      <c r="E630" s="5">
        <f t="shared" si="80"/>
        <v>0</v>
      </c>
      <c r="H630" s="41">
        <f t="shared" si="72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80"/>
        <v>0</v>
      </c>
      <c r="E631" s="5">
        <f t="shared" si="80"/>
        <v>0</v>
      </c>
      <c r="H631" s="41">
        <f t="shared" si="72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80"/>
        <v>0</v>
      </c>
      <c r="E632" s="5">
        <f t="shared" si="80"/>
        <v>0</v>
      </c>
      <c r="H632" s="41">
        <f t="shared" si="72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80"/>
        <v>0</v>
      </c>
      <c r="E633" s="5">
        <f t="shared" si="80"/>
        <v>0</v>
      </c>
      <c r="H633" s="41">
        <f t="shared" si="72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80"/>
        <v>0</v>
      </c>
      <c r="E634" s="5">
        <f t="shared" si="80"/>
        <v>0</v>
      </c>
      <c r="H634" s="41">
        <f t="shared" si="72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80"/>
        <v>0</v>
      </c>
      <c r="E635" s="5">
        <f t="shared" si="80"/>
        <v>0</v>
      </c>
      <c r="H635" s="41">
        <f t="shared" si="72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80"/>
        <v>0</v>
      </c>
      <c r="E636" s="5">
        <f t="shared" si="80"/>
        <v>0</v>
      </c>
      <c r="H636" s="41">
        <f t="shared" si="72"/>
        <v>0</v>
      </c>
    </row>
    <row r="637" spans="1:10" outlineLevel="2">
      <c r="A637" s="7">
        <v>6617</v>
      </c>
      <c r="B637" s="4" t="s">
        <v>540</v>
      </c>
      <c r="C637" s="5">
        <v>200000</v>
      </c>
      <c r="D637" s="5">
        <f t="shared" si="80"/>
        <v>200000</v>
      </c>
      <c r="E637" s="5">
        <f t="shared" si="80"/>
        <v>200000</v>
      </c>
      <c r="H637" s="41">
        <f t="shared" si="72"/>
        <v>200000</v>
      </c>
    </row>
    <row r="638" spans="1:10">
      <c r="A638" s="156" t="s">
        <v>541</v>
      </c>
      <c r="B638" s="15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2"/>
        <v>0</v>
      </c>
      <c r="I638" s="42"/>
      <c r="J638" s="40" t="b">
        <f>AND(H638=I638)</f>
        <v>1</v>
      </c>
    </row>
    <row r="639" spans="1:10" outlineLevel="1">
      <c r="A639" s="154" t="s">
        <v>542</v>
      </c>
      <c r="B639" s="155"/>
      <c r="C639" s="32">
        <v>0</v>
      </c>
      <c r="D639" s="32">
        <f t="shared" ref="D639:E641" si="81">C639</f>
        <v>0</v>
      </c>
      <c r="E639" s="32">
        <f t="shared" si="81"/>
        <v>0</v>
      </c>
      <c r="H639" s="41">
        <f t="shared" si="72"/>
        <v>0</v>
      </c>
    </row>
    <row r="640" spans="1:10" outlineLevel="1">
      <c r="A640" s="154" t="s">
        <v>543</v>
      </c>
      <c r="B640" s="155"/>
      <c r="C640" s="32">
        <v>0</v>
      </c>
      <c r="D640" s="32">
        <f t="shared" si="81"/>
        <v>0</v>
      </c>
      <c r="E640" s="32">
        <f t="shared" si="81"/>
        <v>0</v>
      </c>
      <c r="H640" s="41">
        <f t="shared" si="72"/>
        <v>0</v>
      </c>
    </row>
    <row r="641" spans="1:10" outlineLevel="1">
      <c r="A641" s="154" t="s">
        <v>544</v>
      </c>
      <c r="B641" s="155"/>
      <c r="C641" s="32">
        <v>0</v>
      </c>
      <c r="D641" s="32">
        <f t="shared" si="81"/>
        <v>0</v>
      </c>
      <c r="E641" s="32">
        <f t="shared" si="81"/>
        <v>0</v>
      </c>
      <c r="H641" s="41">
        <f t="shared" si="72"/>
        <v>0</v>
      </c>
    </row>
    <row r="642" spans="1:10">
      <c r="A642" s="156" t="s">
        <v>545</v>
      </c>
      <c r="B642" s="15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2">C642</f>
        <v>0</v>
      </c>
      <c r="I642" s="42"/>
      <c r="J642" s="40" t="b">
        <f>AND(H642=I642)</f>
        <v>1</v>
      </c>
    </row>
    <row r="643" spans="1:10" outlineLevel="1">
      <c r="A643" s="154" t="s">
        <v>546</v>
      </c>
      <c r="B643" s="155"/>
      <c r="C643" s="32">
        <v>0</v>
      </c>
      <c r="D643" s="32">
        <f>C643</f>
        <v>0</v>
      </c>
      <c r="E643" s="32">
        <f>D643</f>
        <v>0</v>
      </c>
      <c r="H643" s="41">
        <f t="shared" si="82"/>
        <v>0</v>
      </c>
    </row>
    <row r="644" spans="1:10" outlineLevel="1">
      <c r="A644" s="154" t="s">
        <v>547</v>
      </c>
      <c r="B644" s="155"/>
      <c r="C644" s="32">
        <v>0</v>
      </c>
      <c r="D644" s="32">
        <f>C644</f>
        <v>0</v>
      </c>
      <c r="E644" s="32">
        <f>D644</f>
        <v>0</v>
      </c>
      <c r="H644" s="41">
        <f t="shared" si="82"/>
        <v>0</v>
      </c>
    </row>
    <row r="645" spans="1:10">
      <c r="A645" s="156" t="s">
        <v>548</v>
      </c>
      <c r="B645" s="15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2"/>
        <v>0</v>
      </c>
      <c r="I645" s="42"/>
      <c r="J645" s="40" t="b">
        <f>AND(H645=I645)</f>
        <v>1</v>
      </c>
    </row>
    <row r="646" spans="1:10" outlineLevel="1">
      <c r="A646" s="154" t="s">
        <v>549</v>
      </c>
      <c r="B646" s="15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2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2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3">C648</f>
        <v>0</v>
      </c>
      <c r="E648" s="5">
        <f t="shared" si="83"/>
        <v>0</v>
      </c>
      <c r="H648" s="41">
        <f t="shared" si="8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3"/>
        <v>0</v>
      </c>
      <c r="E649" s="5">
        <f t="shared" si="83"/>
        <v>0</v>
      </c>
      <c r="H649" s="41">
        <f t="shared" si="8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3"/>
        <v>0</v>
      </c>
      <c r="E650" s="5">
        <f t="shared" si="83"/>
        <v>0</v>
      </c>
      <c r="H650" s="41">
        <f t="shared" si="82"/>
        <v>0</v>
      </c>
    </row>
    <row r="651" spans="1:10" outlineLevel="1">
      <c r="A651" s="154" t="s">
        <v>550</v>
      </c>
      <c r="B651" s="155"/>
      <c r="C651" s="31">
        <v>0</v>
      </c>
      <c r="D651" s="31">
        <f>C651</f>
        <v>0</v>
      </c>
      <c r="E651" s="31">
        <f>D651</f>
        <v>0</v>
      </c>
      <c r="H651" s="41">
        <f t="shared" si="82"/>
        <v>0</v>
      </c>
    </row>
    <row r="652" spans="1:10" outlineLevel="1">
      <c r="A652" s="154" t="s">
        <v>551</v>
      </c>
      <c r="B652" s="155"/>
      <c r="C652" s="32">
        <v>0</v>
      </c>
      <c r="D652" s="32">
        <f>C652</f>
        <v>0</v>
      </c>
      <c r="E652" s="32">
        <f>D652</f>
        <v>0</v>
      </c>
      <c r="H652" s="41">
        <f t="shared" si="82"/>
        <v>0</v>
      </c>
    </row>
    <row r="653" spans="1:10" outlineLevel="1">
      <c r="A653" s="154" t="s">
        <v>552</v>
      </c>
      <c r="B653" s="15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2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2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4">C655</f>
        <v>0</v>
      </c>
      <c r="E655" s="5">
        <f t="shared" si="84"/>
        <v>0</v>
      </c>
      <c r="H655" s="41">
        <f t="shared" si="82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4"/>
        <v>0</v>
      </c>
      <c r="E656" s="5">
        <f t="shared" si="84"/>
        <v>0</v>
      </c>
      <c r="H656" s="41">
        <f t="shared" si="82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4"/>
        <v>0</v>
      </c>
      <c r="E657" s="5">
        <f t="shared" si="84"/>
        <v>0</v>
      </c>
      <c r="H657" s="41">
        <f t="shared" si="82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4"/>
        <v>0</v>
      </c>
      <c r="E658" s="5">
        <f t="shared" si="84"/>
        <v>0</v>
      </c>
      <c r="H658" s="41">
        <f t="shared" si="82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4"/>
        <v>0</v>
      </c>
      <c r="E659" s="5">
        <f t="shared" si="84"/>
        <v>0</v>
      </c>
      <c r="H659" s="41">
        <f t="shared" si="82"/>
        <v>0</v>
      </c>
    </row>
    <row r="660" spans="1:8" outlineLevel="1">
      <c r="A660" s="154" t="s">
        <v>553</v>
      </c>
      <c r="B660" s="155"/>
      <c r="C660" s="32">
        <v>0</v>
      </c>
      <c r="D660" s="32">
        <f>C660</f>
        <v>0</v>
      </c>
      <c r="E660" s="32">
        <f>D660</f>
        <v>0</v>
      </c>
      <c r="H660" s="41">
        <f t="shared" si="82"/>
        <v>0</v>
      </c>
    </row>
    <row r="661" spans="1:8" outlineLevel="1">
      <c r="A661" s="154" t="s">
        <v>554</v>
      </c>
      <c r="B661" s="15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2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5">C662</f>
        <v>0</v>
      </c>
      <c r="E662" s="5">
        <f t="shared" si="85"/>
        <v>0</v>
      </c>
      <c r="H662" s="41">
        <f t="shared" si="82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5"/>
        <v>0</v>
      </c>
      <c r="E663" s="5">
        <f t="shared" si="85"/>
        <v>0</v>
      </c>
      <c r="H663" s="41">
        <f t="shared" si="82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5"/>
        <v>0</v>
      </c>
      <c r="E664" s="5">
        <f t="shared" si="85"/>
        <v>0</v>
      </c>
      <c r="H664" s="41">
        <f t="shared" si="82"/>
        <v>0</v>
      </c>
    </row>
    <row r="665" spans="1:8" outlineLevel="1">
      <c r="A665" s="154" t="s">
        <v>555</v>
      </c>
      <c r="B665" s="15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2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6">C666</f>
        <v>0</v>
      </c>
      <c r="E666" s="5">
        <f t="shared" si="86"/>
        <v>0</v>
      </c>
      <c r="H666" s="41">
        <f t="shared" si="82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6"/>
        <v>0</v>
      </c>
      <c r="E667" s="5">
        <f t="shared" si="86"/>
        <v>0</v>
      </c>
      <c r="H667" s="41">
        <f t="shared" si="82"/>
        <v>0</v>
      </c>
    </row>
    <row r="668" spans="1:8" outlineLevel="1">
      <c r="A668" s="154" t="s">
        <v>556</v>
      </c>
      <c r="B668" s="155"/>
      <c r="C668" s="32">
        <v>0</v>
      </c>
      <c r="D668" s="32">
        <f t="shared" si="86"/>
        <v>0</v>
      </c>
      <c r="E668" s="32">
        <f t="shared" si="86"/>
        <v>0</v>
      </c>
      <c r="H668" s="41">
        <f t="shared" si="82"/>
        <v>0</v>
      </c>
    </row>
    <row r="669" spans="1:8" outlineLevel="1" collapsed="1">
      <c r="A669" s="154" t="s">
        <v>557</v>
      </c>
      <c r="B669" s="155"/>
      <c r="C669" s="32">
        <v>0</v>
      </c>
      <c r="D669" s="32">
        <f t="shared" si="86"/>
        <v>0</v>
      </c>
      <c r="E669" s="32">
        <f t="shared" si="86"/>
        <v>0</v>
      </c>
      <c r="H669" s="41">
        <f t="shared" si="82"/>
        <v>0</v>
      </c>
    </row>
    <row r="670" spans="1:8" outlineLevel="1" collapsed="1">
      <c r="A670" s="154" t="s">
        <v>558</v>
      </c>
      <c r="B670" s="155"/>
      <c r="C670" s="32">
        <v>0</v>
      </c>
      <c r="D670" s="32">
        <f t="shared" si="86"/>
        <v>0</v>
      </c>
      <c r="E670" s="32">
        <f t="shared" si="86"/>
        <v>0</v>
      </c>
      <c r="H670" s="41">
        <f t="shared" si="82"/>
        <v>0</v>
      </c>
    </row>
    <row r="671" spans="1:8" outlineLevel="1">
      <c r="A671" s="154" t="s">
        <v>559</v>
      </c>
      <c r="B671" s="15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2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2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7">C673</f>
        <v>0</v>
      </c>
      <c r="E673" s="5">
        <f t="shared" si="87"/>
        <v>0</v>
      </c>
      <c r="H673" s="41">
        <f t="shared" si="82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7"/>
        <v>0</v>
      </c>
      <c r="E674" s="5">
        <f t="shared" si="87"/>
        <v>0</v>
      </c>
      <c r="H674" s="41">
        <f t="shared" si="82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7"/>
        <v>0</v>
      </c>
      <c r="E675" s="5">
        <f t="shared" si="87"/>
        <v>0</v>
      </c>
      <c r="H675" s="41">
        <f t="shared" si="82"/>
        <v>0</v>
      </c>
    </row>
    <row r="676" spans="1:8" outlineLevel="1">
      <c r="A676" s="154" t="s">
        <v>560</v>
      </c>
      <c r="B676" s="15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2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2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2"/>
        <v>0</v>
      </c>
    </row>
    <row r="679" spans="1:8" outlineLevel="1">
      <c r="A679" s="154" t="s">
        <v>561</v>
      </c>
      <c r="B679" s="15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2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2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8">C681</f>
        <v>0</v>
      </c>
      <c r="E681" s="5">
        <f t="shared" si="88"/>
        <v>0</v>
      </c>
      <c r="H681" s="41">
        <f t="shared" si="82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8"/>
        <v>0</v>
      </c>
      <c r="E682" s="5">
        <f t="shared" si="88"/>
        <v>0</v>
      </c>
      <c r="H682" s="41">
        <f t="shared" si="82"/>
        <v>0</v>
      </c>
    </row>
    <row r="683" spans="1:8" outlineLevel="1">
      <c r="A683" s="154" t="s">
        <v>562</v>
      </c>
      <c r="B683" s="15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2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9">C684</f>
        <v>0</v>
      </c>
      <c r="E684" s="5">
        <f t="shared" si="89"/>
        <v>0</v>
      </c>
      <c r="H684" s="41">
        <f t="shared" si="82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9"/>
        <v>0</v>
      </c>
      <c r="E685" s="5">
        <f t="shared" si="89"/>
        <v>0</v>
      </c>
      <c r="H685" s="41">
        <f t="shared" si="82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9"/>
        <v>0</v>
      </c>
      <c r="E686" s="5">
        <f t="shared" si="89"/>
        <v>0</v>
      </c>
      <c r="H686" s="41">
        <f t="shared" si="82"/>
        <v>0</v>
      </c>
    </row>
    <row r="687" spans="1:8" outlineLevel="1">
      <c r="A687" s="154" t="s">
        <v>563</v>
      </c>
      <c r="B687" s="15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2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2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90">C689</f>
        <v>0</v>
      </c>
      <c r="E689" s="5">
        <f t="shared" si="90"/>
        <v>0</v>
      </c>
      <c r="H689" s="41">
        <f t="shared" si="82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90"/>
        <v>0</v>
      </c>
      <c r="E690" s="5">
        <f t="shared" si="90"/>
        <v>0</v>
      </c>
      <c r="H690" s="41">
        <f t="shared" si="82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90"/>
        <v>0</v>
      </c>
      <c r="E691" s="5">
        <f t="shared" si="90"/>
        <v>0</v>
      </c>
      <c r="H691" s="41">
        <f t="shared" si="82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90"/>
        <v>0</v>
      </c>
      <c r="E692" s="5">
        <f t="shared" si="90"/>
        <v>0</v>
      </c>
      <c r="H692" s="41">
        <f t="shared" si="82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90"/>
        <v>0</v>
      </c>
      <c r="E693" s="5">
        <f t="shared" si="90"/>
        <v>0</v>
      </c>
      <c r="H693" s="41">
        <f t="shared" si="82"/>
        <v>0</v>
      </c>
    </row>
    <row r="694" spans="1:8" outlineLevel="1">
      <c r="A694" s="154" t="s">
        <v>564</v>
      </c>
      <c r="B694" s="15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2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2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1">C696</f>
        <v>0</v>
      </c>
      <c r="E696" s="5">
        <f t="shared" si="91"/>
        <v>0</v>
      </c>
      <c r="H696" s="41">
        <f t="shared" si="82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1"/>
        <v>0</v>
      </c>
      <c r="E697" s="5">
        <f t="shared" si="91"/>
        <v>0</v>
      </c>
      <c r="H697" s="41">
        <f t="shared" si="82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1"/>
        <v>0</v>
      </c>
      <c r="E698" s="5">
        <f t="shared" si="91"/>
        <v>0</v>
      </c>
      <c r="H698" s="41">
        <f t="shared" si="82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1"/>
        <v>0</v>
      </c>
      <c r="E699" s="5">
        <f t="shared" si="91"/>
        <v>0</v>
      </c>
      <c r="H699" s="41">
        <f t="shared" si="82"/>
        <v>0</v>
      </c>
    </row>
    <row r="700" spans="1:8" outlineLevel="1">
      <c r="A700" s="154" t="s">
        <v>565</v>
      </c>
      <c r="B700" s="15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2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2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2">C702</f>
        <v>0</v>
      </c>
      <c r="E702" s="5">
        <f t="shared" si="92"/>
        <v>0</v>
      </c>
      <c r="H702" s="41">
        <f t="shared" si="82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2"/>
        <v>0</v>
      </c>
      <c r="E703" s="5">
        <f t="shared" si="92"/>
        <v>0</v>
      </c>
      <c r="H703" s="41">
        <f t="shared" si="82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2"/>
        <v>0</v>
      </c>
      <c r="E704" s="5">
        <f t="shared" si="92"/>
        <v>0</v>
      </c>
      <c r="H704" s="41">
        <f t="shared" si="82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2"/>
        <v>0</v>
      </c>
      <c r="E705" s="5">
        <f t="shared" si="92"/>
        <v>0</v>
      </c>
      <c r="H705" s="41">
        <f t="shared" si="82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2"/>
        <v>0</v>
      </c>
      <c r="E706" s="5">
        <f t="shared" si="92"/>
        <v>0</v>
      </c>
      <c r="H706" s="41">
        <f t="shared" ref="H706:H726" si="93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2"/>
        <v>0</v>
      </c>
      <c r="E707" s="5">
        <f t="shared" si="92"/>
        <v>0</v>
      </c>
      <c r="H707" s="41">
        <f t="shared" si="93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2"/>
        <v>0</v>
      </c>
      <c r="E708" s="5">
        <f t="shared" si="92"/>
        <v>0</v>
      </c>
      <c r="H708" s="41">
        <f t="shared" si="93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2"/>
        <v>0</v>
      </c>
      <c r="E709" s="5">
        <f t="shared" si="92"/>
        <v>0</v>
      </c>
      <c r="H709" s="41">
        <f t="shared" si="93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2"/>
        <v>0</v>
      </c>
      <c r="E710" s="5">
        <f t="shared" si="92"/>
        <v>0</v>
      </c>
      <c r="H710" s="41">
        <f t="shared" si="93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2"/>
        <v>0</v>
      </c>
      <c r="E711" s="5">
        <f t="shared" si="92"/>
        <v>0</v>
      </c>
      <c r="H711" s="41">
        <f t="shared" si="93"/>
        <v>0</v>
      </c>
    </row>
    <row r="712" spans="1:10" outlineLevel="1">
      <c r="A712" s="154" t="s">
        <v>566</v>
      </c>
      <c r="B712" s="155"/>
      <c r="C712" s="31">
        <v>0</v>
      </c>
      <c r="D712" s="31">
        <f>C712</f>
        <v>0</v>
      </c>
      <c r="E712" s="31">
        <f>D712</f>
        <v>0</v>
      </c>
      <c r="H712" s="41">
        <f t="shared" si="93"/>
        <v>0</v>
      </c>
    </row>
    <row r="713" spans="1:10" outlineLevel="1">
      <c r="A713" s="154" t="s">
        <v>567</v>
      </c>
      <c r="B713" s="155"/>
      <c r="C713" s="32">
        <v>0</v>
      </c>
      <c r="D713" s="31">
        <f t="shared" ref="D713:E715" si="94">C713</f>
        <v>0</v>
      </c>
      <c r="E713" s="31">
        <f t="shared" si="94"/>
        <v>0</v>
      </c>
      <c r="H713" s="41">
        <f t="shared" si="93"/>
        <v>0</v>
      </c>
    </row>
    <row r="714" spans="1:10" outlineLevel="1">
      <c r="A714" s="154" t="s">
        <v>568</v>
      </c>
      <c r="B714" s="155"/>
      <c r="C714" s="32">
        <v>0</v>
      </c>
      <c r="D714" s="31">
        <f t="shared" si="94"/>
        <v>0</v>
      </c>
      <c r="E714" s="31">
        <f t="shared" si="94"/>
        <v>0</v>
      </c>
      <c r="H714" s="41">
        <f t="shared" si="93"/>
        <v>0</v>
      </c>
    </row>
    <row r="715" spans="1:10" outlineLevel="1">
      <c r="A715" s="154" t="s">
        <v>569</v>
      </c>
      <c r="B715" s="155"/>
      <c r="C715" s="32">
        <v>0</v>
      </c>
      <c r="D715" s="31">
        <f t="shared" si="94"/>
        <v>0</v>
      </c>
      <c r="E715" s="31">
        <f t="shared" si="94"/>
        <v>0</v>
      </c>
      <c r="H715" s="41">
        <f t="shared" si="93"/>
        <v>0</v>
      </c>
    </row>
    <row r="716" spans="1:10">
      <c r="A716" s="160" t="s">
        <v>570</v>
      </c>
      <c r="B716" s="161"/>
      <c r="C716" s="36">
        <f>C717</f>
        <v>309000</v>
      </c>
      <c r="D716" s="36">
        <f>D717</f>
        <v>309000</v>
      </c>
      <c r="E716" s="36">
        <f>E717</f>
        <v>309000</v>
      </c>
      <c r="G716" s="39" t="s">
        <v>66</v>
      </c>
      <c r="H716" s="41">
        <f t="shared" si="93"/>
        <v>309000</v>
      </c>
      <c r="I716" s="42"/>
      <c r="J716" s="40" t="b">
        <f>AND(H716=I716)</f>
        <v>0</v>
      </c>
    </row>
    <row r="717" spans="1:10">
      <c r="A717" s="156" t="s">
        <v>571</v>
      </c>
      <c r="B717" s="157"/>
      <c r="C717" s="33">
        <f>C718+C722</f>
        <v>309000</v>
      </c>
      <c r="D717" s="33">
        <f>D718+D722</f>
        <v>309000</v>
      </c>
      <c r="E717" s="33">
        <f>E718+E722</f>
        <v>309000</v>
      </c>
      <c r="G717" s="39" t="s">
        <v>599</v>
      </c>
      <c r="H717" s="41">
        <f t="shared" si="93"/>
        <v>309000</v>
      </c>
      <c r="I717" s="42"/>
      <c r="J717" s="40" t="b">
        <f>AND(H717=I717)</f>
        <v>0</v>
      </c>
    </row>
    <row r="718" spans="1:10" outlineLevel="1" collapsed="1">
      <c r="A718" s="166" t="s">
        <v>851</v>
      </c>
      <c r="B718" s="167"/>
      <c r="C718" s="31">
        <f>SUM(C719:C721)</f>
        <v>309000</v>
      </c>
      <c r="D718" s="31">
        <f>SUM(D719:D721)</f>
        <v>309000</v>
      </c>
      <c r="E718" s="31">
        <f>SUM(E719:E721)</f>
        <v>309000</v>
      </c>
      <c r="H718" s="41">
        <f t="shared" si="93"/>
        <v>309000</v>
      </c>
    </row>
    <row r="719" spans="1:10" ht="15" customHeight="1" outlineLevel="2">
      <c r="A719" s="6">
        <v>10950</v>
      </c>
      <c r="B719" s="4" t="s">
        <v>572</v>
      </c>
      <c r="C719" s="5">
        <v>309000</v>
      </c>
      <c r="D719" s="5">
        <f>C719</f>
        <v>309000</v>
      </c>
      <c r="E719" s="5">
        <f>D719</f>
        <v>309000</v>
      </c>
      <c r="H719" s="41">
        <f t="shared" si="93"/>
        <v>309000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5">C720</f>
        <v>0</v>
      </c>
      <c r="E720" s="5">
        <f t="shared" si="95"/>
        <v>0</v>
      </c>
      <c r="H720" s="41">
        <f t="shared" si="9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5"/>
        <v>0</v>
      </c>
      <c r="E721" s="5">
        <f t="shared" si="95"/>
        <v>0</v>
      </c>
      <c r="H721" s="41">
        <f t="shared" si="93"/>
        <v>0</v>
      </c>
    </row>
    <row r="722" spans="1:10" outlineLevel="1">
      <c r="A722" s="166" t="s">
        <v>850</v>
      </c>
      <c r="B722" s="16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3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3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3"/>
        <v>0</v>
      </c>
    </row>
    <row r="725" spans="1:10">
      <c r="A725" s="160" t="s">
        <v>577</v>
      </c>
      <c r="B725" s="16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3"/>
        <v>0</v>
      </c>
      <c r="I725" s="42"/>
      <c r="J725" s="40" t="b">
        <f>AND(H725=I725)</f>
        <v>1</v>
      </c>
    </row>
    <row r="726" spans="1:10">
      <c r="A726" s="156" t="s">
        <v>588</v>
      </c>
      <c r="B726" s="15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3"/>
        <v>0</v>
      </c>
      <c r="I726" s="42"/>
      <c r="J726" s="40" t="b">
        <f>AND(H726=I726)</f>
        <v>1</v>
      </c>
    </row>
    <row r="727" spans="1:10" outlineLevel="1">
      <c r="A727" s="166" t="s">
        <v>849</v>
      </c>
      <c r="B727" s="16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6" t="s">
        <v>848</v>
      </c>
      <c r="B730" s="167"/>
      <c r="C730" s="31">
        <f t="shared" ref="C730:E731" si="96">C731</f>
        <v>0</v>
      </c>
      <c r="D730" s="31">
        <f t="shared" si="96"/>
        <v>0</v>
      </c>
      <c r="E730" s="31">
        <f t="shared" si="96"/>
        <v>0</v>
      </c>
    </row>
    <row r="731" spans="1:10" outlineLevel="2">
      <c r="A731" s="6">
        <v>2</v>
      </c>
      <c r="B731" s="4" t="s">
        <v>822</v>
      </c>
      <c r="C731" s="5">
        <f t="shared" si="96"/>
        <v>0</v>
      </c>
      <c r="D731" s="5">
        <f t="shared" si="96"/>
        <v>0</v>
      </c>
      <c r="E731" s="5">
        <f t="shared" si="96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6" t="s">
        <v>846</v>
      </c>
      <c r="B733" s="16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7">C735</f>
        <v>0</v>
      </c>
      <c r="E735" s="30">
        <f t="shared" si="97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7"/>
        <v>0</v>
      </c>
      <c r="E736" s="30">
        <f t="shared" si="97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7"/>
        <v>0</v>
      </c>
      <c r="E737" s="5">
        <f t="shared" si="97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7"/>
        <v>0</v>
      </c>
      <c r="E738" s="5">
        <f t="shared" si="97"/>
        <v>0</v>
      </c>
    </row>
    <row r="739" spans="1:5" outlineLevel="1">
      <c r="A739" s="166" t="s">
        <v>843</v>
      </c>
      <c r="B739" s="16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6" t="s">
        <v>842</v>
      </c>
      <c r="B741" s="16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6" t="s">
        <v>841</v>
      </c>
      <c r="B743" s="16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8">C747</f>
        <v>0</v>
      </c>
      <c r="E747" s="30">
        <f t="shared" si="98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8"/>
        <v>0</v>
      </c>
      <c r="E748" s="5">
        <f t="shared" si="98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8"/>
        <v>0</v>
      </c>
      <c r="E749" s="5">
        <f t="shared" si="98"/>
        <v>0</v>
      </c>
    </row>
    <row r="750" spans="1:5" outlineLevel="1">
      <c r="A750" s="166" t="s">
        <v>836</v>
      </c>
      <c r="B750" s="16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9">C752</f>
        <v>0</v>
      </c>
      <c r="E752" s="124">
        <f t="shared" si="99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9"/>
        <v>0</v>
      </c>
      <c r="E753" s="124">
        <f t="shared" si="99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9"/>
        <v>0</v>
      </c>
      <c r="E754" s="5">
        <f t="shared" si="99"/>
        <v>0</v>
      </c>
    </row>
    <row r="755" spans="1:5" outlineLevel="1">
      <c r="A755" s="166" t="s">
        <v>834</v>
      </c>
      <c r="B755" s="16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100">C758</f>
        <v>0</v>
      </c>
      <c r="E758" s="30">
        <f t="shared" si="100"/>
        <v>0</v>
      </c>
    </row>
    <row r="759" spans="1:5" outlineLevel="3">
      <c r="A759" s="29"/>
      <c r="B759" s="28" t="s">
        <v>831</v>
      </c>
      <c r="C759" s="30"/>
      <c r="D759" s="30">
        <f t="shared" si="100"/>
        <v>0</v>
      </c>
      <c r="E759" s="30">
        <f t="shared" si="100"/>
        <v>0</v>
      </c>
    </row>
    <row r="760" spans="1:5" outlineLevel="1">
      <c r="A760" s="166" t="s">
        <v>830</v>
      </c>
      <c r="B760" s="16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1">C762</f>
        <v>0</v>
      </c>
      <c r="E762" s="30">
        <f t="shared" si="101"/>
        <v>0</v>
      </c>
    </row>
    <row r="763" spans="1:5" outlineLevel="3">
      <c r="A763" s="29"/>
      <c r="B763" s="28" t="s">
        <v>819</v>
      </c>
      <c r="C763" s="30"/>
      <c r="D763" s="30">
        <f t="shared" si="101"/>
        <v>0</v>
      </c>
      <c r="E763" s="30">
        <f t="shared" si="101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1"/>
        <v>0</v>
      </c>
      <c r="E764" s="5">
        <f t="shared" si="101"/>
        <v>0</v>
      </c>
    </row>
    <row r="765" spans="1:5" outlineLevel="1">
      <c r="A765" s="166" t="s">
        <v>828</v>
      </c>
      <c r="B765" s="16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6" t="s">
        <v>826</v>
      </c>
      <c r="B767" s="16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6" t="s">
        <v>823</v>
      </c>
      <c r="B771" s="16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2">C774</f>
        <v>0</v>
      </c>
      <c r="E774" s="30">
        <f t="shared" si="102"/>
        <v>0</v>
      </c>
    </row>
    <row r="775" spans="1:5" outlineLevel="3">
      <c r="A775" s="29"/>
      <c r="B775" s="28" t="s">
        <v>819</v>
      </c>
      <c r="C775" s="30"/>
      <c r="D775" s="30">
        <f t="shared" si="102"/>
        <v>0</v>
      </c>
      <c r="E775" s="30">
        <f t="shared" si="102"/>
        <v>0</v>
      </c>
    </row>
    <row r="776" spans="1:5" outlineLevel="3">
      <c r="A776" s="29"/>
      <c r="B776" s="28" t="s">
        <v>818</v>
      </c>
      <c r="C776" s="30"/>
      <c r="D776" s="30">
        <f t="shared" si="102"/>
        <v>0</v>
      </c>
      <c r="E776" s="30">
        <f t="shared" si="102"/>
        <v>0</v>
      </c>
    </row>
    <row r="777" spans="1:5" outlineLevel="1">
      <c r="A777" s="166" t="s">
        <v>817</v>
      </c>
      <c r="B777" s="16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544" workbookViewId="0">
      <selection activeCell="D559" sqref="D559"/>
    </sheetView>
  </sheetViews>
  <sheetFormatPr baseColWidth="10" defaultColWidth="9.140625" defaultRowHeight="15" outlineLevelRow="3"/>
  <cols>
    <col min="1" max="1" width="7" bestFit="1" customWidth="1"/>
    <col min="2" max="2" width="46.28515625" customWidth="1"/>
    <col min="3" max="3" width="27.7109375" customWidth="1"/>
    <col min="4" max="4" width="17.7109375" customWidth="1"/>
    <col min="5" max="5" width="19.140625" customWidth="1"/>
    <col min="7" max="7" width="15.5703125" bestFit="1" customWidth="1"/>
    <col min="8" max="8" width="25.28515625" customWidth="1"/>
    <col min="9" max="9" width="15.42578125" bestFit="1" customWidth="1"/>
    <col min="10" max="10" width="20.42578125" bestFit="1" customWidth="1"/>
  </cols>
  <sheetData>
    <row r="1" spans="1:14" ht="18.75">
      <c r="A1" s="143" t="s">
        <v>30</v>
      </c>
      <c r="B1" s="143"/>
      <c r="C1" s="143"/>
      <c r="D1" s="140" t="s">
        <v>853</v>
      </c>
      <c r="E1" s="140" t="s">
        <v>852</v>
      </c>
      <c r="G1" s="43" t="s">
        <v>31</v>
      </c>
      <c r="H1" s="44">
        <f>C2+C114</f>
        <v>13333160</v>
      </c>
      <c r="I1" s="45"/>
      <c r="J1" s="46" t="b">
        <f>AND(H1=I1)</f>
        <v>0</v>
      </c>
    </row>
    <row r="2" spans="1:14">
      <c r="A2" s="144" t="s">
        <v>60</v>
      </c>
      <c r="B2" s="144"/>
      <c r="C2" s="26">
        <f>C3+C67</f>
        <v>6640000</v>
      </c>
      <c r="D2" s="26">
        <f>D3+D67</f>
        <v>6640000</v>
      </c>
      <c r="E2" s="26">
        <f>E3+E67</f>
        <v>6640000</v>
      </c>
      <c r="G2" s="39" t="s">
        <v>60</v>
      </c>
      <c r="H2" s="41">
        <f>C2</f>
        <v>6640000</v>
      </c>
      <c r="I2" s="42"/>
      <c r="J2" s="40" t="b">
        <f>AND(H2=I2)</f>
        <v>0</v>
      </c>
    </row>
    <row r="3" spans="1:14">
      <c r="A3" s="145" t="s">
        <v>578</v>
      </c>
      <c r="B3" s="145"/>
      <c r="C3" s="23">
        <f>C4+C11+C38+C61</f>
        <v>3730000</v>
      </c>
      <c r="D3" s="23">
        <f>D4+D11+D38+D61</f>
        <v>3730000</v>
      </c>
      <c r="E3" s="23">
        <f>E4+E11+E38+E61</f>
        <v>3730000</v>
      </c>
      <c r="G3" s="39" t="s">
        <v>57</v>
      </c>
      <c r="H3" s="41">
        <f t="shared" ref="H3:H66" si="0">C3</f>
        <v>3730000</v>
      </c>
      <c r="I3" s="42"/>
      <c r="J3" s="40" t="b">
        <f>AND(H3=I3)</f>
        <v>0</v>
      </c>
    </row>
    <row r="4" spans="1:14" ht="15" customHeight="1">
      <c r="A4" s="146" t="s">
        <v>124</v>
      </c>
      <c r="B4" s="147"/>
      <c r="C4" s="21">
        <f>SUM(C5:C10)</f>
        <v>2491000</v>
      </c>
      <c r="D4" s="21">
        <f>SUM(D5:D10)</f>
        <v>2491000</v>
      </c>
      <c r="E4" s="21">
        <f>SUM(E5:E10)</f>
        <v>2491000</v>
      </c>
      <c r="F4" s="17"/>
      <c r="G4" s="39" t="s">
        <v>53</v>
      </c>
      <c r="H4" s="41">
        <f t="shared" si="0"/>
        <v>2491000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550000</v>
      </c>
      <c r="D5" s="2">
        <f>C5</f>
        <v>550000</v>
      </c>
      <c r="E5" s="2">
        <f>D5</f>
        <v>550000</v>
      </c>
      <c r="F5" s="17"/>
      <c r="G5" s="17"/>
      <c r="H5" s="41">
        <f t="shared" si="0"/>
        <v>550000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800000</v>
      </c>
      <c r="D6" s="2">
        <f t="shared" ref="D6:E10" si="1">C6</f>
        <v>800000</v>
      </c>
      <c r="E6" s="2">
        <f t="shared" si="1"/>
        <v>800000</v>
      </c>
      <c r="F6" s="17"/>
      <c r="G6" s="17"/>
      <c r="H6" s="41">
        <f t="shared" si="0"/>
        <v>800000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1000000</v>
      </c>
      <c r="D7" s="2">
        <f t="shared" si="1"/>
        <v>1000000</v>
      </c>
      <c r="E7" s="2">
        <f t="shared" si="1"/>
        <v>1000000</v>
      </c>
      <c r="F7" s="17"/>
      <c r="G7" s="17"/>
      <c r="H7" s="41">
        <f t="shared" si="0"/>
        <v>1000000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140000</v>
      </c>
      <c r="D8" s="2">
        <f t="shared" si="1"/>
        <v>140000</v>
      </c>
      <c r="E8" s="2">
        <f t="shared" si="1"/>
        <v>140000</v>
      </c>
      <c r="F8" s="17"/>
      <c r="G8" s="17"/>
      <c r="H8" s="41">
        <f t="shared" si="0"/>
        <v>140000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46" t="s">
        <v>125</v>
      </c>
      <c r="B11" s="147"/>
      <c r="C11" s="21">
        <f>SUM(C12:C37)</f>
        <v>347500</v>
      </c>
      <c r="D11" s="21">
        <f>SUM(D12:D37)</f>
        <v>347500</v>
      </c>
      <c r="E11" s="21">
        <f>SUM(E12:E37)</f>
        <v>347500</v>
      </c>
      <c r="F11" s="17"/>
      <c r="G11" s="39" t="s">
        <v>54</v>
      </c>
      <c r="H11" s="41">
        <f t="shared" si="0"/>
        <v>347500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156000</v>
      </c>
      <c r="D12" s="2">
        <f>C12</f>
        <v>156000</v>
      </c>
      <c r="E12" s="2">
        <f>D12</f>
        <v>156000</v>
      </c>
      <c r="H12" s="41">
        <f t="shared" si="0"/>
        <v>156000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>
        <v>10000</v>
      </c>
      <c r="D29" s="2">
        <f t="shared" ref="D29:E37" si="3">C29</f>
        <v>10000</v>
      </c>
      <c r="E29" s="2">
        <f t="shared" si="3"/>
        <v>10000</v>
      </c>
      <c r="H29" s="41">
        <f t="shared" si="0"/>
        <v>10000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>
        <v>1000</v>
      </c>
      <c r="D31" s="2">
        <f t="shared" si="3"/>
        <v>1000</v>
      </c>
      <c r="E31" s="2">
        <f t="shared" si="3"/>
        <v>1000</v>
      </c>
      <c r="H31" s="41">
        <f t="shared" si="0"/>
        <v>1000</v>
      </c>
    </row>
    <row r="32" spans="1:8" outlineLevel="1">
      <c r="A32" s="3">
        <v>2402</v>
      </c>
      <c r="B32" s="1" t="s">
        <v>6</v>
      </c>
      <c r="C32" s="2">
        <v>20000</v>
      </c>
      <c r="D32" s="2">
        <f t="shared" si="3"/>
        <v>20000</v>
      </c>
      <c r="E32" s="2">
        <f t="shared" si="3"/>
        <v>20000</v>
      </c>
      <c r="H32" s="41">
        <f t="shared" si="0"/>
        <v>20000</v>
      </c>
    </row>
    <row r="33" spans="1:10" outlineLevel="1">
      <c r="A33" s="3">
        <v>2403</v>
      </c>
      <c r="B33" s="1" t="s">
        <v>144</v>
      </c>
      <c r="C33" s="2">
        <v>500</v>
      </c>
      <c r="D33" s="2">
        <f t="shared" si="3"/>
        <v>500</v>
      </c>
      <c r="E33" s="2">
        <f t="shared" si="3"/>
        <v>500</v>
      </c>
      <c r="H33" s="41">
        <f t="shared" si="0"/>
        <v>500</v>
      </c>
    </row>
    <row r="34" spans="1:10" outlineLevel="1">
      <c r="A34" s="3">
        <v>2404</v>
      </c>
      <c r="B34" s="1" t="s">
        <v>7</v>
      </c>
      <c r="C34" s="2">
        <v>90000</v>
      </c>
      <c r="D34" s="2">
        <f t="shared" si="3"/>
        <v>90000</v>
      </c>
      <c r="E34" s="2">
        <f t="shared" si="3"/>
        <v>90000</v>
      </c>
      <c r="H34" s="41">
        <f t="shared" si="0"/>
        <v>90000</v>
      </c>
    </row>
    <row r="35" spans="1:10" outlineLevel="1">
      <c r="A35" s="3">
        <v>2405</v>
      </c>
      <c r="B35" s="1" t="s">
        <v>8</v>
      </c>
      <c r="C35" s="2">
        <v>45000</v>
      </c>
      <c r="D35" s="2">
        <f t="shared" si="3"/>
        <v>45000</v>
      </c>
      <c r="E35" s="2">
        <f t="shared" si="3"/>
        <v>45000</v>
      </c>
      <c r="H35" s="41">
        <f t="shared" si="0"/>
        <v>45000</v>
      </c>
    </row>
    <row r="36" spans="1:10" outlineLevel="1">
      <c r="A36" s="3">
        <v>2406</v>
      </c>
      <c r="B36" s="1" t="s">
        <v>9</v>
      </c>
      <c r="C36" s="2">
        <v>25000</v>
      </c>
      <c r="D36" s="2">
        <f t="shared" si="3"/>
        <v>25000</v>
      </c>
      <c r="E36" s="2">
        <f t="shared" si="3"/>
        <v>25000</v>
      </c>
      <c r="H36" s="41">
        <f t="shared" si="0"/>
        <v>25000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46" t="s">
        <v>145</v>
      </c>
      <c r="B38" s="147"/>
      <c r="C38" s="21">
        <f>SUM(C39:C60)</f>
        <v>884500</v>
      </c>
      <c r="D38" s="21">
        <f>SUM(D39:D60)</f>
        <v>884500</v>
      </c>
      <c r="E38" s="21">
        <f>SUM(E39:E60)</f>
        <v>884500</v>
      </c>
      <c r="G38" s="39" t="s">
        <v>55</v>
      </c>
      <c r="H38" s="41">
        <f t="shared" si="0"/>
        <v>884500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30000</v>
      </c>
      <c r="D39" s="2">
        <f>C39</f>
        <v>30000</v>
      </c>
      <c r="E39" s="2">
        <f>D39</f>
        <v>30000</v>
      </c>
      <c r="H39" s="41">
        <f t="shared" si="0"/>
        <v>30000</v>
      </c>
    </row>
    <row r="40" spans="1:10" outlineLevel="1">
      <c r="A40" s="20">
        <v>3102</v>
      </c>
      <c r="B40" s="20" t="s">
        <v>12</v>
      </c>
      <c r="C40" s="2">
        <v>16000</v>
      </c>
      <c r="D40" s="2">
        <f t="shared" ref="D40:E55" si="4">C40</f>
        <v>16000</v>
      </c>
      <c r="E40" s="2">
        <f t="shared" si="4"/>
        <v>16000</v>
      </c>
      <c r="H40" s="41">
        <f t="shared" si="0"/>
        <v>16000</v>
      </c>
    </row>
    <row r="41" spans="1:10" outlineLevel="1">
      <c r="A41" s="20">
        <v>3103</v>
      </c>
      <c r="B41" s="20" t="s">
        <v>13</v>
      </c>
      <c r="C41" s="2">
        <v>12000</v>
      </c>
      <c r="D41" s="2">
        <f t="shared" si="4"/>
        <v>12000</v>
      </c>
      <c r="E41" s="2">
        <f t="shared" si="4"/>
        <v>12000</v>
      </c>
      <c r="H41" s="41">
        <f t="shared" si="0"/>
        <v>12000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500</v>
      </c>
      <c r="D44" s="2">
        <f t="shared" si="4"/>
        <v>500</v>
      </c>
      <c r="E44" s="2">
        <f t="shared" si="4"/>
        <v>500</v>
      </c>
      <c r="H44" s="41">
        <f t="shared" si="0"/>
        <v>500</v>
      </c>
    </row>
    <row r="45" spans="1:10" outlineLevel="1">
      <c r="A45" s="20">
        <v>3203</v>
      </c>
      <c r="B45" s="20" t="s">
        <v>16</v>
      </c>
      <c r="C45" s="2">
        <v>5000</v>
      </c>
      <c r="D45" s="2">
        <f t="shared" si="4"/>
        <v>5000</v>
      </c>
      <c r="E45" s="2">
        <f t="shared" si="4"/>
        <v>5000</v>
      </c>
      <c r="H45" s="41">
        <f t="shared" si="0"/>
        <v>5000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220000</v>
      </c>
      <c r="D48" s="2">
        <f t="shared" si="4"/>
        <v>220000</v>
      </c>
      <c r="E48" s="2">
        <f t="shared" si="4"/>
        <v>220000</v>
      </c>
      <c r="H48" s="41">
        <f t="shared" si="0"/>
        <v>220000</v>
      </c>
    </row>
    <row r="49" spans="1:10" outlineLevel="1">
      <c r="A49" s="20">
        <v>3207</v>
      </c>
      <c r="B49" s="20" t="s">
        <v>149</v>
      </c>
      <c r="C49" s="2">
        <v>25000</v>
      </c>
      <c r="D49" s="2">
        <f t="shared" si="4"/>
        <v>25000</v>
      </c>
      <c r="E49" s="2">
        <f t="shared" si="4"/>
        <v>25000</v>
      </c>
      <c r="H49" s="41">
        <f t="shared" si="0"/>
        <v>25000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5000</v>
      </c>
      <c r="D54" s="2">
        <f t="shared" si="4"/>
        <v>5000</v>
      </c>
      <c r="E54" s="2">
        <f t="shared" si="4"/>
        <v>5000</v>
      </c>
      <c r="H54" s="41">
        <f t="shared" si="0"/>
        <v>5000</v>
      </c>
    </row>
    <row r="55" spans="1:10" outlineLevel="1">
      <c r="A55" s="20">
        <v>3303</v>
      </c>
      <c r="B55" s="20" t="s">
        <v>153</v>
      </c>
      <c r="C55" s="2">
        <v>360000</v>
      </c>
      <c r="D55" s="2">
        <f t="shared" si="4"/>
        <v>360000</v>
      </c>
      <c r="E55" s="2">
        <f t="shared" si="4"/>
        <v>360000</v>
      </c>
      <c r="H55" s="41">
        <f t="shared" si="0"/>
        <v>360000</v>
      </c>
    </row>
    <row r="56" spans="1:10" outlineLevel="1">
      <c r="A56" s="20">
        <v>3303</v>
      </c>
      <c r="B56" s="20" t="s">
        <v>154</v>
      </c>
      <c r="C56" s="2">
        <v>190000</v>
      </c>
      <c r="D56" s="2">
        <f t="shared" ref="D56:E60" si="5">C56</f>
        <v>190000</v>
      </c>
      <c r="E56" s="2">
        <f t="shared" si="5"/>
        <v>190000</v>
      </c>
      <c r="H56" s="41">
        <f t="shared" si="0"/>
        <v>190000</v>
      </c>
    </row>
    <row r="57" spans="1:10" outlineLevel="1">
      <c r="A57" s="20">
        <v>3304</v>
      </c>
      <c r="B57" s="20" t="s">
        <v>155</v>
      </c>
      <c r="C57" s="2">
        <v>20000</v>
      </c>
      <c r="D57" s="2">
        <f t="shared" si="5"/>
        <v>20000</v>
      </c>
      <c r="E57" s="2">
        <f t="shared" si="5"/>
        <v>20000</v>
      </c>
      <c r="H57" s="41">
        <f t="shared" si="0"/>
        <v>20000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46" t="s">
        <v>158</v>
      </c>
      <c r="B61" s="147"/>
      <c r="C61" s="22">
        <f>SUM(C62:C66)</f>
        <v>7000</v>
      </c>
      <c r="D61" s="22">
        <f>SUM(D62:D66)</f>
        <v>7000</v>
      </c>
      <c r="E61" s="22">
        <f>SUM(E62:E66)</f>
        <v>7000</v>
      </c>
      <c r="G61" s="39" t="s">
        <v>105</v>
      </c>
      <c r="H61" s="41">
        <f t="shared" si="0"/>
        <v>7000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>
        <v>6000</v>
      </c>
      <c r="D62" s="2">
        <f>C62</f>
        <v>6000</v>
      </c>
      <c r="E62" s="2">
        <f>D62</f>
        <v>6000</v>
      </c>
      <c r="H62" s="41">
        <f t="shared" si="0"/>
        <v>6000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>
        <v>1000</v>
      </c>
      <c r="D64" s="2">
        <f t="shared" si="6"/>
        <v>1000</v>
      </c>
      <c r="E64" s="2">
        <f t="shared" si="6"/>
        <v>1000</v>
      </c>
      <c r="H64" s="41">
        <f t="shared" si="0"/>
        <v>1000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5" t="s">
        <v>579</v>
      </c>
      <c r="B67" s="145"/>
      <c r="C67" s="25">
        <f>C97+C68</f>
        <v>2910000</v>
      </c>
      <c r="D67" s="25">
        <f>D97+D68</f>
        <v>2910000</v>
      </c>
      <c r="E67" s="25">
        <f>E97+E68</f>
        <v>2910000</v>
      </c>
      <c r="G67" s="39" t="s">
        <v>59</v>
      </c>
      <c r="H67" s="41">
        <f t="shared" ref="H67:H130" si="7">C67</f>
        <v>2910000</v>
      </c>
      <c r="I67" s="42"/>
      <c r="J67" s="40" t="b">
        <f>AND(H67=I67)</f>
        <v>0</v>
      </c>
    </row>
    <row r="68" spans="1:10">
      <c r="A68" s="146" t="s">
        <v>163</v>
      </c>
      <c r="B68" s="147"/>
      <c r="C68" s="21">
        <f>SUM(C69:C96)</f>
        <v>49000</v>
      </c>
      <c r="D68" s="21">
        <f>SUM(D69:D96)</f>
        <v>49000</v>
      </c>
      <c r="E68" s="21">
        <f>SUM(E69:E96)</f>
        <v>49000</v>
      </c>
      <c r="G68" s="39" t="s">
        <v>56</v>
      </c>
      <c r="H68" s="41">
        <f t="shared" si="7"/>
        <v>49000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>
        <v>33000</v>
      </c>
      <c r="D93" s="2">
        <f t="shared" si="9"/>
        <v>33000</v>
      </c>
      <c r="E93" s="2">
        <f t="shared" si="9"/>
        <v>33000</v>
      </c>
      <c r="H93" s="41">
        <f t="shared" si="7"/>
        <v>33000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1000</v>
      </c>
      <c r="D95" s="2">
        <f t="shared" si="9"/>
        <v>1000</v>
      </c>
      <c r="E95" s="2">
        <f t="shared" si="9"/>
        <v>1000</v>
      </c>
      <c r="H95" s="41">
        <f t="shared" si="7"/>
        <v>1000</v>
      </c>
    </row>
    <row r="96" spans="1:8" ht="13.5" customHeight="1" outlineLevel="1">
      <c r="A96" s="3">
        <v>5399</v>
      </c>
      <c r="B96" s="2" t="s">
        <v>183</v>
      </c>
      <c r="C96" s="2">
        <v>15000</v>
      </c>
      <c r="D96" s="2">
        <f t="shared" si="9"/>
        <v>15000</v>
      </c>
      <c r="E96" s="2">
        <f t="shared" si="9"/>
        <v>15000</v>
      </c>
      <c r="H96" s="41">
        <f t="shared" si="7"/>
        <v>15000</v>
      </c>
    </row>
    <row r="97" spans="1:10">
      <c r="A97" s="19" t="s">
        <v>184</v>
      </c>
      <c r="B97" s="24"/>
      <c r="C97" s="21">
        <f>SUM(C98:C113)</f>
        <v>2861000</v>
      </c>
      <c r="D97" s="21">
        <f>SUM(D98:D113)</f>
        <v>2861000</v>
      </c>
      <c r="E97" s="21">
        <f>SUM(E98:E113)</f>
        <v>2861000</v>
      </c>
      <c r="G97" s="39" t="s">
        <v>58</v>
      </c>
      <c r="H97" s="41">
        <f t="shared" si="7"/>
        <v>2861000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2806000</v>
      </c>
      <c r="D98" s="2">
        <f>C98</f>
        <v>2806000</v>
      </c>
      <c r="E98" s="2">
        <f>D98</f>
        <v>2806000</v>
      </c>
      <c r="H98" s="41">
        <f t="shared" si="7"/>
        <v>2806000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>
        <v>13000</v>
      </c>
      <c r="D100" s="2">
        <f t="shared" si="10"/>
        <v>13000</v>
      </c>
      <c r="E100" s="2">
        <f t="shared" si="10"/>
        <v>13000</v>
      </c>
      <c r="H100" s="41">
        <f t="shared" si="7"/>
        <v>13000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20000</v>
      </c>
      <c r="D103" s="2">
        <f t="shared" si="10"/>
        <v>20000</v>
      </c>
      <c r="E103" s="2">
        <f t="shared" si="10"/>
        <v>20000</v>
      </c>
      <c r="H103" s="41">
        <f t="shared" si="7"/>
        <v>20000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H106" s="41">
        <f t="shared" si="7"/>
        <v>1000</v>
      </c>
    </row>
    <row r="107" spans="1:10" outlineLevel="1">
      <c r="A107" s="3">
        <v>6010</v>
      </c>
      <c r="B107" s="1" t="s">
        <v>189</v>
      </c>
      <c r="C107" s="2">
        <v>10000</v>
      </c>
      <c r="D107" s="2">
        <f t="shared" si="10"/>
        <v>10000</v>
      </c>
      <c r="E107" s="2">
        <f t="shared" si="10"/>
        <v>10000</v>
      </c>
      <c r="H107" s="41">
        <f t="shared" si="7"/>
        <v>10000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5000</v>
      </c>
      <c r="D109" s="2">
        <f t="shared" si="10"/>
        <v>5000</v>
      </c>
      <c r="E109" s="2">
        <f t="shared" si="10"/>
        <v>5000</v>
      </c>
      <c r="H109" s="41">
        <f t="shared" si="7"/>
        <v>5000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5000</v>
      </c>
      <c r="D113" s="2">
        <f t="shared" si="10"/>
        <v>5000</v>
      </c>
      <c r="E113" s="2">
        <f t="shared" si="10"/>
        <v>5000</v>
      </c>
      <c r="H113" s="41">
        <f t="shared" si="7"/>
        <v>5000</v>
      </c>
    </row>
    <row r="114" spans="1:10">
      <c r="A114" s="150" t="s">
        <v>62</v>
      </c>
      <c r="B114" s="151"/>
      <c r="C114" s="26">
        <f>C115+C152+C177</f>
        <v>6693160</v>
      </c>
      <c r="D114" s="26">
        <f>D115+D152+D177</f>
        <v>6693160</v>
      </c>
      <c r="E114" s="26">
        <f>E115+E152+E177</f>
        <v>8258578</v>
      </c>
      <c r="G114" s="39" t="s">
        <v>62</v>
      </c>
      <c r="H114" s="41">
        <f t="shared" si="7"/>
        <v>6693160</v>
      </c>
      <c r="I114" s="42"/>
      <c r="J114" s="40" t="b">
        <f>AND(H114=I114)</f>
        <v>0</v>
      </c>
    </row>
    <row r="115" spans="1:10">
      <c r="A115" s="148" t="s">
        <v>580</v>
      </c>
      <c r="B115" s="149"/>
      <c r="C115" s="23">
        <f>C116+C135</f>
        <v>6693160</v>
      </c>
      <c r="D115" s="23">
        <f>D116+D135</f>
        <v>6693160</v>
      </c>
      <c r="E115" s="23">
        <f>E116+E135</f>
        <v>8258578</v>
      </c>
      <c r="G115" s="39" t="s">
        <v>61</v>
      </c>
      <c r="H115" s="41">
        <f t="shared" si="7"/>
        <v>6693160</v>
      </c>
      <c r="I115" s="42"/>
      <c r="J115" s="40" t="b">
        <f>AND(H115=I115)</f>
        <v>0</v>
      </c>
    </row>
    <row r="116" spans="1:10" ht="15" customHeight="1">
      <c r="A116" s="146" t="s">
        <v>195</v>
      </c>
      <c r="B116" s="147"/>
      <c r="C116" s="21">
        <f>C117+C120+C123+C126+C129+C132</f>
        <v>887000</v>
      </c>
      <c r="D116" s="21">
        <f>D117+D120+D123+D126+D129+D132</f>
        <v>887000</v>
      </c>
      <c r="E116" s="21">
        <f>E117+E120+E123+E126+E129+E132</f>
        <v>2452418</v>
      </c>
      <c r="G116" s="39" t="s">
        <v>583</v>
      </c>
      <c r="H116" s="41">
        <f t="shared" si="7"/>
        <v>887000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731000</v>
      </c>
      <c r="D117" s="2">
        <f>D118+D119</f>
        <v>731000</v>
      </c>
      <c r="E117" s="2">
        <f>E118+E119</f>
        <v>2296418</v>
      </c>
      <c r="H117" s="41">
        <f t="shared" si="7"/>
        <v>731000</v>
      </c>
    </row>
    <row r="118" spans="1:10" ht="15" customHeight="1" outlineLevel="2">
      <c r="A118" s="130"/>
      <c r="B118" s="129" t="s">
        <v>855</v>
      </c>
      <c r="C118" s="128">
        <v>38000</v>
      </c>
      <c r="D118" s="128">
        <f>C118</f>
        <v>38000</v>
      </c>
      <c r="E118" s="128">
        <f>D118</f>
        <v>38000</v>
      </c>
      <c r="H118" s="41">
        <f t="shared" si="7"/>
        <v>38000</v>
      </c>
    </row>
    <row r="119" spans="1:10" ht="15" customHeight="1" outlineLevel="2">
      <c r="A119" s="130"/>
      <c r="B119" s="129" t="s">
        <v>860</v>
      </c>
      <c r="C119" s="128">
        <v>693000</v>
      </c>
      <c r="D119" s="128">
        <f>C119</f>
        <v>693000</v>
      </c>
      <c r="E119" s="128">
        <v>2258418</v>
      </c>
      <c r="H119" s="41">
        <f t="shared" si="7"/>
        <v>693000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100000</v>
      </c>
      <c r="D123" s="2">
        <f>D124+D125</f>
        <v>100000</v>
      </c>
      <c r="E123" s="2">
        <f>E124+E125</f>
        <v>100000</v>
      </c>
      <c r="H123" s="41">
        <f t="shared" si="7"/>
        <v>100000</v>
      </c>
    </row>
    <row r="124" spans="1:10" ht="15" customHeight="1" outlineLevel="2">
      <c r="A124" s="130"/>
      <c r="B124" s="129" t="s">
        <v>855</v>
      </c>
      <c r="C124" s="128">
        <v>100000</v>
      </c>
      <c r="D124" s="128">
        <f>C124</f>
        <v>100000</v>
      </c>
      <c r="E124" s="128">
        <f>D124</f>
        <v>100000</v>
      </c>
      <c r="H124" s="41">
        <f t="shared" si="7"/>
        <v>100000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56000</v>
      </c>
      <c r="D126" s="2">
        <f>D127+D128</f>
        <v>56000</v>
      </c>
      <c r="E126" s="2">
        <f>E127+E128</f>
        <v>56000</v>
      </c>
      <c r="H126" s="41">
        <f t="shared" si="7"/>
        <v>56000</v>
      </c>
    </row>
    <row r="127" spans="1:10" ht="15" customHeight="1" outlineLevel="2">
      <c r="A127" s="130"/>
      <c r="B127" s="129" t="s">
        <v>855</v>
      </c>
      <c r="C127" s="128">
        <v>56000</v>
      </c>
      <c r="D127" s="128">
        <f>C127</f>
        <v>56000</v>
      </c>
      <c r="E127" s="128">
        <f>D127</f>
        <v>56000</v>
      </c>
      <c r="H127" s="41">
        <f t="shared" si="7"/>
        <v>56000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46" t="s">
        <v>202</v>
      </c>
      <c r="B135" s="147"/>
      <c r="C135" s="21">
        <f>C136+C140+C143+C146+C149</f>
        <v>5806160</v>
      </c>
      <c r="D135" s="21">
        <f>D136+D140+D143+D146+D149</f>
        <v>5806160</v>
      </c>
      <c r="E135" s="21">
        <f>E136+E140+E143+E146+E149</f>
        <v>5806160</v>
      </c>
      <c r="G135" s="39" t="s">
        <v>584</v>
      </c>
      <c r="H135" s="41">
        <f t="shared" si="11"/>
        <v>5806160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5806160</v>
      </c>
      <c r="D136" s="2">
        <f>D137+D138+D139</f>
        <v>5806160</v>
      </c>
      <c r="E136" s="2">
        <f>E137+E138+E139</f>
        <v>5806160</v>
      </c>
      <c r="H136" s="41">
        <f t="shared" si="11"/>
        <v>5806160</v>
      </c>
    </row>
    <row r="137" spans="1:10" ht="15" customHeight="1" outlineLevel="2">
      <c r="A137" s="130"/>
      <c r="B137" s="129" t="s">
        <v>855</v>
      </c>
      <c r="C137" s="128">
        <v>3400000</v>
      </c>
      <c r="D137" s="128">
        <f>C137</f>
        <v>3400000</v>
      </c>
      <c r="E137" s="128">
        <f>D137</f>
        <v>3400000</v>
      </c>
      <c r="H137" s="41">
        <f t="shared" si="11"/>
        <v>3400000</v>
      </c>
    </row>
    <row r="138" spans="1:10" ht="15" customHeight="1" outlineLevel="2">
      <c r="A138" s="130"/>
      <c r="B138" s="129" t="s">
        <v>862</v>
      </c>
      <c r="C138" s="128">
        <v>2000160</v>
      </c>
      <c r="D138" s="128">
        <f t="shared" ref="D138:E139" si="12">C138</f>
        <v>2000160</v>
      </c>
      <c r="E138" s="128">
        <f t="shared" si="12"/>
        <v>2000160</v>
      </c>
      <c r="H138" s="41">
        <f t="shared" si="11"/>
        <v>2000160</v>
      </c>
    </row>
    <row r="139" spans="1:10" ht="15" customHeight="1" outlineLevel="2">
      <c r="A139" s="130"/>
      <c r="B139" s="129" t="s">
        <v>861</v>
      </c>
      <c r="C139" s="128">
        <v>406000</v>
      </c>
      <c r="D139" s="128">
        <f t="shared" si="12"/>
        <v>406000</v>
      </c>
      <c r="E139" s="128">
        <f t="shared" si="12"/>
        <v>406000</v>
      </c>
      <c r="H139" s="41">
        <f t="shared" si="11"/>
        <v>406000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48" t="s">
        <v>581</v>
      </c>
      <c r="B152" s="14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46" t="s">
        <v>208</v>
      </c>
      <c r="B153" s="14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46" t="s">
        <v>212</v>
      </c>
      <c r="B163" s="14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46" t="s">
        <v>214</v>
      </c>
      <c r="B170" s="14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48" t="s">
        <v>582</v>
      </c>
      <c r="B177" s="14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46" t="s">
        <v>217</v>
      </c>
      <c r="B178" s="14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2" t="s">
        <v>849</v>
      </c>
      <c r="B179" s="15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2" t="s">
        <v>848</v>
      </c>
      <c r="B184" s="15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2" t="s">
        <v>846</v>
      </c>
      <c r="B188" s="15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2" t="s">
        <v>843</v>
      </c>
      <c r="B197" s="15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2" t="s">
        <v>842</v>
      </c>
      <c r="B200" s="15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2" t="s">
        <v>841</v>
      </c>
      <c r="B203" s="15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2" t="s">
        <v>836</v>
      </c>
      <c r="B215" s="15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2" t="s">
        <v>834</v>
      </c>
      <c r="B222" s="15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2" t="s">
        <v>830</v>
      </c>
      <c r="B228" s="15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2" t="s">
        <v>828</v>
      </c>
      <c r="B235" s="15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2" t="s">
        <v>826</v>
      </c>
      <c r="B238" s="15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2" t="s">
        <v>823</v>
      </c>
      <c r="B243" s="15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2" t="s">
        <v>817</v>
      </c>
      <c r="B250" s="15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43" t="s">
        <v>67</v>
      </c>
      <c r="B256" s="143"/>
      <c r="C256" s="143"/>
      <c r="D256" s="140" t="s">
        <v>853</v>
      </c>
      <c r="E256" s="140" t="s">
        <v>852</v>
      </c>
      <c r="G256" s="47" t="s">
        <v>589</v>
      </c>
      <c r="H256" s="48">
        <f>C257+C559</f>
        <v>13333160</v>
      </c>
      <c r="I256" s="49"/>
      <c r="J256" s="50" t="b">
        <f>AND(H256=I256)</f>
        <v>0</v>
      </c>
    </row>
    <row r="257" spans="1:10">
      <c r="A257" s="158" t="s">
        <v>60</v>
      </c>
      <c r="B257" s="159"/>
      <c r="C257" s="37">
        <f>C258+C550</f>
        <v>5641700</v>
      </c>
      <c r="D257" s="37">
        <f>D258+D550</f>
        <v>4968022.977</v>
      </c>
      <c r="E257" s="37">
        <f>E258+E550</f>
        <v>4968022.977</v>
      </c>
      <c r="G257" s="39" t="s">
        <v>60</v>
      </c>
      <c r="H257" s="41">
        <f>C257</f>
        <v>5641700</v>
      </c>
      <c r="I257" s="42"/>
      <c r="J257" s="40" t="b">
        <f>AND(H257=I257)</f>
        <v>0</v>
      </c>
    </row>
    <row r="258" spans="1:10">
      <c r="A258" s="160" t="s">
        <v>266</v>
      </c>
      <c r="B258" s="161"/>
      <c r="C258" s="36">
        <f>C259+C339+C483+C547</f>
        <v>5616700</v>
      </c>
      <c r="D258" s="36">
        <f>D259+D339+D483+D547</f>
        <v>4943022.977</v>
      </c>
      <c r="E258" s="36">
        <f>E259+E339+E483+E547</f>
        <v>4943022.977</v>
      </c>
      <c r="G258" s="39" t="s">
        <v>57</v>
      </c>
      <c r="H258" s="41">
        <f t="shared" ref="H258:H321" si="21">C258</f>
        <v>5616700</v>
      </c>
      <c r="I258" s="42"/>
      <c r="J258" s="40" t="b">
        <f>AND(H258=I258)</f>
        <v>0</v>
      </c>
    </row>
    <row r="259" spans="1:10">
      <c r="A259" s="156" t="s">
        <v>267</v>
      </c>
      <c r="B259" s="157"/>
      <c r="C259" s="33">
        <f>C260+C263+C314</f>
        <v>2773700</v>
      </c>
      <c r="D259" s="33">
        <f>D260+D263+D314</f>
        <v>2105022.977</v>
      </c>
      <c r="E259" s="33">
        <f>E260+E263+E314</f>
        <v>2105022.977</v>
      </c>
      <c r="G259" s="39" t="s">
        <v>590</v>
      </c>
      <c r="H259" s="41">
        <f t="shared" si="21"/>
        <v>2773700</v>
      </c>
      <c r="I259" s="42"/>
      <c r="J259" s="40" t="b">
        <f>AND(H259=I259)</f>
        <v>0</v>
      </c>
    </row>
    <row r="260" spans="1:10" outlineLevel="1">
      <c r="A260" s="154" t="s">
        <v>268</v>
      </c>
      <c r="B260" s="155"/>
      <c r="C260" s="32">
        <f>SUM(C261:C262)</f>
        <v>2700</v>
      </c>
      <c r="D260" s="32">
        <f>SUM(D261:D262)</f>
        <v>2700</v>
      </c>
      <c r="E260" s="32">
        <f>SUM(E261:E262)</f>
        <v>2700</v>
      </c>
      <c r="H260" s="41">
        <f t="shared" si="21"/>
        <v>2700</v>
      </c>
    </row>
    <row r="261" spans="1:10" outlineLevel="2">
      <c r="A261" s="7">
        <v>1100</v>
      </c>
      <c r="B261" s="4" t="s">
        <v>32</v>
      </c>
      <c r="C261" s="5">
        <v>1200</v>
      </c>
      <c r="D261" s="5">
        <f>C261</f>
        <v>1200</v>
      </c>
      <c r="E261" s="5">
        <f>D261</f>
        <v>1200</v>
      </c>
      <c r="H261" s="41">
        <f t="shared" si="21"/>
        <v>1200</v>
      </c>
    </row>
    <row r="262" spans="1:10" outlineLevel="2">
      <c r="A262" s="6">
        <v>1100</v>
      </c>
      <c r="B262" s="4" t="s">
        <v>33</v>
      </c>
      <c r="C262" s="5">
        <v>1500</v>
      </c>
      <c r="D262" s="5">
        <f>C262</f>
        <v>1500</v>
      </c>
      <c r="E262" s="5">
        <f>D262</f>
        <v>1500</v>
      </c>
      <c r="H262" s="41">
        <f t="shared" si="21"/>
        <v>1500</v>
      </c>
    </row>
    <row r="263" spans="1:10" outlineLevel="1">
      <c r="A263" s="154" t="s">
        <v>269</v>
      </c>
      <c r="B263" s="155"/>
      <c r="C263" s="32">
        <f>C264+C265+C289+C296+C298+C302+C305+C308+C313</f>
        <v>2694000</v>
      </c>
      <c r="D263" s="32">
        <f>D264+D265+D289+D296+D298+D302+D305+D308+D313</f>
        <v>2102322.977</v>
      </c>
      <c r="E263" s="32">
        <f>E264+E265+E289+E296+E298+E302+E305+E308+E313</f>
        <v>2102322.977</v>
      </c>
      <c r="H263" s="41">
        <f t="shared" si="21"/>
        <v>2694000</v>
      </c>
    </row>
    <row r="264" spans="1:10" outlineLevel="2">
      <c r="A264" s="6">
        <v>1101</v>
      </c>
      <c r="B264" s="4" t="s">
        <v>34</v>
      </c>
      <c r="C264" s="5">
        <v>963616.32299999997</v>
      </c>
      <c r="D264" s="5">
        <f>C264</f>
        <v>963616.32299999997</v>
      </c>
      <c r="E264" s="5">
        <f>D264</f>
        <v>963616.32299999997</v>
      </c>
      <c r="H264" s="41">
        <f t="shared" si="21"/>
        <v>963616.32299999997</v>
      </c>
    </row>
    <row r="265" spans="1:10" outlineLevel="2">
      <c r="A265" s="6">
        <v>1101</v>
      </c>
      <c r="B265" s="4" t="s">
        <v>35</v>
      </c>
      <c r="C265" s="5">
        <v>1138706.6540000001</v>
      </c>
      <c r="D265" s="5">
        <v>1138706.6540000001</v>
      </c>
      <c r="E265" s="5">
        <v>1138706.6540000001</v>
      </c>
      <c r="H265" s="41">
        <f t="shared" si="21"/>
        <v>1138706.6540000001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50555</v>
      </c>
      <c r="D289" s="5">
        <f>SUM(D290:D295)</f>
        <v>0</v>
      </c>
      <c r="E289" s="5">
        <f>SUM(E290:E295)</f>
        <v>0</v>
      </c>
      <c r="H289" s="41">
        <f t="shared" si="21"/>
        <v>50555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3000</v>
      </c>
      <c r="D296" s="5">
        <f>SUM(D297)</f>
        <v>0</v>
      </c>
      <c r="E296" s="5">
        <f>SUM(E297)</f>
        <v>0</v>
      </c>
      <c r="H296" s="41">
        <f t="shared" si="21"/>
        <v>3000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68882.351999999999</v>
      </c>
      <c r="D298" s="5">
        <f>SUM(D299:D301)</f>
        <v>0</v>
      </c>
      <c r="E298" s="5">
        <f>SUM(E299:E301)</f>
        <v>0</v>
      </c>
      <c r="H298" s="41">
        <f t="shared" si="21"/>
        <v>68882.351999999999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45000</v>
      </c>
      <c r="D302" s="5">
        <f>SUM(D303:D304)</f>
        <v>0</v>
      </c>
      <c r="E302" s="5">
        <f>SUM(E303:E304)</f>
        <v>0</v>
      </c>
      <c r="H302" s="41">
        <f t="shared" si="21"/>
        <v>45000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30244.835999999999</v>
      </c>
      <c r="D305" s="5">
        <f>SUM(D306:D307)</f>
        <v>0</v>
      </c>
      <c r="E305" s="5">
        <f>SUM(E306:E307)</f>
        <v>0</v>
      </c>
      <c r="H305" s="41">
        <f t="shared" si="21"/>
        <v>30244.835999999999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393994.83500000002</v>
      </c>
      <c r="D308" s="5">
        <f>SUM(D309:D312)</f>
        <v>0</v>
      </c>
      <c r="E308" s="5">
        <f>SUM(E309:E312)</f>
        <v>0</v>
      </c>
      <c r="H308" s="41">
        <f t="shared" si="21"/>
        <v>393994.83500000002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4" t="s">
        <v>601</v>
      </c>
      <c r="B314" s="155"/>
      <c r="C314" s="32">
        <f>C315+C325+C331+C336+C337+C338+C328</f>
        <v>77000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77000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72146.346000000005</v>
      </c>
      <c r="D325" s="5">
        <f>SUM(D326:D327)</f>
        <v>0</v>
      </c>
      <c r="E325" s="5">
        <f>SUM(E326:E327)</f>
        <v>0</v>
      </c>
      <c r="H325" s="41">
        <f t="shared" si="28"/>
        <v>72146.346000000005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v>328.14</v>
      </c>
      <c r="D328" s="5">
        <f>SUM(D329:D330)</f>
        <v>0</v>
      </c>
      <c r="E328" s="5">
        <f>SUM(E329:E330)</f>
        <v>0</v>
      </c>
      <c r="H328" s="41">
        <f t="shared" si="28"/>
        <v>328.14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v>4525.5140000000001</v>
      </c>
      <c r="D331" s="5">
        <f>SUM(D332:D335)</f>
        <v>0</v>
      </c>
      <c r="E331" s="5">
        <f>SUM(E332:E335)</f>
        <v>0</v>
      </c>
      <c r="H331" s="41">
        <f t="shared" si="28"/>
        <v>4525.5140000000001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6" t="s">
        <v>270</v>
      </c>
      <c r="B339" s="157"/>
      <c r="C339" s="33">
        <f>C340+C444+C482</f>
        <v>2446000</v>
      </c>
      <c r="D339" s="33">
        <f>D340+D444+D482</f>
        <v>2441000</v>
      </c>
      <c r="E339" s="33">
        <f>E340+E444+E482</f>
        <v>2441000</v>
      </c>
      <c r="G339" s="39" t="s">
        <v>591</v>
      </c>
      <c r="H339" s="41">
        <f t="shared" si="28"/>
        <v>2446000</v>
      </c>
      <c r="I339" s="42"/>
      <c r="J339" s="40" t="b">
        <f>AND(H339=I339)</f>
        <v>0</v>
      </c>
    </row>
    <row r="340" spans="1:10" outlineLevel="1">
      <c r="A340" s="154" t="s">
        <v>271</v>
      </c>
      <c r="B340" s="155"/>
      <c r="C340" s="32">
        <f>C341+C342+C343+C344+C347+C348+C353+C356+C357+C362+C367+C368+C371+C372+C373+C376+C377+C378+C382+C388+C391+C392+C395+C398+C399+C404+C407+C408+C409+C412+C415+C416+C419+C420+C421+C422+C429+C443</f>
        <v>1882000</v>
      </c>
      <c r="D340" s="32">
        <f>D341+D342+D343+D344+D347+D348+D353+D356+D357+D362+D367+BH290668+D371+D372+D373+D376+D377+D378+D382+D388+D391+D392+D395+D398+D399+D404+D407+D408+D409+D412+D415+D416+D419+D420+D421+D422+D429+D443</f>
        <v>1877000</v>
      </c>
      <c r="E340" s="32">
        <f>E341+E342+E343+E344+E347+E348+E353+E356+E357+E362+E367+BI290668+E371+E372+E373+E376+E377+E378+E382+E388+E391+E392+E395+E398+E399+E404+E407+E408+E409+E412+E415+E416+E419+E420+E421+E422+E429+E443</f>
        <v>1877000</v>
      </c>
      <c r="H340" s="41">
        <f t="shared" si="28"/>
        <v>1882000</v>
      </c>
    </row>
    <row r="341" spans="1:10" outlineLevel="2">
      <c r="A341" s="6">
        <v>2201</v>
      </c>
      <c r="B341" s="34" t="s">
        <v>272</v>
      </c>
      <c r="C341" s="5">
        <v>25000</v>
      </c>
      <c r="D341" s="5">
        <f>C341</f>
        <v>25000</v>
      </c>
      <c r="E341" s="5">
        <f>D341</f>
        <v>25000</v>
      </c>
      <c r="H341" s="41">
        <f t="shared" si="28"/>
        <v>25000</v>
      </c>
    </row>
    <row r="342" spans="1:10" outlineLevel="2">
      <c r="A342" s="6">
        <v>2201</v>
      </c>
      <c r="B342" s="4" t="s">
        <v>40</v>
      </c>
      <c r="C342" s="5">
        <v>15000</v>
      </c>
      <c r="D342" s="5">
        <f t="shared" ref="D342:E343" si="31">C342</f>
        <v>15000</v>
      </c>
      <c r="E342" s="5">
        <f t="shared" si="31"/>
        <v>15000</v>
      </c>
      <c r="H342" s="41">
        <f t="shared" si="28"/>
        <v>15000</v>
      </c>
    </row>
    <row r="343" spans="1:10" outlineLevel="2">
      <c r="A343" s="6">
        <v>2201</v>
      </c>
      <c r="B343" s="4" t="s">
        <v>41</v>
      </c>
      <c r="C343" s="5">
        <v>470000</v>
      </c>
      <c r="D343" s="5">
        <f t="shared" si="31"/>
        <v>470000</v>
      </c>
      <c r="E343" s="5">
        <f t="shared" si="31"/>
        <v>470000</v>
      </c>
      <c r="H343" s="41">
        <f t="shared" si="28"/>
        <v>470000</v>
      </c>
    </row>
    <row r="344" spans="1:10" outlineLevel="2">
      <c r="A344" s="6">
        <v>2201</v>
      </c>
      <c r="B344" s="4" t="s">
        <v>273</v>
      </c>
      <c r="C344" s="5">
        <f>SUM(C345:C346)</f>
        <v>26000</v>
      </c>
      <c r="D344" s="5">
        <f>SUM(D345:D346)</f>
        <v>26000</v>
      </c>
      <c r="E344" s="5">
        <f>SUM(E345:E346)</f>
        <v>26000</v>
      </c>
      <c r="H344" s="41">
        <f t="shared" si="28"/>
        <v>26000</v>
      </c>
    </row>
    <row r="345" spans="1:10" outlineLevel="3">
      <c r="A345" s="29"/>
      <c r="B345" s="28" t="s">
        <v>274</v>
      </c>
      <c r="C345" s="30">
        <v>9000</v>
      </c>
      <c r="D345" s="30">
        <f t="shared" ref="D345:E347" si="32">C345</f>
        <v>9000</v>
      </c>
      <c r="E345" s="30">
        <f t="shared" si="32"/>
        <v>9000</v>
      </c>
      <c r="H345" s="41">
        <f t="shared" si="28"/>
        <v>9000</v>
      </c>
    </row>
    <row r="346" spans="1:10" outlineLevel="3">
      <c r="A346" s="29"/>
      <c r="B346" s="28" t="s">
        <v>275</v>
      </c>
      <c r="C346" s="30">
        <v>17000</v>
      </c>
      <c r="D346" s="30">
        <f t="shared" si="32"/>
        <v>17000</v>
      </c>
      <c r="E346" s="30">
        <f t="shared" si="32"/>
        <v>17000</v>
      </c>
      <c r="H346" s="41">
        <f t="shared" si="28"/>
        <v>17000</v>
      </c>
    </row>
    <row r="347" spans="1:10" outlineLevel="2">
      <c r="A347" s="6">
        <v>2201</v>
      </c>
      <c r="B347" s="4" t="s">
        <v>276</v>
      </c>
      <c r="C347" s="5">
        <v>48000</v>
      </c>
      <c r="D347" s="5">
        <f t="shared" si="32"/>
        <v>48000</v>
      </c>
      <c r="E347" s="5">
        <f t="shared" si="32"/>
        <v>48000</v>
      </c>
      <c r="H347" s="41">
        <f t="shared" si="28"/>
        <v>48000</v>
      </c>
    </row>
    <row r="348" spans="1:10" outlineLevel="2">
      <c r="A348" s="6">
        <v>2201</v>
      </c>
      <c r="B348" s="4" t="s">
        <v>277</v>
      </c>
      <c r="C348" s="5">
        <f>SUM(C349:C352)</f>
        <v>433000</v>
      </c>
      <c r="D348" s="5">
        <f>SUM(D349:D352)</f>
        <v>433000</v>
      </c>
      <c r="E348" s="5">
        <f>SUM(E349:E352)</f>
        <v>433000</v>
      </c>
      <c r="H348" s="41">
        <f t="shared" si="28"/>
        <v>433000</v>
      </c>
    </row>
    <row r="349" spans="1:10" outlineLevel="3">
      <c r="A349" s="29"/>
      <c r="B349" s="28" t="s">
        <v>278</v>
      </c>
      <c r="C349" s="30">
        <v>380000</v>
      </c>
      <c r="D349" s="30">
        <f>C349</f>
        <v>380000</v>
      </c>
      <c r="E349" s="30">
        <f>D349</f>
        <v>380000</v>
      </c>
      <c r="H349" s="41">
        <f t="shared" si="28"/>
        <v>380000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40000</v>
      </c>
      <c r="D351" s="30">
        <f t="shared" si="33"/>
        <v>40000</v>
      </c>
      <c r="E351" s="30">
        <f t="shared" si="33"/>
        <v>40000</v>
      </c>
      <c r="H351" s="41">
        <f t="shared" si="28"/>
        <v>40000</v>
      </c>
    </row>
    <row r="352" spans="1:10" outlineLevel="3">
      <c r="A352" s="29"/>
      <c r="B352" s="28" t="s">
        <v>281</v>
      </c>
      <c r="C352" s="30">
        <v>13000</v>
      </c>
      <c r="D352" s="30">
        <f t="shared" si="33"/>
        <v>13000</v>
      </c>
      <c r="E352" s="30">
        <f t="shared" si="33"/>
        <v>13000</v>
      </c>
      <c r="H352" s="41">
        <f t="shared" si="28"/>
        <v>13000</v>
      </c>
    </row>
    <row r="353" spans="1:8" outlineLevel="2">
      <c r="A353" s="6">
        <v>2201</v>
      </c>
      <c r="B353" s="4" t="s">
        <v>282</v>
      </c>
      <c r="C353" s="5">
        <f>SUM(C354:C355)</f>
        <v>3000</v>
      </c>
      <c r="D353" s="5">
        <f>SUM(D354:D355)</f>
        <v>3000</v>
      </c>
      <c r="E353" s="5">
        <f>SUM(E354:E355)</f>
        <v>3000</v>
      </c>
      <c r="H353" s="41">
        <f t="shared" si="28"/>
        <v>3000</v>
      </c>
    </row>
    <row r="354" spans="1:8" outlineLevel="3">
      <c r="A354" s="29"/>
      <c r="B354" s="28" t="s">
        <v>42</v>
      </c>
      <c r="C354" s="30">
        <v>2500</v>
      </c>
      <c r="D354" s="30">
        <f t="shared" ref="D354:E356" si="34">C354</f>
        <v>2500</v>
      </c>
      <c r="E354" s="30">
        <f t="shared" si="34"/>
        <v>2500</v>
      </c>
      <c r="H354" s="41">
        <f t="shared" si="28"/>
        <v>2500</v>
      </c>
    </row>
    <row r="355" spans="1:8" outlineLevel="3">
      <c r="A355" s="29"/>
      <c r="B355" s="28" t="s">
        <v>283</v>
      </c>
      <c r="C355" s="30">
        <v>500</v>
      </c>
      <c r="D355" s="30">
        <f t="shared" si="34"/>
        <v>500</v>
      </c>
      <c r="E355" s="30">
        <f t="shared" si="34"/>
        <v>500</v>
      </c>
      <c r="H355" s="41">
        <f t="shared" si="28"/>
        <v>500</v>
      </c>
    </row>
    <row r="356" spans="1:8" outlineLevel="2">
      <c r="A356" s="6">
        <v>2201</v>
      </c>
      <c r="B356" s="4" t="s">
        <v>284</v>
      </c>
      <c r="C356" s="5">
        <v>5000</v>
      </c>
      <c r="D356" s="5">
        <f t="shared" si="34"/>
        <v>5000</v>
      </c>
      <c r="E356" s="5">
        <f t="shared" si="34"/>
        <v>5000</v>
      </c>
      <c r="H356" s="41">
        <f t="shared" si="28"/>
        <v>5000</v>
      </c>
    </row>
    <row r="357" spans="1:8" outlineLevel="2">
      <c r="A357" s="6">
        <v>2201</v>
      </c>
      <c r="B357" s="4" t="s">
        <v>285</v>
      </c>
      <c r="C357" s="5">
        <f>SUM(C358:C361)</f>
        <v>37000</v>
      </c>
      <c r="D357" s="5">
        <f>SUM(D358:D361)</f>
        <v>37000</v>
      </c>
      <c r="E357" s="5">
        <f>SUM(E358:E361)</f>
        <v>37000</v>
      </c>
      <c r="H357" s="41">
        <f t="shared" si="28"/>
        <v>37000</v>
      </c>
    </row>
    <row r="358" spans="1:8" outlineLevel="3">
      <c r="A358" s="29"/>
      <c r="B358" s="28" t="s">
        <v>286</v>
      </c>
      <c r="C358" s="30">
        <v>37000</v>
      </c>
      <c r="D358" s="30">
        <f>C358</f>
        <v>37000</v>
      </c>
      <c r="E358" s="30">
        <f>D358</f>
        <v>37000</v>
      </c>
      <c r="H358" s="41">
        <f t="shared" si="28"/>
        <v>37000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335000</v>
      </c>
      <c r="D362" s="5">
        <f>SUM(D363:D366)</f>
        <v>335000</v>
      </c>
      <c r="E362" s="5">
        <f>SUM(E363:E366)</f>
        <v>335000</v>
      </c>
      <c r="H362" s="41">
        <f t="shared" si="28"/>
        <v>335000</v>
      </c>
    </row>
    <row r="363" spans="1:8" outlineLevel="3">
      <c r="A363" s="29"/>
      <c r="B363" s="28" t="s">
        <v>291</v>
      </c>
      <c r="C363" s="30">
        <v>20000</v>
      </c>
      <c r="D363" s="30">
        <f>C363</f>
        <v>20000</v>
      </c>
      <c r="E363" s="30">
        <f>D363</f>
        <v>20000</v>
      </c>
      <c r="H363" s="41">
        <f t="shared" si="28"/>
        <v>20000</v>
      </c>
    </row>
    <row r="364" spans="1:8" outlineLevel="3">
      <c r="A364" s="29"/>
      <c r="B364" s="28" t="s">
        <v>292</v>
      </c>
      <c r="C364" s="30">
        <v>300000</v>
      </c>
      <c r="D364" s="30">
        <f t="shared" ref="D364:E366" si="36">C364</f>
        <v>300000</v>
      </c>
      <c r="E364" s="30">
        <f t="shared" si="36"/>
        <v>300000</v>
      </c>
      <c r="H364" s="41">
        <f t="shared" si="28"/>
        <v>300000</v>
      </c>
    </row>
    <row r="365" spans="1:8" outlineLevel="3">
      <c r="A365" s="29"/>
      <c r="B365" s="28" t="s">
        <v>293</v>
      </c>
      <c r="C365" s="30">
        <v>5000</v>
      </c>
      <c r="D365" s="30">
        <f t="shared" si="36"/>
        <v>5000</v>
      </c>
      <c r="E365" s="30">
        <f t="shared" si="36"/>
        <v>5000</v>
      </c>
      <c r="H365" s="41">
        <f t="shared" si="28"/>
        <v>5000</v>
      </c>
    </row>
    <row r="366" spans="1:8" outlineLevel="3">
      <c r="A366" s="29"/>
      <c r="B366" s="28" t="s">
        <v>294</v>
      </c>
      <c r="C366" s="30">
        <v>10000</v>
      </c>
      <c r="D366" s="30">
        <f t="shared" si="36"/>
        <v>10000</v>
      </c>
      <c r="E366" s="30">
        <f t="shared" si="36"/>
        <v>10000</v>
      </c>
      <c r="H366" s="41">
        <f t="shared" si="28"/>
        <v>10000</v>
      </c>
    </row>
    <row r="367" spans="1:8" outlineLevel="2">
      <c r="A367" s="6">
        <v>2201</v>
      </c>
      <c r="B367" s="4" t="s">
        <v>43</v>
      </c>
      <c r="C367" s="5">
        <v>5000</v>
      </c>
      <c r="D367" s="5">
        <f>C367</f>
        <v>5000</v>
      </c>
      <c r="E367" s="5">
        <f>D367</f>
        <v>5000</v>
      </c>
      <c r="H367" s="41">
        <f t="shared" si="28"/>
        <v>5000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20000</v>
      </c>
      <c r="D371" s="5">
        <f t="shared" si="37"/>
        <v>20000</v>
      </c>
      <c r="E371" s="5">
        <f t="shared" si="37"/>
        <v>20000</v>
      </c>
      <c r="H371" s="41">
        <f t="shared" si="28"/>
        <v>20000</v>
      </c>
    </row>
    <row r="372" spans="1:8" outlineLevel="2">
      <c r="A372" s="6">
        <v>2201</v>
      </c>
      <c r="B372" s="4" t="s">
        <v>45</v>
      </c>
      <c r="C372" s="5">
        <v>23000</v>
      </c>
      <c r="D372" s="5">
        <f t="shared" si="37"/>
        <v>23000</v>
      </c>
      <c r="E372" s="5">
        <f t="shared" si="37"/>
        <v>23000</v>
      </c>
      <c r="H372" s="41">
        <f t="shared" si="28"/>
        <v>23000</v>
      </c>
    </row>
    <row r="373" spans="1:8" outlineLevel="2" collapsed="1">
      <c r="A373" s="6">
        <v>2201</v>
      </c>
      <c r="B373" s="4" t="s">
        <v>298</v>
      </c>
      <c r="C373" s="5">
        <f>SUM(C374:C375)</f>
        <v>2300</v>
      </c>
      <c r="D373" s="5">
        <f>SUM(D374:D375)</f>
        <v>2300</v>
      </c>
      <c r="E373" s="5">
        <f>SUM(E374:E375)</f>
        <v>2300</v>
      </c>
      <c r="H373" s="41">
        <f t="shared" si="28"/>
        <v>2300</v>
      </c>
    </row>
    <row r="374" spans="1:8" outlineLevel="3">
      <c r="A374" s="29"/>
      <c r="B374" s="28" t="s">
        <v>299</v>
      </c>
      <c r="C374" s="30">
        <v>2000</v>
      </c>
      <c r="D374" s="30">
        <f t="shared" ref="D374:E377" si="38">C374</f>
        <v>2000</v>
      </c>
      <c r="E374" s="30">
        <f t="shared" si="38"/>
        <v>2000</v>
      </c>
      <c r="H374" s="41">
        <f t="shared" si="28"/>
        <v>2000</v>
      </c>
    </row>
    <row r="375" spans="1:8" outlineLevel="3">
      <c r="A375" s="29"/>
      <c r="B375" s="28" t="s">
        <v>300</v>
      </c>
      <c r="C375" s="30">
        <v>300</v>
      </c>
      <c r="D375" s="30">
        <f t="shared" si="38"/>
        <v>300</v>
      </c>
      <c r="E375" s="30">
        <f t="shared" si="38"/>
        <v>300</v>
      </c>
      <c r="H375" s="41">
        <f t="shared" si="28"/>
        <v>300</v>
      </c>
    </row>
    <row r="376" spans="1:8" outlineLevel="2">
      <c r="A376" s="6">
        <v>2201</v>
      </c>
      <c r="B376" s="4" t="s">
        <v>301</v>
      </c>
      <c r="C376" s="5">
        <v>5000</v>
      </c>
      <c r="D376" s="5">
        <f t="shared" si="38"/>
        <v>5000</v>
      </c>
      <c r="E376" s="5">
        <f t="shared" si="38"/>
        <v>5000</v>
      </c>
      <c r="H376" s="41">
        <f t="shared" si="28"/>
        <v>5000</v>
      </c>
    </row>
    <row r="377" spans="1:8" outlineLevel="2" collapsed="1">
      <c r="A377" s="6">
        <v>2201</v>
      </c>
      <c r="B377" s="4" t="s">
        <v>302</v>
      </c>
      <c r="C377" s="5">
        <v>10000</v>
      </c>
      <c r="D377" s="5">
        <f t="shared" si="38"/>
        <v>10000</v>
      </c>
      <c r="E377" s="5">
        <f t="shared" si="38"/>
        <v>10000</v>
      </c>
      <c r="H377" s="41">
        <f t="shared" si="28"/>
        <v>10000</v>
      </c>
    </row>
    <row r="378" spans="1:8" outlineLevel="2">
      <c r="A378" s="6">
        <v>2201</v>
      </c>
      <c r="B378" s="4" t="s">
        <v>303</v>
      </c>
      <c r="C378" s="5">
        <f>SUM(C379:C381)</f>
        <v>55000</v>
      </c>
      <c r="D378" s="5">
        <f>SUM(D379:D381)</f>
        <v>55000</v>
      </c>
      <c r="E378" s="5">
        <f>SUM(E379:E381)</f>
        <v>55000</v>
      </c>
      <c r="H378" s="41">
        <f t="shared" si="28"/>
        <v>55000</v>
      </c>
    </row>
    <row r="379" spans="1:8" outlineLevel="3">
      <c r="A379" s="29"/>
      <c r="B379" s="28" t="s">
        <v>46</v>
      </c>
      <c r="C379" s="30">
        <v>25000</v>
      </c>
      <c r="D379" s="30">
        <f>C379</f>
        <v>25000</v>
      </c>
      <c r="E379" s="30">
        <f>D379</f>
        <v>25000</v>
      </c>
      <c r="H379" s="41">
        <f t="shared" si="28"/>
        <v>25000</v>
      </c>
    </row>
    <row r="380" spans="1:8" outlineLevel="3">
      <c r="A380" s="29"/>
      <c r="B380" s="28" t="s">
        <v>113</v>
      </c>
      <c r="C380" s="30">
        <v>20000</v>
      </c>
      <c r="D380" s="30">
        <f t="shared" ref="D380:E381" si="39">C380</f>
        <v>20000</v>
      </c>
      <c r="E380" s="30">
        <f t="shared" si="39"/>
        <v>20000</v>
      </c>
      <c r="H380" s="41">
        <f t="shared" si="28"/>
        <v>20000</v>
      </c>
    </row>
    <row r="381" spans="1:8" outlineLevel="3">
      <c r="A381" s="29"/>
      <c r="B381" s="28" t="s">
        <v>47</v>
      </c>
      <c r="C381" s="30">
        <v>10000</v>
      </c>
      <c r="D381" s="30">
        <f t="shared" si="39"/>
        <v>10000</v>
      </c>
      <c r="E381" s="30">
        <f t="shared" si="39"/>
        <v>10000</v>
      </c>
      <c r="H381" s="41">
        <f t="shared" si="28"/>
        <v>10000</v>
      </c>
    </row>
    <row r="382" spans="1:8" outlineLevel="2">
      <c r="A382" s="6">
        <v>2201</v>
      </c>
      <c r="B382" s="4" t="s">
        <v>114</v>
      </c>
      <c r="C382" s="5">
        <f>SUM(C383:C387)</f>
        <v>11200</v>
      </c>
      <c r="D382" s="5">
        <f>SUM(D383:D387)</f>
        <v>11200</v>
      </c>
      <c r="E382" s="5">
        <f>SUM(E383:E387)</f>
        <v>11200</v>
      </c>
      <c r="H382" s="41">
        <f t="shared" si="28"/>
        <v>11200</v>
      </c>
    </row>
    <row r="383" spans="1:8" outlineLevel="3">
      <c r="A383" s="29"/>
      <c r="B383" s="28" t="s">
        <v>304</v>
      </c>
      <c r="C383" s="30">
        <v>2500</v>
      </c>
      <c r="D383" s="30">
        <f>C383</f>
        <v>2500</v>
      </c>
      <c r="E383" s="30">
        <f>D383</f>
        <v>2500</v>
      </c>
      <c r="H383" s="41">
        <f t="shared" si="28"/>
        <v>2500</v>
      </c>
    </row>
    <row r="384" spans="1:8" outlineLevel="3">
      <c r="A384" s="29"/>
      <c r="B384" s="28" t="s">
        <v>305</v>
      </c>
      <c r="C384" s="30">
        <v>1000</v>
      </c>
      <c r="D384" s="30">
        <f t="shared" ref="D384:E387" si="40">C384</f>
        <v>1000</v>
      </c>
      <c r="E384" s="30">
        <f t="shared" si="40"/>
        <v>1000</v>
      </c>
      <c r="H384" s="41">
        <f t="shared" si="28"/>
        <v>1000</v>
      </c>
    </row>
    <row r="385" spans="1:8" outlineLevel="3">
      <c r="A385" s="29"/>
      <c r="B385" s="28" t="s">
        <v>306</v>
      </c>
      <c r="C385" s="30">
        <v>1500</v>
      </c>
      <c r="D385" s="30">
        <f t="shared" si="40"/>
        <v>1500</v>
      </c>
      <c r="E385" s="30">
        <f t="shared" si="40"/>
        <v>1500</v>
      </c>
      <c r="H385" s="41">
        <f t="shared" si="28"/>
        <v>1500</v>
      </c>
    </row>
    <row r="386" spans="1:8" outlineLevel="3">
      <c r="A386" s="29"/>
      <c r="B386" s="28" t="s">
        <v>307</v>
      </c>
      <c r="C386" s="30">
        <v>3000</v>
      </c>
      <c r="D386" s="30">
        <f t="shared" si="40"/>
        <v>3000</v>
      </c>
      <c r="E386" s="30">
        <f t="shared" si="40"/>
        <v>3000</v>
      </c>
      <c r="H386" s="41">
        <f t="shared" ref="H386:H449" si="41">C386</f>
        <v>3000</v>
      </c>
    </row>
    <row r="387" spans="1:8" outlineLevel="3">
      <c r="A387" s="29"/>
      <c r="B387" s="28" t="s">
        <v>308</v>
      </c>
      <c r="C387" s="30">
        <v>3200</v>
      </c>
      <c r="D387" s="30">
        <f t="shared" si="40"/>
        <v>3200</v>
      </c>
      <c r="E387" s="30">
        <f t="shared" si="40"/>
        <v>3200</v>
      </c>
      <c r="H387" s="41">
        <f t="shared" si="41"/>
        <v>3200</v>
      </c>
    </row>
    <row r="388" spans="1:8" outlineLevel="2">
      <c r="A388" s="6">
        <v>2201</v>
      </c>
      <c r="B388" s="4" t="s">
        <v>309</v>
      </c>
      <c r="C388" s="5">
        <f>SUM(C389:C390)</f>
        <v>3000</v>
      </c>
      <c r="D388" s="5">
        <f>SUM(D389:D390)</f>
        <v>3000</v>
      </c>
      <c r="E388" s="5">
        <f>SUM(E389:E390)</f>
        <v>3000</v>
      </c>
      <c r="H388" s="41">
        <f t="shared" si="41"/>
        <v>3000</v>
      </c>
    </row>
    <row r="389" spans="1:8" outlineLevel="3">
      <c r="A389" s="29"/>
      <c r="B389" s="28" t="s">
        <v>48</v>
      </c>
      <c r="C389" s="30">
        <v>2000</v>
      </c>
      <c r="D389" s="30">
        <f t="shared" ref="D389:E391" si="42">C389</f>
        <v>2000</v>
      </c>
      <c r="E389" s="30">
        <f t="shared" si="42"/>
        <v>2000</v>
      </c>
      <c r="H389" s="41">
        <f t="shared" si="41"/>
        <v>2000</v>
      </c>
    </row>
    <row r="390" spans="1:8" outlineLevel="3">
      <c r="A390" s="29"/>
      <c r="B390" s="28" t="s">
        <v>310</v>
      </c>
      <c r="C390" s="30">
        <v>1000</v>
      </c>
      <c r="D390" s="30">
        <f t="shared" si="42"/>
        <v>1000</v>
      </c>
      <c r="E390" s="30">
        <f t="shared" si="42"/>
        <v>1000</v>
      </c>
      <c r="H390" s="41">
        <f t="shared" si="41"/>
        <v>1000</v>
      </c>
    </row>
    <row r="391" spans="1:8" outlineLevel="2">
      <c r="A391" s="6">
        <v>2201</v>
      </c>
      <c r="B391" s="4" t="s">
        <v>311</v>
      </c>
      <c r="C391" s="5">
        <v>5000</v>
      </c>
      <c r="D391" s="5">
        <f t="shared" si="42"/>
        <v>5000</v>
      </c>
      <c r="E391" s="5">
        <f t="shared" si="42"/>
        <v>5000</v>
      </c>
      <c r="H391" s="41">
        <f t="shared" si="41"/>
        <v>5000</v>
      </c>
    </row>
    <row r="392" spans="1:8" outlineLevel="2" collapsed="1">
      <c r="A392" s="6">
        <v>2201</v>
      </c>
      <c r="B392" s="4" t="s">
        <v>312</v>
      </c>
      <c r="C392" s="5">
        <f>SUM(C393:C394)</f>
        <v>60000</v>
      </c>
      <c r="D392" s="5">
        <f>SUM(D393:D394)</f>
        <v>60000</v>
      </c>
      <c r="E392" s="5">
        <f>SUM(E393:E394)</f>
        <v>60000</v>
      </c>
      <c r="H392" s="41">
        <f t="shared" si="41"/>
        <v>60000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60000</v>
      </c>
      <c r="D394" s="30">
        <f>C394</f>
        <v>60000</v>
      </c>
      <c r="E394" s="30">
        <f>D394</f>
        <v>60000</v>
      </c>
      <c r="H394" s="41">
        <f t="shared" si="41"/>
        <v>60000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5000</v>
      </c>
      <c r="D398" s="5">
        <f t="shared" si="43"/>
        <v>5000</v>
      </c>
      <c r="E398" s="5">
        <f t="shared" si="43"/>
        <v>5000</v>
      </c>
      <c r="H398" s="41">
        <f t="shared" si="41"/>
        <v>5000</v>
      </c>
    </row>
    <row r="399" spans="1:8" outlineLevel="2" collapsed="1">
      <c r="A399" s="6">
        <v>2201</v>
      </c>
      <c r="B399" s="4" t="s">
        <v>116</v>
      </c>
      <c r="C399" s="5">
        <f>SUM(C400:C403)</f>
        <v>6000</v>
      </c>
      <c r="D399" s="5">
        <f>SUM(D400:D403)</f>
        <v>6000</v>
      </c>
      <c r="E399" s="5">
        <f>SUM(E400:E403)</f>
        <v>6000</v>
      </c>
      <c r="H399" s="41">
        <f t="shared" si="41"/>
        <v>6000</v>
      </c>
    </row>
    <row r="400" spans="1:8" outlineLevel="3">
      <c r="A400" s="29"/>
      <c r="B400" s="28" t="s">
        <v>318</v>
      </c>
      <c r="C400" s="30">
        <v>2000</v>
      </c>
      <c r="D400" s="30">
        <f>C400</f>
        <v>2000</v>
      </c>
      <c r="E400" s="30">
        <f>D400</f>
        <v>2000</v>
      </c>
      <c r="H400" s="41">
        <f t="shared" si="41"/>
        <v>2000</v>
      </c>
    </row>
    <row r="401" spans="1:8" outlineLevel="3">
      <c r="A401" s="29"/>
      <c r="B401" s="28" t="s">
        <v>319</v>
      </c>
      <c r="C401" s="30">
        <v>500</v>
      </c>
      <c r="D401" s="30">
        <f t="shared" ref="D401:E403" si="44">C401</f>
        <v>500</v>
      </c>
      <c r="E401" s="30">
        <f t="shared" si="44"/>
        <v>500</v>
      </c>
      <c r="H401" s="41">
        <f t="shared" si="41"/>
        <v>500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3500</v>
      </c>
      <c r="D403" s="30">
        <f t="shared" si="44"/>
        <v>3500</v>
      </c>
      <c r="E403" s="30">
        <f t="shared" si="44"/>
        <v>3500</v>
      </c>
      <c r="H403" s="41">
        <f t="shared" si="41"/>
        <v>3500</v>
      </c>
    </row>
    <row r="404" spans="1:8" outlineLevel="2">
      <c r="A404" s="6">
        <v>2201</v>
      </c>
      <c r="B404" s="4" t="s">
        <v>322</v>
      </c>
      <c r="C404" s="5">
        <f>SUM(C405:C406)</f>
        <v>2000</v>
      </c>
      <c r="D404" s="5">
        <f>SUM(D405:D406)</f>
        <v>2000</v>
      </c>
      <c r="E404" s="5">
        <f>SUM(E405:E406)</f>
        <v>2000</v>
      </c>
      <c r="H404" s="41">
        <f t="shared" si="41"/>
        <v>2000</v>
      </c>
    </row>
    <row r="405" spans="1:8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outlineLevel="3">
      <c r="A406" s="29"/>
      <c r="B406" s="28" t="s">
        <v>324</v>
      </c>
      <c r="C406" s="30">
        <v>1000</v>
      </c>
      <c r="D406" s="30">
        <f t="shared" si="45"/>
        <v>1000</v>
      </c>
      <c r="E406" s="30">
        <f t="shared" si="45"/>
        <v>1000</v>
      </c>
      <c r="H406" s="41">
        <f t="shared" si="41"/>
        <v>1000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5000</v>
      </c>
      <c r="D408" s="5">
        <f t="shared" si="45"/>
        <v>5000</v>
      </c>
      <c r="E408" s="5">
        <f t="shared" si="45"/>
        <v>5000</v>
      </c>
      <c r="H408" s="41">
        <f t="shared" si="41"/>
        <v>5000</v>
      </c>
    </row>
    <row r="409" spans="1:8" outlineLevel="2" collapsed="1">
      <c r="A409" s="6">
        <v>2201</v>
      </c>
      <c r="B409" s="4" t="s">
        <v>327</v>
      </c>
      <c r="C409" s="5">
        <f>SUM(C410:C411)</f>
        <v>7000</v>
      </c>
      <c r="D409" s="5">
        <f>SUM(D410:D411)</f>
        <v>7000</v>
      </c>
      <c r="E409" s="5">
        <f>SUM(E410:E411)</f>
        <v>7000</v>
      </c>
      <c r="H409" s="41">
        <f t="shared" si="41"/>
        <v>7000</v>
      </c>
    </row>
    <row r="410" spans="1:8" outlineLevel="3" collapsed="1">
      <c r="A410" s="29"/>
      <c r="B410" s="28" t="s">
        <v>49</v>
      </c>
      <c r="C410" s="30">
        <v>7000</v>
      </c>
      <c r="D410" s="30">
        <f>C410</f>
        <v>7000</v>
      </c>
      <c r="E410" s="30">
        <f>D410</f>
        <v>7000</v>
      </c>
      <c r="H410" s="41">
        <f t="shared" si="41"/>
        <v>7000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7000</v>
      </c>
      <c r="D412" s="5">
        <f>SUM(D413:D414)</f>
        <v>7000</v>
      </c>
      <c r="E412" s="5">
        <f>SUM(E413:E414)</f>
        <v>7000</v>
      </c>
      <c r="H412" s="41">
        <f t="shared" si="41"/>
        <v>7000</v>
      </c>
    </row>
    <row r="413" spans="1:8" outlineLevel="3" collapsed="1">
      <c r="A413" s="29"/>
      <c r="B413" s="28" t="s">
        <v>328</v>
      </c>
      <c r="C413" s="30">
        <v>3000</v>
      </c>
      <c r="D413" s="30">
        <f t="shared" ref="D413:E415" si="46">C413</f>
        <v>3000</v>
      </c>
      <c r="E413" s="30">
        <f t="shared" si="46"/>
        <v>3000</v>
      </c>
      <c r="H413" s="41">
        <f t="shared" si="41"/>
        <v>3000</v>
      </c>
    </row>
    <row r="414" spans="1:8" outlineLevel="3">
      <c r="A414" s="29"/>
      <c r="B414" s="28" t="s">
        <v>329</v>
      </c>
      <c r="C414" s="30">
        <v>4000</v>
      </c>
      <c r="D414" s="30">
        <f t="shared" si="46"/>
        <v>4000</v>
      </c>
      <c r="E414" s="30">
        <f t="shared" si="46"/>
        <v>4000</v>
      </c>
      <c r="H414" s="41">
        <f t="shared" si="41"/>
        <v>4000</v>
      </c>
    </row>
    <row r="415" spans="1:8" outlineLevel="2">
      <c r="A415" s="6">
        <v>2201</v>
      </c>
      <c r="B415" s="4" t="s">
        <v>118</v>
      </c>
      <c r="C415" s="5">
        <v>3000</v>
      </c>
      <c r="D415" s="5">
        <f t="shared" si="46"/>
        <v>3000</v>
      </c>
      <c r="E415" s="5">
        <f t="shared" si="46"/>
        <v>3000</v>
      </c>
      <c r="H415" s="41">
        <f t="shared" si="41"/>
        <v>3000</v>
      </c>
    </row>
    <row r="416" spans="1:8" outlineLevel="2" collapsed="1">
      <c r="A416" s="6">
        <v>2201</v>
      </c>
      <c r="B416" s="4" t="s">
        <v>332</v>
      </c>
      <c r="C416" s="5">
        <v>5000</v>
      </c>
      <c r="D416" s="5">
        <f>SUM(D417:D418)</f>
        <v>0</v>
      </c>
      <c r="E416" s="5">
        <f>SUM(E417:E418)</f>
        <v>0</v>
      </c>
      <c r="H416" s="41">
        <f t="shared" si="41"/>
        <v>5000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3000</v>
      </c>
      <c r="D419" s="5">
        <f t="shared" si="47"/>
        <v>3000</v>
      </c>
      <c r="E419" s="5">
        <f t="shared" si="47"/>
        <v>3000</v>
      </c>
      <c r="H419" s="41">
        <f t="shared" si="41"/>
        <v>3000</v>
      </c>
    </row>
    <row r="420" spans="1:8" outlineLevel="2">
      <c r="A420" s="6">
        <v>2201</v>
      </c>
      <c r="B420" s="4" t="s">
        <v>334</v>
      </c>
      <c r="C420" s="5">
        <v>2000</v>
      </c>
      <c r="D420" s="5">
        <f t="shared" si="47"/>
        <v>2000</v>
      </c>
      <c r="E420" s="5">
        <f t="shared" si="47"/>
        <v>2000</v>
      </c>
      <c r="H420" s="41">
        <f t="shared" si="41"/>
        <v>2000</v>
      </c>
    </row>
    <row r="421" spans="1:8" outlineLevel="2" collapsed="1">
      <c r="A421" s="6">
        <v>2201</v>
      </c>
      <c r="B421" s="4" t="s">
        <v>335</v>
      </c>
      <c r="C421" s="5">
        <v>1000</v>
      </c>
      <c r="D421" s="5">
        <f t="shared" si="47"/>
        <v>1000</v>
      </c>
      <c r="E421" s="5">
        <f t="shared" si="47"/>
        <v>1000</v>
      </c>
      <c r="H421" s="41">
        <f t="shared" si="41"/>
        <v>1000</v>
      </c>
    </row>
    <row r="422" spans="1:8" outlineLevel="2" collapsed="1">
      <c r="A422" s="6">
        <v>2201</v>
      </c>
      <c r="B422" s="4" t="s">
        <v>119</v>
      </c>
      <c r="C422" s="5">
        <f>SUM(C423:C428)</f>
        <v>9500</v>
      </c>
      <c r="D422" s="5">
        <f>SUM(D423:D428)</f>
        <v>9500</v>
      </c>
      <c r="E422" s="5">
        <f>SUM(E423:E428)</f>
        <v>9500</v>
      </c>
      <c r="H422" s="41">
        <f t="shared" si="41"/>
        <v>9500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>
        <v>4500</v>
      </c>
      <c r="D424" s="30">
        <f t="shared" ref="D424:E428" si="48">C424</f>
        <v>4500</v>
      </c>
      <c r="E424" s="30">
        <f t="shared" si="48"/>
        <v>4500</v>
      </c>
      <c r="H424" s="41">
        <f t="shared" si="41"/>
        <v>4500</v>
      </c>
    </row>
    <row r="425" spans="1:8" outlineLevel="3">
      <c r="A425" s="29"/>
      <c r="B425" s="28" t="s">
        <v>338</v>
      </c>
      <c r="C425" s="30">
        <v>4000</v>
      </c>
      <c r="D425" s="30">
        <f t="shared" si="48"/>
        <v>4000</v>
      </c>
      <c r="E425" s="30">
        <f t="shared" si="48"/>
        <v>4000</v>
      </c>
      <c r="H425" s="41">
        <f t="shared" si="41"/>
        <v>4000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1000</v>
      </c>
      <c r="D427" s="30">
        <f t="shared" si="48"/>
        <v>1000</v>
      </c>
      <c r="E427" s="30">
        <f t="shared" si="48"/>
        <v>1000</v>
      </c>
      <c r="H427" s="41">
        <f t="shared" si="41"/>
        <v>1000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230000</v>
      </c>
      <c r="D429" s="5">
        <f>SUM(D430:D442)</f>
        <v>230000</v>
      </c>
      <c r="E429" s="5">
        <f>SUM(E430:E442)</f>
        <v>230000</v>
      </c>
      <c r="H429" s="41">
        <f t="shared" si="41"/>
        <v>230000</v>
      </c>
    </row>
    <row r="430" spans="1:8" outlineLevel="3">
      <c r="A430" s="29"/>
      <c r="B430" s="28" t="s">
        <v>343</v>
      </c>
      <c r="C430" s="30">
        <v>5000</v>
      </c>
      <c r="D430" s="30">
        <f>C430</f>
        <v>5000</v>
      </c>
      <c r="E430" s="30">
        <f>D430</f>
        <v>5000</v>
      </c>
      <c r="H430" s="41">
        <f t="shared" si="41"/>
        <v>5000</v>
      </c>
    </row>
    <row r="431" spans="1:8" outlineLevel="3">
      <c r="A431" s="29"/>
      <c r="B431" s="28" t="s">
        <v>344</v>
      </c>
      <c r="C431" s="30">
        <v>80000</v>
      </c>
      <c r="D431" s="30">
        <f t="shared" ref="D431:E442" si="49">C431</f>
        <v>80000</v>
      </c>
      <c r="E431" s="30">
        <f t="shared" si="49"/>
        <v>80000</v>
      </c>
      <c r="H431" s="41">
        <f t="shared" si="41"/>
        <v>80000</v>
      </c>
    </row>
    <row r="432" spans="1:8" outlineLevel="3">
      <c r="A432" s="29"/>
      <c r="B432" s="28" t="s">
        <v>345</v>
      </c>
      <c r="C432" s="30">
        <v>10000</v>
      </c>
      <c r="D432" s="30">
        <f t="shared" si="49"/>
        <v>10000</v>
      </c>
      <c r="E432" s="30">
        <f t="shared" si="49"/>
        <v>10000</v>
      </c>
      <c r="H432" s="41">
        <f t="shared" si="41"/>
        <v>10000</v>
      </c>
    </row>
    <row r="433" spans="1:8" outlineLevel="3">
      <c r="A433" s="29"/>
      <c r="B433" s="28" t="s">
        <v>346</v>
      </c>
      <c r="C433" s="30">
        <v>20000</v>
      </c>
      <c r="D433" s="30">
        <f t="shared" si="49"/>
        <v>20000</v>
      </c>
      <c r="E433" s="30">
        <f t="shared" si="49"/>
        <v>20000</v>
      </c>
      <c r="H433" s="41">
        <f t="shared" si="41"/>
        <v>20000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5000</v>
      </c>
      <c r="D441" s="30">
        <f t="shared" si="49"/>
        <v>5000</v>
      </c>
      <c r="E441" s="30">
        <f t="shared" si="49"/>
        <v>5000</v>
      </c>
      <c r="H441" s="41">
        <f t="shared" si="41"/>
        <v>5000</v>
      </c>
    </row>
    <row r="442" spans="1:8" outlineLevel="3">
      <c r="A442" s="29"/>
      <c r="B442" s="28" t="s">
        <v>355</v>
      </c>
      <c r="C442" s="30">
        <v>110000</v>
      </c>
      <c r="D442" s="30">
        <f t="shared" si="49"/>
        <v>110000</v>
      </c>
      <c r="E442" s="30">
        <f t="shared" si="49"/>
        <v>110000</v>
      </c>
      <c r="H442" s="41">
        <f t="shared" si="41"/>
        <v>110000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4" t="s">
        <v>357</v>
      </c>
      <c r="B444" s="155"/>
      <c r="C444" s="32">
        <f>C445+C454+C455+C459+C462+C463+C468+C474+C477+C480+C481+C450</f>
        <v>564000</v>
      </c>
      <c r="D444" s="32">
        <f>D445+D454+D455+D459+D462+D463+D468+D474+D477+D480+D481+D450</f>
        <v>564000</v>
      </c>
      <c r="E444" s="32">
        <f>E445+E454+E455+E459+E462+E463+E468+E474+E477+E480+E481+E450</f>
        <v>564000</v>
      </c>
      <c r="H444" s="41">
        <f t="shared" si="41"/>
        <v>564000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210000</v>
      </c>
      <c r="D445" s="5">
        <f>SUM(D446:D449)</f>
        <v>210000</v>
      </c>
      <c r="E445" s="5">
        <f>SUM(E446:E449)</f>
        <v>210000</v>
      </c>
      <c r="H445" s="41">
        <f t="shared" si="41"/>
        <v>210000</v>
      </c>
    </row>
    <row r="446" spans="1:8" ht="15" customHeight="1" outlineLevel="3">
      <c r="A446" s="28"/>
      <c r="B446" s="28" t="s">
        <v>359</v>
      </c>
      <c r="C446" s="30">
        <v>25000</v>
      </c>
      <c r="D446" s="30">
        <f>C446</f>
        <v>25000</v>
      </c>
      <c r="E446" s="30">
        <f>D446</f>
        <v>25000</v>
      </c>
      <c r="H446" s="41">
        <f t="shared" si="41"/>
        <v>25000</v>
      </c>
    </row>
    <row r="447" spans="1:8" ht="15" customHeight="1" outlineLevel="3">
      <c r="A447" s="28"/>
      <c r="B447" s="28" t="s">
        <v>360</v>
      </c>
      <c r="C447" s="30">
        <v>5000</v>
      </c>
      <c r="D447" s="30">
        <f t="shared" ref="D447:E449" si="50">C447</f>
        <v>5000</v>
      </c>
      <c r="E447" s="30">
        <f t="shared" si="50"/>
        <v>5000</v>
      </c>
      <c r="H447" s="41">
        <f t="shared" si="41"/>
        <v>5000</v>
      </c>
    </row>
    <row r="448" spans="1:8" ht="15" customHeight="1" outlineLevel="3">
      <c r="A448" s="28"/>
      <c r="B448" s="28" t="s">
        <v>361</v>
      </c>
      <c r="C448" s="30">
        <v>120000</v>
      </c>
      <c r="D448" s="30">
        <f t="shared" si="50"/>
        <v>120000</v>
      </c>
      <c r="E448" s="30">
        <f t="shared" si="50"/>
        <v>120000</v>
      </c>
      <c r="H448" s="41">
        <f t="shared" si="41"/>
        <v>120000</v>
      </c>
    </row>
    <row r="449" spans="1:8" ht="15" customHeight="1" outlineLevel="3">
      <c r="A449" s="28"/>
      <c r="B449" s="28" t="s">
        <v>362</v>
      </c>
      <c r="C449" s="30">
        <v>60000</v>
      </c>
      <c r="D449" s="30">
        <f t="shared" si="50"/>
        <v>60000</v>
      </c>
      <c r="E449" s="30">
        <f t="shared" si="50"/>
        <v>60000</v>
      </c>
      <c r="H449" s="41">
        <f t="shared" si="41"/>
        <v>60000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86000</v>
      </c>
      <c r="D454" s="5">
        <f>C454</f>
        <v>86000</v>
      </c>
      <c r="E454" s="5">
        <f>D454</f>
        <v>86000</v>
      </c>
      <c r="H454" s="41">
        <f t="shared" si="51"/>
        <v>86000</v>
      </c>
    </row>
    <row r="455" spans="1:8" outlineLevel="2">
      <c r="A455" s="6">
        <v>2202</v>
      </c>
      <c r="B455" s="4" t="s">
        <v>120</v>
      </c>
      <c r="C455" s="5">
        <f>SUM(C456:C458)</f>
        <v>143000</v>
      </c>
      <c r="D455" s="5">
        <f>SUM(D456:D458)</f>
        <v>143000</v>
      </c>
      <c r="E455" s="5">
        <f>SUM(E456:E458)</f>
        <v>143000</v>
      </c>
      <c r="H455" s="41">
        <f t="shared" si="51"/>
        <v>143000</v>
      </c>
    </row>
    <row r="456" spans="1:8" ht="15" customHeight="1" outlineLevel="3">
      <c r="A456" s="28"/>
      <c r="B456" s="28" t="s">
        <v>367</v>
      </c>
      <c r="C456" s="30">
        <v>128000</v>
      </c>
      <c r="D456" s="30">
        <f>C456</f>
        <v>128000</v>
      </c>
      <c r="E456" s="30">
        <f>D456</f>
        <v>128000</v>
      </c>
      <c r="H456" s="41">
        <f t="shared" si="51"/>
        <v>128000</v>
      </c>
    </row>
    <row r="457" spans="1:8" ht="15" customHeight="1" outlineLevel="3">
      <c r="A457" s="28"/>
      <c r="B457" s="28" t="s">
        <v>368</v>
      </c>
      <c r="C457" s="30">
        <v>10000</v>
      </c>
      <c r="D457" s="30">
        <f t="shared" ref="D457:E458" si="53">C457</f>
        <v>10000</v>
      </c>
      <c r="E457" s="30">
        <f t="shared" si="53"/>
        <v>10000</v>
      </c>
      <c r="H457" s="41">
        <f t="shared" si="51"/>
        <v>10000</v>
      </c>
    </row>
    <row r="458" spans="1:8" ht="15" customHeight="1" outlineLevel="3">
      <c r="A458" s="28"/>
      <c r="B458" s="28" t="s">
        <v>361</v>
      </c>
      <c r="C458" s="30">
        <v>5000</v>
      </c>
      <c r="D458" s="30">
        <f t="shared" si="53"/>
        <v>5000</v>
      </c>
      <c r="E458" s="30">
        <f t="shared" si="53"/>
        <v>5000</v>
      </c>
      <c r="H458" s="41">
        <f t="shared" si="51"/>
        <v>5000</v>
      </c>
    </row>
    <row r="459" spans="1:8" outlineLevel="2">
      <c r="A459" s="6">
        <v>2202</v>
      </c>
      <c r="B459" s="4" t="s">
        <v>121</v>
      </c>
      <c r="C459" s="5">
        <f>SUM(C460:C461)</f>
        <v>20000</v>
      </c>
      <c r="D459" s="5">
        <f>SUM(D460:D461)</f>
        <v>20000</v>
      </c>
      <c r="E459" s="5">
        <f>SUM(E460:E461)</f>
        <v>20000</v>
      </c>
      <c r="H459" s="41">
        <f t="shared" si="51"/>
        <v>20000</v>
      </c>
    </row>
    <row r="460" spans="1:8" ht="15" customHeight="1" outlineLevel="3">
      <c r="A460" s="28"/>
      <c r="B460" s="28" t="s">
        <v>369</v>
      </c>
      <c r="C460" s="30">
        <v>15000</v>
      </c>
      <c r="D460" s="30">
        <f t="shared" ref="D460:E462" si="54">C460</f>
        <v>15000</v>
      </c>
      <c r="E460" s="30">
        <f t="shared" si="54"/>
        <v>15000</v>
      </c>
      <c r="H460" s="41">
        <f t="shared" si="51"/>
        <v>15000</v>
      </c>
    </row>
    <row r="461" spans="1:8" ht="15" customHeight="1" outlineLevel="3">
      <c r="A461" s="28"/>
      <c r="B461" s="28" t="s">
        <v>370</v>
      </c>
      <c r="C461" s="30">
        <v>5000</v>
      </c>
      <c r="D461" s="30">
        <f t="shared" si="54"/>
        <v>5000</v>
      </c>
      <c r="E461" s="30">
        <f t="shared" si="54"/>
        <v>5000</v>
      </c>
      <c r="H461" s="41">
        <f t="shared" si="51"/>
        <v>5000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60000</v>
      </c>
      <c r="D474" s="5">
        <f>SUM(D475:D476)</f>
        <v>60000</v>
      </c>
      <c r="E474" s="5">
        <f>SUM(E475:E476)</f>
        <v>60000</v>
      </c>
      <c r="H474" s="41">
        <f t="shared" si="51"/>
        <v>60000</v>
      </c>
    </row>
    <row r="475" spans="1:8" ht="15" customHeight="1" outlineLevel="3">
      <c r="A475" s="28"/>
      <c r="B475" s="28" t="s">
        <v>383</v>
      </c>
      <c r="C475" s="30">
        <v>30000</v>
      </c>
      <c r="D475" s="30">
        <f>C475</f>
        <v>30000</v>
      </c>
      <c r="E475" s="30">
        <f>D475</f>
        <v>30000</v>
      </c>
      <c r="H475" s="41">
        <f t="shared" si="51"/>
        <v>30000</v>
      </c>
    </row>
    <row r="476" spans="1:8" ht="15" customHeight="1" outlineLevel="3">
      <c r="A476" s="28"/>
      <c r="B476" s="28" t="s">
        <v>384</v>
      </c>
      <c r="C476" s="30">
        <v>30000</v>
      </c>
      <c r="D476" s="30">
        <f>C476</f>
        <v>30000</v>
      </c>
      <c r="E476" s="30">
        <f>D476</f>
        <v>30000</v>
      </c>
      <c r="H476" s="41">
        <f t="shared" si="51"/>
        <v>30000</v>
      </c>
    </row>
    <row r="477" spans="1:8" outlineLevel="2">
      <c r="A477" s="6">
        <v>2202</v>
      </c>
      <c r="B477" s="4" t="s">
        <v>385</v>
      </c>
      <c r="C477" s="5">
        <f>SUM(C478:C479)</f>
        <v>25000</v>
      </c>
      <c r="D477" s="5">
        <f>SUM(D478:D479)</f>
        <v>25000</v>
      </c>
      <c r="E477" s="5">
        <f>SUM(E478:E479)</f>
        <v>25000</v>
      </c>
      <c r="H477" s="41">
        <f t="shared" si="51"/>
        <v>25000</v>
      </c>
    </row>
    <row r="478" spans="1:8" ht="15" customHeight="1" outlineLevel="3">
      <c r="A478" s="28"/>
      <c r="B478" s="28" t="s">
        <v>383</v>
      </c>
      <c r="C478" s="30">
        <v>25000</v>
      </c>
      <c r="D478" s="30">
        <f t="shared" ref="D478:E481" si="57">C478</f>
        <v>25000</v>
      </c>
      <c r="E478" s="30">
        <f t="shared" si="57"/>
        <v>25000</v>
      </c>
      <c r="H478" s="41">
        <f t="shared" si="51"/>
        <v>25000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20000</v>
      </c>
      <c r="D480" s="5">
        <f t="shared" si="57"/>
        <v>20000</v>
      </c>
      <c r="E480" s="5">
        <f t="shared" si="57"/>
        <v>20000</v>
      </c>
      <c r="H480" s="41">
        <f t="shared" si="51"/>
        <v>20000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4" t="s">
        <v>388</v>
      </c>
      <c r="B482" s="15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4" t="s">
        <v>389</v>
      </c>
      <c r="B483" s="165"/>
      <c r="C483" s="35">
        <f>C484+C504+C509+C522+C528+C538</f>
        <v>317000</v>
      </c>
      <c r="D483" s="35">
        <f>D484+D504+D509+D522+D528+D538</f>
        <v>317000</v>
      </c>
      <c r="E483" s="35">
        <f>E484+E504+E509+E522+E528+E538</f>
        <v>317000</v>
      </c>
      <c r="G483" s="39" t="s">
        <v>592</v>
      </c>
      <c r="H483" s="41">
        <f t="shared" si="51"/>
        <v>317000</v>
      </c>
      <c r="I483" s="42"/>
      <c r="J483" s="40" t="b">
        <f>AND(H483=I483)</f>
        <v>0</v>
      </c>
    </row>
    <row r="484" spans="1:10" outlineLevel="1">
      <c r="A484" s="154" t="s">
        <v>390</v>
      </c>
      <c r="B484" s="155"/>
      <c r="C484" s="32">
        <f>C485+C486+C490+C491+C494+C497+C500+C501+C502+C503</f>
        <v>256000</v>
      </c>
      <c r="D484" s="32">
        <f>D485+D486+D490+D491+D494+D497+D500+D501+D502+D503</f>
        <v>256000</v>
      </c>
      <c r="E484" s="32">
        <f>E485+E486+E490+E491+E494+E497+E500+E501+E502+E503</f>
        <v>256000</v>
      </c>
      <c r="H484" s="41">
        <f t="shared" si="51"/>
        <v>256000</v>
      </c>
    </row>
    <row r="485" spans="1:10" outlineLevel="2">
      <c r="A485" s="6">
        <v>3302</v>
      </c>
      <c r="B485" s="4" t="s">
        <v>391</v>
      </c>
      <c r="C485" s="5">
        <v>155000</v>
      </c>
      <c r="D485" s="5">
        <f>C485</f>
        <v>155000</v>
      </c>
      <c r="E485" s="5">
        <f>D485</f>
        <v>155000</v>
      </c>
      <c r="H485" s="41">
        <f t="shared" si="51"/>
        <v>155000</v>
      </c>
    </row>
    <row r="486" spans="1:10" outlineLevel="2">
      <c r="A486" s="6">
        <v>3302</v>
      </c>
      <c r="B486" s="4" t="s">
        <v>392</v>
      </c>
      <c r="C486" s="5">
        <f>SUM(C487:C489)</f>
        <v>36000</v>
      </c>
      <c r="D486" s="5">
        <f>SUM(D487:D489)</f>
        <v>36000</v>
      </c>
      <c r="E486" s="5">
        <f>SUM(E487:E489)</f>
        <v>36000</v>
      </c>
      <c r="H486" s="41">
        <f t="shared" si="51"/>
        <v>36000</v>
      </c>
    </row>
    <row r="487" spans="1:10" ht="15" customHeight="1" outlineLevel="3">
      <c r="A487" s="28"/>
      <c r="B487" s="28" t="s">
        <v>393</v>
      </c>
      <c r="C487" s="30">
        <v>30000</v>
      </c>
      <c r="D487" s="30">
        <f>C487</f>
        <v>30000</v>
      </c>
      <c r="E487" s="30">
        <f>D487</f>
        <v>30000</v>
      </c>
      <c r="H487" s="41">
        <f t="shared" si="51"/>
        <v>30000</v>
      </c>
    </row>
    <row r="488" spans="1:10" ht="15" customHeight="1" outlineLevel="3">
      <c r="A488" s="28"/>
      <c r="B488" s="28" t="s">
        <v>394</v>
      </c>
      <c r="C488" s="30">
        <v>6000</v>
      </c>
      <c r="D488" s="30">
        <f t="shared" ref="D488:E489" si="58">C488</f>
        <v>6000</v>
      </c>
      <c r="E488" s="30">
        <f t="shared" si="58"/>
        <v>6000</v>
      </c>
      <c r="H488" s="41">
        <f t="shared" si="51"/>
        <v>6000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1000</v>
      </c>
      <c r="D491" s="5">
        <f>SUM(D492:D493)</f>
        <v>1000</v>
      </c>
      <c r="E491" s="5">
        <f>SUM(E492:E493)</f>
        <v>1000</v>
      </c>
      <c r="H491" s="41">
        <f t="shared" si="51"/>
        <v>1000</v>
      </c>
    </row>
    <row r="492" spans="1:10" ht="15" customHeight="1" outlineLevel="3">
      <c r="A492" s="28"/>
      <c r="B492" s="28" t="s">
        <v>398</v>
      </c>
      <c r="C492" s="30">
        <v>1000</v>
      </c>
      <c r="D492" s="30">
        <f>C492</f>
        <v>1000</v>
      </c>
      <c r="E492" s="30">
        <f>D492</f>
        <v>1000</v>
      </c>
      <c r="H492" s="41">
        <f t="shared" si="51"/>
        <v>1000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15000</v>
      </c>
      <c r="D494" s="5">
        <f>SUM(D495:D496)</f>
        <v>15000</v>
      </c>
      <c r="E494" s="5">
        <f>SUM(E495:E496)</f>
        <v>15000</v>
      </c>
      <c r="H494" s="41">
        <f t="shared" si="51"/>
        <v>15000</v>
      </c>
    </row>
    <row r="495" spans="1:10" ht="15" customHeight="1" outlineLevel="3">
      <c r="A495" s="28"/>
      <c r="B495" s="28" t="s">
        <v>401</v>
      </c>
      <c r="C495" s="30">
        <v>5000</v>
      </c>
      <c r="D495" s="30">
        <f>C495</f>
        <v>5000</v>
      </c>
      <c r="E495" s="30">
        <f>D495</f>
        <v>5000</v>
      </c>
      <c r="H495" s="41">
        <f t="shared" si="51"/>
        <v>5000</v>
      </c>
    </row>
    <row r="496" spans="1:10" ht="15" customHeight="1" outlineLevel="3">
      <c r="A496" s="28"/>
      <c r="B496" s="28" t="s">
        <v>402</v>
      </c>
      <c r="C496" s="30">
        <v>10000</v>
      </c>
      <c r="D496" s="30">
        <f>C496</f>
        <v>10000</v>
      </c>
      <c r="E496" s="30">
        <f>D496</f>
        <v>10000</v>
      </c>
      <c r="H496" s="41">
        <f t="shared" si="51"/>
        <v>10000</v>
      </c>
    </row>
    <row r="497" spans="1:12" outlineLevel="2">
      <c r="A497" s="6">
        <v>3302</v>
      </c>
      <c r="B497" s="4" t="s">
        <v>403</v>
      </c>
      <c r="C497" s="5">
        <f>SUM(C498:C499)</f>
        <v>15000</v>
      </c>
      <c r="D497" s="5">
        <f>SUM(D498:D499)</f>
        <v>15000</v>
      </c>
      <c r="E497" s="5">
        <f>SUM(E498:E499)</f>
        <v>15000</v>
      </c>
      <c r="H497" s="41">
        <f t="shared" si="51"/>
        <v>15000</v>
      </c>
    </row>
    <row r="498" spans="1:12" ht="15" customHeight="1" outlineLevel="3">
      <c r="A498" s="28"/>
      <c r="B498" s="28" t="s">
        <v>404</v>
      </c>
      <c r="C498" s="30">
        <v>5000</v>
      </c>
      <c r="D498" s="30">
        <f t="shared" ref="D498:E503" si="59">C498</f>
        <v>5000</v>
      </c>
      <c r="E498" s="30">
        <f t="shared" si="59"/>
        <v>5000</v>
      </c>
      <c r="H498" s="41">
        <f t="shared" si="51"/>
        <v>5000</v>
      </c>
    </row>
    <row r="499" spans="1:12" ht="15" customHeight="1" outlineLevel="3">
      <c r="A499" s="28"/>
      <c r="B499" s="28" t="s">
        <v>405</v>
      </c>
      <c r="C499" s="30">
        <v>10000</v>
      </c>
      <c r="D499" s="30">
        <f t="shared" si="59"/>
        <v>10000</v>
      </c>
      <c r="E499" s="30">
        <f t="shared" si="59"/>
        <v>10000</v>
      </c>
      <c r="H499" s="41">
        <f t="shared" si="51"/>
        <v>10000</v>
      </c>
    </row>
    <row r="500" spans="1:12" outlineLevel="2">
      <c r="A500" s="6">
        <v>3302</v>
      </c>
      <c r="B500" s="4" t="s">
        <v>406</v>
      </c>
      <c r="C500" s="5">
        <v>29000</v>
      </c>
      <c r="D500" s="5">
        <f t="shared" si="59"/>
        <v>29000</v>
      </c>
      <c r="E500" s="5">
        <f t="shared" si="59"/>
        <v>29000</v>
      </c>
      <c r="H500" s="41">
        <f t="shared" si="51"/>
        <v>29000</v>
      </c>
    </row>
    <row r="501" spans="1:12" outlineLevel="2">
      <c r="A501" s="6">
        <v>3302</v>
      </c>
      <c r="B501" s="4" t="s">
        <v>407</v>
      </c>
      <c r="C501" s="5">
        <v>5000</v>
      </c>
      <c r="D501" s="5">
        <f t="shared" si="59"/>
        <v>5000</v>
      </c>
      <c r="E501" s="5">
        <f t="shared" si="59"/>
        <v>5000</v>
      </c>
      <c r="H501" s="41">
        <f t="shared" si="51"/>
        <v>5000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4" t="s">
        <v>410</v>
      </c>
      <c r="B504" s="155"/>
      <c r="C504" s="32">
        <f>SUM(C505:C508)</f>
        <v>15000</v>
      </c>
      <c r="D504" s="32">
        <f>SUM(D505:D508)</f>
        <v>15000</v>
      </c>
      <c r="E504" s="32">
        <f>SUM(E505:E508)</f>
        <v>15000</v>
      </c>
      <c r="H504" s="41">
        <f t="shared" si="51"/>
        <v>15000</v>
      </c>
    </row>
    <row r="505" spans="1:12" outlineLevel="2" collapsed="1">
      <c r="A505" s="6">
        <v>3303</v>
      </c>
      <c r="B505" s="4" t="s">
        <v>411</v>
      </c>
      <c r="C505" s="5">
        <v>10000</v>
      </c>
      <c r="D505" s="5">
        <f>C505</f>
        <v>10000</v>
      </c>
      <c r="E505" s="5">
        <f>D505</f>
        <v>10000</v>
      </c>
      <c r="H505" s="41">
        <f t="shared" si="51"/>
        <v>10000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5000</v>
      </c>
      <c r="D507" s="5">
        <f t="shared" si="60"/>
        <v>5000</v>
      </c>
      <c r="E507" s="5">
        <f t="shared" si="60"/>
        <v>5000</v>
      </c>
      <c r="H507" s="41">
        <f t="shared" si="51"/>
        <v>5000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4" t="s">
        <v>414</v>
      </c>
      <c r="B509" s="155"/>
      <c r="C509" s="32">
        <f>C510+C511+C512+C513+C517+C518+C519+C520+C521</f>
        <v>40000</v>
      </c>
      <c r="D509" s="32">
        <f>D510+D511+D512+D513+D517+D518+D519+D520+D521</f>
        <v>40000</v>
      </c>
      <c r="E509" s="32">
        <f>E510+E511+E512+E513+E517+E518+E519+E520+E521</f>
        <v>40000</v>
      </c>
      <c r="F509" s="51"/>
      <c r="H509" s="41">
        <f t="shared" si="51"/>
        <v>40000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15000</v>
      </c>
      <c r="D513" s="5">
        <f>SUM(D514:D516)</f>
        <v>15000</v>
      </c>
      <c r="E513" s="5">
        <f>SUM(E514:E516)</f>
        <v>15000</v>
      </c>
      <c r="H513" s="41">
        <f t="shared" si="51"/>
        <v>15000</v>
      </c>
    </row>
    <row r="514" spans="1:8" ht="15" customHeight="1" outlineLevel="3">
      <c r="A514" s="29"/>
      <c r="B514" s="28" t="s">
        <v>419</v>
      </c>
      <c r="C514" s="30">
        <v>15000</v>
      </c>
      <c r="D514" s="30">
        <f t="shared" ref="D514:E521" si="62">C514</f>
        <v>15000</v>
      </c>
      <c r="E514" s="30">
        <f t="shared" si="62"/>
        <v>15000</v>
      </c>
      <c r="H514" s="41">
        <f t="shared" ref="H514:H577" si="63">C514</f>
        <v>15000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25000</v>
      </c>
      <c r="D520" s="5">
        <f t="shared" si="62"/>
        <v>25000</v>
      </c>
      <c r="E520" s="5">
        <f t="shared" si="62"/>
        <v>25000</v>
      </c>
      <c r="H520" s="41">
        <f t="shared" si="63"/>
        <v>25000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4" t="s">
        <v>426</v>
      </c>
      <c r="B522" s="15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4" t="s">
        <v>432</v>
      </c>
      <c r="B528" s="15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4" t="s">
        <v>441</v>
      </c>
      <c r="B538" s="155"/>
      <c r="C538" s="32">
        <f>SUM(C539:C544)</f>
        <v>6000</v>
      </c>
      <c r="D538" s="32">
        <f>SUM(D539:D544)</f>
        <v>6000</v>
      </c>
      <c r="E538" s="32">
        <f>SUM(E539:E544)</f>
        <v>6000</v>
      </c>
      <c r="H538" s="41">
        <f t="shared" si="63"/>
        <v>6000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6000</v>
      </c>
      <c r="D540" s="5">
        <f t="shared" ref="D540:E543" si="66">C540</f>
        <v>6000</v>
      </c>
      <c r="E540" s="5">
        <f t="shared" si="66"/>
        <v>6000</v>
      </c>
      <c r="H540" s="41">
        <f t="shared" si="63"/>
        <v>6000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2" t="s">
        <v>449</v>
      </c>
      <c r="B547" s="163"/>
      <c r="C547" s="35">
        <f>C548+C549</f>
        <v>80000</v>
      </c>
      <c r="D547" s="35">
        <f>D548+D549</f>
        <v>80000</v>
      </c>
      <c r="E547" s="35">
        <f>E548+E549</f>
        <v>80000</v>
      </c>
      <c r="G547" s="39" t="s">
        <v>593</v>
      </c>
      <c r="H547" s="41">
        <f t="shared" si="63"/>
        <v>80000</v>
      </c>
      <c r="I547" s="42"/>
      <c r="J547" s="40" t="b">
        <f>AND(H547=I547)</f>
        <v>0</v>
      </c>
    </row>
    <row r="548" spans="1:10" outlineLevel="1">
      <c r="A548" s="154" t="s">
        <v>450</v>
      </c>
      <c r="B548" s="15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4" t="s">
        <v>451</v>
      </c>
      <c r="B549" s="155"/>
      <c r="C549" s="32">
        <v>80000</v>
      </c>
      <c r="D549" s="32">
        <f>C549</f>
        <v>80000</v>
      </c>
      <c r="E549" s="32">
        <f>D549</f>
        <v>80000</v>
      </c>
      <c r="H549" s="41">
        <f t="shared" si="63"/>
        <v>80000</v>
      </c>
    </row>
    <row r="550" spans="1:10">
      <c r="A550" s="160" t="s">
        <v>455</v>
      </c>
      <c r="B550" s="161"/>
      <c r="C550" s="36">
        <f>C551</f>
        <v>25000</v>
      </c>
      <c r="D550" s="36">
        <f>D551</f>
        <v>25000</v>
      </c>
      <c r="E550" s="36">
        <f>E551</f>
        <v>25000</v>
      </c>
      <c r="G550" s="39" t="s">
        <v>59</v>
      </c>
      <c r="H550" s="41">
        <f t="shared" si="63"/>
        <v>25000</v>
      </c>
      <c r="I550" s="42"/>
      <c r="J550" s="40" t="b">
        <f>AND(H550=I550)</f>
        <v>0</v>
      </c>
    </row>
    <row r="551" spans="1:10">
      <c r="A551" s="156" t="s">
        <v>456</v>
      </c>
      <c r="B551" s="157"/>
      <c r="C551" s="33">
        <f>C552+C556</f>
        <v>25000</v>
      </c>
      <c r="D551" s="33">
        <f>D552+D556</f>
        <v>25000</v>
      </c>
      <c r="E551" s="33">
        <f>E552+E556</f>
        <v>25000</v>
      </c>
      <c r="G551" s="39" t="s">
        <v>594</v>
      </c>
      <c r="H551" s="41">
        <f t="shared" si="63"/>
        <v>25000</v>
      </c>
      <c r="I551" s="42"/>
      <c r="J551" s="40" t="b">
        <f>AND(H551=I551)</f>
        <v>0</v>
      </c>
    </row>
    <row r="552" spans="1:10" outlineLevel="1">
      <c r="A552" s="154" t="s">
        <v>457</v>
      </c>
      <c r="B552" s="155"/>
      <c r="C552" s="32">
        <f>SUM(C553:C555)</f>
        <v>25000</v>
      </c>
      <c r="D552" s="32">
        <f>SUM(D553:D555)</f>
        <v>25000</v>
      </c>
      <c r="E552" s="32">
        <f>SUM(E553:E555)</f>
        <v>25000</v>
      </c>
      <c r="H552" s="41">
        <f t="shared" si="63"/>
        <v>25000</v>
      </c>
    </row>
    <row r="553" spans="1:10" outlineLevel="2" collapsed="1">
      <c r="A553" s="6">
        <v>5500</v>
      </c>
      <c r="B553" s="4" t="s">
        <v>458</v>
      </c>
      <c r="C553" s="5">
        <v>25000</v>
      </c>
      <c r="D553" s="5">
        <f t="shared" ref="D553:E555" si="67">C553</f>
        <v>25000</v>
      </c>
      <c r="E553" s="5">
        <f t="shared" si="67"/>
        <v>25000</v>
      </c>
      <c r="H553" s="41">
        <f t="shared" si="63"/>
        <v>25000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4" t="s">
        <v>461</v>
      </c>
      <c r="B556" s="15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8" t="s">
        <v>62</v>
      </c>
      <c r="B559" s="159"/>
      <c r="C559" s="37">
        <f>C560+C716+C725</f>
        <v>7691460</v>
      </c>
      <c r="D559" s="37">
        <f>D560+D716+D725</f>
        <v>7691460</v>
      </c>
      <c r="E559" s="37">
        <f>E560+E716+E725</f>
        <v>9256878</v>
      </c>
      <c r="G559" s="39" t="s">
        <v>62</v>
      </c>
      <c r="H559" s="41">
        <f t="shared" si="63"/>
        <v>7691460</v>
      </c>
      <c r="I559" s="42"/>
      <c r="J559" s="40" t="b">
        <f>AND(H559=I559)</f>
        <v>0</v>
      </c>
    </row>
    <row r="560" spans="1:10">
      <c r="A560" s="160" t="s">
        <v>464</v>
      </c>
      <c r="B560" s="161"/>
      <c r="C560" s="36">
        <f>C561+C638+C642+C645</f>
        <v>7538460</v>
      </c>
      <c r="D560" s="36">
        <f>D561+D638+D642+D645</f>
        <v>7538460</v>
      </c>
      <c r="E560" s="36">
        <f>E561+E638+E642+E645</f>
        <v>9103878</v>
      </c>
      <c r="G560" s="39" t="s">
        <v>61</v>
      </c>
      <c r="H560" s="41">
        <f t="shared" si="63"/>
        <v>7538460</v>
      </c>
      <c r="I560" s="42"/>
      <c r="J560" s="40" t="b">
        <f>AND(H560=I560)</f>
        <v>0</v>
      </c>
    </row>
    <row r="561" spans="1:10">
      <c r="A561" s="156" t="s">
        <v>465</v>
      </c>
      <c r="B561" s="157"/>
      <c r="C561" s="38">
        <f>C562+C567+C568+C569+C576+C577+C581+C584+C585+C586+C587+C592+C595+C599+C603+C610+C616+C628</f>
        <v>7538460</v>
      </c>
      <c r="D561" s="38">
        <f>D562+D567+D568+D569+D576+D577+D581+D584+D585+D586+D587+D592+D595+D599+D603+D610+D616+D628</f>
        <v>7538460</v>
      </c>
      <c r="E561" s="38">
        <f>E562+E567+E568+E569+E576+E577+E581+E584+E585+E586+E587+E592+E595+E599+E603+E610+E616+E628</f>
        <v>9103878</v>
      </c>
      <c r="G561" s="39" t="s">
        <v>595</v>
      </c>
      <c r="H561" s="41">
        <f t="shared" si="63"/>
        <v>7538460</v>
      </c>
      <c r="I561" s="42"/>
      <c r="J561" s="40" t="b">
        <f>AND(H561=I561)</f>
        <v>0</v>
      </c>
    </row>
    <row r="562" spans="1:10" outlineLevel="1">
      <c r="A562" s="154" t="s">
        <v>466</v>
      </c>
      <c r="B562" s="155"/>
      <c r="C562" s="32">
        <f>SUM(C563:C566)</f>
        <v>180000</v>
      </c>
      <c r="D562" s="32">
        <f>SUM(D563:D566)</f>
        <v>180000</v>
      </c>
      <c r="E562" s="32">
        <f>SUM(E563:E566)</f>
        <v>222918</v>
      </c>
      <c r="H562" s="41">
        <f t="shared" si="63"/>
        <v>180000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50000</v>
      </c>
      <c r="D564" s="5">
        <f t="shared" ref="D564:E566" si="68">C564</f>
        <v>50000</v>
      </c>
      <c r="E564" s="5">
        <f t="shared" si="68"/>
        <v>50000</v>
      </c>
      <c r="H564" s="41">
        <f t="shared" si="63"/>
        <v>50000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130000</v>
      </c>
      <c r="D566" s="5">
        <f t="shared" si="68"/>
        <v>130000</v>
      </c>
      <c r="E566" s="5">
        <v>172918</v>
      </c>
      <c r="H566" s="41">
        <f t="shared" si="63"/>
        <v>130000</v>
      </c>
    </row>
    <row r="567" spans="1:10" outlineLevel="1">
      <c r="A567" s="154" t="s">
        <v>467</v>
      </c>
      <c r="B567" s="155"/>
      <c r="C567" s="31">
        <v>118000</v>
      </c>
      <c r="D567" s="31">
        <f>C567</f>
        <v>118000</v>
      </c>
      <c r="E567" s="31">
        <f>D567</f>
        <v>118000</v>
      </c>
      <c r="H567" s="41">
        <f t="shared" si="63"/>
        <v>118000</v>
      </c>
    </row>
    <row r="568" spans="1:10" outlineLevel="1">
      <c r="A568" s="154" t="s">
        <v>472</v>
      </c>
      <c r="B568" s="155"/>
      <c r="C568" s="32">
        <v>308000</v>
      </c>
      <c r="D568" s="32">
        <f>C568</f>
        <v>308000</v>
      </c>
      <c r="E568" s="32">
        <f>D568</f>
        <v>308000</v>
      </c>
      <c r="H568" s="41">
        <f t="shared" si="63"/>
        <v>308000</v>
      </c>
    </row>
    <row r="569" spans="1:10" outlineLevel="1">
      <c r="A569" s="154" t="s">
        <v>473</v>
      </c>
      <c r="B569" s="155"/>
      <c r="C569" s="32">
        <f>SUM(C570:C575)</f>
        <v>2430000</v>
      </c>
      <c r="D569" s="32">
        <f>SUM(D570:D575)</f>
        <v>2430000</v>
      </c>
      <c r="E569" s="32">
        <f>SUM(E570:E575)</f>
        <v>2430000</v>
      </c>
      <c r="H569" s="41">
        <f t="shared" si="63"/>
        <v>2430000</v>
      </c>
    </row>
    <row r="570" spans="1:10" outlineLevel="2">
      <c r="A570" s="7">
        <v>6603</v>
      </c>
      <c r="B570" s="4" t="s">
        <v>474</v>
      </c>
      <c r="C570" s="5">
        <v>1500000</v>
      </c>
      <c r="D570" s="5">
        <f>C570</f>
        <v>1500000</v>
      </c>
      <c r="E570" s="5">
        <f>D570</f>
        <v>1500000</v>
      </c>
      <c r="H570" s="41">
        <f t="shared" si="63"/>
        <v>1500000</v>
      </c>
    </row>
    <row r="571" spans="1:10" outlineLevel="2">
      <c r="A571" s="7">
        <v>6603</v>
      </c>
      <c r="B571" s="4" t="s">
        <v>475</v>
      </c>
      <c r="C571" s="5">
        <v>30000</v>
      </c>
      <c r="D571" s="5">
        <f t="shared" ref="D571:E575" si="69">C571</f>
        <v>30000</v>
      </c>
      <c r="E571" s="5">
        <f t="shared" si="69"/>
        <v>30000</v>
      </c>
      <c r="H571" s="41">
        <f t="shared" si="63"/>
        <v>30000</v>
      </c>
    </row>
    <row r="572" spans="1:10" outlineLevel="2">
      <c r="A572" s="7">
        <v>6603</v>
      </c>
      <c r="B572" s="4" t="s">
        <v>476</v>
      </c>
      <c r="C572" s="5">
        <v>800000</v>
      </c>
      <c r="D572" s="5">
        <f t="shared" si="69"/>
        <v>800000</v>
      </c>
      <c r="E572" s="5">
        <f t="shared" si="69"/>
        <v>800000</v>
      </c>
      <c r="H572" s="41">
        <f t="shared" si="63"/>
        <v>800000</v>
      </c>
    </row>
    <row r="573" spans="1:10" outlineLevel="2">
      <c r="A573" s="7">
        <v>6603</v>
      </c>
      <c r="B573" s="4" t="s">
        <v>477</v>
      </c>
      <c r="C573" s="5">
        <v>100000</v>
      </c>
      <c r="D573" s="5">
        <f t="shared" si="69"/>
        <v>100000</v>
      </c>
      <c r="E573" s="5">
        <f t="shared" si="69"/>
        <v>100000</v>
      </c>
      <c r="H573" s="41">
        <f t="shared" si="63"/>
        <v>100000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4" t="s">
        <v>480</v>
      </c>
      <c r="B576" s="155"/>
      <c r="C576" s="32">
        <v>30000</v>
      </c>
      <c r="D576" s="32">
        <f>C576</f>
        <v>30000</v>
      </c>
      <c r="E576" s="32">
        <f>D576</f>
        <v>30000</v>
      </c>
      <c r="H576" s="41">
        <f t="shared" si="63"/>
        <v>30000</v>
      </c>
    </row>
    <row r="577" spans="1:8" outlineLevel="1">
      <c r="A577" s="154" t="s">
        <v>481</v>
      </c>
      <c r="B577" s="155"/>
      <c r="C577" s="32">
        <f>SUM(C578:C580)</f>
        <v>116000</v>
      </c>
      <c r="D577" s="32">
        <f>SUM(D578:D580)</f>
        <v>116000</v>
      </c>
      <c r="E577" s="32">
        <f>SUM(E578:E580)</f>
        <v>116000</v>
      </c>
      <c r="H577" s="41">
        <f t="shared" si="63"/>
        <v>116000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30000</v>
      </c>
      <c r="D579" s="5">
        <f t="shared" si="70"/>
        <v>30000</v>
      </c>
      <c r="E579" s="5">
        <f t="shared" si="70"/>
        <v>30000</v>
      </c>
      <c r="H579" s="41">
        <f t="shared" si="71"/>
        <v>30000</v>
      </c>
    </row>
    <row r="580" spans="1:8" outlineLevel="2">
      <c r="A580" s="7">
        <v>6605</v>
      </c>
      <c r="B580" s="4" t="s">
        <v>484</v>
      </c>
      <c r="C580" s="5">
        <v>86000</v>
      </c>
      <c r="D580" s="5">
        <f t="shared" si="70"/>
        <v>86000</v>
      </c>
      <c r="E580" s="5">
        <f t="shared" si="70"/>
        <v>86000</v>
      </c>
      <c r="H580" s="41">
        <f t="shared" si="71"/>
        <v>86000</v>
      </c>
    </row>
    <row r="581" spans="1:8" outlineLevel="1">
      <c r="A581" s="154" t="s">
        <v>485</v>
      </c>
      <c r="B581" s="155"/>
      <c r="C581" s="32">
        <f>SUM(C582:C583)</f>
        <v>964000</v>
      </c>
      <c r="D581" s="32">
        <f>SUM(D582:D583)</f>
        <v>964000</v>
      </c>
      <c r="E581" s="32">
        <f>SUM(E582:E583)</f>
        <v>1434000</v>
      </c>
      <c r="H581" s="41">
        <f t="shared" si="71"/>
        <v>964000</v>
      </c>
    </row>
    <row r="582" spans="1:8" outlineLevel="2">
      <c r="A582" s="7">
        <v>6606</v>
      </c>
      <c r="B582" s="4" t="s">
        <v>486</v>
      </c>
      <c r="C582" s="5">
        <v>910000</v>
      </c>
      <c r="D582" s="5">
        <f t="shared" ref="D582:E586" si="72">C582</f>
        <v>910000</v>
      </c>
      <c r="E582" s="5">
        <v>1380000</v>
      </c>
      <c r="H582" s="41">
        <f t="shared" si="71"/>
        <v>910000</v>
      </c>
    </row>
    <row r="583" spans="1:8" outlineLevel="2">
      <c r="A583" s="7">
        <v>6606</v>
      </c>
      <c r="B583" s="4" t="s">
        <v>487</v>
      </c>
      <c r="C583" s="5">
        <v>54000</v>
      </c>
      <c r="D583" s="5">
        <f t="shared" si="72"/>
        <v>54000</v>
      </c>
      <c r="E583" s="5">
        <f t="shared" si="72"/>
        <v>54000</v>
      </c>
      <c r="H583" s="41">
        <f t="shared" si="71"/>
        <v>54000</v>
      </c>
    </row>
    <row r="584" spans="1:8" outlineLevel="1">
      <c r="A584" s="154" t="s">
        <v>488</v>
      </c>
      <c r="B584" s="15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4" t="s">
        <v>489</v>
      </c>
      <c r="B585" s="155"/>
      <c r="C585" s="32">
        <v>230000</v>
      </c>
      <c r="D585" s="32">
        <f t="shared" si="72"/>
        <v>230000</v>
      </c>
      <c r="E585" s="32">
        <f t="shared" si="72"/>
        <v>230000</v>
      </c>
      <c r="H585" s="41">
        <f t="shared" si="71"/>
        <v>230000</v>
      </c>
    </row>
    <row r="586" spans="1:8" outlineLevel="1" collapsed="1">
      <c r="A586" s="154" t="s">
        <v>490</v>
      </c>
      <c r="B586" s="15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4" t="s">
        <v>491</v>
      </c>
      <c r="B587" s="155"/>
      <c r="C587" s="32">
        <f>SUM(C588:C591)</f>
        <v>250000</v>
      </c>
      <c r="D587" s="32">
        <f>SUM(D588:D591)</f>
        <v>250000</v>
      </c>
      <c r="E587" s="32">
        <f>SUM(E588:E591)</f>
        <v>510220</v>
      </c>
      <c r="H587" s="41">
        <f t="shared" si="71"/>
        <v>250000</v>
      </c>
    </row>
    <row r="588" spans="1:8" outlineLevel="2">
      <c r="A588" s="7">
        <v>6610</v>
      </c>
      <c r="B588" s="4" t="s">
        <v>492</v>
      </c>
      <c r="C588" s="5">
        <v>100000</v>
      </c>
      <c r="D588" s="5">
        <f>C588</f>
        <v>100000</v>
      </c>
      <c r="E588" s="5">
        <v>360220</v>
      </c>
      <c r="H588" s="41">
        <f t="shared" si="71"/>
        <v>100000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150000</v>
      </c>
      <c r="D591" s="5">
        <f t="shared" si="73"/>
        <v>150000</v>
      </c>
      <c r="E591" s="5">
        <f t="shared" si="73"/>
        <v>150000</v>
      </c>
      <c r="H591" s="41">
        <f t="shared" si="71"/>
        <v>150000</v>
      </c>
    </row>
    <row r="592" spans="1:8" outlineLevel="1">
      <c r="A592" s="154" t="s">
        <v>498</v>
      </c>
      <c r="B592" s="15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4" t="s">
        <v>502</v>
      </c>
      <c r="B595" s="155"/>
      <c r="C595" s="32">
        <f>SUM(C596:C598)</f>
        <v>233460</v>
      </c>
      <c r="D595" s="32">
        <f>SUM(D596:D598)</f>
        <v>233460</v>
      </c>
      <c r="E595" s="32">
        <f>SUM(E596:E598)</f>
        <v>233460</v>
      </c>
      <c r="H595" s="41">
        <f t="shared" si="71"/>
        <v>233460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203460</v>
      </c>
      <c r="D597" s="5">
        <f t="shared" ref="D597:E598" si="74">C597</f>
        <v>203460</v>
      </c>
      <c r="E597" s="5">
        <f t="shared" si="74"/>
        <v>203460</v>
      </c>
      <c r="H597" s="41">
        <f t="shared" si="71"/>
        <v>203460</v>
      </c>
    </row>
    <row r="598" spans="1:8" outlineLevel="2">
      <c r="A598" s="7">
        <v>6612</v>
      </c>
      <c r="B598" s="4" t="s">
        <v>501</v>
      </c>
      <c r="C598" s="5">
        <v>30000</v>
      </c>
      <c r="D598" s="5">
        <f t="shared" si="74"/>
        <v>30000</v>
      </c>
      <c r="E598" s="5">
        <f t="shared" si="74"/>
        <v>30000</v>
      </c>
      <c r="H598" s="41">
        <f t="shared" si="71"/>
        <v>30000</v>
      </c>
    </row>
    <row r="599" spans="1:8" outlineLevel="1">
      <c r="A599" s="154" t="s">
        <v>503</v>
      </c>
      <c r="B599" s="155"/>
      <c r="C599" s="32">
        <f>SUM(C600:C602)</f>
        <v>1930000</v>
      </c>
      <c r="D599" s="32">
        <f>SUM(D600:D602)</f>
        <v>1930000</v>
      </c>
      <c r="E599" s="32">
        <f>SUM(E600:E602)</f>
        <v>2722280</v>
      </c>
      <c r="H599" s="41">
        <f t="shared" si="71"/>
        <v>1930000</v>
      </c>
    </row>
    <row r="600" spans="1:8" outlineLevel="2">
      <c r="A600" s="7">
        <v>6613</v>
      </c>
      <c r="B600" s="4" t="s">
        <v>504</v>
      </c>
      <c r="C600" s="5">
        <v>30000</v>
      </c>
      <c r="D600" s="5">
        <f t="shared" ref="D600:E602" si="75">C600</f>
        <v>30000</v>
      </c>
      <c r="E600" s="5">
        <f t="shared" si="75"/>
        <v>30000</v>
      </c>
      <c r="H600" s="41">
        <f t="shared" si="71"/>
        <v>30000</v>
      </c>
    </row>
    <row r="601" spans="1:8" outlineLevel="2">
      <c r="A601" s="7">
        <v>6613</v>
      </c>
      <c r="B601" s="4" t="s">
        <v>505</v>
      </c>
      <c r="C601" s="5">
        <v>1450000</v>
      </c>
      <c r="D601" s="5">
        <f t="shared" si="75"/>
        <v>1450000</v>
      </c>
      <c r="E601" s="5">
        <v>2242280</v>
      </c>
      <c r="H601" s="41">
        <f t="shared" si="71"/>
        <v>1450000</v>
      </c>
    </row>
    <row r="602" spans="1:8" outlineLevel="2">
      <c r="A602" s="7">
        <v>6613</v>
      </c>
      <c r="B602" s="4" t="s">
        <v>501</v>
      </c>
      <c r="C602" s="5">
        <v>450000</v>
      </c>
      <c r="D602" s="5">
        <f t="shared" si="75"/>
        <v>450000</v>
      </c>
      <c r="E602" s="5">
        <f t="shared" si="75"/>
        <v>450000</v>
      </c>
      <c r="H602" s="41">
        <f t="shared" si="71"/>
        <v>450000</v>
      </c>
    </row>
    <row r="603" spans="1:8" outlineLevel="1">
      <c r="A603" s="154" t="s">
        <v>506</v>
      </c>
      <c r="B603" s="155"/>
      <c r="C603" s="32">
        <f>SUM(C604:C609)</f>
        <v>97000</v>
      </c>
      <c r="D603" s="32">
        <f>SUM(D604:D609)</f>
        <v>97000</v>
      </c>
      <c r="E603" s="32">
        <f>SUM(E604:E609)</f>
        <v>97000</v>
      </c>
      <c r="H603" s="41">
        <f t="shared" si="71"/>
        <v>97000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97000</v>
      </c>
      <c r="D608" s="5">
        <f t="shared" si="76"/>
        <v>97000</v>
      </c>
      <c r="E608" s="5">
        <f t="shared" si="76"/>
        <v>97000</v>
      </c>
      <c r="H608" s="41">
        <f t="shared" si="71"/>
        <v>97000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4" t="s">
        <v>513</v>
      </c>
      <c r="B610" s="155"/>
      <c r="C610" s="32">
        <f>SUM(C611:C615)</f>
        <v>140000</v>
      </c>
      <c r="D610" s="32">
        <f>SUM(D611:D615)</f>
        <v>140000</v>
      </c>
      <c r="E610" s="32">
        <f>SUM(E611:E615)</f>
        <v>140000</v>
      </c>
      <c r="H610" s="41">
        <f t="shared" si="71"/>
        <v>140000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70000</v>
      </c>
      <c r="D613" s="5">
        <f t="shared" si="77"/>
        <v>70000</v>
      </c>
      <c r="E613" s="5">
        <f t="shared" si="77"/>
        <v>70000</v>
      </c>
      <c r="H613" s="41">
        <f t="shared" si="71"/>
        <v>70000</v>
      </c>
    </row>
    <row r="614" spans="1:8" outlineLevel="2">
      <c r="A614" s="7">
        <v>6615</v>
      </c>
      <c r="B614" s="4" t="s">
        <v>517</v>
      </c>
      <c r="C614" s="5">
        <v>70000</v>
      </c>
      <c r="D614" s="5">
        <f t="shared" si="77"/>
        <v>70000</v>
      </c>
      <c r="E614" s="5">
        <f t="shared" si="77"/>
        <v>70000</v>
      </c>
      <c r="H614" s="41">
        <f t="shared" si="71"/>
        <v>70000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4" t="s">
        <v>519</v>
      </c>
      <c r="B616" s="155"/>
      <c r="C616" s="32">
        <f>SUM(C617:C627)</f>
        <v>262000</v>
      </c>
      <c r="D616" s="32">
        <f>SUM(D617:D627)</f>
        <v>262000</v>
      </c>
      <c r="E616" s="32">
        <f>SUM(E617:E627)</f>
        <v>262000</v>
      </c>
      <c r="H616" s="41">
        <f t="shared" si="71"/>
        <v>262000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162000</v>
      </c>
      <c r="D618" s="5">
        <f t="shared" ref="D618:E627" si="78">C618</f>
        <v>162000</v>
      </c>
      <c r="E618" s="5">
        <f t="shared" si="78"/>
        <v>162000</v>
      </c>
      <c r="H618" s="41">
        <f t="shared" si="71"/>
        <v>162000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100000</v>
      </c>
      <c r="D620" s="5">
        <f t="shared" si="78"/>
        <v>100000</v>
      </c>
      <c r="E620" s="5">
        <f t="shared" si="78"/>
        <v>100000</v>
      </c>
      <c r="H620" s="41">
        <f t="shared" si="71"/>
        <v>100000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4" t="s">
        <v>531</v>
      </c>
      <c r="B628" s="155"/>
      <c r="C628" s="32">
        <f>SUM(C629:C637)</f>
        <v>250000</v>
      </c>
      <c r="D628" s="32">
        <f>SUM(D629:D637)</f>
        <v>250000</v>
      </c>
      <c r="E628" s="32">
        <f>SUM(E629:E637)</f>
        <v>250000</v>
      </c>
      <c r="H628" s="41">
        <f t="shared" si="71"/>
        <v>250000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250000</v>
      </c>
      <c r="D637" s="5">
        <f t="shared" si="79"/>
        <v>250000</v>
      </c>
      <c r="E637" s="5">
        <f t="shared" si="79"/>
        <v>250000</v>
      </c>
      <c r="H637" s="41">
        <f t="shared" si="71"/>
        <v>250000</v>
      </c>
    </row>
    <row r="638" spans="1:10">
      <c r="A638" s="156" t="s">
        <v>541</v>
      </c>
      <c r="B638" s="15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4" t="s">
        <v>542</v>
      </c>
      <c r="B639" s="15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4" t="s">
        <v>543</v>
      </c>
      <c r="B640" s="15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4" t="s">
        <v>544</v>
      </c>
      <c r="B641" s="15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6" t="s">
        <v>545</v>
      </c>
      <c r="B642" s="15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4" t="s">
        <v>546</v>
      </c>
      <c r="B643" s="15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4" t="s">
        <v>547</v>
      </c>
      <c r="B644" s="15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6" t="s">
        <v>548</v>
      </c>
      <c r="B645" s="15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4" t="s">
        <v>549</v>
      </c>
      <c r="B646" s="15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4" t="s">
        <v>550</v>
      </c>
      <c r="B651" s="15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4" t="s">
        <v>551</v>
      </c>
      <c r="B652" s="15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4" t="s">
        <v>552</v>
      </c>
      <c r="B653" s="15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4" t="s">
        <v>553</v>
      </c>
      <c r="B660" s="15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4" t="s">
        <v>554</v>
      </c>
      <c r="B661" s="15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4" t="s">
        <v>555</v>
      </c>
      <c r="B665" s="15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4" t="s">
        <v>556</v>
      </c>
      <c r="B668" s="15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4" t="s">
        <v>557</v>
      </c>
      <c r="B669" s="15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4" t="s">
        <v>558</v>
      </c>
      <c r="B670" s="15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4" t="s">
        <v>559</v>
      </c>
      <c r="B671" s="15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4" t="s">
        <v>560</v>
      </c>
      <c r="B676" s="15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4" t="s">
        <v>561</v>
      </c>
      <c r="B679" s="15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4" t="s">
        <v>562</v>
      </c>
      <c r="B683" s="15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4" t="s">
        <v>563</v>
      </c>
      <c r="B687" s="15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4" t="s">
        <v>564</v>
      </c>
      <c r="B694" s="15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4" t="s">
        <v>565</v>
      </c>
      <c r="B700" s="15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4" t="s">
        <v>566</v>
      </c>
      <c r="B712" s="15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4" t="s">
        <v>567</v>
      </c>
      <c r="B713" s="15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4" t="s">
        <v>568</v>
      </c>
      <c r="B714" s="15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4" t="s">
        <v>569</v>
      </c>
      <c r="B715" s="15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0" t="s">
        <v>570</v>
      </c>
      <c r="B716" s="161"/>
      <c r="C716" s="36">
        <f>C717</f>
        <v>153000</v>
      </c>
      <c r="D716" s="36">
        <f>D717</f>
        <v>153000</v>
      </c>
      <c r="E716" s="36">
        <f>E717</f>
        <v>153000</v>
      </c>
      <c r="G716" s="39" t="s">
        <v>66</v>
      </c>
      <c r="H716" s="41">
        <f t="shared" si="92"/>
        <v>153000</v>
      </c>
      <c r="I716" s="42"/>
      <c r="J716" s="40" t="b">
        <f>AND(H716=I716)</f>
        <v>0</v>
      </c>
    </row>
    <row r="717" spans="1:10">
      <c r="A717" s="156" t="s">
        <v>571</v>
      </c>
      <c r="B717" s="157"/>
      <c r="C717" s="33">
        <f>C718+C722</f>
        <v>153000</v>
      </c>
      <c r="D717" s="33">
        <f>D718+D722</f>
        <v>153000</v>
      </c>
      <c r="E717" s="33">
        <f>E718+E722</f>
        <v>153000</v>
      </c>
      <c r="G717" s="39" t="s">
        <v>599</v>
      </c>
      <c r="H717" s="41">
        <f t="shared" si="92"/>
        <v>153000</v>
      </c>
      <c r="I717" s="42"/>
      <c r="J717" s="40" t="b">
        <f>AND(H717=I717)</f>
        <v>0</v>
      </c>
    </row>
    <row r="718" spans="1:10" outlineLevel="1" collapsed="1">
      <c r="A718" s="166" t="s">
        <v>851</v>
      </c>
      <c r="B718" s="167"/>
      <c r="C718" s="31">
        <f>SUM(C719:C721)</f>
        <v>153000</v>
      </c>
      <c r="D718" s="31">
        <f>SUM(D719:D721)</f>
        <v>153000</v>
      </c>
      <c r="E718" s="31">
        <f>SUM(E719:E721)</f>
        <v>153000</v>
      </c>
      <c r="H718" s="41">
        <f t="shared" si="92"/>
        <v>153000</v>
      </c>
    </row>
    <row r="719" spans="1:10" ht="15" customHeight="1" outlineLevel="2">
      <c r="A719" s="6">
        <v>10950</v>
      </c>
      <c r="B719" s="4" t="s">
        <v>572</v>
      </c>
      <c r="C719" s="5">
        <v>153000</v>
      </c>
      <c r="D719" s="5">
        <f>C719</f>
        <v>153000</v>
      </c>
      <c r="E719" s="5">
        <f>D719</f>
        <v>153000</v>
      </c>
      <c r="H719" s="41">
        <f t="shared" si="92"/>
        <v>153000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6" t="s">
        <v>850</v>
      </c>
      <c r="B722" s="16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0" t="s">
        <v>577</v>
      </c>
      <c r="B725" s="16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6" t="s">
        <v>588</v>
      </c>
      <c r="B726" s="15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6" t="s">
        <v>849</v>
      </c>
      <c r="B727" s="16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6" t="s">
        <v>848</v>
      </c>
      <c r="B730" s="16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6" t="s">
        <v>846</v>
      </c>
      <c r="B733" s="16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6" t="s">
        <v>843</v>
      </c>
      <c r="B739" s="16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6" t="s">
        <v>842</v>
      </c>
      <c r="B741" s="16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6" t="s">
        <v>841</v>
      </c>
      <c r="B743" s="16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6" t="s">
        <v>836</v>
      </c>
      <c r="B750" s="16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6" t="s">
        <v>834</v>
      </c>
      <c r="B755" s="16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6" t="s">
        <v>830</v>
      </c>
      <c r="B760" s="16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6" t="s">
        <v>828</v>
      </c>
      <c r="B765" s="16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6" t="s">
        <v>826</v>
      </c>
      <c r="B767" s="16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6" t="s">
        <v>823</v>
      </c>
      <c r="B771" s="16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6" t="s">
        <v>817</v>
      </c>
      <c r="B777" s="16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778"/>
  <sheetViews>
    <sheetView rightToLeft="1" tabSelected="1" topLeftCell="A257" zoomScale="120" zoomScaleNormal="120" workbookViewId="0">
      <selection activeCell="C726" sqref="C726"/>
    </sheetView>
  </sheetViews>
  <sheetFormatPr baseColWidth="10" defaultColWidth="9.140625" defaultRowHeight="15" outlineLevelRow="3"/>
  <cols>
    <col min="1" max="1" width="7" bestFit="1" customWidth="1"/>
    <col min="2" max="2" width="57" customWidth="1"/>
    <col min="3" max="3" width="27.28515625" customWidth="1"/>
    <col min="4" max="4" width="20.42578125" customWidth="1"/>
    <col min="5" max="5" width="26" customWidth="1"/>
    <col min="7" max="7" width="15.5703125" bestFit="1" customWidth="1"/>
    <col min="8" max="8" width="32.7109375" customWidth="1"/>
    <col min="9" max="9" width="15.42578125" bestFit="1" customWidth="1"/>
    <col min="10" max="10" width="20.42578125" bestFit="1" customWidth="1"/>
  </cols>
  <sheetData>
    <row r="1" spans="1:14" ht="18.75">
      <c r="A1" s="143" t="s">
        <v>30</v>
      </c>
      <c r="B1" s="143"/>
      <c r="C1" s="143"/>
      <c r="D1" s="142" t="s">
        <v>853</v>
      </c>
      <c r="E1" s="142" t="s">
        <v>852</v>
      </c>
      <c r="G1" s="43" t="s">
        <v>31</v>
      </c>
      <c r="H1" s="44">
        <f>C2+C114</f>
        <v>17716444</v>
      </c>
      <c r="I1" s="45"/>
      <c r="J1" s="46" t="b">
        <f>AND(H1=I1)</f>
        <v>0</v>
      </c>
    </row>
    <row r="2" spans="1:14">
      <c r="A2" s="144" t="s">
        <v>60</v>
      </c>
      <c r="B2" s="144"/>
      <c r="C2" s="26">
        <f>C3+C67</f>
        <v>7862000</v>
      </c>
      <c r="D2" s="26">
        <f>D3+D67</f>
        <v>7862000</v>
      </c>
      <c r="E2" s="26">
        <f>E3+E67</f>
        <v>7862000</v>
      </c>
      <c r="G2" s="39" t="s">
        <v>60</v>
      </c>
      <c r="H2" s="41">
        <f>C2</f>
        <v>7862000</v>
      </c>
      <c r="I2" s="42"/>
      <c r="J2" s="40" t="b">
        <f>AND(H2=I2)</f>
        <v>0</v>
      </c>
    </row>
    <row r="3" spans="1:14">
      <c r="A3" s="145" t="s">
        <v>578</v>
      </c>
      <c r="B3" s="145"/>
      <c r="C3" s="23">
        <f>C4+C11+C38+C61</f>
        <v>4372000</v>
      </c>
      <c r="D3" s="23">
        <f>D4+D11+D38+D61</f>
        <v>4372000</v>
      </c>
      <c r="E3" s="23">
        <f>E4+E11+E38+E61</f>
        <v>4372000</v>
      </c>
      <c r="G3" s="39" t="s">
        <v>57</v>
      </c>
      <c r="H3" s="41">
        <f t="shared" ref="H3:H66" si="0">C3</f>
        <v>4372000</v>
      </c>
      <c r="I3" s="42"/>
      <c r="J3" s="40" t="b">
        <f>AND(H3=I3)</f>
        <v>0</v>
      </c>
    </row>
    <row r="4" spans="1:14" ht="15" customHeight="1">
      <c r="A4" s="146" t="s">
        <v>124</v>
      </c>
      <c r="B4" s="147"/>
      <c r="C4" s="21">
        <f>SUM(C5:C10)</f>
        <v>3001000</v>
      </c>
      <c r="D4" s="21">
        <f>SUM(D5:D10)</f>
        <v>3001000</v>
      </c>
      <c r="E4" s="21">
        <f>SUM(E5:E10)</f>
        <v>3001000</v>
      </c>
      <c r="F4" s="17"/>
      <c r="G4" s="39" t="s">
        <v>53</v>
      </c>
      <c r="H4" s="41">
        <f t="shared" si="0"/>
        <v>3001000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700000</v>
      </c>
      <c r="D5" s="2">
        <f>C5</f>
        <v>700000</v>
      </c>
      <c r="E5" s="2">
        <f>D5</f>
        <v>700000</v>
      </c>
      <c r="F5" s="17"/>
      <c r="G5" s="17"/>
      <c r="H5" s="41">
        <f t="shared" si="0"/>
        <v>700000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800000</v>
      </c>
      <c r="D6" s="2">
        <f t="shared" ref="D6:E10" si="1">C6</f>
        <v>800000</v>
      </c>
      <c r="E6" s="2">
        <f t="shared" si="1"/>
        <v>800000</v>
      </c>
      <c r="F6" s="17"/>
      <c r="G6" s="17"/>
      <c r="H6" s="41">
        <f t="shared" si="0"/>
        <v>800000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1300000</v>
      </c>
      <c r="D7" s="2">
        <f t="shared" si="1"/>
        <v>1300000</v>
      </c>
      <c r="E7" s="2">
        <f t="shared" si="1"/>
        <v>1300000</v>
      </c>
      <c r="F7" s="17"/>
      <c r="G7" s="17"/>
      <c r="H7" s="41">
        <f t="shared" si="0"/>
        <v>1300000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200000</v>
      </c>
      <c r="D8" s="2">
        <f t="shared" si="1"/>
        <v>200000</v>
      </c>
      <c r="E8" s="2">
        <f t="shared" si="1"/>
        <v>200000</v>
      </c>
      <c r="F8" s="17"/>
      <c r="G8" s="17"/>
      <c r="H8" s="41">
        <f t="shared" si="0"/>
        <v>200000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46" t="s">
        <v>125</v>
      </c>
      <c r="B11" s="147"/>
      <c r="C11" s="21">
        <f>SUM(C12:C37)</f>
        <v>405000</v>
      </c>
      <c r="D11" s="21">
        <f>SUM(D12:D37)</f>
        <v>405000</v>
      </c>
      <c r="E11" s="21">
        <f>SUM(E12:E37)</f>
        <v>405000</v>
      </c>
      <c r="F11" s="17"/>
      <c r="G11" s="39" t="s">
        <v>54</v>
      </c>
      <c r="H11" s="41">
        <f t="shared" si="0"/>
        <v>405000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164000</v>
      </c>
      <c r="D12" s="2">
        <f>C12</f>
        <v>164000</v>
      </c>
      <c r="E12" s="2">
        <f>D12</f>
        <v>164000</v>
      </c>
      <c r="H12" s="41">
        <f t="shared" si="0"/>
        <v>164000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25000</v>
      </c>
      <c r="D14" s="2">
        <f t="shared" si="2"/>
        <v>25000</v>
      </c>
      <c r="E14" s="2">
        <f t="shared" si="2"/>
        <v>25000</v>
      </c>
      <c r="H14" s="41">
        <f t="shared" si="0"/>
        <v>25000</v>
      </c>
    </row>
    <row r="15" spans="1:14" outlineLevel="1">
      <c r="A15" s="3">
        <v>2201</v>
      </c>
      <c r="B15" s="1" t="s">
        <v>127</v>
      </c>
      <c r="C15" s="2">
        <v>1000</v>
      </c>
      <c r="D15" s="2">
        <f t="shared" si="2"/>
        <v>1000</v>
      </c>
      <c r="E15" s="2">
        <f t="shared" si="2"/>
        <v>1000</v>
      </c>
      <c r="H15" s="41">
        <f t="shared" si="0"/>
        <v>1000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>
        <v>30000</v>
      </c>
      <c r="D17" s="2">
        <f t="shared" si="2"/>
        <v>30000</v>
      </c>
      <c r="E17" s="2">
        <f t="shared" si="2"/>
        <v>30000</v>
      </c>
      <c r="H17" s="41">
        <f t="shared" si="0"/>
        <v>30000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90000</v>
      </c>
      <c r="D34" s="2">
        <f t="shared" si="3"/>
        <v>90000</v>
      </c>
      <c r="E34" s="2">
        <f t="shared" si="3"/>
        <v>90000</v>
      </c>
      <c r="H34" s="41">
        <f t="shared" si="0"/>
        <v>90000</v>
      </c>
    </row>
    <row r="35" spans="1:10" outlineLevel="1">
      <c r="A35" s="3">
        <v>2405</v>
      </c>
      <c r="B35" s="1" t="s">
        <v>8</v>
      </c>
      <c r="C35" s="2">
        <v>55000</v>
      </c>
      <c r="D35" s="2">
        <f t="shared" si="3"/>
        <v>55000</v>
      </c>
      <c r="E35" s="2">
        <f t="shared" si="3"/>
        <v>55000</v>
      </c>
      <c r="H35" s="41">
        <f t="shared" si="0"/>
        <v>55000</v>
      </c>
    </row>
    <row r="36" spans="1:10" outlineLevel="1">
      <c r="A36" s="3">
        <v>2406</v>
      </c>
      <c r="B36" s="1" t="s">
        <v>9</v>
      </c>
      <c r="C36" s="2">
        <v>40000</v>
      </c>
      <c r="D36" s="2">
        <f t="shared" si="3"/>
        <v>40000</v>
      </c>
      <c r="E36" s="2">
        <f t="shared" si="3"/>
        <v>40000</v>
      </c>
      <c r="H36" s="41">
        <f t="shared" si="0"/>
        <v>40000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46" t="s">
        <v>145</v>
      </c>
      <c r="B38" s="147"/>
      <c r="C38" s="21">
        <f>SUM(C39:C60)</f>
        <v>959000</v>
      </c>
      <c r="D38" s="21">
        <f>SUM(D39:D60)</f>
        <v>959000</v>
      </c>
      <c r="E38" s="21">
        <f>SUM(E39:E60)</f>
        <v>959000</v>
      </c>
      <c r="G38" s="39" t="s">
        <v>55</v>
      </c>
      <c r="H38" s="41">
        <f t="shared" si="0"/>
        <v>959000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35000</v>
      </c>
      <c r="D39" s="2">
        <f>C39</f>
        <v>35000</v>
      </c>
      <c r="E39" s="2">
        <f>D39</f>
        <v>35000</v>
      </c>
      <c r="H39" s="41">
        <f t="shared" si="0"/>
        <v>35000</v>
      </c>
    </row>
    <row r="40" spans="1:10" outlineLevel="1">
      <c r="A40" s="20">
        <v>3102</v>
      </c>
      <c r="B40" s="20" t="s">
        <v>12</v>
      </c>
      <c r="C40" s="2">
        <v>20000</v>
      </c>
      <c r="D40" s="2">
        <f t="shared" ref="D40:E55" si="4">C40</f>
        <v>20000</v>
      </c>
      <c r="E40" s="2">
        <f t="shared" si="4"/>
        <v>20000</v>
      </c>
      <c r="H40" s="41">
        <f t="shared" si="0"/>
        <v>20000</v>
      </c>
    </row>
    <row r="41" spans="1:10" outlineLevel="1">
      <c r="A41" s="20">
        <v>3103</v>
      </c>
      <c r="B41" s="20" t="s">
        <v>13</v>
      </c>
      <c r="C41" s="2">
        <v>12000</v>
      </c>
      <c r="D41" s="2">
        <f t="shared" si="4"/>
        <v>12000</v>
      </c>
      <c r="E41" s="2">
        <f t="shared" si="4"/>
        <v>12000</v>
      </c>
      <c r="H41" s="41">
        <f t="shared" si="0"/>
        <v>12000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1000</v>
      </c>
      <c r="D44" s="2">
        <f t="shared" si="4"/>
        <v>1000</v>
      </c>
      <c r="E44" s="2">
        <f t="shared" si="4"/>
        <v>1000</v>
      </c>
      <c r="H44" s="41">
        <f t="shared" si="0"/>
        <v>1000</v>
      </c>
    </row>
    <row r="45" spans="1:10" outlineLevel="1">
      <c r="A45" s="20">
        <v>3203</v>
      </c>
      <c r="B45" s="20" t="s">
        <v>16</v>
      </c>
      <c r="C45" s="2">
        <v>5000</v>
      </c>
      <c r="D45" s="2">
        <f t="shared" si="4"/>
        <v>5000</v>
      </c>
      <c r="E45" s="2">
        <f t="shared" si="4"/>
        <v>5000</v>
      </c>
      <c r="H45" s="41">
        <f t="shared" si="0"/>
        <v>5000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250000</v>
      </c>
      <c r="D48" s="2">
        <f t="shared" si="4"/>
        <v>250000</v>
      </c>
      <c r="E48" s="2">
        <f t="shared" si="4"/>
        <v>250000</v>
      </c>
      <c r="H48" s="41">
        <f t="shared" si="0"/>
        <v>250000</v>
      </c>
    </row>
    <row r="49" spans="1:10" outlineLevel="1">
      <c r="A49" s="20">
        <v>3207</v>
      </c>
      <c r="B49" s="20" t="s">
        <v>149</v>
      </c>
      <c r="C49" s="2">
        <v>25000</v>
      </c>
      <c r="D49" s="2">
        <f t="shared" si="4"/>
        <v>25000</v>
      </c>
      <c r="E49" s="2">
        <f t="shared" si="4"/>
        <v>25000</v>
      </c>
      <c r="H49" s="41">
        <f t="shared" si="0"/>
        <v>25000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5000</v>
      </c>
      <c r="D54" s="2">
        <f t="shared" si="4"/>
        <v>5000</v>
      </c>
      <c r="E54" s="2">
        <f t="shared" si="4"/>
        <v>5000</v>
      </c>
      <c r="H54" s="41">
        <f t="shared" si="0"/>
        <v>5000</v>
      </c>
    </row>
    <row r="55" spans="1:10" outlineLevel="1">
      <c r="A55" s="20">
        <v>3303</v>
      </c>
      <c r="B55" s="20" t="s">
        <v>153</v>
      </c>
      <c r="C55" s="2">
        <v>350000</v>
      </c>
      <c r="D55" s="2">
        <f t="shared" si="4"/>
        <v>350000</v>
      </c>
      <c r="E55" s="2">
        <f t="shared" si="4"/>
        <v>350000</v>
      </c>
      <c r="H55" s="41">
        <f t="shared" si="0"/>
        <v>350000</v>
      </c>
    </row>
    <row r="56" spans="1:10" outlineLevel="1">
      <c r="A56" s="20">
        <v>3303</v>
      </c>
      <c r="B56" s="20" t="s">
        <v>154</v>
      </c>
      <c r="C56" s="2">
        <v>230000</v>
      </c>
      <c r="D56" s="2">
        <f t="shared" ref="D56:E60" si="5">C56</f>
        <v>230000</v>
      </c>
      <c r="E56" s="2">
        <f t="shared" si="5"/>
        <v>230000</v>
      </c>
      <c r="H56" s="41">
        <f t="shared" si="0"/>
        <v>230000</v>
      </c>
    </row>
    <row r="57" spans="1:10" outlineLevel="1">
      <c r="A57" s="20">
        <v>3304</v>
      </c>
      <c r="B57" s="20" t="s">
        <v>155</v>
      </c>
      <c r="C57" s="2">
        <v>25000</v>
      </c>
      <c r="D57" s="2">
        <f t="shared" si="5"/>
        <v>25000</v>
      </c>
      <c r="E57" s="2">
        <f t="shared" si="5"/>
        <v>25000</v>
      </c>
      <c r="H57" s="41">
        <f t="shared" si="0"/>
        <v>25000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46" t="s">
        <v>158</v>
      </c>
      <c r="B61" s="147"/>
      <c r="C61" s="22">
        <f>SUM(C62:C66)</f>
        <v>7000</v>
      </c>
      <c r="D61" s="22">
        <f>SUM(D62:D66)</f>
        <v>7000</v>
      </c>
      <c r="E61" s="22">
        <f>SUM(E62:E66)</f>
        <v>7000</v>
      </c>
      <c r="G61" s="39" t="s">
        <v>105</v>
      </c>
      <c r="H61" s="41">
        <f t="shared" si="0"/>
        <v>7000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>
        <v>6000</v>
      </c>
      <c r="D62" s="2">
        <f>C62</f>
        <v>6000</v>
      </c>
      <c r="E62" s="2">
        <f>D62</f>
        <v>6000</v>
      </c>
      <c r="H62" s="41">
        <f t="shared" si="0"/>
        <v>6000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>
        <v>1000</v>
      </c>
      <c r="D64" s="2">
        <f t="shared" si="6"/>
        <v>1000</v>
      </c>
      <c r="E64" s="2">
        <f t="shared" si="6"/>
        <v>1000</v>
      </c>
      <c r="H64" s="41">
        <f t="shared" si="0"/>
        <v>1000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5" t="s">
        <v>579</v>
      </c>
      <c r="B67" s="145"/>
      <c r="C67" s="25">
        <f>C97+C68</f>
        <v>3490000</v>
      </c>
      <c r="D67" s="25">
        <f>D97+D68</f>
        <v>3490000</v>
      </c>
      <c r="E67" s="25">
        <f>E97+E68</f>
        <v>3490000</v>
      </c>
      <c r="G67" s="39" t="s">
        <v>59</v>
      </c>
      <c r="H67" s="41">
        <f t="shared" ref="H67:H130" si="7">C67</f>
        <v>3490000</v>
      </c>
      <c r="I67" s="42"/>
      <c r="J67" s="40" t="b">
        <f>AND(H67=I67)</f>
        <v>0</v>
      </c>
    </row>
    <row r="68" spans="1:10">
      <c r="A68" s="146" t="s">
        <v>163</v>
      </c>
      <c r="B68" s="147"/>
      <c r="C68" s="21">
        <f>SUM(C69:C96)</f>
        <v>53000</v>
      </c>
      <c r="D68" s="21">
        <f>SUM(D69:D96)</f>
        <v>53000</v>
      </c>
      <c r="E68" s="21">
        <f>SUM(E69:E96)</f>
        <v>53000</v>
      </c>
      <c r="G68" s="39" t="s">
        <v>56</v>
      </c>
      <c r="H68" s="41">
        <f t="shared" si="7"/>
        <v>53000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>
        <v>37000</v>
      </c>
      <c r="D93" s="2">
        <f t="shared" si="9"/>
        <v>37000</v>
      </c>
      <c r="E93" s="2">
        <f t="shared" si="9"/>
        <v>37000</v>
      </c>
      <c r="H93" s="41">
        <f t="shared" si="7"/>
        <v>37000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1000</v>
      </c>
      <c r="D95" s="2">
        <f t="shared" si="9"/>
        <v>1000</v>
      </c>
      <c r="E95" s="2">
        <f t="shared" si="9"/>
        <v>1000</v>
      </c>
      <c r="H95" s="41">
        <f t="shared" si="7"/>
        <v>1000</v>
      </c>
    </row>
    <row r="96" spans="1:8" ht="13.5" customHeight="1" outlineLevel="1">
      <c r="A96" s="3">
        <v>5399</v>
      </c>
      <c r="B96" s="2" t="s">
        <v>183</v>
      </c>
      <c r="C96" s="2">
        <v>15000</v>
      </c>
      <c r="D96" s="2">
        <f t="shared" si="9"/>
        <v>15000</v>
      </c>
      <c r="E96" s="2">
        <f t="shared" si="9"/>
        <v>15000</v>
      </c>
      <c r="H96" s="41">
        <f t="shared" si="7"/>
        <v>15000</v>
      </c>
    </row>
    <row r="97" spans="1:10">
      <c r="A97" s="19" t="s">
        <v>184</v>
      </c>
      <c r="B97" s="24"/>
      <c r="C97" s="21">
        <f>SUM(C98:C113)</f>
        <v>3437000</v>
      </c>
      <c r="D97" s="21">
        <f>SUM(D98:D113)</f>
        <v>3437000</v>
      </c>
      <c r="E97" s="21">
        <f>SUM(E98:E113)</f>
        <v>3437000</v>
      </c>
      <c r="G97" s="39" t="s">
        <v>58</v>
      </c>
      <c r="H97" s="41">
        <f t="shared" si="7"/>
        <v>3437000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3390000</v>
      </c>
      <c r="D98" s="2">
        <f>C98</f>
        <v>3390000</v>
      </c>
      <c r="E98" s="2">
        <f>D98</f>
        <v>3390000</v>
      </c>
      <c r="H98" s="41">
        <f t="shared" si="7"/>
        <v>3390000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20000</v>
      </c>
      <c r="D103" s="2">
        <f t="shared" si="10"/>
        <v>20000</v>
      </c>
      <c r="E103" s="2">
        <f t="shared" si="10"/>
        <v>20000</v>
      </c>
      <c r="H103" s="41">
        <f t="shared" si="7"/>
        <v>20000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outlineLevel="1">
      <c r="A105" s="3">
        <v>6008</v>
      </c>
      <c r="B105" s="1" t="s">
        <v>110</v>
      </c>
      <c r="C105" s="2">
        <v>16000</v>
      </c>
      <c r="D105" s="2">
        <f t="shared" si="10"/>
        <v>16000</v>
      </c>
      <c r="E105" s="2">
        <f t="shared" si="10"/>
        <v>16000</v>
      </c>
      <c r="H105" s="41">
        <f t="shared" si="7"/>
        <v>16000</v>
      </c>
    </row>
    <row r="106" spans="1:10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H106" s="41">
        <f t="shared" si="7"/>
        <v>1000</v>
      </c>
    </row>
    <row r="107" spans="1:10" outlineLevel="1">
      <c r="A107" s="3">
        <v>6010</v>
      </c>
      <c r="B107" s="1" t="s">
        <v>189</v>
      </c>
      <c r="C107" s="2">
        <v>1000</v>
      </c>
      <c r="D107" s="2">
        <f t="shared" si="10"/>
        <v>1000</v>
      </c>
      <c r="E107" s="2">
        <f t="shared" si="10"/>
        <v>1000</v>
      </c>
      <c r="H107" s="41">
        <f t="shared" si="7"/>
        <v>1000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7000</v>
      </c>
      <c r="D109" s="2">
        <f t="shared" si="10"/>
        <v>7000</v>
      </c>
      <c r="E109" s="2">
        <f t="shared" si="10"/>
        <v>7000</v>
      </c>
      <c r="H109" s="41">
        <f t="shared" si="7"/>
        <v>7000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>
        <v>1000</v>
      </c>
      <c r="D111" s="2">
        <f t="shared" si="10"/>
        <v>1000</v>
      </c>
      <c r="E111" s="2">
        <f t="shared" si="10"/>
        <v>1000</v>
      </c>
      <c r="H111" s="41">
        <f t="shared" si="7"/>
        <v>1000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50" t="s">
        <v>62</v>
      </c>
      <c r="B114" s="151"/>
      <c r="C114" s="26">
        <f>C115+C152+C177</f>
        <v>9854444</v>
      </c>
      <c r="D114" s="26">
        <f>D115+D152+D177</f>
        <v>9854444</v>
      </c>
      <c r="E114" s="26">
        <f>E115+E152+E177</f>
        <v>9854444</v>
      </c>
      <c r="G114" s="39" t="s">
        <v>62</v>
      </c>
      <c r="H114" s="41">
        <f t="shared" si="7"/>
        <v>9854444</v>
      </c>
      <c r="I114" s="42"/>
      <c r="J114" s="40" t="b">
        <f>AND(H114=I114)</f>
        <v>0</v>
      </c>
    </row>
    <row r="115" spans="1:10">
      <c r="A115" s="148" t="s">
        <v>580</v>
      </c>
      <c r="B115" s="149"/>
      <c r="C115" s="23">
        <f>C116+C135</f>
        <v>9085604</v>
      </c>
      <c r="D115" s="23">
        <f>D116+D135</f>
        <v>9085604</v>
      </c>
      <c r="E115" s="23">
        <f>E116+E135</f>
        <v>9085604</v>
      </c>
      <c r="G115" s="39" t="s">
        <v>61</v>
      </c>
      <c r="H115" s="41">
        <f t="shared" si="7"/>
        <v>9085604</v>
      </c>
      <c r="I115" s="42"/>
      <c r="J115" s="40" t="b">
        <f>AND(H115=I115)</f>
        <v>0</v>
      </c>
    </row>
    <row r="116" spans="1:10" ht="15" customHeight="1">
      <c r="A116" s="146" t="s">
        <v>195</v>
      </c>
      <c r="B116" s="147"/>
      <c r="C116" s="21">
        <f>C117+C120+C123+C126+C129+C132</f>
        <v>1449000</v>
      </c>
      <c r="D116" s="21">
        <f>D117+D120+D123+D126+D129+D132</f>
        <v>1449000</v>
      </c>
      <c r="E116" s="21">
        <f>E117+E120+E123+E126+E129+E132</f>
        <v>1449000</v>
      </c>
      <c r="G116" s="39" t="s">
        <v>583</v>
      </c>
      <c r="H116" s="41">
        <f t="shared" si="7"/>
        <v>1449000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1449000</v>
      </c>
      <c r="D117" s="2">
        <f>D118+D119</f>
        <v>1449000</v>
      </c>
      <c r="E117" s="2">
        <f>E118+E119</f>
        <v>1449000</v>
      </c>
      <c r="H117" s="41">
        <f t="shared" si="7"/>
        <v>1449000</v>
      </c>
    </row>
    <row r="118" spans="1:10" ht="15" customHeight="1" outlineLevel="2">
      <c r="A118" s="130"/>
      <c r="B118" s="129" t="s">
        <v>855</v>
      </c>
      <c r="C118" s="128">
        <v>56000</v>
      </c>
      <c r="D118" s="128">
        <f>C118</f>
        <v>56000</v>
      </c>
      <c r="E118" s="128">
        <f>D118</f>
        <v>56000</v>
      </c>
      <c r="H118" s="41">
        <f t="shared" si="7"/>
        <v>56000</v>
      </c>
    </row>
    <row r="119" spans="1:10" ht="15" customHeight="1" outlineLevel="2">
      <c r="A119" s="130"/>
      <c r="B119" s="129" t="s">
        <v>860</v>
      </c>
      <c r="C119" s="128">
        <v>1393000</v>
      </c>
      <c r="D119" s="128">
        <f>C119</f>
        <v>1393000</v>
      </c>
      <c r="E119" s="128">
        <f>D119</f>
        <v>1393000</v>
      </c>
      <c r="H119" s="41">
        <f t="shared" si="7"/>
        <v>1393000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46" t="s">
        <v>202</v>
      </c>
      <c r="B135" s="147"/>
      <c r="C135" s="21">
        <f>C136+C140+C143+C146+C149</f>
        <v>7636604</v>
      </c>
      <c r="D135" s="21">
        <f>D136+D140+D143+D146+D149</f>
        <v>7636604</v>
      </c>
      <c r="E135" s="21">
        <f>E136+E140+E143+E146+E149</f>
        <v>7636604</v>
      </c>
      <c r="G135" s="39" t="s">
        <v>584</v>
      </c>
      <c r="H135" s="41">
        <f t="shared" si="11"/>
        <v>7636604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7636604</v>
      </c>
      <c r="D136" s="2">
        <f>D137+D138+D139</f>
        <v>7636604</v>
      </c>
      <c r="E136" s="2">
        <f>E137+E138+E139</f>
        <v>7636604</v>
      </c>
      <c r="H136" s="41">
        <f t="shared" si="11"/>
        <v>7636604</v>
      </c>
    </row>
    <row r="137" spans="1:10" ht="15" customHeight="1" outlineLevel="2">
      <c r="A137" s="130"/>
      <c r="B137" s="129" t="s">
        <v>855</v>
      </c>
      <c r="C137" s="128">
        <v>4400000</v>
      </c>
      <c r="D137" s="128">
        <f>C137</f>
        <v>4400000</v>
      </c>
      <c r="E137" s="128">
        <f>D137</f>
        <v>4400000</v>
      </c>
      <c r="H137" s="41">
        <f t="shared" si="11"/>
        <v>4400000</v>
      </c>
    </row>
    <row r="138" spans="1:10" ht="15" customHeight="1" outlineLevel="2">
      <c r="A138" s="130"/>
      <c r="B138" s="129" t="s">
        <v>862</v>
      </c>
      <c r="C138" s="128">
        <v>2718000</v>
      </c>
      <c r="D138" s="128">
        <f t="shared" ref="D138:E139" si="12">C138</f>
        <v>2718000</v>
      </c>
      <c r="E138" s="128">
        <f t="shared" si="12"/>
        <v>2718000</v>
      </c>
      <c r="H138" s="41">
        <f t="shared" si="11"/>
        <v>2718000</v>
      </c>
    </row>
    <row r="139" spans="1:10" ht="15" customHeight="1" outlineLevel="2">
      <c r="A139" s="130"/>
      <c r="B139" s="129" t="s">
        <v>861</v>
      </c>
      <c r="C139" s="128">
        <v>518604</v>
      </c>
      <c r="D139" s="128">
        <f t="shared" si="12"/>
        <v>518604</v>
      </c>
      <c r="E139" s="128">
        <f t="shared" si="12"/>
        <v>518604</v>
      </c>
      <c r="H139" s="41">
        <f t="shared" si="11"/>
        <v>518604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48" t="s">
        <v>581</v>
      </c>
      <c r="B152" s="14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46" t="s">
        <v>208</v>
      </c>
      <c r="B153" s="14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46" t="s">
        <v>212</v>
      </c>
      <c r="B163" s="14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46" t="s">
        <v>214</v>
      </c>
      <c r="B170" s="14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48" t="s">
        <v>582</v>
      </c>
      <c r="B177" s="149"/>
      <c r="C177" s="27">
        <f>C178</f>
        <v>768840</v>
      </c>
      <c r="D177" s="27">
        <f>D178</f>
        <v>768840</v>
      </c>
      <c r="E177" s="27">
        <f>E178</f>
        <v>768840</v>
      </c>
      <c r="G177" s="39" t="s">
        <v>216</v>
      </c>
      <c r="H177" s="41">
        <f t="shared" si="11"/>
        <v>768840</v>
      </c>
      <c r="I177" s="42"/>
      <c r="J177" s="40" t="b">
        <f>AND(H177=I177)</f>
        <v>0</v>
      </c>
    </row>
    <row r="178" spans="1:10">
      <c r="A178" s="146" t="s">
        <v>217</v>
      </c>
      <c r="B178" s="147"/>
      <c r="C178" s="21">
        <f>C179+C184+C188+C197+C200+C203+C215+C222+C228+C235+C238+C243+C250</f>
        <v>768840</v>
      </c>
      <c r="D178" s="21">
        <f>D179+D184+D188+D197+D200+D203+D215+D222+D228+D235+D238+D243+D250</f>
        <v>768840</v>
      </c>
      <c r="E178" s="21">
        <f>E179+E184+E188+E197+E200+E203+E215+E222+E228+E235+E238+E243+E250</f>
        <v>768840</v>
      </c>
      <c r="G178" s="39" t="s">
        <v>587</v>
      </c>
      <c r="H178" s="41">
        <f t="shared" si="11"/>
        <v>768840</v>
      </c>
      <c r="I178" s="42"/>
      <c r="J178" s="40" t="b">
        <f>AND(H178=I178)</f>
        <v>0</v>
      </c>
    </row>
    <row r="179" spans="1:10" outlineLevel="1">
      <c r="A179" s="152" t="s">
        <v>849</v>
      </c>
      <c r="B179" s="153"/>
      <c r="C179" s="2">
        <f>C180+C182</f>
        <v>2000</v>
      </c>
      <c r="D179" s="2">
        <f>D180+D182</f>
        <v>2000</v>
      </c>
      <c r="E179" s="2">
        <f>E180+E182</f>
        <v>2000</v>
      </c>
    </row>
    <row r="180" spans="1:10" outlineLevel="2">
      <c r="A180" s="130">
        <v>3</v>
      </c>
      <c r="B180" s="129" t="s">
        <v>857</v>
      </c>
      <c r="C180" s="128">
        <f>C181</f>
        <v>2000</v>
      </c>
      <c r="D180" s="128">
        <f>D181</f>
        <v>2000</v>
      </c>
      <c r="E180" s="128">
        <f>E181</f>
        <v>2000</v>
      </c>
    </row>
    <row r="181" spans="1:10" outlineLevel="2">
      <c r="A181" s="90"/>
      <c r="B181" s="89" t="s">
        <v>855</v>
      </c>
      <c r="C181" s="127">
        <v>2000</v>
      </c>
      <c r="D181" s="127">
        <f>C181</f>
        <v>2000</v>
      </c>
      <c r="E181" s="127">
        <f>D181</f>
        <v>2000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2" t="s">
        <v>848</v>
      </c>
      <c r="B184" s="15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2" t="s">
        <v>846</v>
      </c>
      <c r="B188" s="15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2" t="s">
        <v>843</v>
      </c>
      <c r="B197" s="15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2" t="s">
        <v>842</v>
      </c>
      <c r="B200" s="15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2" t="s">
        <v>841</v>
      </c>
      <c r="B203" s="15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2" t="s">
        <v>836</v>
      </c>
      <c r="B215" s="153"/>
      <c r="C215" s="2">
        <f>C220++C216</f>
        <v>5000</v>
      </c>
      <c r="D215" s="2">
        <f>D220++D216</f>
        <v>5000</v>
      </c>
      <c r="E215" s="2">
        <f>E220++E216</f>
        <v>5000</v>
      </c>
    </row>
    <row r="216" spans="1:5" outlineLevel="2">
      <c r="A216" s="130">
        <v>2</v>
      </c>
      <c r="B216" s="129" t="s">
        <v>856</v>
      </c>
      <c r="C216" s="128">
        <f>C219+C218+C217</f>
        <v>5000</v>
      </c>
      <c r="D216" s="128">
        <f>D219+D218+D217</f>
        <v>5000</v>
      </c>
      <c r="E216" s="128">
        <f>E219+E218+E217</f>
        <v>5000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>
        <v>5000</v>
      </c>
      <c r="D219" s="131">
        <f t="shared" si="16"/>
        <v>5000</v>
      </c>
      <c r="E219" s="131">
        <f t="shared" si="16"/>
        <v>5000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2" t="s">
        <v>834</v>
      </c>
      <c r="B222" s="15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2" t="s">
        <v>830</v>
      </c>
      <c r="B228" s="153"/>
      <c r="C228" s="2">
        <f>C229+C233</f>
        <v>100000</v>
      </c>
      <c r="D228" s="2">
        <f>D229+D233</f>
        <v>100000</v>
      </c>
      <c r="E228" s="2">
        <f>E229+E233</f>
        <v>100000</v>
      </c>
    </row>
    <row r="229" spans="1:5" outlineLevel="2">
      <c r="A229" s="130">
        <v>2</v>
      </c>
      <c r="B229" s="129" t="s">
        <v>856</v>
      </c>
      <c r="C229" s="128">
        <f>C231+C232+C230</f>
        <v>100000</v>
      </c>
      <c r="D229" s="128">
        <f>D231+D232+D230</f>
        <v>100000</v>
      </c>
      <c r="E229" s="128">
        <f>E231+E232+E230</f>
        <v>100000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>
        <v>100000</v>
      </c>
      <c r="D232" s="127">
        <f t="shared" si="18"/>
        <v>100000</v>
      </c>
      <c r="E232" s="127">
        <f t="shared" si="18"/>
        <v>100000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2" t="s">
        <v>828</v>
      </c>
      <c r="B235" s="15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2" t="s">
        <v>826</v>
      </c>
      <c r="B238" s="15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2" t="s">
        <v>823</v>
      </c>
      <c r="B243" s="15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2" t="s">
        <v>817</v>
      </c>
      <c r="B250" s="153"/>
      <c r="C250" s="2">
        <f>C251+C252</f>
        <v>661840</v>
      </c>
      <c r="D250" s="2">
        <f>D251+D252</f>
        <v>661840</v>
      </c>
      <c r="E250" s="2">
        <f>E251+E252</f>
        <v>661840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661840</v>
      </c>
      <c r="D252" s="127">
        <f>C252</f>
        <v>661840</v>
      </c>
      <c r="E252" s="127">
        <f>D252</f>
        <v>661840</v>
      </c>
    </row>
    <row r="256" spans="1:10" ht="18.75">
      <c r="A256" s="143" t="s">
        <v>67</v>
      </c>
      <c r="B256" s="143"/>
      <c r="C256" s="143"/>
      <c r="D256" s="142" t="s">
        <v>853</v>
      </c>
      <c r="E256" s="142" t="s">
        <v>852</v>
      </c>
      <c r="G256" s="47" t="s">
        <v>589</v>
      </c>
      <c r="H256" s="48">
        <f>C257+C559</f>
        <v>17716444</v>
      </c>
      <c r="I256" s="49"/>
      <c r="J256" s="50" t="b">
        <f>AND(H256=I256)</f>
        <v>0</v>
      </c>
    </row>
    <row r="257" spans="1:10">
      <c r="A257" s="158" t="s">
        <v>60</v>
      </c>
      <c r="B257" s="159"/>
      <c r="C257" s="37">
        <f>C258+C550</f>
        <v>6473604</v>
      </c>
      <c r="D257" s="37">
        <f>D258+D550</f>
        <v>6473604</v>
      </c>
      <c r="E257" s="37">
        <f>E258+E550</f>
        <v>6473604</v>
      </c>
      <c r="G257" s="39" t="s">
        <v>60</v>
      </c>
      <c r="H257" s="41">
        <f>C257</f>
        <v>6473604</v>
      </c>
      <c r="I257" s="42"/>
      <c r="J257" s="40" t="b">
        <f>AND(H257=I257)</f>
        <v>0</v>
      </c>
    </row>
    <row r="258" spans="1:10">
      <c r="A258" s="160" t="s">
        <v>266</v>
      </c>
      <c r="B258" s="161"/>
      <c r="C258" s="36">
        <f>C259+C339+C483+C547</f>
        <v>6452604</v>
      </c>
      <c r="D258" s="36">
        <f>D259+D339+D483+D547</f>
        <v>6452604</v>
      </c>
      <c r="E258" s="36">
        <f>E259+E339+E483+E547</f>
        <v>6452604</v>
      </c>
      <c r="G258" s="39" t="s">
        <v>57</v>
      </c>
      <c r="H258" s="41">
        <f t="shared" ref="H258:H321" si="21">C258</f>
        <v>6452604</v>
      </c>
      <c r="I258" s="42"/>
      <c r="J258" s="40" t="b">
        <f>AND(H258=I258)</f>
        <v>0</v>
      </c>
    </row>
    <row r="259" spans="1:10">
      <c r="A259" s="156" t="s">
        <v>267</v>
      </c>
      <c r="B259" s="157"/>
      <c r="C259" s="33">
        <f>C260+C263+C314</f>
        <v>3462604</v>
      </c>
      <c r="D259" s="33">
        <f>D260+D263+D314</f>
        <v>3462604</v>
      </c>
      <c r="E259" s="33">
        <f>E260+E263+E314</f>
        <v>3462604</v>
      </c>
      <c r="G259" s="39" t="s">
        <v>590</v>
      </c>
      <c r="H259" s="41">
        <f t="shared" si="21"/>
        <v>3462604</v>
      </c>
      <c r="I259" s="42"/>
      <c r="J259" s="40" t="b">
        <f>AND(H259=I259)</f>
        <v>0</v>
      </c>
    </row>
    <row r="260" spans="1:10" outlineLevel="1">
      <c r="A260" s="154" t="s">
        <v>268</v>
      </c>
      <c r="B260" s="155"/>
      <c r="C260" s="32">
        <f>SUM(C261:C262)</f>
        <v>2700</v>
      </c>
      <c r="D260" s="32">
        <f>SUM(D261:D262)</f>
        <v>2700</v>
      </c>
      <c r="E260" s="32">
        <f>SUM(E261:E262)</f>
        <v>2700</v>
      </c>
      <c r="H260" s="41">
        <f t="shared" si="21"/>
        <v>2700</v>
      </c>
    </row>
    <row r="261" spans="1:10" outlineLevel="2">
      <c r="A261" s="7">
        <v>1100</v>
      </c>
      <c r="B261" s="4" t="s">
        <v>32</v>
      </c>
      <c r="C261" s="5">
        <v>1200</v>
      </c>
      <c r="D261" s="5">
        <f>C261</f>
        <v>1200</v>
      </c>
      <c r="E261" s="5">
        <f>D261</f>
        <v>1200</v>
      </c>
      <c r="H261" s="41">
        <f t="shared" si="21"/>
        <v>1200</v>
      </c>
    </row>
    <row r="262" spans="1:10" outlineLevel="2">
      <c r="A262" s="6">
        <v>1100</v>
      </c>
      <c r="B262" s="4" t="s">
        <v>33</v>
      </c>
      <c r="C262" s="5">
        <v>1500</v>
      </c>
      <c r="D262" s="5">
        <f>C262</f>
        <v>1500</v>
      </c>
      <c r="E262" s="5">
        <f>D262</f>
        <v>1500</v>
      </c>
      <c r="H262" s="41">
        <f t="shared" si="21"/>
        <v>1500</v>
      </c>
    </row>
    <row r="263" spans="1:10" outlineLevel="1">
      <c r="A263" s="154" t="s">
        <v>269</v>
      </c>
      <c r="B263" s="155"/>
      <c r="C263" s="32">
        <f>C264+C265+C289+C296+C298+C302+C305+C308+C313</f>
        <v>3384315</v>
      </c>
      <c r="D263" s="32">
        <f>D264+D265+D289+D296+D298+D302+D305+D308+D313</f>
        <v>3384315</v>
      </c>
      <c r="E263" s="32">
        <f>E264+E265+E289+E296+E298+E302+E305+E308+E313</f>
        <v>3384315</v>
      </c>
      <c r="H263" s="41">
        <f t="shared" si="21"/>
        <v>3384315</v>
      </c>
    </row>
    <row r="264" spans="1:10" outlineLevel="2">
      <c r="A264" s="6">
        <v>1101</v>
      </c>
      <c r="B264" s="4" t="s">
        <v>34</v>
      </c>
      <c r="C264" s="5">
        <v>1005857.25</v>
      </c>
      <c r="D264" s="5">
        <f>C264</f>
        <v>1005857.25</v>
      </c>
      <c r="E264" s="5">
        <f>D264</f>
        <v>1005857.25</v>
      </c>
      <c r="H264" s="41">
        <f t="shared" si="21"/>
        <v>1005857.25</v>
      </c>
    </row>
    <row r="265" spans="1:10" outlineLevel="2">
      <c r="A265" s="6">
        <v>1101</v>
      </c>
      <c r="B265" s="4" t="s">
        <v>35</v>
      </c>
      <c r="C265" s="5">
        <f>SUM(C266:C288)</f>
        <v>1676515.1910000001</v>
      </c>
      <c r="D265" s="5">
        <f>SUM(D266:D288)</f>
        <v>1676515.1910000001</v>
      </c>
      <c r="E265" s="5">
        <f>SUM(E266:E288)</f>
        <v>1676515.1910000001</v>
      </c>
      <c r="H265" s="41">
        <f t="shared" si="21"/>
        <v>1676515.1910000001</v>
      </c>
    </row>
    <row r="266" spans="1:10" outlineLevel="3">
      <c r="A266" s="29"/>
      <c r="B266" s="28" t="s">
        <v>218</v>
      </c>
      <c r="C266" s="30">
        <v>55776.45</v>
      </c>
      <c r="D266" s="30">
        <f>C266</f>
        <v>55776.45</v>
      </c>
      <c r="E266" s="30">
        <f>D266</f>
        <v>55776.45</v>
      </c>
      <c r="H266" s="41">
        <f t="shared" si="21"/>
        <v>55776.45</v>
      </c>
    </row>
    <row r="267" spans="1:10" outlineLevel="3">
      <c r="A267" s="29"/>
      <c r="B267" s="28" t="s">
        <v>219</v>
      </c>
      <c r="C267" s="30">
        <v>477290</v>
      </c>
      <c r="D267" s="30">
        <f t="shared" ref="D267:E282" si="22">C267</f>
        <v>477290</v>
      </c>
      <c r="E267" s="30">
        <f t="shared" si="22"/>
        <v>477290</v>
      </c>
      <c r="H267" s="41">
        <f t="shared" si="21"/>
        <v>477290</v>
      </c>
    </row>
    <row r="268" spans="1:10" outlineLevel="3">
      <c r="A268" s="29"/>
      <c r="B268" s="28" t="s">
        <v>220</v>
      </c>
      <c r="C268" s="30">
        <v>239760</v>
      </c>
      <c r="D268" s="30">
        <f t="shared" si="22"/>
        <v>239760</v>
      </c>
      <c r="E268" s="30">
        <f t="shared" si="22"/>
        <v>239760</v>
      </c>
      <c r="H268" s="41">
        <f t="shared" si="21"/>
        <v>239760</v>
      </c>
    </row>
    <row r="269" spans="1:10" outlineLevel="3">
      <c r="A269" s="29"/>
      <c r="B269" s="28" t="s">
        <v>221</v>
      </c>
      <c r="C269" s="30">
        <v>5520</v>
      </c>
      <c r="D269" s="30">
        <f t="shared" si="22"/>
        <v>5520</v>
      </c>
      <c r="E269" s="30">
        <f t="shared" si="22"/>
        <v>5520</v>
      </c>
      <c r="H269" s="41">
        <f t="shared" si="21"/>
        <v>5520</v>
      </c>
    </row>
    <row r="270" spans="1:10" outlineLevel="3">
      <c r="A270" s="29"/>
      <c r="B270" s="28" t="s">
        <v>222</v>
      </c>
      <c r="C270" s="30">
        <v>9696</v>
      </c>
      <c r="D270" s="30">
        <f t="shared" si="22"/>
        <v>9696</v>
      </c>
      <c r="E270" s="30">
        <f t="shared" si="22"/>
        <v>9696</v>
      </c>
      <c r="H270" s="41">
        <f t="shared" si="21"/>
        <v>9696</v>
      </c>
    </row>
    <row r="271" spans="1:10" outlineLevel="3">
      <c r="A271" s="29"/>
      <c r="B271" s="28" t="s">
        <v>223</v>
      </c>
      <c r="C271" s="30">
        <v>75615.240999999995</v>
      </c>
      <c r="D271" s="30">
        <f t="shared" si="22"/>
        <v>75615.240999999995</v>
      </c>
      <c r="E271" s="30">
        <f t="shared" si="22"/>
        <v>75615.240999999995</v>
      </c>
      <c r="H271" s="41">
        <f t="shared" si="21"/>
        <v>75615.240999999995</v>
      </c>
    </row>
    <row r="272" spans="1:10" outlineLevel="3">
      <c r="A272" s="29"/>
      <c r="B272" s="28" t="s">
        <v>224</v>
      </c>
      <c r="C272" s="30">
        <v>24090</v>
      </c>
      <c r="D272" s="30">
        <f t="shared" si="22"/>
        <v>24090</v>
      </c>
      <c r="E272" s="30">
        <f t="shared" si="22"/>
        <v>24090</v>
      </c>
      <c r="H272" s="41">
        <f t="shared" si="21"/>
        <v>24090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>
        <v>26124</v>
      </c>
      <c r="D275" s="30">
        <f t="shared" si="22"/>
        <v>26124</v>
      </c>
      <c r="E275" s="30">
        <f t="shared" si="22"/>
        <v>26124</v>
      </c>
      <c r="H275" s="41">
        <f t="shared" si="21"/>
        <v>26124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>
        <v>12894</v>
      </c>
      <c r="D277" s="30">
        <f t="shared" si="22"/>
        <v>12894</v>
      </c>
      <c r="E277" s="30">
        <f t="shared" si="22"/>
        <v>12894</v>
      </c>
      <c r="H277" s="41">
        <f t="shared" si="21"/>
        <v>12894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>
        <v>26940</v>
      </c>
      <c r="D280" s="30">
        <f t="shared" si="22"/>
        <v>26940</v>
      </c>
      <c r="E280" s="30">
        <f t="shared" si="22"/>
        <v>26940</v>
      </c>
      <c r="H280" s="41">
        <f t="shared" si="21"/>
        <v>26940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>
        <v>662099.5</v>
      </c>
      <c r="D286" s="30">
        <f t="shared" si="23"/>
        <v>662099.5</v>
      </c>
      <c r="E286" s="30">
        <f t="shared" si="23"/>
        <v>662099.5</v>
      </c>
      <c r="H286" s="41">
        <f t="shared" si="21"/>
        <v>662099.5</v>
      </c>
    </row>
    <row r="287" spans="1:8" outlineLevel="3">
      <c r="A287" s="29"/>
      <c r="B287" s="28" t="s">
        <v>239</v>
      </c>
      <c r="C287" s="30">
        <v>55710</v>
      </c>
      <c r="D287" s="30">
        <f t="shared" si="23"/>
        <v>55710</v>
      </c>
      <c r="E287" s="30">
        <f t="shared" si="23"/>
        <v>55710</v>
      </c>
      <c r="H287" s="41">
        <f t="shared" si="21"/>
        <v>55710</v>
      </c>
    </row>
    <row r="288" spans="1:8" outlineLevel="3">
      <c r="A288" s="29"/>
      <c r="B288" s="28" t="s">
        <v>240</v>
      </c>
      <c r="C288" s="30">
        <v>5000</v>
      </c>
      <c r="D288" s="30">
        <f t="shared" si="23"/>
        <v>5000</v>
      </c>
      <c r="E288" s="30">
        <f t="shared" si="23"/>
        <v>5000</v>
      </c>
      <c r="H288" s="41">
        <f t="shared" si="21"/>
        <v>5000</v>
      </c>
    </row>
    <row r="289" spans="1:8" outlineLevel="2">
      <c r="A289" s="6">
        <v>1101</v>
      </c>
      <c r="B289" s="4" t="s">
        <v>36</v>
      </c>
      <c r="C289" s="5">
        <f>SUM(C290:C295)</f>
        <v>53782</v>
      </c>
      <c r="D289" s="5">
        <f>SUM(D290:D295)</f>
        <v>53782</v>
      </c>
      <c r="E289" s="5">
        <f>SUM(E290:E295)</f>
        <v>53782</v>
      </c>
      <c r="H289" s="41">
        <f t="shared" si="21"/>
        <v>53782</v>
      </c>
    </row>
    <row r="290" spans="1:8" outlineLevel="3">
      <c r="A290" s="29"/>
      <c r="B290" s="28" t="s">
        <v>241</v>
      </c>
      <c r="C290" s="30">
        <v>38800</v>
      </c>
      <c r="D290" s="30">
        <f>C290</f>
        <v>38800</v>
      </c>
      <c r="E290" s="30">
        <f>D290</f>
        <v>38800</v>
      </c>
      <c r="H290" s="41">
        <f t="shared" si="21"/>
        <v>38800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>
        <v>5382</v>
      </c>
      <c r="D292" s="30">
        <f t="shared" si="24"/>
        <v>5382</v>
      </c>
      <c r="E292" s="30">
        <f t="shared" si="24"/>
        <v>5382</v>
      </c>
      <c r="H292" s="41">
        <f t="shared" si="21"/>
        <v>5382</v>
      </c>
    </row>
    <row r="293" spans="1:8" outlineLevel="3">
      <c r="A293" s="29"/>
      <c r="B293" s="28" t="s">
        <v>244</v>
      </c>
      <c r="C293" s="30">
        <v>2640</v>
      </c>
      <c r="D293" s="30">
        <f t="shared" si="24"/>
        <v>2640</v>
      </c>
      <c r="E293" s="30">
        <f t="shared" si="24"/>
        <v>2640</v>
      </c>
      <c r="H293" s="41">
        <f t="shared" si="21"/>
        <v>2640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>
        <v>6960</v>
      </c>
      <c r="D295" s="30">
        <f t="shared" si="24"/>
        <v>6960</v>
      </c>
      <c r="E295" s="30">
        <f t="shared" si="24"/>
        <v>6960</v>
      </c>
      <c r="H295" s="41">
        <f t="shared" si="21"/>
        <v>6960</v>
      </c>
    </row>
    <row r="296" spans="1:8" outlineLevel="2">
      <c r="A296" s="6">
        <v>1101</v>
      </c>
      <c r="B296" s="4" t="s">
        <v>247</v>
      </c>
      <c r="C296" s="5">
        <f>SUM(C297)</f>
        <v>3000</v>
      </c>
      <c r="D296" s="5">
        <f>SUM(D297)</f>
        <v>3000</v>
      </c>
      <c r="E296" s="5">
        <f>SUM(E297)</f>
        <v>3000</v>
      </c>
      <c r="H296" s="41">
        <f t="shared" si="21"/>
        <v>3000</v>
      </c>
    </row>
    <row r="297" spans="1:8" outlineLevel="3">
      <c r="A297" s="29"/>
      <c r="B297" s="28" t="s">
        <v>111</v>
      </c>
      <c r="C297" s="30">
        <v>3000</v>
      </c>
      <c r="D297" s="30">
        <f>C297</f>
        <v>3000</v>
      </c>
      <c r="E297" s="30">
        <f>D297</f>
        <v>3000</v>
      </c>
      <c r="H297" s="41">
        <f t="shared" si="21"/>
        <v>3000</v>
      </c>
    </row>
    <row r="298" spans="1:8" outlineLevel="2">
      <c r="A298" s="6">
        <v>1101</v>
      </c>
      <c r="B298" s="4" t="s">
        <v>37</v>
      </c>
      <c r="C298" s="5">
        <f>SUM(C299:C301)</f>
        <v>73681.065999999992</v>
      </c>
      <c r="D298" s="5">
        <f>SUM(D299:D301)</f>
        <v>73681.065999999992</v>
      </c>
      <c r="E298" s="5">
        <f>SUM(E299:E301)</f>
        <v>73681.065999999992</v>
      </c>
      <c r="H298" s="41">
        <f t="shared" si="21"/>
        <v>73681.065999999992</v>
      </c>
    </row>
    <row r="299" spans="1:8" outlineLevel="3">
      <c r="A299" s="29"/>
      <c r="B299" s="28" t="s">
        <v>248</v>
      </c>
      <c r="C299" s="30">
        <v>25116.065999999999</v>
      </c>
      <c r="D299" s="30">
        <f>C299</f>
        <v>25116.065999999999</v>
      </c>
      <c r="E299" s="30">
        <f>D299</f>
        <v>25116.065999999999</v>
      </c>
      <c r="H299" s="41">
        <f t="shared" si="21"/>
        <v>25116.065999999999</v>
      </c>
    </row>
    <row r="300" spans="1:8" outlineLevel="3">
      <c r="A300" s="29"/>
      <c r="B300" s="28" t="s">
        <v>249</v>
      </c>
      <c r="C300" s="30">
        <v>48565</v>
      </c>
      <c r="D300" s="30">
        <f t="shared" ref="D300:E301" si="25">C300</f>
        <v>48565</v>
      </c>
      <c r="E300" s="30">
        <f t="shared" si="25"/>
        <v>48565</v>
      </c>
      <c r="H300" s="41">
        <f t="shared" si="21"/>
        <v>48565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45000</v>
      </c>
      <c r="D302" s="5">
        <f>SUM(D303:D304)</f>
        <v>45000</v>
      </c>
      <c r="E302" s="5">
        <f>SUM(E303:E304)</f>
        <v>45000</v>
      </c>
      <c r="H302" s="41">
        <f t="shared" si="21"/>
        <v>45000</v>
      </c>
    </row>
    <row r="303" spans="1:8" outlineLevel="3">
      <c r="A303" s="29"/>
      <c r="B303" s="28" t="s">
        <v>252</v>
      </c>
      <c r="C303" s="30">
        <v>35000</v>
      </c>
      <c r="D303" s="30">
        <f>C303</f>
        <v>35000</v>
      </c>
      <c r="E303" s="30">
        <f>D303</f>
        <v>35000</v>
      </c>
      <c r="H303" s="41">
        <f t="shared" si="21"/>
        <v>35000</v>
      </c>
    </row>
    <row r="304" spans="1:8" outlineLevel="3">
      <c r="A304" s="29"/>
      <c r="B304" s="28" t="s">
        <v>253</v>
      </c>
      <c r="C304" s="30">
        <v>10000</v>
      </c>
      <c r="D304" s="30">
        <f>C304</f>
        <v>10000</v>
      </c>
      <c r="E304" s="30">
        <f>D304</f>
        <v>10000</v>
      </c>
      <c r="H304" s="41">
        <f t="shared" si="21"/>
        <v>10000</v>
      </c>
    </row>
    <row r="305" spans="1:8" outlineLevel="2">
      <c r="A305" s="6">
        <v>1101</v>
      </c>
      <c r="B305" s="4" t="s">
        <v>38</v>
      </c>
      <c r="C305" s="5">
        <f>SUM(C306:C307)</f>
        <v>35659.608</v>
      </c>
      <c r="D305" s="5">
        <f>SUM(D306:D307)</f>
        <v>35659.608</v>
      </c>
      <c r="E305" s="5">
        <f>SUM(E306:E307)</f>
        <v>35659.608</v>
      </c>
      <c r="H305" s="41">
        <f t="shared" si="21"/>
        <v>35659.608</v>
      </c>
    </row>
    <row r="306" spans="1:8" outlineLevel="3">
      <c r="A306" s="29"/>
      <c r="B306" s="28" t="s">
        <v>254</v>
      </c>
      <c r="C306" s="30">
        <v>23411.232</v>
      </c>
      <c r="D306" s="30">
        <f>C306</f>
        <v>23411.232</v>
      </c>
      <c r="E306" s="30">
        <f>D306</f>
        <v>23411.232</v>
      </c>
      <c r="H306" s="41">
        <f t="shared" si="21"/>
        <v>23411.232</v>
      </c>
    </row>
    <row r="307" spans="1:8" outlineLevel="3">
      <c r="A307" s="29"/>
      <c r="B307" s="28" t="s">
        <v>255</v>
      </c>
      <c r="C307" s="30">
        <v>12248.376</v>
      </c>
      <c r="D307" s="30">
        <f>C307</f>
        <v>12248.376</v>
      </c>
      <c r="E307" s="30">
        <f>D307</f>
        <v>12248.376</v>
      </c>
      <c r="H307" s="41">
        <f t="shared" si="21"/>
        <v>12248.376</v>
      </c>
    </row>
    <row r="308" spans="1:8" outlineLevel="2">
      <c r="A308" s="6">
        <v>1101</v>
      </c>
      <c r="B308" s="4" t="s">
        <v>39</v>
      </c>
      <c r="C308" s="5">
        <f>SUM(C309:C312)</f>
        <v>490819.88500000001</v>
      </c>
      <c r="D308" s="5">
        <f>SUM(D309:D312)</f>
        <v>490819.88500000001</v>
      </c>
      <c r="E308" s="5">
        <f>SUM(E309:E312)</f>
        <v>490819.88500000001</v>
      </c>
      <c r="H308" s="41">
        <f t="shared" si="21"/>
        <v>490819.88500000001</v>
      </c>
    </row>
    <row r="309" spans="1:8" outlineLevel="3">
      <c r="A309" s="29"/>
      <c r="B309" s="28" t="s">
        <v>256</v>
      </c>
      <c r="C309" s="30">
        <v>357147.12099999998</v>
      </c>
      <c r="D309" s="30">
        <f>C309</f>
        <v>357147.12099999998</v>
      </c>
      <c r="E309" s="30">
        <f>D309</f>
        <v>357147.12099999998</v>
      </c>
      <c r="H309" s="41">
        <f t="shared" si="21"/>
        <v>357147.12099999998</v>
      </c>
    </row>
    <row r="310" spans="1:8" outlineLevel="3">
      <c r="A310" s="29"/>
      <c r="B310" s="28" t="s">
        <v>257</v>
      </c>
      <c r="C310" s="30">
        <v>106938.211</v>
      </c>
      <c r="D310" s="30">
        <f t="shared" ref="D310:E312" si="26">C310</f>
        <v>106938.211</v>
      </c>
      <c r="E310" s="30">
        <f t="shared" si="26"/>
        <v>106938.211</v>
      </c>
      <c r="H310" s="41">
        <f t="shared" si="21"/>
        <v>106938.211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26734.553</v>
      </c>
      <c r="D312" s="30">
        <f t="shared" si="26"/>
        <v>26734.553</v>
      </c>
      <c r="E312" s="30">
        <f t="shared" si="26"/>
        <v>26734.553</v>
      </c>
      <c r="H312" s="41">
        <f t="shared" si="21"/>
        <v>26734.553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4" t="s">
        <v>601</v>
      </c>
      <c r="B314" s="155"/>
      <c r="C314" s="32">
        <f>C315+C325+C331+C336+C337+C338+C328</f>
        <v>75589</v>
      </c>
      <c r="D314" s="32">
        <f>D315+D325+D331+D336+D337+D338+D328</f>
        <v>75589</v>
      </c>
      <c r="E314" s="32">
        <f>E315+E325+E331+E336+E337+E338+E328</f>
        <v>75589</v>
      </c>
      <c r="H314" s="41">
        <f t="shared" si="21"/>
        <v>75589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72147</v>
      </c>
      <c r="D325" s="5">
        <f>SUM(D326:D327)</f>
        <v>72147</v>
      </c>
      <c r="E325" s="5">
        <f>SUM(E326:E327)</f>
        <v>72147</v>
      </c>
      <c r="H325" s="41">
        <f t="shared" si="28"/>
        <v>72147</v>
      </c>
    </row>
    <row r="326" spans="1:8" outlineLevel="3">
      <c r="A326" s="29"/>
      <c r="B326" s="28" t="s">
        <v>264</v>
      </c>
      <c r="C326" s="30">
        <v>72147</v>
      </c>
      <c r="D326" s="30">
        <f>C326</f>
        <v>72147</v>
      </c>
      <c r="E326" s="30">
        <f>D326</f>
        <v>72147</v>
      </c>
      <c r="H326" s="41">
        <f t="shared" si="28"/>
        <v>72147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3442</v>
      </c>
      <c r="D331" s="5">
        <f>SUM(D332:D335)</f>
        <v>3442</v>
      </c>
      <c r="E331" s="5">
        <f>SUM(E332:E335)</f>
        <v>3442</v>
      </c>
      <c r="H331" s="41">
        <f t="shared" si="28"/>
        <v>3442</v>
      </c>
    </row>
    <row r="332" spans="1:8" outlineLevel="3">
      <c r="A332" s="29"/>
      <c r="B332" s="28" t="s">
        <v>256</v>
      </c>
      <c r="C332" s="30">
        <v>2459</v>
      </c>
      <c r="D332" s="30">
        <f>C332</f>
        <v>2459</v>
      </c>
      <c r="E332" s="30">
        <f>D332</f>
        <v>2459</v>
      </c>
      <c r="H332" s="41">
        <f t="shared" si="28"/>
        <v>2459</v>
      </c>
    </row>
    <row r="333" spans="1:8" outlineLevel="3">
      <c r="A333" s="29"/>
      <c r="B333" s="28" t="s">
        <v>257</v>
      </c>
      <c r="C333" s="30">
        <v>787</v>
      </c>
      <c r="D333" s="30">
        <f t="shared" ref="D333:E335" si="29">C333</f>
        <v>787</v>
      </c>
      <c r="E333" s="30">
        <f t="shared" si="29"/>
        <v>787</v>
      </c>
      <c r="H333" s="41">
        <f t="shared" si="28"/>
        <v>787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>
        <v>196</v>
      </c>
      <c r="D335" s="30">
        <f t="shared" si="29"/>
        <v>196</v>
      </c>
      <c r="E335" s="30">
        <f t="shared" si="29"/>
        <v>196</v>
      </c>
      <c r="H335" s="41">
        <f t="shared" si="28"/>
        <v>196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6" t="s">
        <v>270</v>
      </c>
      <c r="B339" s="157"/>
      <c r="C339" s="33">
        <f>C340+C444+C482</f>
        <v>2559000</v>
      </c>
      <c r="D339" s="33">
        <f>D340+D444+D482</f>
        <v>2559000</v>
      </c>
      <c r="E339" s="33">
        <f>E340+E444+E482</f>
        <v>2559000</v>
      </c>
      <c r="G339" s="39" t="s">
        <v>591</v>
      </c>
      <c r="H339" s="41">
        <f t="shared" si="28"/>
        <v>2559000</v>
      </c>
      <c r="I339" s="42"/>
      <c r="J339" s="40" t="b">
        <f>AND(H339=I339)</f>
        <v>0</v>
      </c>
    </row>
    <row r="340" spans="1:10" outlineLevel="1">
      <c r="A340" s="154" t="s">
        <v>271</v>
      </c>
      <c r="B340" s="155"/>
      <c r="C340" s="32">
        <f>C341+C342+C343+C344+C347+C348+C353+C356+C357+C362+C367+C368+C371+C372+C373+C376+C377+C378+C382+C388+C391+C392+C395+C398+C399+C404+C407+C408+C409+C412+C415+C416+C419+C420+C421+C422+C429+C443</f>
        <v>1959000</v>
      </c>
      <c r="D340" s="32">
        <f>D341+D342+D343+D344+D347+D348+D353+D356+D357+D362+D367+BH290668+D371+D372+D373+D376+D377+D378+D382+D388+D391+D392+D395+D398+D399+D404+D407+D408+D409+D412+D415+D416+D419+D420+D421+D422+D429+D443</f>
        <v>1959000</v>
      </c>
      <c r="E340" s="32">
        <f>E341+E342+E343+E344+E347+E348+E353+E356+E357+E362+E367+BI290668+E371+E372+E373+E376+E377+E378+E382+E388+E391+E392+E395+E398+E399+E404+E407+E408+E409+E412+E415+E416+E419+E420+E421+E422+E429+E443</f>
        <v>1959000</v>
      </c>
      <c r="H340" s="41">
        <f t="shared" si="28"/>
        <v>1959000</v>
      </c>
    </row>
    <row r="341" spans="1:10" outlineLevel="2">
      <c r="A341" s="6">
        <v>2201</v>
      </c>
      <c r="B341" s="34" t="s">
        <v>272</v>
      </c>
      <c r="C341" s="5">
        <v>26000</v>
      </c>
      <c r="D341" s="5">
        <f>C341</f>
        <v>26000</v>
      </c>
      <c r="E341" s="5">
        <f>D341</f>
        <v>26000</v>
      </c>
      <c r="H341" s="41">
        <f t="shared" si="28"/>
        <v>26000</v>
      </c>
    </row>
    <row r="342" spans="1:10" outlineLevel="2">
      <c r="A342" s="6">
        <v>2201</v>
      </c>
      <c r="B342" s="4" t="s">
        <v>40</v>
      </c>
      <c r="C342" s="5">
        <v>15000</v>
      </c>
      <c r="D342" s="5">
        <f t="shared" ref="D342:E343" si="31">C342</f>
        <v>15000</v>
      </c>
      <c r="E342" s="5">
        <f t="shared" si="31"/>
        <v>15000</v>
      </c>
      <c r="H342" s="41">
        <f t="shared" si="28"/>
        <v>15000</v>
      </c>
    </row>
    <row r="343" spans="1:10" outlineLevel="2">
      <c r="A343" s="6">
        <v>2201</v>
      </c>
      <c r="B343" s="4" t="s">
        <v>41</v>
      </c>
      <c r="C343" s="5">
        <v>450000</v>
      </c>
      <c r="D343" s="5">
        <f t="shared" si="31"/>
        <v>450000</v>
      </c>
      <c r="E343" s="5">
        <f t="shared" si="31"/>
        <v>450000</v>
      </c>
      <c r="H343" s="41">
        <f t="shared" si="28"/>
        <v>450000</v>
      </c>
    </row>
    <row r="344" spans="1:10" outlineLevel="2">
      <c r="A344" s="6">
        <v>2201</v>
      </c>
      <c r="B344" s="4" t="s">
        <v>273</v>
      </c>
      <c r="C344" s="5">
        <f>SUM(C345:C346)</f>
        <v>30000</v>
      </c>
      <c r="D344" s="5">
        <f>SUM(D345:D346)</f>
        <v>30000</v>
      </c>
      <c r="E344" s="5">
        <f>SUM(E345:E346)</f>
        <v>30000</v>
      </c>
      <c r="H344" s="41">
        <f t="shared" si="28"/>
        <v>30000</v>
      </c>
    </row>
    <row r="345" spans="1:10" outlineLevel="3">
      <c r="A345" s="29"/>
      <c r="B345" s="28" t="s">
        <v>274</v>
      </c>
      <c r="C345" s="30">
        <v>10000</v>
      </c>
      <c r="D345" s="30">
        <f t="shared" ref="D345:E347" si="32">C345</f>
        <v>10000</v>
      </c>
      <c r="E345" s="30">
        <f t="shared" si="32"/>
        <v>10000</v>
      </c>
      <c r="H345" s="41">
        <f t="shared" si="28"/>
        <v>10000</v>
      </c>
    </row>
    <row r="346" spans="1:10" outlineLevel="3">
      <c r="A346" s="29"/>
      <c r="B346" s="28" t="s">
        <v>275</v>
      </c>
      <c r="C346" s="30">
        <v>20000</v>
      </c>
      <c r="D346" s="30">
        <f t="shared" si="32"/>
        <v>20000</v>
      </c>
      <c r="E346" s="30">
        <f t="shared" si="32"/>
        <v>20000</v>
      </c>
      <c r="H346" s="41">
        <f t="shared" si="28"/>
        <v>20000</v>
      </c>
    </row>
    <row r="347" spans="1:10" outlineLevel="2">
      <c r="A347" s="6">
        <v>2201</v>
      </c>
      <c r="B347" s="4" t="s">
        <v>276</v>
      </c>
      <c r="C347" s="5">
        <v>50000</v>
      </c>
      <c r="D347" s="5">
        <f t="shared" si="32"/>
        <v>50000</v>
      </c>
      <c r="E347" s="5">
        <f t="shared" si="32"/>
        <v>50000</v>
      </c>
      <c r="H347" s="41">
        <f t="shared" si="28"/>
        <v>50000</v>
      </c>
    </row>
    <row r="348" spans="1:10" outlineLevel="2">
      <c r="A348" s="6">
        <v>2201</v>
      </c>
      <c r="B348" s="4" t="s">
        <v>277</v>
      </c>
      <c r="C348" s="5">
        <f>SUM(C349:C352)</f>
        <v>453000</v>
      </c>
      <c r="D348" s="5">
        <f>SUM(D349:D352)</f>
        <v>453000</v>
      </c>
      <c r="E348" s="5">
        <f>SUM(E349:E352)</f>
        <v>453000</v>
      </c>
      <c r="H348" s="41">
        <f t="shared" si="28"/>
        <v>453000</v>
      </c>
    </row>
    <row r="349" spans="1:10" outlineLevel="3">
      <c r="A349" s="29"/>
      <c r="B349" s="28" t="s">
        <v>278</v>
      </c>
      <c r="C349" s="30">
        <v>405000</v>
      </c>
      <c r="D349" s="30">
        <f>C349</f>
        <v>405000</v>
      </c>
      <c r="E349" s="30">
        <f>D349</f>
        <v>405000</v>
      </c>
      <c r="H349" s="41">
        <f t="shared" si="28"/>
        <v>405000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35000</v>
      </c>
      <c r="D351" s="30">
        <f t="shared" si="33"/>
        <v>35000</v>
      </c>
      <c r="E351" s="30">
        <f t="shared" si="33"/>
        <v>35000</v>
      </c>
      <c r="H351" s="41">
        <f t="shared" si="28"/>
        <v>35000</v>
      </c>
    </row>
    <row r="352" spans="1:10" outlineLevel="3">
      <c r="A352" s="29"/>
      <c r="B352" s="28" t="s">
        <v>281</v>
      </c>
      <c r="C352" s="30">
        <v>13000</v>
      </c>
      <c r="D352" s="30">
        <f t="shared" si="33"/>
        <v>13000</v>
      </c>
      <c r="E352" s="30">
        <f t="shared" si="33"/>
        <v>13000</v>
      </c>
      <c r="H352" s="41">
        <f t="shared" si="28"/>
        <v>13000</v>
      </c>
    </row>
    <row r="353" spans="1:8" outlineLevel="2">
      <c r="A353" s="6">
        <v>2201</v>
      </c>
      <c r="B353" s="4" t="s">
        <v>282</v>
      </c>
      <c r="C353" s="5">
        <f>SUM(C354:C355)</f>
        <v>7500</v>
      </c>
      <c r="D353" s="5">
        <f>SUM(D354:D355)</f>
        <v>7500</v>
      </c>
      <c r="E353" s="5">
        <f>SUM(E354:E355)</f>
        <v>7500</v>
      </c>
      <c r="H353" s="41">
        <f t="shared" si="28"/>
        <v>7500</v>
      </c>
    </row>
    <row r="354" spans="1:8" outlineLevel="3">
      <c r="A354" s="29"/>
      <c r="B354" s="28" t="s">
        <v>42</v>
      </c>
      <c r="C354" s="30">
        <v>7000</v>
      </c>
      <c r="D354" s="30">
        <f t="shared" ref="D354:E356" si="34">C354</f>
        <v>7000</v>
      </c>
      <c r="E354" s="30">
        <f t="shared" si="34"/>
        <v>7000</v>
      </c>
      <c r="H354" s="41">
        <f t="shared" si="28"/>
        <v>7000</v>
      </c>
    </row>
    <row r="355" spans="1:8" outlineLevel="3">
      <c r="A355" s="29"/>
      <c r="B355" s="28" t="s">
        <v>283</v>
      </c>
      <c r="C355" s="30">
        <v>500</v>
      </c>
      <c r="D355" s="30">
        <f t="shared" si="34"/>
        <v>500</v>
      </c>
      <c r="E355" s="30">
        <f t="shared" si="34"/>
        <v>500</v>
      </c>
      <c r="H355" s="41">
        <f t="shared" si="28"/>
        <v>500</v>
      </c>
    </row>
    <row r="356" spans="1:8" outlineLevel="2">
      <c r="A356" s="6">
        <v>2201</v>
      </c>
      <c r="B356" s="4" t="s">
        <v>284</v>
      </c>
      <c r="C356" s="5">
        <v>5000</v>
      </c>
      <c r="D356" s="5">
        <f t="shared" si="34"/>
        <v>5000</v>
      </c>
      <c r="E356" s="5">
        <f t="shared" si="34"/>
        <v>5000</v>
      </c>
      <c r="H356" s="41">
        <f t="shared" si="28"/>
        <v>5000</v>
      </c>
    </row>
    <row r="357" spans="1:8" outlineLevel="2">
      <c r="A357" s="6">
        <v>2201</v>
      </c>
      <c r="B357" s="4" t="s">
        <v>285</v>
      </c>
      <c r="C357" s="5">
        <f>SUM(C358:C361)</f>
        <v>45000</v>
      </c>
      <c r="D357" s="5">
        <f>SUM(D358:D361)</f>
        <v>45000</v>
      </c>
      <c r="E357" s="5">
        <f>SUM(E358:E361)</f>
        <v>45000</v>
      </c>
      <c r="H357" s="41">
        <f t="shared" si="28"/>
        <v>45000</v>
      </c>
    </row>
    <row r="358" spans="1:8" outlineLevel="3">
      <c r="A358" s="29"/>
      <c r="B358" s="28" t="s">
        <v>286</v>
      </c>
      <c r="C358" s="30">
        <v>45000</v>
      </c>
      <c r="D358" s="30">
        <f>C358</f>
        <v>45000</v>
      </c>
      <c r="E358" s="30">
        <f>D358</f>
        <v>45000</v>
      </c>
      <c r="H358" s="41">
        <f t="shared" si="28"/>
        <v>45000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382000</v>
      </c>
      <c r="D362" s="5">
        <f>SUM(D363:D366)</f>
        <v>382000</v>
      </c>
      <c r="E362" s="5">
        <f>SUM(E363:E366)</f>
        <v>382000</v>
      </c>
      <c r="H362" s="41">
        <f t="shared" si="28"/>
        <v>382000</v>
      </c>
    </row>
    <row r="363" spans="1:8" outlineLevel="3">
      <c r="A363" s="29"/>
      <c r="B363" s="28" t="s">
        <v>291</v>
      </c>
      <c r="C363" s="30">
        <v>20000</v>
      </c>
      <c r="D363" s="30">
        <f>C363</f>
        <v>20000</v>
      </c>
      <c r="E363" s="30">
        <f>D363</f>
        <v>20000</v>
      </c>
      <c r="H363" s="41">
        <f t="shared" si="28"/>
        <v>20000</v>
      </c>
    </row>
    <row r="364" spans="1:8" outlineLevel="3">
      <c r="A364" s="29"/>
      <c r="B364" s="28" t="s">
        <v>292</v>
      </c>
      <c r="C364" s="30">
        <v>350000</v>
      </c>
      <c r="D364" s="30">
        <f t="shared" ref="D364:E366" si="36">C364</f>
        <v>350000</v>
      </c>
      <c r="E364" s="30">
        <f t="shared" si="36"/>
        <v>350000</v>
      </c>
      <c r="H364" s="41">
        <f t="shared" si="28"/>
        <v>350000</v>
      </c>
    </row>
    <row r="365" spans="1:8" outlineLevel="3">
      <c r="A365" s="29"/>
      <c r="B365" s="28" t="s">
        <v>293</v>
      </c>
      <c r="C365" s="30">
        <v>5000</v>
      </c>
      <c r="D365" s="30">
        <f t="shared" si="36"/>
        <v>5000</v>
      </c>
      <c r="E365" s="30">
        <f t="shared" si="36"/>
        <v>5000</v>
      </c>
      <c r="H365" s="41">
        <f t="shared" si="28"/>
        <v>5000</v>
      </c>
    </row>
    <row r="366" spans="1:8" outlineLevel="3">
      <c r="A366" s="29"/>
      <c r="B366" s="28" t="s">
        <v>294</v>
      </c>
      <c r="C366" s="30">
        <v>7000</v>
      </c>
      <c r="D366" s="30">
        <f t="shared" si="36"/>
        <v>7000</v>
      </c>
      <c r="E366" s="30">
        <f t="shared" si="36"/>
        <v>7000</v>
      </c>
      <c r="H366" s="41">
        <f t="shared" si="28"/>
        <v>7000</v>
      </c>
    </row>
    <row r="367" spans="1:8" outlineLevel="2">
      <c r="A367" s="6">
        <v>2201</v>
      </c>
      <c r="B367" s="4" t="s">
        <v>43</v>
      </c>
      <c r="C367" s="5">
        <v>7000</v>
      </c>
      <c r="D367" s="5">
        <f>C367</f>
        <v>7000</v>
      </c>
      <c r="E367" s="5">
        <f>D367</f>
        <v>7000</v>
      </c>
      <c r="H367" s="41">
        <f t="shared" si="28"/>
        <v>7000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20000</v>
      </c>
      <c r="D371" s="5">
        <f t="shared" si="37"/>
        <v>20000</v>
      </c>
      <c r="E371" s="5">
        <f t="shared" si="37"/>
        <v>20000</v>
      </c>
      <c r="H371" s="41">
        <f t="shared" si="28"/>
        <v>20000</v>
      </c>
    </row>
    <row r="372" spans="1:8" outlineLevel="2">
      <c r="A372" s="6">
        <v>2201</v>
      </c>
      <c r="B372" s="4" t="s">
        <v>45</v>
      </c>
      <c r="C372" s="5">
        <v>40000</v>
      </c>
      <c r="D372" s="5">
        <f t="shared" si="37"/>
        <v>40000</v>
      </c>
      <c r="E372" s="5">
        <f t="shared" si="37"/>
        <v>40000</v>
      </c>
      <c r="H372" s="41">
        <f t="shared" si="28"/>
        <v>40000</v>
      </c>
    </row>
    <row r="373" spans="1:8" outlineLevel="2" collapsed="1">
      <c r="A373" s="6">
        <v>2201</v>
      </c>
      <c r="B373" s="4" t="s">
        <v>298</v>
      </c>
      <c r="C373" s="5">
        <f>SUM(C374:C375)</f>
        <v>2300</v>
      </c>
      <c r="D373" s="5">
        <f>SUM(D374:D375)</f>
        <v>2300</v>
      </c>
      <c r="E373" s="5">
        <f>SUM(E374:E375)</f>
        <v>2300</v>
      </c>
      <c r="H373" s="41">
        <f t="shared" si="28"/>
        <v>2300</v>
      </c>
    </row>
    <row r="374" spans="1:8" outlineLevel="3">
      <c r="A374" s="29"/>
      <c r="B374" s="28" t="s">
        <v>299</v>
      </c>
      <c r="C374" s="30">
        <v>2000</v>
      </c>
      <c r="D374" s="30">
        <f t="shared" ref="D374:E377" si="38">C374</f>
        <v>2000</v>
      </c>
      <c r="E374" s="30">
        <f t="shared" si="38"/>
        <v>2000</v>
      </c>
      <c r="H374" s="41">
        <f t="shared" si="28"/>
        <v>2000</v>
      </c>
    </row>
    <row r="375" spans="1:8" outlineLevel="3">
      <c r="A375" s="29"/>
      <c r="B375" s="28" t="s">
        <v>300</v>
      </c>
      <c r="C375" s="30">
        <v>300</v>
      </c>
      <c r="D375" s="30">
        <f t="shared" si="38"/>
        <v>300</v>
      </c>
      <c r="E375" s="30">
        <f t="shared" si="38"/>
        <v>300</v>
      </c>
      <c r="H375" s="41">
        <f t="shared" si="28"/>
        <v>300</v>
      </c>
    </row>
    <row r="376" spans="1:8" outlineLevel="2">
      <c r="A376" s="6">
        <v>2201</v>
      </c>
      <c r="B376" s="4" t="s">
        <v>301</v>
      </c>
      <c r="C376" s="5">
        <v>5000</v>
      </c>
      <c r="D376" s="5">
        <f t="shared" si="38"/>
        <v>5000</v>
      </c>
      <c r="E376" s="5">
        <f t="shared" si="38"/>
        <v>5000</v>
      </c>
      <c r="H376" s="41">
        <f t="shared" si="28"/>
        <v>5000</v>
      </c>
    </row>
    <row r="377" spans="1:8" outlineLevel="2" collapsed="1">
      <c r="A377" s="6">
        <v>2201</v>
      </c>
      <c r="B377" s="4" t="s">
        <v>302</v>
      </c>
      <c r="C377" s="5">
        <v>15000</v>
      </c>
      <c r="D377" s="5">
        <f t="shared" si="38"/>
        <v>15000</v>
      </c>
      <c r="E377" s="5">
        <f t="shared" si="38"/>
        <v>15000</v>
      </c>
      <c r="H377" s="41">
        <f t="shared" si="28"/>
        <v>15000</v>
      </c>
    </row>
    <row r="378" spans="1:8" outlineLevel="2">
      <c r="A378" s="6">
        <v>2201</v>
      </c>
      <c r="B378" s="4" t="s">
        <v>303</v>
      </c>
      <c r="C378" s="5">
        <f>SUM(C379:C381)</f>
        <v>55000</v>
      </c>
      <c r="D378" s="5">
        <f>SUM(D379:D381)</f>
        <v>55000</v>
      </c>
      <c r="E378" s="5">
        <f>SUM(E379:E381)</f>
        <v>55000</v>
      </c>
      <c r="H378" s="41">
        <f t="shared" si="28"/>
        <v>55000</v>
      </c>
    </row>
    <row r="379" spans="1:8" outlineLevel="3">
      <c r="A379" s="29"/>
      <c r="B379" s="28" t="s">
        <v>46</v>
      </c>
      <c r="C379" s="30">
        <v>25000</v>
      </c>
      <c r="D379" s="30">
        <f>C379</f>
        <v>25000</v>
      </c>
      <c r="E379" s="30">
        <f>D379</f>
        <v>25000</v>
      </c>
      <c r="H379" s="41">
        <f t="shared" si="28"/>
        <v>25000</v>
      </c>
    </row>
    <row r="380" spans="1:8" outlineLevel="3">
      <c r="A380" s="29"/>
      <c r="B380" s="28" t="s">
        <v>113</v>
      </c>
      <c r="C380" s="30">
        <v>20000</v>
      </c>
      <c r="D380" s="30">
        <f t="shared" ref="D380:E381" si="39">C380</f>
        <v>20000</v>
      </c>
      <c r="E380" s="30">
        <f t="shared" si="39"/>
        <v>20000</v>
      </c>
      <c r="H380" s="41">
        <f t="shared" si="28"/>
        <v>20000</v>
      </c>
    </row>
    <row r="381" spans="1:8" outlineLevel="3">
      <c r="A381" s="29"/>
      <c r="B381" s="28" t="s">
        <v>47</v>
      </c>
      <c r="C381" s="30">
        <v>10000</v>
      </c>
      <c r="D381" s="30">
        <f t="shared" si="39"/>
        <v>10000</v>
      </c>
      <c r="E381" s="30">
        <f t="shared" si="39"/>
        <v>10000</v>
      </c>
      <c r="H381" s="41">
        <f t="shared" si="28"/>
        <v>10000</v>
      </c>
    </row>
    <row r="382" spans="1:8" outlineLevel="2">
      <c r="A382" s="6">
        <v>2201</v>
      </c>
      <c r="B382" s="4" t="s">
        <v>114</v>
      </c>
      <c r="C382" s="5">
        <f>SUM(C383:C387)</f>
        <v>13200</v>
      </c>
      <c r="D382" s="5">
        <f>SUM(D383:D387)</f>
        <v>13200</v>
      </c>
      <c r="E382" s="5">
        <f>SUM(E383:E387)</f>
        <v>13200</v>
      </c>
      <c r="H382" s="41">
        <f t="shared" si="28"/>
        <v>13200</v>
      </c>
    </row>
    <row r="383" spans="1:8" outlineLevel="3">
      <c r="A383" s="29"/>
      <c r="B383" s="28" t="s">
        <v>304</v>
      </c>
      <c r="C383" s="30">
        <v>2500</v>
      </c>
      <c r="D383" s="30">
        <f>C383</f>
        <v>2500</v>
      </c>
      <c r="E383" s="30">
        <f>D383</f>
        <v>2500</v>
      </c>
      <c r="H383" s="41">
        <f t="shared" si="28"/>
        <v>2500</v>
      </c>
    </row>
    <row r="384" spans="1:8" outlineLevel="3">
      <c r="A384" s="29"/>
      <c r="B384" s="28" t="s">
        <v>305</v>
      </c>
      <c r="C384" s="30">
        <v>3000</v>
      </c>
      <c r="D384" s="30">
        <f t="shared" ref="D384:E387" si="40">C384</f>
        <v>3000</v>
      </c>
      <c r="E384" s="30">
        <f t="shared" si="40"/>
        <v>3000</v>
      </c>
      <c r="H384" s="41">
        <f t="shared" si="28"/>
        <v>3000</v>
      </c>
    </row>
    <row r="385" spans="1:8" outlineLevel="3">
      <c r="A385" s="29"/>
      <c r="B385" s="28" t="s">
        <v>306</v>
      </c>
      <c r="C385" s="30">
        <v>1500</v>
      </c>
      <c r="D385" s="30">
        <f t="shared" si="40"/>
        <v>1500</v>
      </c>
      <c r="E385" s="30">
        <f t="shared" si="40"/>
        <v>1500</v>
      </c>
      <c r="H385" s="41">
        <f t="shared" si="28"/>
        <v>1500</v>
      </c>
    </row>
    <row r="386" spans="1:8" outlineLevel="3">
      <c r="A386" s="29"/>
      <c r="B386" s="28" t="s">
        <v>307</v>
      </c>
      <c r="C386" s="30">
        <v>3000</v>
      </c>
      <c r="D386" s="30">
        <f t="shared" si="40"/>
        <v>3000</v>
      </c>
      <c r="E386" s="30">
        <f t="shared" si="40"/>
        <v>3000</v>
      </c>
      <c r="H386" s="41">
        <f t="shared" ref="H386:H449" si="41">C386</f>
        <v>3000</v>
      </c>
    </row>
    <row r="387" spans="1:8" outlineLevel="3">
      <c r="A387" s="29"/>
      <c r="B387" s="28" t="s">
        <v>308</v>
      </c>
      <c r="C387" s="30">
        <v>3200</v>
      </c>
      <c r="D387" s="30">
        <f t="shared" si="40"/>
        <v>3200</v>
      </c>
      <c r="E387" s="30">
        <f t="shared" si="40"/>
        <v>3200</v>
      </c>
      <c r="H387" s="41">
        <f t="shared" si="41"/>
        <v>3200</v>
      </c>
    </row>
    <row r="388" spans="1:8" outlineLevel="2">
      <c r="A388" s="6">
        <v>2201</v>
      </c>
      <c r="B388" s="4" t="s">
        <v>309</v>
      </c>
      <c r="C388" s="5">
        <f>SUM(C389:C390)</f>
        <v>6000</v>
      </c>
      <c r="D388" s="5">
        <f>SUM(D389:D390)</f>
        <v>6000</v>
      </c>
      <c r="E388" s="5">
        <f>SUM(E389:E390)</f>
        <v>6000</v>
      </c>
      <c r="H388" s="41">
        <f t="shared" si="41"/>
        <v>6000</v>
      </c>
    </row>
    <row r="389" spans="1:8" outlineLevel="3">
      <c r="A389" s="29"/>
      <c r="B389" s="28" t="s">
        <v>48</v>
      </c>
      <c r="C389" s="30">
        <v>4000</v>
      </c>
      <c r="D389" s="30">
        <f t="shared" ref="D389:E391" si="42">C389</f>
        <v>4000</v>
      </c>
      <c r="E389" s="30">
        <f t="shared" si="42"/>
        <v>4000</v>
      </c>
      <c r="H389" s="41">
        <f t="shared" si="41"/>
        <v>4000</v>
      </c>
    </row>
    <row r="390" spans="1:8" outlineLevel="3">
      <c r="A390" s="29"/>
      <c r="B390" s="28" t="s">
        <v>310</v>
      </c>
      <c r="C390" s="30">
        <v>2000</v>
      </c>
      <c r="D390" s="30">
        <f t="shared" si="42"/>
        <v>2000</v>
      </c>
      <c r="E390" s="30">
        <f t="shared" si="42"/>
        <v>2000</v>
      </c>
      <c r="H390" s="41">
        <f t="shared" si="41"/>
        <v>2000</v>
      </c>
    </row>
    <row r="391" spans="1:8" outlineLevel="2">
      <c r="A391" s="6">
        <v>2201</v>
      </c>
      <c r="B391" s="4" t="s">
        <v>311</v>
      </c>
      <c r="C391" s="5">
        <v>5000</v>
      </c>
      <c r="D391" s="5">
        <f t="shared" si="42"/>
        <v>5000</v>
      </c>
      <c r="E391" s="5">
        <f t="shared" si="42"/>
        <v>5000</v>
      </c>
      <c r="H391" s="41">
        <f t="shared" si="41"/>
        <v>5000</v>
      </c>
    </row>
    <row r="392" spans="1:8" outlineLevel="2" collapsed="1">
      <c r="A392" s="6">
        <v>2201</v>
      </c>
      <c r="B392" s="4" t="s">
        <v>312</v>
      </c>
      <c r="C392" s="5">
        <f>SUM(C393:C394)</f>
        <v>60000</v>
      </c>
      <c r="D392" s="5">
        <f>SUM(D393:D394)</f>
        <v>60000</v>
      </c>
      <c r="E392" s="5">
        <f>SUM(E393:E394)</f>
        <v>60000</v>
      </c>
      <c r="H392" s="41">
        <f t="shared" si="41"/>
        <v>60000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60000</v>
      </c>
      <c r="D394" s="30">
        <f>C394</f>
        <v>60000</v>
      </c>
      <c r="E394" s="30">
        <f>D394</f>
        <v>60000</v>
      </c>
      <c r="H394" s="41">
        <f t="shared" si="41"/>
        <v>60000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5000</v>
      </c>
      <c r="D398" s="5">
        <f t="shared" si="43"/>
        <v>5000</v>
      </c>
      <c r="E398" s="5">
        <f t="shared" si="43"/>
        <v>5000</v>
      </c>
      <c r="H398" s="41">
        <f t="shared" si="41"/>
        <v>5000</v>
      </c>
    </row>
    <row r="399" spans="1:8" outlineLevel="2" collapsed="1">
      <c r="A399" s="6">
        <v>2201</v>
      </c>
      <c r="B399" s="4" t="s">
        <v>116</v>
      </c>
      <c r="C399" s="5">
        <f>SUM(C400:C403)</f>
        <v>20000</v>
      </c>
      <c r="D399" s="5">
        <f>SUM(D400:D403)</f>
        <v>20000</v>
      </c>
      <c r="E399" s="5">
        <f>SUM(E400:E403)</f>
        <v>20000</v>
      </c>
      <c r="H399" s="41">
        <f t="shared" si="41"/>
        <v>20000</v>
      </c>
    </row>
    <row r="400" spans="1:8" outlineLevel="3">
      <c r="A400" s="29"/>
      <c r="B400" s="28" t="s">
        <v>318</v>
      </c>
      <c r="C400" s="30">
        <v>5000</v>
      </c>
      <c r="D400" s="30">
        <f>C400</f>
        <v>5000</v>
      </c>
      <c r="E400" s="30">
        <f>D400</f>
        <v>5000</v>
      </c>
      <c r="H400" s="41">
        <f t="shared" si="41"/>
        <v>5000</v>
      </c>
    </row>
    <row r="401" spans="1:8" outlineLevel="3">
      <c r="A401" s="29"/>
      <c r="B401" s="28" t="s">
        <v>319</v>
      </c>
      <c r="C401" s="30">
        <v>5000</v>
      </c>
      <c r="D401" s="30">
        <f t="shared" ref="D401:E403" si="44">C401</f>
        <v>5000</v>
      </c>
      <c r="E401" s="30">
        <f t="shared" si="44"/>
        <v>5000</v>
      </c>
      <c r="H401" s="41">
        <f t="shared" si="41"/>
        <v>5000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10000</v>
      </c>
      <c r="D403" s="30">
        <f t="shared" si="44"/>
        <v>10000</v>
      </c>
      <c r="E403" s="30">
        <f t="shared" si="44"/>
        <v>10000</v>
      </c>
      <c r="H403" s="41">
        <f t="shared" si="41"/>
        <v>10000</v>
      </c>
    </row>
    <row r="404" spans="1:8" outlineLevel="2">
      <c r="A404" s="6">
        <v>2201</v>
      </c>
      <c r="B404" s="4" t="s">
        <v>322</v>
      </c>
      <c r="C404" s="5">
        <f>SUM(C405:C406)</f>
        <v>2000</v>
      </c>
      <c r="D404" s="5">
        <f>SUM(D405:D406)</f>
        <v>2000</v>
      </c>
      <c r="E404" s="5">
        <f>SUM(E405:E406)</f>
        <v>2000</v>
      </c>
      <c r="H404" s="41">
        <f t="shared" si="41"/>
        <v>2000</v>
      </c>
    </row>
    <row r="405" spans="1:8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outlineLevel="3">
      <c r="A406" s="29"/>
      <c r="B406" s="28" t="s">
        <v>324</v>
      </c>
      <c r="C406" s="30">
        <v>1000</v>
      </c>
      <c r="D406" s="30">
        <f t="shared" si="45"/>
        <v>1000</v>
      </c>
      <c r="E406" s="30">
        <f t="shared" si="45"/>
        <v>1000</v>
      </c>
      <c r="H406" s="41">
        <f t="shared" si="41"/>
        <v>1000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15000</v>
      </c>
      <c r="D408" s="5">
        <f t="shared" si="45"/>
        <v>15000</v>
      </c>
      <c r="E408" s="5">
        <f t="shared" si="45"/>
        <v>15000</v>
      </c>
      <c r="H408" s="41">
        <f t="shared" si="41"/>
        <v>15000</v>
      </c>
    </row>
    <row r="409" spans="1:8" outlineLevel="2" collapsed="1">
      <c r="A409" s="6">
        <v>2201</v>
      </c>
      <c r="B409" s="4" t="s">
        <v>327</v>
      </c>
      <c r="C409" s="5">
        <f>SUM(C410:C411)</f>
        <v>11000</v>
      </c>
      <c r="D409" s="5">
        <f>SUM(D410:D411)</f>
        <v>11000</v>
      </c>
      <c r="E409" s="5">
        <f>SUM(E410:E411)</f>
        <v>11000</v>
      </c>
      <c r="H409" s="41">
        <f t="shared" si="41"/>
        <v>11000</v>
      </c>
    </row>
    <row r="410" spans="1:8" outlineLevel="3" collapsed="1">
      <c r="A410" s="29"/>
      <c r="B410" s="28" t="s">
        <v>49</v>
      </c>
      <c r="C410" s="30">
        <v>10000</v>
      </c>
      <c r="D410" s="30">
        <f>C410</f>
        <v>10000</v>
      </c>
      <c r="E410" s="30">
        <f>D410</f>
        <v>10000</v>
      </c>
      <c r="H410" s="41">
        <f t="shared" si="41"/>
        <v>10000</v>
      </c>
    </row>
    <row r="411" spans="1:8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  <c r="H411" s="41">
        <f t="shared" si="41"/>
        <v>1000</v>
      </c>
    </row>
    <row r="412" spans="1:8" outlineLevel="2">
      <c r="A412" s="6">
        <v>2201</v>
      </c>
      <c r="B412" s="4" t="s">
        <v>117</v>
      </c>
      <c r="C412" s="5">
        <f>SUM(C413:C414)</f>
        <v>7000</v>
      </c>
      <c r="D412" s="5">
        <f>SUM(D413:D414)</f>
        <v>7000</v>
      </c>
      <c r="E412" s="5">
        <f>SUM(E413:E414)</f>
        <v>7000</v>
      </c>
      <c r="H412" s="41">
        <f t="shared" si="41"/>
        <v>7000</v>
      </c>
    </row>
    <row r="413" spans="1:8" outlineLevel="3" collapsed="1">
      <c r="A413" s="29"/>
      <c r="B413" s="28" t="s">
        <v>328</v>
      </c>
      <c r="C413" s="30">
        <v>3000</v>
      </c>
      <c r="D413" s="30">
        <f t="shared" ref="D413:E415" si="46">C413</f>
        <v>3000</v>
      </c>
      <c r="E413" s="30">
        <f t="shared" si="46"/>
        <v>3000</v>
      </c>
      <c r="H413" s="41">
        <f t="shared" si="41"/>
        <v>3000</v>
      </c>
    </row>
    <row r="414" spans="1:8" outlineLevel="3">
      <c r="A414" s="29"/>
      <c r="B414" s="28" t="s">
        <v>329</v>
      </c>
      <c r="C414" s="30">
        <v>4000</v>
      </c>
      <c r="D414" s="30">
        <f t="shared" si="46"/>
        <v>4000</v>
      </c>
      <c r="E414" s="30">
        <f t="shared" si="46"/>
        <v>4000</v>
      </c>
      <c r="H414" s="41">
        <f t="shared" si="41"/>
        <v>4000</v>
      </c>
    </row>
    <row r="415" spans="1:8" outlineLevel="2">
      <c r="A415" s="6">
        <v>2201</v>
      </c>
      <c r="B415" s="4" t="s">
        <v>118</v>
      </c>
      <c r="C415" s="5">
        <v>81000</v>
      </c>
      <c r="D415" s="5">
        <f t="shared" si="46"/>
        <v>81000</v>
      </c>
      <c r="E415" s="5">
        <f t="shared" si="46"/>
        <v>81000</v>
      </c>
      <c r="H415" s="41">
        <f t="shared" si="41"/>
        <v>81000</v>
      </c>
    </row>
    <row r="416" spans="1:8" outlineLevel="2" collapsed="1">
      <c r="A416" s="6">
        <v>2201</v>
      </c>
      <c r="B416" s="4" t="s">
        <v>332</v>
      </c>
      <c r="C416" s="5">
        <f>SUM(C417:C418)</f>
        <v>5000</v>
      </c>
      <c r="D416" s="5">
        <f>SUM(D417:D418)</f>
        <v>5000</v>
      </c>
      <c r="E416" s="5">
        <f>SUM(E417:E418)</f>
        <v>5000</v>
      </c>
      <c r="H416" s="41">
        <f t="shared" si="41"/>
        <v>5000</v>
      </c>
    </row>
    <row r="417" spans="1:8" outlineLevel="3" collapsed="1">
      <c r="A417" s="29"/>
      <c r="B417" s="28" t="s">
        <v>330</v>
      </c>
      <c r="C417" s="30">
        <v>5000</v>
      </c>
      <c r="D417" s="30">
        <f t="shared" ref="D417:E421" si="47">C417</f>
        <v>5000</v>
      </c>
      <c r="E417" s="30">
        <f t="shared" si="47"/>
        <v>5000</v>
      </c>
      <c r="H417" s="41">
        <f t="shared" si="41"/>
        <v>5000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10000</v>
      </c>
      <c r="D419" s="5">
        <f t="shared" si="47"/>
        <v>10000</v>
      </c>
      <c r="E419" s="5">
        <f t="shared" si="47"/>
        <v>10000</v>
      </c>
      <c r="H419" s="41">
        <f t="shared" si="41"/>
        <v>10000</v>
      </c>
    </row>
    <row r="420" spans="1:8" outlineLevel="2">
      <c r="A420" s="6">
        <v>2201</v>
      </c>
      <c r="B420" s="4" t="s">
        <v>334</v>
      </c>
      <c r="C420" s="5">
        <v>2000</v>
      </c>
      <c r="D420" s="5">
        <f t="shared" si="47"/>
        <v>2000</v>
      </c>
      <c r="E420" s="5">
        <f t="shared" si="47"/>
        <v>2000</v>
      </c>
      <c r="H420" s="41">
        <f t="shared" si="41"/>
        <v>2000</v>
      </c>
    </row>
    <row r="421" spans="1:8" outlineLevel="2" collapsed="1">
      <c r="A421" s="6">
        <v>2201</v>
      </c>
      <c r="B421" s="4" t="s">
        <v>335</v>
      </c>
      <c r="C421" s="5">
        <v>8000</v>
      </c>
      <c r="D421" s="5">
        <f t="shared" si="47"/>
        <v>8000</v>
      </c>
      <c r="E421" s="5">
        <f t="shared" si="47"/>
        <v>8000</v>
      </c>
      <c r="H421" s="41">
        <f t="shared" si="41"/>
        <v>8000</v>
      </c>
    </row>
    <row r="422" spans="1:8" outlineLevel="2" collapsed="1">
      <c r="A422" s="6">
        <v>2201</v>
      </c>
      <c r="B422" s="4" t="s">
        <v>119</v>
      </c>
      <c r="C422" s="5">
        <f>SUM(C423:C428)</f>
        <v>8000</v>
      </c>
      <c r="D422" s="5">
        <f>SUM(D423:D428)</f>
        <v>8000</v>
      </c>
      <c r="E422" s="5">
        <f>SUM(E423:E428)</f>
        <v>8000</v>
      </c>
      <c r="H422" s="41">
        <f t="shared" si="41"/>
        <v>8000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>
        <v>3000</v>
      </c>
      <c r="D424" s="30">
        <f t="shared" ref="D424:E428" si="48">C424</f>
        <v>3000</v>
      </c>
      <c r="E424" s="30">
        <f t="shared" si="48"/>
        <v>3000</v>
      </c>
      <c r="H424" s="41">
        <f t="shared" si="41"/>
        <v>3000</v>
      </c>
    </row>
    <row r="425" spans="1:8" outlineLevel="3">
      <c r="A425" s="29"/>
      <c r="B425" s="28" t="s">
        <v>338</v>
      </c>
      <c r="C425" s="30">
        <v>4000</v>
      </c>
      <c r="D425" s="30">
        <f t="shared" si="48"/>
        <v>4000</v>
      </c>
      <c r="E425" s="30">
        <f t="shared" si="48"/>
        <v>4000</v>
      </c>
      <c r="H425" s="41">
        <f t="shared" si="41"/>
        <v>4000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1000</v>
      </c>
      <c r="D427" s="30">
        <f t="shared" si="48"/>
        <v>1000</v>
      </c>
      <c r="E427" s="30">
        <f t="shared" si="48"/>
        <v>1000</v>
      </c>
      <c r="H427" s="41">
        <f t="shared" si="41"/>
        <v>1000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93000</v>
      </c>
      <c r="D429" s="5">
        <f>SUM(D430:D442)</f>
        <v>93000</v>
      </c>
      <c r="E429" s="5">
        <f>SUM(E430:E442)</f>
        <v>93000</v>
      </c>
      <c r="H429" s="41">
        <f t="shared" si="41"/>
        <v>93000</v>
      </c>
    </row>
    <row r="430" spans="1:8" outlineLevel="3">
      <c r="A430" s="29"/>
      <c r="B430" s="28" t="s">
        <v>343</v>
      </c>
      <c r="C430" s="30">
        <v>12000</v>
      </c>
      <c r="D430" s="30">
        <f>C430</f>
        <v>12000</v>
      </c>
      <c r="E430" s="30">
        <f>D430</f>
        <v>12000</v>
      </c>
      <c r="H430" s="41">
        <f t="shared" si="41"/>
        <v>12000</v>
      </c>
    </row>
    <row r="431" spans="1:8" outlineLevel="3">
      <c r="A431" s="29"/>
      <c r="B431" s="28" t="s">
        <v>344</v>
      </c>
      <c r="C431" s="30">
        <v>19000</v>
      </c>
      <c r="D431" s="30">
        <f t="shared" ref="D431:E442" si="49">C431</f>
        <v>19000</v>
      </c>
      <c r="E431" s="30">
        <f t="shared" si="49"/>
        <v>19000</v>
      </c>
      <c r="H431" s="41">
        <f t="shared" si="41"/>
        <v>19000</v>
      </c>
    </row>
    <row r="432" spans="1:8" outlineLevel="3">
      <c r="A432" s="29"/>
      <c r="B432" s="28" t="s">
        <v>345</v>
      </c>
      <c r="C432" s="30">
        <v>15000</v>
      </c>
      <c r="D432" s="30">
        <f t="shared" si="49"/>
        <v>15000</v>
      </c>
      <c r="E432" s="30">
        <f t="shared" si="49"/>
        <v>15000</v>
      </c>
      <c r="H432" s="41">
        <f t="shared" si="41"/>
        <v>15000</v>
      </c>
    </row>
    <row r="433" spans="1:8" outlineLevel="3">
      <c r="A433" s="29"/>
      <c r="B433" s="28" t="s">
        <v>346</v>
      </c>
      <c r="C433" s="30">
        <v>15000</v>
      </c>
      <c r="D433" s="30">
        <f t="shared" si="49"/>
        <v>15000</v>
      </c>
      <c r="E433" s="30">
        <f t="shared" si="49"/>
        <v>15000</v>
      </c>
      <c r="H433" s="41">
        <f t="shared" si="41"/>
        <v>15000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4000</v>
      </c>
      <c r="D441" s="30">
        <f t="shared" si="49"/>
        <v>4000</v>
      </c>
      <c r="E441" s="30">
        <f t="shared" si="49"/>
        <v>4000</v>
      </c>
      <c r="H441" s="41">
        <f t="shared" si="41"/>
        <v>4000</v>
      </c>
    </row>
    <row r="442" spans="1:8" outlineLevel="3">
      <c r="A442" s="29"/>
      <c r="B442" s="28" t="s">
        <v>355</v>
      </c>
      <c r="C442" s="30">
        <v>28000</v>
      </c>
      <c r="D442" s="30">
        <f t="shared" si="49"/>
        <v>28000</v>
      </c>
      <c r="E442" s="30">
        <f t="shared" si="49"/>
        <v>28000</v>
      </c>
      <c r="H442" s="41">
        <f t="shared" si="41"/>
        <v>28000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4" t="s">
        <v>357</v>
      </c>
      <c r="B444" s="155"/>
      <c r="C444" s="32">
        <f>C445+C454+C455+C459+C462+C463+C468+C474+C477+C480+C481+C450</f>
        <v>600000</v>
      </c>
      <c r="D444" s="32">
        <f>D445+D454+D455+D459+D462+D463+D468+D474+D477+D480+D481+D450</f>
        <v>600000</v>
      </c>
      <c r="E444" s="32">
        <f>E445+E454+E455+E459+E462+E463+E468+E474+E477+E480+E481+E450</f>
        <v>600000</v>
      </c>
      <c r="H444" s="41">
        <f t="shared" si="41"/>
        <v>600000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115000</v>
      </c>
      <c r="D445" s="5">
        <f>SUM(D446:D449)</f>
        <v>115000</v>
      </c>
      <c r="E445" s="5">
        <f>SUM(E446:E449)</f>
        <v>115000</v>
      </c>
      <c r="H445" s="41">
        <f t="shared" si="41"/>
        <v>115000</v>
      </c>
    </row>
    <row r="446" spans="1:8" ht="15" customHeight="1" outlineLevel="3">
      <c r="A446" s="28"/>
      <c r="B446" s="28" t="s">
        <v>359</v>
      </c>
      <c r="C446" s="30">
        <v>30000</v>
      </c>
      <c r="D446" s="30">
        <f>C446</f>
        <v>30000</v>
      </c>
      <c r="E446" s="30">
        <f>D446</f>
        <v>30000</v>
      </c>
      <c r="H446" s="41">
        <f t="shared" si="41"/>
        <v>30000</v>
      </c>
    </row>
    <row r="447" spans="1:8" ht="15" customHeight="1" outlineLevel="3">
      <c r="A447" s="28"/>
      <c r="B447" s="28" t="s">
        <v>360</v>
      </c>
      <c r="C447" s="30">
        <v>10000</v>
      </c>
      <c r="D447" s="30">
        <f t="shared" ref="D447:E449" si="50">C447</f>
        <v>10000</v>
      </c>
      <c r="E447" s="30">
        <f t="shared" si="50"/>
        <v>10000</v>
      </c>
      <c r="H447" s="41">
        <f t="shared" si="41"/>
        <v>10000</v>
      </c>
    </row>
    <row r="448" spans="1:8" ht="15" customHeight="1" outlineLevel="3">
      <c r="A448" s="28"/>
      <c r="B448" s="28" t="s">
        <v>361</v>
      </c>
      <c r="C448" s="30">
        <v>5000</v>
      </c>
      <c r="D448" s="30">
        <f t="shared" si="50"/>
        <v>5000</v>
      </c>
      <c r="E448" s="30">
        <f t="shared" si="50"/>
        <v>5000</v>
      </c>
      <c r="H448" s="41">
        <f t="shared" si="41"/>
        <v>5000</v>
      </c>
    </row>
    <row r="449" spans="1:8" ht="15" customHeight="1" outlineLevel="3">
      <c r="A449" s="28"/>
      <c r="B449" s="28" t="s">
        <v>362</v>
      </c>
      <c r="C449" s="30">
        <v>70000</v>
      </c>
      <c r="D449" s="30">
        <f t="shared" si="50"/>
        <v>70000</v>
      </c>
      <c r="E449" s="30">
        <f t="shared" si="50"/>
        <v>70000</v>
      </c>
      <c r="H449" s="41">
        <f t="shared" si="41"/>
        <v>70000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120000</v>
      </c>
      <c r="D450" s="5">
        <f>SUM(D451:D453)</f>
        <v>120000</v>
      </c>
      <c r="E450" s="5">
        <f>SUM(E451:E453)</f>
        <v>120000</v>
      </c>
      <c r="H450" s="41">
        <f t="shared" ref="H450:H513" si="51">C450</f>
        <v>120000</v>
      </c>
    </row>
    <row r="451" spans="1:8" ht="15" customHeight="1" outlineLevel="3">
      <c r="A451" s="28"/>
      <c r="B451" s="28" t="s">
        <v>364</v>
      </c>
      <c r="C451" s="30">
        <v>120000</v>
      </c>
      <c r="D451" s="30">
        <f>C451</f>
        <v>120000</v>
      </c>
      <c r="E451" s="30">
        <f>D451</f>
        <v>120000</v>
      </c>
      <c r="H451" s="41">
        <f t="shared" si="51"/>
        <v>120000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90000</v>
      </c>
      <c r="D454" s="5">
        <f>C454</f>
        <v>90000</v>
      </c>
      <c r="E454" s="5">
        <f>D454</f>
        <v>90000</v>
      </c>
      <c r="H454" s="41">
        <f t="shared" si="51"/>
        <v>90000</v>
      </c>
    </row>
    <row r="455" spans="1:8" outlineLevel="2">
      <c r="A455" s="6">
        <v>2202</v>
      </c>
      <c r="B455" s="4" t="s">
        <v>120</v>
      </c>
      <c r="C455" s="5">
        <f>SUM(C456:C458)</f>
        <v>150000</v>
      </c>
      <c r="D455" s="5">
        <f>SUM(D456:D458)</f>
        <v>150000</v>
      </c>
      <c r="E455" s="5">
        <f>SUM(E456:E458)</f>
        <v>150000</v>
      </c>
      <c r="H455" s="41">
        <f t="shared" si="51"/>
        <v>150000</v>
      </c>
    </row>
    <row r="456" spans="1:8" ht="15" customHeight="1" outlineLevel="3">
      <c r="A456" s="28"/>
      <c r="B456" s="28" t="s">
        <v>367</v>
      </c>
      <c r="C456" s="30">
        <v>130000</v>
      </c>
      <c r="D456" s="30">
        <f>C456</f>
        <v>130000</v>
      </c>
      <c r="E456" s="30">
        <f>D456</f>
        <v>130000</v>
      </c>
      <c r="H456" s="41">
        <f t="shared" si="51"/>
        <v>130000</v>
      </c>
    </row>
    <row r="457" spans="1:8" ht="15" customHeight="1" outlineLevel="3">
      <c r="A457" s="28"/>
      <c r="B457" s="28" t="s">
        <v>368</v>
      </c>
      <c r="C457" s="30">
        <v>10000</v>
      </c>
      <c r="D457" s="30">
        <f t="shared" ref="D457:E458" si="53">C457</f>
        <v>10000</v>
      </c>
      <c r="E457" s="30">
        <f t="shared" si="53"/>
        <v>10000</v>
      </c>
      <c r="H457" s="41">
        <f t="shared" si="51"/>
        <v>10000</v>
      </c>
    </row>
    <row r="458" spans="1:8" ht="15" customHeight="1" outlineLevel="3">
      <c r="A458" s="28"/>
      <c r="B458" s="28" t="s">
        <v>361</v>
      </c>
      <c r="C458" s="30">
        <v>10000</v>
      </c>
      <c r="D458" s="30">
        <f t="shared" si="53"/>
        <v>10000</v>
      </c>
      <c r="E458" s="30">
        <f t="shared" si="53"/>
        <v>10000</v>
      </c>
      <c r="H458" s="41">
        <f t="shared" si="51"/>
        <v>10000</v>
      </c>
    </row>
    <row r="459" spans="1:8" outlineLevel="2">
      <c r="A459" s="6">
        <v>2202</v>
      </c>
      <c r="B459" s="4" t="s">
        <v>121</v>
      </c>
      <c r="C459" s="5">
        <f>SUM(C460:C461)</f>
        <v>20000</v>
      </c>
      <c r="D459" s="5">
        <f>SUM(D460:D461)</f>
        <v>20000</v>
      </c>
      <c r="E459" s="5">
        <f>SUM(E460:E461)</f>
        <v>20000</v>
      </c>
      <c r="H459" s="41">
        <f t="shared" si="51"/>
        <v>20000</v>
      </c>
    </row>
    <row r="460" spans="1:8" ht="15" customHeight="1" outlineLevel="3">
      <c r="A460" s="28"/>
      <c r="B460" s="28" t="s">
        <v>369</v>
      </c>
      <c r="C460" s="30">
        <v>15000</v>
      </c>
      <c r="D460" s="30">
        <f t="shared" ref="D460:E462" si="54">C460</f>
        <v>15000</v>
      </c>
      <c r="E460" s="30">
        <f t="shared" si="54"/>
        <v>15000</v>
      </c>
      <c r="H460" s="41">
        <f t="shared" si="51"/>
        <v>15000</v>
      </c>
    </row>
    <row r="461" spans="1:8" ht="15" customHeight="1" outlineLevel="3">
      <c r="A461" s="28"/>
      <c r="B461" s="28" t="s">
        <v>370</v>
      </c>
      <c r="C461" s="30">
        <v>5000</v>
      </c>
      <c r="D461" s="30">
        <f t="shared" si="54"/>
        <v>5000</v>
      </c>
      <c r="E461" s="30">
        <f t="shared" si="54"/>
        <v>5000</v>
      </c>
      <c r="H461" s="41">
        <f t="shared" si="51"/>
        <v>5000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70000</v>
      </c>
      <c r="D474" s="5">
        <f>SUM(D475:D476)</f>
        <v>70000</v>
      </c>
      <c r="E474" s="5">
        <f>SUM(E475:E476)</f>
        <v>70000</v>
      </c>
      <c r="H474" s="41">
        <f t="shared" si="51"/>
        <v>70000</v>
      </c>
    </row>
    <row r="475" spans="1:8" ht="15" customHeight="1" outlineLevel="3">
      <c r="A475" s="28"/>
      <c r="B475" s="28" t="s">
        <v>383</v>
      </c>
      <c r="C475" s="30">
        <v>40000</v>
      </c>
      <c r="D475" s="30">
        <f>C475</f>
        <v>40000</v>
      </c>
      <c r="E475" s="30">
        <f>D475</f>
        <v>40000</v>
      </c>
      <c r="H475" s="41">
        <f t="shared" si="51"/>
        <v>40000</v>
      </c>
    </row>
    <row r="476" spans="1:8" ht="15" customHeight="1" outlineLevel="3">
      <c r="A476" s="28"/>
      <c r="B476" s="28" t="s">
        <v>384</v>
      </c>
      <c r="C476" s="30">
        <v>30000</v>
      </c>
      <c r="D476" s="30">
        <f>C476</f>
        <v>30000</v>
      </c>
      <c r="E476" s="30">
        <f>D476</f>
        <v>30000</v>
      </c>
      <c r="H476" s="41">
        <f t="shared" si="51"/>
        <v>30000</v>
      </c>
    </row>
    <row r="477" spans="1:8" outlineLevel="2">
      <c r="A477" s="6">
        <v>2202</v>
      </c>
      <c r="B477" s="4" t="s">
        <v>385</v>
      </c>
      <c r="C477" s="5">
        <f>SUM(C478:C479)</f>
        <v>25000</v>
      </c>
      <c r="D477" s="5">
        <f>SUM(D478:D479)</f>
        <v>25000</v>
      </c>
      <c r="E477" s="5">
        <f>SUM(E478:E479)</f>
        <v>25000</v>
      </c>
      <c r="H477" s="41">
        <f t="shared" si="51"/>
        <v>25000</v>
      </c>
    </row>
    <row r="478" spans="1:8" ht="15" customHeight="1" outlineLevel="3">
      <c r="A478" s="28"/>
      <c r="B478" s="28" t="s">
        <v>383</v>
      </c>
      <c r="C478" s="30">
        <v>25000</v>
      </c>
      <c r="D478" s="30">
        <f t="shared" ref="D478:E481" si="57">C478</f>
        <v>25000</v>
      </c>
      <c r="E478" s="30">
        <f t="shared" si="57"/>
        <v>25000</v>
      </c>
      <c r="H478" s="41">
        <f t="shared" si="51"/>
        <v>25000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10000</v>
      </c>
      <c r="D480" s="5">
        <f t="shared" si="57"/>
        <v>10000</v>
      </c>
      <c r="E480" s="5">
        <f t="shared" si="57"/>
        <v>10000</v>
      </c>
      <c r="H480" s="41">
        <f t="shared" si="51"/>
        <v>10000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4" t="s">
        <v>388</v>
      </c>
      <c r="B482" s="15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4" t="s">
        <v>389</v>
      </c>
      <c r="B483" s="165"/>
      <c r="C483" s="35">
        <f>C484+C504+C509+C522+C528+C538</f>
        <v>351000</v>
      </c>
      <c r="D483" s="35">
        <f>D484+D504+D509+D522+D528+D538</f>
        <v>351000</v>
      </c>
      <c r="E483" s="35">
        <f>E484+E504+E509+E522+E528+E538</f>
        <v>351000</v>
      </c>
      <c r="G483" s="39" t="s">
        <v>592</v>
      </c>
      <c r="H483" s="41">
        <f t="shared" si="51"/>
        <v>351000</v>
      </c>
      <c r="I483" s="42"/>
      <c r="J483" s="40" t="b">
        <f>AND(H483=I483)</f>
        <v>0</v>
      </c>
    </row>
    <row r="484" spans="1:10" outlineLevel="1">
      <c r="A484" s="154" t="s">
        <v>390</v>
      </c>
      <c r="B484" s="155"/>
      <c r="C484" s="32">
        <f>C485+C486+C490+C491+C494+C497+C500+C501+C502+C503</f>
        <v>284000</v>
      </c>
      <c r="D484" s="32">
        <f>D485+D486+D490+D491+D494+D497+D500+D501+D502+D503</f>
        <v>284000</v>
      </c>
      <c r="E484" s="32">
        <f>E485+E486+E490+E491+E494+E497+E500+E501+E502+E503</f>
        <v>284000</v>
      </c>
      <c r="H484" s="41">
        <f t="shared" si="51"/>
        <v>284000</v>
      </c>
    </row>
    <row r="485" spans="1:10" outlineLevel="2">
      <c r="A485" s="6">
        <v>3302</v>
      </c>
      <c r="B485" s="4" t="s">
        <v>391</v>
      </c>
      <c r="C485" s="5">
        <v>180000</v>
      </c>
      <c r="D485" s="5">
        <f>C485</f>
        <v>180000</v>
      </c>
      <c r="E485" s="5">
        <f>D485</f>
        <v>180000</v>
      </c>
      <c r="H485" s="41">
        <f t="shared" si="51"/>
        <v>180000</v>
      </c>
    </row>
    <row r="486" spans="1:10" outlineLevel="2">
      <c r="A486" s="6">
        <v>3302</v>
      </c>
      <c r="B486" s="4" t="s">
        <v>392</v>
      </c>
      <c r="C486" s="5">
        <f>SUM(C487:C489)</f>
        <v>35000</v>
      </c>
      <c r="D486" s="5">
        <f>SUM(D487:D489)</f>
        <v>35000</v>
      </c>
      <c r="E486" s="5">
        <f>SUM(E487:E489)</f>
        <v>35000</v>
      </c>
      <c r="H486" s="41">
        <f t="shared" si="51"/>
        <v>35000</v>
      </c>
    </row>
    <row r="487" spans="1:10" ht="15" customHeight="1" outlineLevel="3">
      <c r="A487" s="28"/>
      <c r="B487" s="28" t="s">
        <v>393</v>
      </c>
      <c r="C487" s="30">
        <v>25000</v>
      </c>
      <c r="D487" s="30">
        <f>C487</f>
        <v>25000</v>
      </c>
      <c r="E487" s="30">
        <f>D487</f>
        <v>25000</v>
      </c>
      <c r="H487" s="41">
        <f t="shared" si="51"/>
        <v>25000</v>
      </c>
    </row>
    <row r="488" spans="1:10" ht="15" customHeight="1" outlineLevel="3">
      <c r="A488" s="28"/>
      <c r="B488" s="28" t="s">
        <v>394</v>
      </c>
      <c r="C488" s="30">
        <v>10000</v>
      </c>
      <c r="D488" s="30">
        <f t="shared" ref="D488:E489" si="58">C488</f>
        <v>10000</v>
      </c>
      <c r="E488" s="30">
        <f t="shared" si="58"/>
        <v>10000</v>
      </c>
      <c r="H488" s="41">
        <f t="shared" si="51"/>
        <v>10000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1000</v>
      </c>
      <c r="D491" s="5">
        <f>SUM(D492:D493)</f>
        <v>1000</v>
      </c>
      <c r="E491" s="5">
        <f>SUM(E492:E493)</f>
        <v>1000</v>
      </c>
      <c r="H491" s="41">
        <f t="shared" si="51"/>
        <v>1000</v>
      </c>
    </row>
    <row r="492" spans="1:10" ht="15" customHeight="1" outlineLevel="3">
      <c r="A492" s="28"/>
      <c r="B492" s="28" t="s">
        <v>398</v>
      </c>
      <c r="C492" s="30">
        <v>1000</v>
      </c>
      <c r="D492" s="30">
        <f>C492</f>
        <v>1000</v>
      </c>
      <c r="E492" s="30">
        <f>D492</f>
        <v>1000</v>
      </c>
      <c r="H492" s="41">
        <f t="shared" si="51"/>
        <v>1000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15000</v>
      </c>
      <c r="D494" s="5">
        <f>SUM(D495:D496)</f>
        <v>15000</v>
      </c>
      <c r="E494" s="5">
        <f>SUM(E495:E496)</f>
        <v>15000</v>
      </c>
      <c r="H494" s="41">
        <f t="shared" si="51"/>
        <v>15000</v>
      </c>
    </row>
    <row r="495" spans="1:10" ht="15" customHeight="1" outlineLevel="3">
      <c r="A495" s="28"/>
      <c r="B495" s="28" t="s">
        <v>401</v>
      </c>
      <c r="C495" s="30">
        <v>5000</v>
      </c>
      <c r="D495" s="30">
        <f>C495</f>
        <v>5000</v>
      </c>
      <c r="E495" s="30">
        <f>D495</f>
        <v>5000</v>
      </c>
      <c r="H495" s="41">
        <f t="shared" si="51"/>
        <v>5000</v>
      </c>
    </row>
    <row r="496" spans="1:10" ht="15" customHeight="1" outlineLevel="3">
      <c r="A496" s="28"/>
      <c r="B496" s="28" t="s">
        <v>402</v>
      </c>
      <c r="C496" s="30">
        <v>10000</v>
      </c>
      <c r="D496" s="30">
        <f>C496</f>
        <v>10000</v>
      </c>
      <c r="E496" s="30">
        <f>D496</f>
        <v>10000</v>
      </c>
      <c r="H496" s="41">
        <f t="shared" si="51"/>
        <v>10000</v>
      </c>
    </row>
    <row r="497" spans="1:12" outlineLevel="2">
      <c r="A497" s="6">
        <v>3302</v>
      </c>
      <c r="B497" s="4" t="s">
        <v>403</v>
      </c>
      <c r="C497" s="5">
        <f>SUM(C498:C499)</f>
        <v>20000</v>
      </c>
      <c r="D497" s="5">
        <f>SUM(D498:D499)</f>
        <v>20000</v>
      </c>
      <c r="E497" s="5">
        <f>SUM(E498:E499)</f>
        <v>20000</v>
      </c>
      <c r="H497" s="41">
        <f t="shared" si="51"/>
        <v>20000</v>
      </c>
    </row>
    <row r="498" spans="1:12" ht="15" customHeight="1" outlineLevel="3">
      <c r="A498" s="28"/>
      <c r="B498" s="28" t="s">
        <v>404</v>
      </c>
      <c r="C498" s="30">
        <v>10000</v>
      </c>
      <c r="D498" s="30">
        <f t="shared" ref="D498:E503" si="59">C498</f>
        <v>10000</v>
      </c>
      <c r="E498" s="30">
        <f t="shared" si="59"/>
        <v>10000</v>
      </c>
      <c r="H498" s="41">
        <f t="shared" si="51"/>
        <v>10000</v>
      </c>
    </row>
    <row r="499" spans="1:12" ht="15" customHeight="1" outlineLevel="3">
      <c r="A499" s="28"/>
      <c r="B499" s="28" t="s">
        <v>405</v>
      </c>
      <c r="C499" s="30">
        <v>10000</v>
      </c>
      <c r="D499" s="30">
        <f t="shared" si="59"/>
        <v>10000</v>
      </c>
      <c r="E499" s="30">
        <f t="shared" si="59"/>
        <v>10000</v>
      </c>
      <c r="H499" s="41">
        <f t="shared" si="51"/>
        <v>10000</v>
      </c>
    </row>
    <row r="500" spans="1:12" outlineLevel="2">
      <c r="A500" s="6">
        <v>3302</v>
      </c>
      <c r="B500" s="4" t="s">
        <v>406</v>
      </c>
      <c r="C500" s="5">
        <v>30000</v>
      </c>
      <c r="D500" s="5">
        <f t="shared" si="59"/>
        <v>30000</v>
      </c>
      <c r="E500" s="5">
        <f t="shared" si="59"/>
        <v>30000</v>
      </c>
      <c r="H500" s="41">
        <f t="shared" si="51"/>
        <v>30000</v>
      </c>
    </row>
    <row r="501" spans="1:12" outlineLevel="2">
      <c r="A501" s="6">
        <v>3302</v>
      </c>
      <c r="B501" s="4" t="s">
        <v>407</v>
      </c>
      <c r="C501" s="5">
        <v>3000</v>
      </c>
      <c r="D501" s="5">
        <f t="shared" si="59"/>
        <v>3000</v>
      </c>
      <c r="E501" s="5">
        <f t="shared" si="59"/>
        <v>3000</v>
      </c>
      <c r="H501" s="41">
        <f t="shared" si="51"/>
        <v>3000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4" t="s">
        <v>410</v>
      </c>
      <c r="B504" s="155"/>
      <c r="C504" s="32">
        <f>SUM(C505:C508)</f>
        <v>15000</v>
      </c>
      <c r="D504" s="32">
        <f>SUM(D505:D508)</f>
        <v>15000</v>
      </c>
      <c r="E504" s="32">
        <f>SUM(E505:E508)</f>
        <v>15000</v>
      </c>
      <c r="H504" s="41">
        <f t="shared" si="51"/>
        <v>15000</v>
      </c>
    </row>
    <row r="505" spans="1:12" outlineLevel="2" collapsed="1">
      <c r="A505" s="6">
        <v>3303</v>
      </c>
      <c r="B505" s="4" t="s">
        <v>411</v>
      </c>
      <c r="C505" s="5">
        <v>10000</v>
      </c>
      <c r="D505" s="5">
        <f>C505</f>
        <v>10000</v>
      </c>
      <c r="E505" s="5">
        <f>D505</f>
        <v>10000</v>
      </c>
      <c r="H505" s="41">
        <f t="shared" si="51"/>
        <v>10000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5000</v>
      </c>
      <c r="D507" s="5">
        <f t="shared" si="60"/>
        <v>5000</v>
      </c>
      <c r="E507" s="5">
        <f t="shared" si="60"/>
        <v>5000</v>
      </c>
      <c r="H507" s="41">
        <f t="shared" si="51"/>
        <v>5000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4" t="s">
        <v>414</v>
      </c>
      <c r="B509" s="155"/>
      <c r="C509" s="32">
        <f>C510+C511+C512+C513+C517+C518+C519+C520+C521</f>
        <v>40000</v>
      </c>
      <c r="D509" s="32">
        <f>D510+D511+D512+D513+D517+D518+D519+D520+D521</f>
        <v>40000</v>
      </c>
      <c r="E509" s="32">
        <f>E510+E511+E512+E513+E517+E518+E519+E520+E521</f>
        <v>40000</v>
      </c>
      <c r="F509" s="51"/>
      <c r="H509" s="41">
        <f t="shared" si="51"/>
        <v>40000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15000</v>
      </c>
      <c r="D513" s="5">
        <f>SUM(D514:D516)</f>
        <v>15000</v>
      </c>
      <c r="E513" s="5">
        <f>SUM(E514:E516)</f>
        <v>15000</v>
      </c>
      <c r="H513" s="41">
        <f t="shared" si="51"/>
        <v>15000</v>
      </c>
    </row>
    <row r="514" spans="1:8" ht="15" customHeight="1" outlineLevel="3">
      <c r="A514" s="29"/>
      <c r="B514" s="28" t="s">
        <v>419</v>
      </c>
      <c r="C514" s="30">
        <v>15000</v>
      </c>
      <c r="D514" s="30">
        <f t="shared" ref="D514:E521" si="62">C514</f>
        <v>15000</v>
      </c>
      <c r="E514" s="30">
        <f t="shared" si="62"/>
        <v>15000</v>
      </c>
      <c r="H514" s="41">
        <f t="shared" ref="H514:H577" si="63">C514</f>
        <v>15000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25000</v>
      </c>
      <c r="D520" s="5">
        <f t="shared" si="62"/>
        <v>25000</v>
      </c>
      <c r="E520" s="5">
        <f t="shared" si="62"/>
        <v>25000</v>
      </c>
      <c r="H520" s="41">
        <f t="shared" si="63"/>
        <v>25000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4" t="s">
        <v>426</v>
      </c>
      <c r="B522" s="15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4" t="s">
        <v>432</v>
      </c>
      <c r="B528" s="15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4" t="s">
        <v>441</v>
      </c>
      <c r="B538" s="155"/>
      <c r="C538" s="32">
        <f>SUM(C539:C544)</f>
        <v>12000</v>
      </c>
      <c r="D538" s="32">
        <f>SUM(D539:D544)</f>
        <v>12000</v>
      </c>
      <c r="E538" s="32">
        <f>SUM(E539:E544)</f>
        <v>12000</v>
      </c>
      <c r="H538" s="41">
        <f t="shared" si="63"/>
        <v>12000</v>
      </c>
    </row>
    <row r="539" spans="1:8" outlineLevel="2" collapsed="1">
      <c r="A539" s="6">
        <v>3310</v>
      </c>
      <c r="B539" s="4" t="s">
        <v>443</v>
      </c>
      <c r="C539" s="5">
        <v>5000</v>
      </c>
      <c r="D539" s="5">
        <f>C539</f>
        <v>5000</v>
      </c>
      <c r="E539" s="5">
        <f>D539</f>
        <v>5000</v>
      </c>
      <c r="H539" s="41">
        <f t="shared" si="63"/>
        <v>5000</v>
      </c>
    </row>
    <row r="540" spans="1:8" outlineLevel="2" collapsed="1">
      <c r="A540" s="6">
        <v>3310</v>
      </c>
      <c r="B540" s="4" t="s">
        <v>52</v>
      </c>
      <c r="C540" s="5">
        <v>7000</v>
      </c>
      <c r="D540" s="5">
        <f t="shared" ref="D540:E543" si="66">C540</f>
        <v>7000</v>
      </c>
      <c r="E540" s="5">
        <f t="shared" si="66"/>
        <v>7000</v>
      </c>
      <c r="H540" s="41">
        <f t="shared" si="63"/>
        <v>7000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2" t="s">
        <v>449</v>
      </c>
      <c r="B547" s="163"/>
      <c r="C547" s="35">
        <f>C548+C549</f>
        <v>80000</v>
      </c>
      <c r="D547" s="35">
        <f>D548+D549</f>
        <v>80000</v>
      </c>
      <c r="E547" s="35">
        <f>E548+E549</f>
        <v>80000</v>
      </c>
      <c r="G547" s="39" t="s">
        <v>593</v>
      </c>
      <c r="H547" s="41">
        <f t="shared" si="63"/>
        <v>80000</v>
      </c>
      <c r="I547" s="42"/>
      <c r="J547" s="40" t="b">
        <f>AND(H547=I547)</f>
        <v>0</v>
      </c>
    </row>
    <row r="548" spans="1:10" outlineLevel="1">
      <c r="A548" s="154" t="s">
        <v>450</v>
      </c>
      <c r="B548" s="15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4" t="s">
        <v>451</v>
      </c>
      <c r="B549" s="155"/>
      <c r="C549" s="32">
        <v>80000</v>
      </c>
      <c r="D549" s="32">
        <f>C549</f>
        <v>80000</v>
      </c>
      <c r="E549" s="32">
        <f>D549</f>
        <v>80000</v>
      </c>
      <c r="H549" s="41">
        <f t="shared" si="63"/>
        <v>80000</v>
      </c>
    </row>
    <row r="550" spans="1:10">
      <c r="A550" s="160" t="s">
        <v>455</v>
      </c>
      <c r="B550" s="161"/>
      <c r="C550" s="36">
        <f>C551</f>
        <v>21000</v>
      </c>
      <c r="D550" s="36">
        <f>D551</f>
        <v>21000</v>
      </c>
      <c r="E550" s="36">
        <f>E551</f>
        <v>21000</v>
      </c>
      <c r="G550" s="39" t="s">
        <v>59</v>
      </c>
      <c r="H550" s="41">
        <f t="shared" si="63"/>
        <v>21000</v>
      </c>
      <c r="I550" s="42"/>
      <c r="J550" s="40" t="b">
        <f>AND(H550=I550)</f>
        <v>0</v>
      </c>
    </row>
    <row r="551" spans="1:10">
      <c r="A551" s="156" t="s">
        <v>456</v>
      </c>
      <c r="B551" s="157"/>
      <c r="C551" s="33">
        <f>C552+C556</f>
        <v>21000</v>
      </c>
      <c r="D551" s="33">
        <f>D552+D556</f>
        <v>21000</v>
      </c>
      <c r="E551" s="33">
        <f>E552+E556</f>
        <v>21000</v>
      </c>
      <c r="G551" s="39" t="s">
        <v>594</v>
      </c>
      <c r="H551" s="41">
        <f t="shared" si="63"/>
        <v>21000</v>
      </c>
      <c r="I551" s="42"/>
      <c r="J551" s="40" t="b">
        <f>AND(H551=I551)</f>
        <v>0</v>
      </c>
    </row>
    <row r="552" spans="1:10" outlineLevel="1">
      <c r="A552" s="154" t="s">
        <v>457</v>
      </c>
      <c r="B552" s="155"/>
      <c r="C552" s="32">
        <f>SUM(C553:C555)</f>
        <v>21000</v>
      </c>
      <c r="D552" s="32">
        <f>SUM(D553:D555)</f>
        <v>21000</v>
      </c>
      <c r="E552" s="32">
        <f>SUM(E553:E555)</f>
        <v>21000</v>
      </c>
      <c r="H552" s="41">
        <f t="shared" si="63"/>
        <v>21000</v>
      </c>
    </row>
    <row r="553" spans="1:10" outlineLevel="2" collapsed="1">
      <c r="A553" s="6">
        <v>5500</v>
      </c>
      <c r="B553" s="4" t="s">
        <v>458</v>
      </c>
      <c r="C553" s="5">
        <v>21000</v>
      </c>
      <c r="D553" s="5">
        <f t="shared" ref="D553:E555" si="67">C553</f>
        <v>21000</v>
      </c>
      <c r="E553" s="5">
        <f t="shared" si="67"/>
        <v>21000</v>
      </c>
      <c r="H553" s="41">
        <f t="shared" si="63"/>
        <v>21000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4" t="s">
        <v>461</v>
      </c>
      <c r="B556" s="15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8" t="s">
        <v>62</v>
      </c>
      <c r="B559" s="159"/>
      <c r="C559" s="37">
        <f>C560+C716+C725</f>
        <v>11242840</v>
      </c>
      <c r="D559" s="37">
        <f>D560+D716+D725</f>
        <v>11242840</v>
      </c>
      <c r="E559" s="37">
        <f>E560+E716+E725</f>
        <v>11242840</v>
      </c>
      <c r="G559" s="39" t="s">
        <v>62</v>
      </c>
      <c r="H559" s="41">
        <f t="shared" si="63"/>
        <v>11242840</v>
      </c>
      <c r="I559" s="42"/>
      <c r="J559" s="40" t="b">
        <f>AND(H559=I559)</f>
        <v>0</v>
      </c>
    </row>
    <row r="560" spans="1:10">
      <c r="A560" s="160" t="s">
        <v>464</v>
      </c>
      <c r="B560" s="161"/>
      <c r="C560" s="36">
        <f>C561+C638+C642+C645</f>
        <v>10324000</v>
      </c>
      <c r="D560" s="36">
        <f>D561+D638+D642+D645</f>
        <v>10324000</v>
      </c>
      <c r="E560" s="36">
        <f>E561+E638+E642+E645</f>
        <v>10324000</v>
      </c>
      <c r="G560" s="39" t="s">
        <v>61</v>
      </c>
      <c r="H560" s="41">
        <f t="shared" si="63"/>
        <v>10324000</v>
      </c>
      <c r="I560" s="42"/>
      <c r="J560" s="40" t="b">
        <f>AND(H560=I560)</f>
        <v>0</v>
      </c>
    </row>
    <row r="561" spans="1:10">
      <c r="A561" s="156" t="s">
        <v>465</v>
      </c>
      <c r="B561" s="157"/>
      <c r="C561" s="38">
        <f>C562+C567+C568+C569+C576+C577+C581+C584+C585+C586+C587+C592+C595+C599+C603+C610+C616+C628</f>
        <v>10324000</v>
      </c>
      <c r="D561" s="38">
        <f>D562+D567+D568+D569+D576+D577+D581+D584+D585+D586+D587+D592+D595+D599+D603+D610+D616+D628</f>
        <v>10324000</v>
      </c>
      <c r="E561" s="38">
        <f>E562+E567+E568+E569+E576+E577+E581+E584+E585+E586+E587+E592+E595+E599+E603+E610+E616+E628</f>
        <v>10324000</v>
      </c>
      <c r="G561" s="39" t="s">
        <v>595</v>
      </c>
      <c r="H561" s="41">
        <f t="shared" si="63"/>
        <v>10324000</v>
      </c>
      <c r="I561" s="42"/>
      <c r="J561" s="40" t="b">
        <f>AND(H561=I561)</f>
        <v>0</v>
      </c>
    </row>
    <row r="562" spans="1:10" outlineLevel="1">
      <c r="A562" s="154" t="s">
        <v>466</v>
      </c>
      <c r="B562" s="155"/>
      <c r="C562" s="32">
        <f>SUM(C563:C566)</f>
        <v>180000</v>
      </c>
      <c r="D562" s="32">
        <f>SUM(D563:D566)</f>
        <v>180000</v>
      </c>
      <c r="E562" s="32">
        <f>SUM(E563:E566)</f>
        <v>180000</v>
      </c>
      <c r="H562" s="41">
        <f t="shared" si="63"/>
        <v>180000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50000</v>
      </c>
      <c r="D564" s="5">
        <f t="shared" ref="D564:E566" si="68">C564</f>
        <v>50000</v>
      </c>
      <c r="E564" s="5">
        <f t="shared" si="68"/>
        <v>50000</v>
      </c>
      <c r="H564" s="41">
        <f t="shared" si="63"/>
        <v>50000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130000</v>
      </c>
      <c r="D566" s="5">
        <f t="shared" si="68"/>
        <v>130000</v>
      </c>
      <c r="E566" s="5">
        <f t="shared" si="68"/>
        <v>130000</v>
      </c>
      <c r="H566" s="41">
        <f t="shared" si="63"/>
        <v>130000</v>
      </c>
    </row>
    <row r="567" spans="1:10" outlineLevel="1">
      <c r="A567" s="154" t="s">
        <v>467</v>
      </c>
      <c r="B567" s="155"/>
      <c r="C567" s="31">
        <v>493000</v>
      </c>
      <c r="D567" s="31">
        <f>C567</f>
        <v>493000</v>
      </c>
      <c r="E567" s="31">
        <f>D567</f>
        <v>493000</v>
      </c>
      <c r="H567" s="41">
        <f t="shared" si="63"/>
        <v>493000</v>
      </c>
    </row>
    <row r="568" spans="1:10" outlineLevel="1">
      <c r="A568" s="154" t="s">
        <v>472</v>
      </c>
      <c r="B568" s="155"/>
      <c r="C568" s="32">
        <v>310000</v>
      </c>
      <c r="D568" s="32">
        <f>C568</f>
        <v>310000</v>
      </c>
      <c r="E568" s="32">
        <f>D568</f>
        <v>310000</v>
      </c>
      <c r="H568" s="41">
        <f t="shared" si="63"/>
        <v>310000</v>
      </c>
    </row>
    <row r="569" spans="1:10" outlineLevel="1">
      <c r="A569" s="154" t="s">
        <v>473</v>
      </c>
      <c r="B569" s="155"/>
      <c r="C569" s="32">
        <f>SUM(C570:C575)</f>
        <v>1950000</v>
      </c>
      <c r="D569" s="32">
        <f>SUM(D570:D575)</f>
        <v>1950000</v>
      </c>
      <c r="E569" s="32">
        <f>SUM(E570:E575)</f>
        <v>1950000</v>
      </c>
      <c r="H569" s="41">
        <f t="shared" si="63"/>
        <v>1950000</v>
      </c>
    </row>
    <row r="570" spans="1:10" outlineLevel="2">
      <c r="A570" s="7">
        <v>6603</v>
      </c>
      <c r="B570" s="4" t="s">
        <v>474</v>
      </c>
      <c r="C570" s="5">
        <v>600000</v>
      </c>
      <c r="D570" s="5">
        <f>C570</f>
        <v>600000</v>
      </c>
      <c r="E570" s="5">
        <f>D570</f>
        <v>600000</v>
      </c>
      <c r="H570" s="41">
        <f t="shared" si="63"/>
        <v>600000</v>
      </c>
    </row>
    <row r="571" spans="1:10" outlineLevel="2">
      <c r="A571" s="7">
        <v>6603</v>
      </c>
      <c r="B571" s="4" t="s">
        <v>475</v>
      </c>
      <c r="C571" s="5">
        <v>50000</v>
      </c>
      <c r="D571" s="5">
        <f t="shared" ref="D571:E575" si="69">C571</f>
        <v>50000</v>
      </c>
      <c r="E571" s="5">
        <f t="shared" si="69"/>
        <v>50000</v>
      </c>
      <c r="H571" s="41">
        <f t="shared" si="63"/>
        <v>50000</v>
      </c>
    </row>
    <row r="572" spans="1:10" outlineLevel="2">
      <c r="A572" s="7">
        <v>6603</v>
      </c>
      <c r="B572" s="4" t="s">
        <v>476</v>
      </c>
      <c r="C572" s="5">
        <v>1150000</v>
      </c>
      <c r="D572" s="5">
        <f t="shared" si="69"/>
        <v>1150000</v>
      </c>
      <c r="E572" s="5">
        <f t="shared" si="69"/>
        <v>1150000</v>
      </c>
      <c r="H572" s="41">
        <f t="shared" si="63"/>
        <v>1150000</v>
      </c>
    </row>
    <row r="573" spans="1:10" outlineLevel="2">
      <c r="A573" s="7">
        <v>6603</v>
      </c>
      <c r="B573" s="4" t="s">
        <v>477</v>
      </c>
      <c r="C573" s="5">
        <v>150000</v>
      </c>
      <c r="D573" s="5">
        <f t="shared" si="69"/>
        <v>150000</v>
      </c>
      <c r="E573" s="5">
        <f t="shared" si="69"/>
        <v>150000</v>
      </c>
      <c r="H573" s="41">
        <f t="shared" si="63"/>
        <v>150000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4" t="s">
        <v>480</v>
      </c>
      <c r="B576" s="155"/>
      <c r="C576" s="32">
        <v>50000</v>
      </c>
      <c r="D576" s="32">
        <f>C576</f>
        <v>50000</v>
      </c>
      <c r="E576" s="32">
        <f>D576</f>
        <v>50000</v>
      </c>
      <c r="H576" s="41">
        <f t="shared" si="63"/>
        <v>50000</v>
      </c>
    </row>
    <row r="577" spans="1:8" outlineLevel="1">
      <c r="A577" s="154" t="s">
        <v>481</v>
      </c>
      <c r="B577" s="155"/>
      <c r="C577" s="32">
        <f>SUM(C578:C580)</f>
        <v>60000</v>
      </c>
      <c r="D577" s="32">
        <f>SUM(D578:D580)</f>
        <v>60000</v>
      </c>
      <c r="E577" s="32">
        <f>SUM(E578:E580)</f>
        <v>60000</v>
      </c>
      <c r="H577" s="41">
        <f t="shared" si="63"/>
        <v>60000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20000</v>
      </c>
      <c r="D579" s="5">
        <f t="shared" si="70"/>
        <v>20000</v>
      </c>
      <c r="E579" s="5">
        <f t="shared" si="70"/>
        <v>20000</v>
      </c>
      <c r="H579" s="41">
        <f t="shared" si="71"/>
        <v>20000</v>
      </c>
    </row>
    <row r="580" spans="1:8" outlineLevel="2">
      <c r="A580" s="7">
        <v>6605</v>
      </c>
      <c r="B580" s="4" t="s">
        <v>484</v>
      </c>
      <c r="C580" s="5">
        <v>40000</v>
      </c>
      <c r="D580" s="5">
        <f t="shared" si="70"/>
        <v>40000</v>
      </c>
      <c r="E580" s="5">
        <f t="shared" si="70"/>
        <v>40000</v>
      </c>
      <c r="H580" s="41">
        <f t="shared" si="71"/>
        <v>40000</v>
      </c>
    </row>
    <row r="581" spans="1:8" outlineLevel="1">
      <c r="A581" s="154" t="s">
        <v>485</v>
      </c>
      <c r="B581" s="155"/>
      <c r="C581" s="32">
        <f>SUM(C582:C583)</f>
        <v>1326000</v>
      </c>
      <c r="D581" s="32">
        <f>SUM(D582:D583)</f>
        <v>1326000</v>
      </c>
      <c r="E581" s="32">
        <f>SUM(E582:E583)</f>
        <v>1326000</v>
      </c>
      <c r="H581" s="41">
        <f t="shared" si="71"/>
        <v>1326000</v>
      </c>
    </row>
    <row r="582" spans="1:8" outlineLevel="2">
      <c r="A582" s="7">
        <v>6606</v>
      </c>
      <c r="B582" s="4" t="s">
        <v>486</v>
      </c>
      <c r="C582" s="5">
        <v>1226000</v>
      </c>
      <c r="D582" s="5">
        <f t="shared" ref="D582:E586" si="72">C582</f>
        <v>1226000</v>
      </c>
      <c r="E582" s="5">
        <f t="shared" si="72"/>
        <v>1226000</v>
      </c>
      <c r="H582" s="41">
        <f t="shared" si="71"/>
        <v>1226000</v>
      </c>
    </row>
    <row r="583" spans="1:8" outlineLevel="2">
      <c r="A583" s="7">
        <v>6606</v>
      </c>
      <c r="B583" s="4" t="s">
        <v>487</v>
      </c>
      <c r="C583" s="5">
        <v>100000</v>
      </c>
      <c r="D583" s="5">
        <f t="shared" si="72"/>
        <v>100000</v>
      </c>
      <c r="E583" s="5">
        <f t="shared" si="72"/>
        <v>100000</v>
      </c>
      <c r="H583" s="41">
        <f t="shared" si="71"/>
        <v>100000</v>
      </c>
    </row>
    <row r="584" spans="1:8" outlineLevel="1">
      <c r="A584" s="154" t="s">
        <v>488</v>
      </c>
      <c r="B584" s="15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4" t="s">
        <v>489</v>
      </c>
      <c r="B585" s="155"/>
      <c r="C585" s="32">
        <v>220000</v>
      </c>
      <c r="D585" s="32">
        <f t="shared" si="72"/>
        <v>220000</v>
      </c>
      <c r="E585" s="32">
        <f t="shared" si="72"/>
        <v>220000</v>
      </c>
      <c r="H585" s="41">
        <f t="shared" si="71"/>
        <v>220000</v>
      </c>
    </row>
    <row r="586" spans="1:8" outlineLevel="1" collapsed="1">
      <c r="A586" s="154" t="s">
        <v>490</v>
      </c>
      <c r="B586" s="15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4" t="s">
        <v>491</v>
      </c>
      <c r="B587" s="155"/>
      <c r="C587" s="32">
        <f>SUM(C588:C591)</f>
        <v>405000</v>
      </c>
      <c r="D587" s="32">
        <f>SUM(D588:D591)</f>
        <v>405000</v>
      </c>
      <c r="E587" s="32">
        <f>SUM(E588:E591)</f>
        <v>405000</v>
      </c>
      <c r="H587" s="41">
        <f t="shared" si="71"/>
        <v>405000</v>
      </c>
    </row>
    <row r="588" spans="1:8" outlineLevel="2">
      <c r="A588" s="7">
        <v>6610</v>
      </c>
      <c r="B588" s="4" t="s">
        <v>492</v>
      </c>
      <c r="C588" s="5">
        <v>393000</v>
      </c>
      <c r="D588" s="5">
        <f>C588</f>
        <v>393000</v>
      </c>
      <c r="E588" s="5">
        <f>D588</f>
        <v>393000</v>
      </c>
      <c r="H588" s="41">
        <f t="shared" si="71"/>
        <v>393000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12000</v>
      </c>
      <c r="D591" s="5">
        <f t="shared" si="73"/>
        <v>12000</v>
      </c>
      <c r="E591" s="5">
        <f t="shared" si="73"/>
        <v>12000</v>
      </c>
      <c r="H591" s="41">
        <f t="shared" si="71"/>
        <v>12000</v>
      </c>
    </row>
    <row r="592" spans="1:8" outlineLevel="1">
      <c r="A592" s="154" t="s">
        <v>498</v>
      </c>
      <c r="B592" s="15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4" t="s">
        <v>502</v>
      </c>
      <c r="B595" s="155"/>
      <c r="C595" s="32">
        <f>SUM(C596:C598)</f>
        <v>310000</v>
      </c>
      <c r="D595" s="32">
        <f>SUM(D596:D598)</f>
        <v>310000</v>
      </c>
      <c r="E595" s="32">
        <f>SUM(E596:E598)</f>
        <v>310000</v>
      </c>
      <c r="H595" s="41">
        <f t="shared" si="71"/>
        <v>310000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200000</v>
      </c>
      <c r="D597" s="5">
        <f t="shared" ref="D597:E598" si="74">C597</f>
        <v>200000</v>
      </c>
      <c r="E597" s="5">
        <f t="shared" si="74"/>
        <v>200000</v>
      </c>
      <c r="H597" s="41">
        <f t="shared" si="71"/>
        <v>200000</v>
      </c>
    </row>
    <row r="598" spans="1:8" outlineLevel="2">
      <c r="A598" s="7">
        <v>6612</v>
      </c>
      <c r="B598" s="4" t="s">
        <v>501</v>
      </c>
      <c r="C598" s="5">
        <v>110000</v>
      </c>
      <c r="D598" s="5">
        <f t="shared" si="74"/>
        <v>110000</v>
      </c>
      <c r="E598" s="5">
        <f t="shared" si="74"/>
        <v>110000</v>
      </c>
      <c r="H598" s="41">
        <f t="shared" si="71"/>
        <v>110000</v>
      </c>
    </row>
    <row r="599" spans="1:8" outlineLevel="1">
      <c r="A599" s="154" t="s">
        <v>503</v>
      </c>
      <c r="B599" s="155"/>
      <c r="C599" s="32">
        <f>SUM(C600:C602)</f>
        <v>4038000</v>
      </c>
      <c r="D599" s="32">
        <f>SUM(D600:D602)</f>
        <v>4038000</v>
      </c>
      <c r="E599" s="32">
        <f>SUM(E600:E602)</f>
        <v>4038000</v>
      </c>
      <c r="H599" s="41">
        <f t="shared" si="71"/>
        <v>4038000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3898000</v>
      </c>
      <c r="D601" s="5">
        <f t="shared" si="75"/>
        <v>3898000</v>
      </c>
      <c r="E601" s="5">
        <f t="shared" si="75"/>
        <v>3898000</v>
      </c>
      <c r="H601" s="41">
        <f t="shared" si="71"/>
        <v>3898000</v>
      </c>
    </row>
    <row r="602" spans="1:8" outlineLevel="2">
      <c r="A602" s="7">
        <v>6613</v>
      </c>
      <c r="B602" s="4" t="s">
        <v>501</v>
      </c>
      <c r="C602" s="5">
        <v>140000</v>
      </c>
      <c r="D602" s="5">
        <f t="shared" si="75"/>
        <v>140000</v>
      </c>
      <c r="E602" s="5">
        <f t="shared" si="75"/>
        <v>140000</v>
      </c>
      <c r="H602" s="41">
        <f t="shared" si="71"/>
        <v>140000</v>
      </c>
    </row>
    <row r="603" spans="1:8" outlineLevel="1">
      <c r="A603" s="154" t="s">
        <v>506</v>
      </c>
      <c r="B603" s="155"/>
      <c r="C603" s="32">
        <f>SUM(C604:C609)</f>
        <v>381000</v>
      </c>
      <c r="D603" s="32">
        <f>SUM(D604:D609)</f>
        <v>381000</v>
      </c>
      <c r="E603" s="32">
        <f>SUM(E604:E609)</f>
        <v>381000</v>
      </c>
      <c r="H603" s="41">
        <f t="shared" si="71"/>
        <v>381000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43000</v>
      </c>
      <c r="D606" s="5">
        <f t="shared" si="76"/>
        <v>43000</v>
      </c>
      <c r="E606" s="5">
        <f t="shared" si="76"/>
        <v>43000</v>
      </c>
      <c r="H606" s="41">
        <f t="shared" si="71"/>
        <v>43000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258000</v>
      </c>
      <c r="D608" s="5">
        <f t="shared" si="76"/>
        <v>258000</v>
      </c>
      <c r="E608" s="5">
        <f t="shared" si="76"/>
        <v>258000</v>
      </c>
      <c r="H608" s="41">
        <f t="shared" si="71"/>
        <v>258000</v>
      </c>
    </row>
    <row r="609" spans="1:8" outlineLevel="2">
      <c r="A609" s="7">
        <v>6614</v>
      </c>
      <c r="B609" s="4" t="s">
        <v>512</v>
      </c>
      <c r="C609" s="5">
        <v>80000</v>
      </c>
      <c r="D609" s="5">
        <f t="shared" si="76"/>
        <v>80000</v>
      </c>
      <c r="E609" s="5">
        <f t="shared" si="76"/>
        <v>80000</v>
      </c>
      <c r="H609" s="41">
        <f t="shared" si="71"/>
        <v>80000</v>
      </c>
    </row>
    <row r="610" spans="1:8" outlineLevel="1">
      <c r="A610" s="154" t="s">
        <v>513</v>
      </c>
      <c r="B610" s="155"/>
      <c r="C610" s="32">
        <f>SUM(C611:C615)</f>
        <v>251000</v>
      </c>
      <c r="D610" s="32">
        <f>SUM(D611:D615)</f>
        <v>251000</v>
      </c>
      <c r="E610" s="32">
        <f>SUM(E611:E615)</f>
        <v>251000</v>
      </c>
      <c r="H610" s="41">
        <f t="shared" si="71"/>
        <v>251000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151000</v>
      </c>
      <c r="D613" s="5">
        <f t="shared" si="77"/>
        <v>151000</v>
      </c>
      <c r="E613" s="5">
        <f t="shared" si="77"/>
        <v>151000</v>
      </c>
      <c r="H613" s="41">
        <f t="shared" si="71"/>
        <v>151000</v>
      </c>
    </row>
    <row r="614" spans="1:8" outlineLevel="2">
      <c r="A614" s="7">
        <v>6615</v>
      </c>
      <c r="B614" s="4" t="s">
        <v>517</v>
      </c>
      <c r="C614" s="5">
        <v>100000</v>
      </c>
      <c r="D614" s="5">
        <f t="shared" si="77"/>
        <v>100000</v>
      </c>
      <c r="E614" s="5">
        <f t="shared" si="77"/>
        <v>100000</v>
      </c>
      <c r="H614" s="41">
        <f t="shared" si="71"/>
        <v>100000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4" t="s">
        <v>519</v>
      </c>
      <c r="B616" s="155"/>
      <c r="C616" s="32">
        <f>SUM(C617:C627)</f>
        <v>100000</v>
      </c>
      <c r="D616" s="32">
        <f>SUM(D617:D627)</f>
        <v>100000</v>
      </c>
      <c r="E616" s="32">
        <f>SUM(E617:E627)</f>
        <v>100000</v>
      </c>
      <c r="H616" s="41">
        <f t="shared" si="71"/>
        <v>100000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100000</v>
      </c>
      <c r="D619" s="5">
        <f t="shared" si="78"/>
        <v>100000</v>
      </c>
      <c r="E619" s="5">
        <f t="shared" si="78"/>
        <v>100000</v>
      </c>
      <c r="H619" s="41">
        <f t="shared" si="71"/>
        <v>100000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4" t="s">
        <v>531</v>
      </c>
      <c r="B628" s="155"/>
      <c r="C628" s="32">
        <f>SUM(C629:C637)</f>
        <v>250000</v>
      </c>
      <c r="D628" s="32">
        <f>SUM(D629:D637)</f>
        <v>250000</v>
      </c>
      <c r="E628" s="32">
        <f>SUM(E629:E637)</f>
        <v>250000</v>
      </c>
      <c r="H628" s="41">
        <f t="shared" si="71"/>
        <v>250000</v>
      </c>
    </row>
    <row r="629" spans="1:10" outlineLevel="2">
      <c r="A629" s="7">
        <v>6617</v>
      </c>
      <c r="B629" s="4" t="s">
        <v>532</v>
      </c>
      <c r="C629" s="5">
        <v>250000</v>
      </c>
      <c r="D629" s="5">
        <f>C629</f>
        <v>250000</v>
      </c>
      <c r="E629" s="5">
        <f>D629</f>
        <v>250000</v>
      </c>
      <c r="H629" s="41">
        <f t="shared" si="71"/>
        <v>250000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6" t="s">
        <v>541</v>
      </c>
      <c r="B638" s="15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4" t="s">
        <v>542</v>
      </c>
      <c r="B639" s="15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4" t="s">
        <v>543</v>
      </c>
      <c r="B640" s="15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4" t="s">
        <v>544</v>
      </c>
      <c r="B641" s="15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6" t="s">
        <v>545</v>
      </c>
      <c r="B642" s="15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4" t="s">
        <v>546</v>
      </c>
      <c r="B643" s="15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4" t="s">
        <v>547</v>
      </c>
      <c r="B644" s="15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6" t="s">
        <v>548</v>
      </c>
      <c r="B645" s="15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4" t="s">
        <v>549</v>
      </c>
      <c r="B646" s="15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4" t="s">
        <v>550</v>
      </c>
      <c r="B651" s="15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4" t="s">
        <v>551</v>
      </c>
      <c r="B652" s="15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4" t="s">
        <v>552</v>
      </c>
      <c r="B653" s="15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4" t="s">
        <v>553</v>
      </c>
      <c r="B660" s="15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4" t="s">
        <v>554</v>
      </c>
      <c r="B661" s="15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4" t="s">
        <v>555</v>
      </c>
      <c r="B665" s="15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4" t="s">
        <v>556</v>
      </c>
      <c r="B668" s="15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4" t="s">
        <v>557</v>
      </c>
      <c r="B669" s="15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4" t="s">
        <v>558</v>
      </c>
      <c r="B670" s="15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4" t="s">
        <v>559</v>
      </c>
      <c r="B671" s="15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4" t="s">
        <v>560</v>
      </c>
      <c r="B676" s="15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4" t="s">
        <v>561</v>
      </c>
      <c r="B679" s="15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4" t="s">
        <v>562</v>
      </c>
      <c r="B683" s="15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4" t="s">
        <v>563</v>
      </c>
      <c r="B687" s="15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4" t="s">
        <v>564</v>
      </c>
      <c r="B694" s="15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4" t="s">
        <v>565</v>
      </c>
      <c r="B700" s="15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4" t="s">
        <v>566</v>
      </c>
      <c r="B712" s="15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4" t="s">
        <v>567</v>
      </c>
      <c r="B713" s="15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4" t="s">
        <v>568</v>
      </c>
      <c r="B714" s="15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4" t="s">
        <v>569</v>
      </c>
      <c r="B715" s="15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0" t="s">
        <v>570</v>
      </c>
      <c r="B716" s="161"/>
      <c r="C716" s="36">
        <f>C717</f>
        <v>150000</v>
      </c>
      <c r="D716" s="36">
        <f>D717</f>
        <v>150000</v>
      </c>
      <c r="E716" s="36">
        <f>E717</f>
        <v>150000</v>
      </c>
      <c r="G716" s="39" t="s">
        <v>66</v>
      </c>
      <c r="H716" s="41">
        <f t="shared" si="92"/>
        <v>150000</v>
      </c>
      <c r="I716" s="42"/>
      <c r="J716" s="40" t="b">
        <f>AND(H716=I716)</f>
        <v>0</v>
      </c>
    </row>
    <row r="717" spans="1:10">
      <c r="A717" s="156" t="s">
        <v>571</v>
      </c>
      <c r="B717" s="157"/>
      <c r="C717" s="33">
        <f>C718+C722</f>
        <v>150000</v>
      </c>
      <c r="D717" s="33">
        <f>D718+D722</f>
        <v>150000</v>
      </c>
      <c r="E717" s="33">
        <f>E718+E722</f>
        <v>150000</v>
      </c>
      <c r="G717" s="39" t="s">
        <v>599</v>
      </c>
      <c r="H717" s="41">
        <f t="shared" si="92"/>
        <v>150000</v>
      </c>
      <c r="I717" s="42"/>
      <c r="J717" s="40" t="b">
        <f>AND(H717=I717)</f>
        <v>0</v>
      </c>
    </row>
    <row r="718" spans="1:10" outlineLevel="1" collapsed="1">
      <c r="A718" s="166" t="s">
        <v>851</v>
      </c>
      <c r="B718" s="167"/>
      <c r="C718" s="31">
        <f>SUM(C719:C721)</f>
        <v>150000</v>
      </c>
      <c r="D718" s="31">
        <f>SUM(D719:D721)</f>
        <v>150000</v>
      </c>
      <c r="E718" s="31">
        <f>SUM(E719:E721)</f>
        <v>150000</v>
      </c>
      <c r="H718" s="41">
        <f t="shared" si="92"/>
        <v>150000</v>
      </c>
    </row>
    <row r="719" spans="1:10" ht="15" customHeight="1" outlineLevel="2">
      <c r="A719" s="6">
        <v>10950</v>
      </c>
      <c r="B719" s="4" t="s">
        <v>572</v>
      </c>
      <c r="C719" s="5">
        <v>150000</v>
      </c>
      <c r="D719" s="5">
        <f>C719</f>
        <v>150000</v>
      </c>
      <c r="E719" s="5">
        <f>D719</f>
        <v>150000</v>
      </c>
      <c r="H719" s="41">
        <f t="shared" si="92"/>
        <v>150000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6" t="s">
        <v>850</v>
      </c>
      <c r="B722" s="16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0" t="s">
        <v>577</v>
      </c>
      <c r="B725" s="161"/>
      <c r="C725" s="36">
        <f>C726</f>
        <v>768840</v>
      </c>
      <c r="D725" s="36">
        <f>D726</f>
        <v>768840</v>
      </c>
      <c r="E725" s="36">
        <f>E726</f>
        <v>768840</v>
      </c>
      <c r="G725" s="39" t="s">
        <v>216</v>
      </c>
      <c r="H725" s="41">
        <f t="shared" si="92"/>
        <v>768840</v>
      </c>
      <c r="I725" s="42"/>
      <c r="J725" s="40" t="b">
        <f>AND(H725=I725)</f>
        <v>0</v>
      </c>
    </row>
    <row r="726" spans="1:10">
      <c r="A726" s="156" t="s">
        <v>588</v>
      </c>
      <c r="B726" s="157"/>
      <c r="C726" s="33">
        <f>C727+C730+C733+C739+C741+C743+C750+C755+C760+C765+C767+C771+C777</f>
        <v>768840</v>
      </c>
      <c r="D726" s="33">
        <f>D727+D730+D733+D739+D741+D743+D750+D755+D760+D765+D767+D771+D777</f>
        <v>768840</v>
      </c>
      <c r="E726" s="33">
        <f>E727+E730+E733+E739+E741+E743+E750+E755+E760+E765+E767+E771+E777</f>
        <v>768840</v>
      </c>
      <c r="G726" s="39" t="s">
        <v>600</v>
      </c>
      <c r="H726" s="41">
        <f t="shared" si="92"/>
        <v>768840</v>
      </c>
      <c r="I726" s="42"/>
      <c r="J726" s="40" t="b">
        <f>AND(H726=I726)</f>
        <v>0</v>
      </c>
    </row>
    <row r="727" spans="1:10" outlineLevel="1">
      <c r="A727" s="166" t="s">
        <v>849</v>
      </c>
      <c r="B727" s="167"/>
      <c r="C727" s="31">
        <f>SUM(C728:C729)</f>
        <v>2000</v>
      </c>
      <c r="D727" s="31">
        <f>SUM(D728:D729)</f>
        <v>2000</v>
      </c>
      <c r="E727" s="31">
        <f>SUM(E728:E729)</f>
        <v>2000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>
        <v>2000</v>
      </c>
      <c r="D729" s="5">
        <f>C729</f>
        <v>2000</v>
      </c>
      <c r="E729" s="5">
        <f>D729</f>
        <v>2000</v>
      </c>
    </row>
    <row r="730" spans="1:10" outlineLevel="1">
      <c r="A730" s="166" t="s">
        <v>848</v>
      </c>
      <c r="B730" s="16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6" t="s">
        <v>846</v>
      </c>
      <c r="B733" s="16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6" t="s">
        <v>843</v>
      </c>
      <c r="B739" s="16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6" t="s">
        <v>842</v>
      </c>
      <c r="B741" s="16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6" t="s">
        <v>841</v>
      </c>
      <c r="B743" s="167"/>
      <c r="C743" s="31">
        <f>C744+C748+C749+C746</f>
        <v>5000</v>
      </c>
      <c r="D743" s="31">
        <f>D744+D748+D749+D746</f>
        <v>5000</v>
      </c>
      <c r="E743" s="31">
        <f>E744+E748+E749+E746</f>
        <v>5000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5000</v>
      </c>
      <c r="D746" s="5">
        <f>D747</f>
        <v>5000</v>
      </c>
      <c r="E746" s="5">
        <f>E747</f>
        <v>5000</v>
      </c>
    </row>
    <row r="747" spans="1:5" outlineLevel="3">
      <c r="A747" s="29"/>
      <c r="B747" s="28" t="s">
        <v>838</v>
      </c>
      <c r="C747" s="30">
        <v>5000</v>
      </c>
      <c r="D747" s="30">
        <f t="shared" ref="D747:E749" si="97">C747</f>
        <v>5000</v>
      </c>
      <c r="E747" s="30">
        <f t="shared" si="97"/>
        <v>5000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6" t="s">
        <v>836</v>
      </c>
      <c r="B750" s="16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6" t="s">
        <v>834</v>
      </c>
      <c r="B755" s="16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6" t="s">
        <v>830</v>
      </c>
      <c r="B760" s="167"/>
      <c r="C760" s="31">
        <f>C761+C764</f>
        <v>100000</v>
      </c>
      <c r="D760" s="31">
        <f>D761+D764</f>
        <v>100000</v>
      </c>
      <c r="E760" s="31">
        <f>E761+E764</f>
        <v>100000</v>
      </c>
    </row>
    <row r="761" spans="1:5" outlineLevel="2">
      <c r="A761" s="6">
        <v>2</v>
      </c>
      <c r="B761" s="4" t="s">
        <v>822</v>
      </c>
      <c r="C761" s="5">
        <f>C762+C763</f>
        <v>100000</v>
      </c>
      <c r="D761" s="5">
        <f>D762+D763</f>
        <v>100000</v>
      </c>
      <c r="E761" s="5">
        <f>E762+E763</f>
        <v>100000</v>
      </c>
    </row>
    <row r="762" spans="1:5" outlineLevel="3">
      <c r="A762" s="29"/>
      <c r="B762" s="28" t="s">
        <v>829</v>
      </c>
      <c r="C762" s="30">
        <v>100000</v>
      </c>
      <c r="D762" s="30">
        <f t="shared" ref="D762:E764" si="100">C762</f>
        <v>100000</v>
      </c>
      <c r="E762" s="30">
        <f t="shared" si="100"/>
        <v>100000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6" t="s">
        <v>828</v>
      </c>
      <c r="B765" s="16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6" t="s">
        <v>826</v>
      </c>
      <c r="B767" s="16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6" t="s">
        <v>823</v>
      </c>
      <c r="B771" s="16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6" t="s">
        <v>817</v>
      </c>
      <c r="B777" s="167"/>
      <c r="C777" s="31">
        <f>C778</f>
        <v>661840</v>
      </c>
      <c r="D777" s="31">
        <f>D778</f>
        <v>661840</v>
      </c>
      <c r="E777" s="31">
        <f>E778</f>
        <v>661840</v>
      </c>
    </row>
    <row r="778" spans="1:5" outlineLevel="2">
      <c r="A778" s="6"/>
      <c r="B778" s="4" t="s">
        <v>816</v>
      </c>
      <c r="C778" s="5">
        <v>661840</v>
      </c>
      <c r="D778" s="5">
        <f>C778</f>
        <v>661840</v>
      </c>
      <c r="E778" s="5">
        <f>D778</f>
        <v>661840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Y28"/>
  <sheetViews>
    <sheetView rightToLeft="1" topLeftCell="A17" zoomScale="130" zoomScaleNormal="130" workbookViewId="0">
      <selection activeCell="D27" sqref="D27"/>
    </sheetView>
  </sheetViews>
  <sheetFormatPr baseColWidth="10" defaultColWidth="9.140625" defaultRowHeight="15"/>
  <cols>
    <col min="1" max="1" width="22.5703125" style="117" customWidth="1"/>
    <col min="2" max="2" width="28.28515625" style="117" customWidth="1"/>
    <col min="3" max="3" width="38.85546875" style="117" customWidth="1"/>
    <col min="4" max="4" width="41.140625" style="117" customWidth="1"/>
    <col min="5" max="25" width="9.140625" style="117"/>
  </cols>
  <sheetData>
    <row r="1" spans="1:25">
      <c r="A1" s="114" t="s">
        <v>788</v>
      </c>
      <c r="B1" s="134" t="s">
        <v>789</v>
      </c>
      <c r="C1" s="114" t="s">
        <v>790</v>
      </c>
      <c r="D1" s="114" t="s">
        <v>791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5">
      <c r="A2" s="102" t="s">
        <v>864</v>
      </c>
      <c r="B2" s="135" t="s">
        <v>865</v>
      </c>
      <c r="C2" s="96"/>
      <c r="D2" s="96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5">
      <c r="A3" s="102"/>
      <c r="B3" s="135" t="s">
        <v>866</v>
      </c>
      <c r="C3" s="96"/>
      <c r="D3" s="96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5">
      <c r="A4" s="102"/>
      <c r="B4" s="135" t="s">
        <v>867</v>
      </c>
      <c r="C4" s="96"/>
      <c r="D4" s="96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>
      <c r="A5" s="105"/>
      <c r="B5" s="135" t="s">
        <v>868</v>
      </c>
      <c r="C5" s="105"/>
      <c r="D5" s="10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5">
      <c r="A6" s="136"/>
      <c r="B6" s="106" t="s">
        <v>869</v>
      </c>
      <c r="C6" s="96"/>
      <c r="D6" s="9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</row>
    <row r="7" spans="1:25">
      <c r="A7" s="105"/>
      <c r="B7" s="102" t="s">
        <v>870</v>
      </c>
      <c r="C7" s="96"/>
      <c r="D7" s="96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</row>
    <row r="8" spans="1:25">
      <c r="A8" s="105"/>
      <c r="B8" s="102"/>
      <c r="C8" s="96"/>
      <c r="D8" s="96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</row>
    <row r="9" spans="1:25">
      <c r="A9" s="102"/>
      <c r="B9" s="102" t="s">
        <v>881</v>
      </c>
      <c r="C9" s="96" t="s">
        <v>871</v>
      </c>
      <c r="D9" s="96" t="s">
        <v>872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</row>
    <row r="10" spans="1:25">
      <c r="A10" s="102"/>
      <c r="B10" s="102"/>
      <c r="C10" s="105"/>
      <c r="D10" s="96" t="s">
        <v>873</v>
      </c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</row>
    <row r="11" spans="1:25">
      <c r="A11" s="105"/>
      <c r="B11" s="136"/>
      <c r="C11" s="96"/>
      <c r="D11" s="96" t="s">
        <v>874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</row>
    <row r="12" spans="1:25">
      <c r="A12" s="136"/>
      <c r="B12" s="102"/>
      <c r="C12" s="96"/>
      <c r="D12" s="96" t="s">
        <v>875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</row>
    <row r="13" spans="1:25">
      <c r="A13" s="105"/>
      <c r="B13" s="136"/>
      <c r="C13" s="96"/>
      <c r="D13" s="96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</row>
    <row r="14" spans="1:25">
      <c r="A14" s="105"/>
      <c r="B14" s="102"/>
      <c r="C14" s="96" t="s">
        <v>876</v>
      </c>
      <c r="D14" s="96" t="s">
        <v>877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</row>
    <row r="15" spans="1:25">
      <c r="A15" s="102"/>
      <c r="B15" s="105"/>
      <c r="C15" s="96"/>
      <c r="D15" s="96" t="s">
        <v>878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</row>
    <row r="16" spans="1:25">
      <c r="A16" s="105"/>
      <c r="B16" s="102"/>
      <c r="C16" s="96"/>
      <c r="D16" s="96" t="s">
        <v>879</v>
      </c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</row>
    <row r="17" spans="1:25">
      <c r="A17" s="105"/>
      <c r="B17" s="105"/>
      <c r="C17" s="96"/>
      <c r="D17" s="96" t="s">
        <v>880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 s="105"/>
      <c r="B18" s="105"/>
      <c r="C18" s="96"/>
      <c r="D18" s="96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 s="105"/>
      <c r="B19" s="105" t="s">
        <v>882</v>
      </c>
      <c r="C19" s="96" t="s">
        <v>883</v>
      </c>
      <c r="D19" s="96" t="s">
        <v>884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 s="105"/>
      <c r="B20" s="105"/>
      <c r="C20" s="96"/>
      <c r="D20" s="96" t="s">
        <v>885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 s="105"/>
      <c r="B21" s="105"/>
      <c r="C21" s="96"/>
      <c r="D21" s="96" t="s">
        <v>886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 s="105"/>
      <c r="B22" s="105"/>
      <c r="C22" s="96"/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 s="105"/>
      <c r="B23" s="105"/>
      <c r="C23" s="96" t="s">
        <v>887</v>
      </c>
      <c r="D23" s="96" t="s">
        <v>888</v>
      </c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 s="105"/>
      <c r="B24" s="105"/>
      <c r="C24" s="96"/>
      <c r="D24" s="96" t="s">
        <v>889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 s="105"/>
      <c r="B25" s="105"/>
      <c r="C25" s="96"/>
      <c r="D25" s="96" t="s">
        <v>890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 s="105"/>
      <c r="B26" s="105"/>
      <c r="C26" s="96"/>
      <c r="D26" s="96" t="s">
        <v>891</v>
      </c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 s="105"/>
      <c r="B27" s="105"/>
      <c r="C27" s="96"/>
      <c r="D27" s="96"/>
    </row>
    <row r="28" spans="1:25">
      <c r="A28" s="105"/>
      <c r="B28" s="105"/>
      <c r="C28" s="96"/>
      <c r="D28" s="96"/>
    </row>
  </sheetData>
  <protectedRanges>
    <protectedRange password="CC3D" sqref="A2:D28" name="Range1"/>
  </protectedRanges>
  <conditionalFormatting sqref="A2:D28">
    <cfRule type="cellIs" dxfId="67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H1"/>
  <sheetViews>
    <sheetView rightToLeft="1" workbookViewId="0">
      <selection activeCell="E18" sqref="E18"/>
    </sheetView>
  </sheetViews>
  <sheetFormatPr baseColWidth="10"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168" t="s">
        <v>68</v>
      </c>
      <c r="B1" s="168" t="s">
        <v>793</v>
      </c>
      <c r="C1" s="168" t="s">
        <v>794</v>
      </c>
      <c r="D1" s="169" t="s">
        <v>792</v>
      </c>
      <c r="E1" s="171" t="s">
        <v>739</v>
      </c>
      <c r="F1" s="172"/>
      <c r="G1" s="172"/>
      <c r="H1" s="173"/>
      <c r="I1" s="168" t="s">
        <v>799</v>
      </c>
    </row>
    <row r="2" spans="1:9" s="113" customFormat="1" ht="23.25" customHeight="1">
      <c r="A2" s="168"/>
      <c r="B2" s="168"/>
      <c r="C2" s="168"/>
      <c r="D2" s="170"/>
      <c r="E2" s="114" t="s">
        <v>788</v>
      </c>
      <c r="F2" s="114" t="s">
        <v>789</v>
      </c>
      <c r="G2" s="114" t="s">
        <v>790</v>
      </c>
      <c r="H2" s="114" t="s">
        <v>791</v>
      </c>
      <c r="I2" s="168"/>
    </row>
    <row r="3" spans="1:9" s="113" customFormat="1">
      <c r="A3" s="137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6" priority="28" operator="equal">
      <formula>0</formula>
    </cfRule>
  </conditionalFormatting>
  <conditionalFormatting sqref="A58:H77">
    <cfRule type="cellIs" dxfId="65" priority="27" operator="equal">
      <formula>0</formula>
    </cfRule>
  </conditionalFormatting>
  <conditionalFormatting sqref="A78:H97">
    <cfRule type="cellIs" dxfId="64" priority="26" operator="equal">
      <formula>0</formula>
    </cfRule>
  </conditionalFormatting>
  <conditionalFormatting sqref="A98:H117">
    <cfRule type="cellIs" dxfId="63" priority="25" operator="equal">
      <formula>0</formula>
    </cfRule>
  </conditionalFormatting>
  <conditionalFormatting sqref="A118:H137">
    <cfRule type="cellIs" dxfId="62" priority="24" operator="equal">
      <formula>0</formula>
    </cfRule>
  </conditionalFormatting>
  <conditionalFormatting sqref="A138:H157">
    <cfRule type="cellIs" dxfId="61" priority="23" operator="equal">
      <formula>0</formula>
    </cfRule>
  </conditionalFormatting>
  <conditionalFormatting sqref="A158:H177">
    <cfRule type="cellIs" dxfId="60" priority="22" operator="equal">
      <formula>0</formula>
    </cfRule>
  </conditionalFormatting>
  <conditionalFormatting sqref="A178:H197">
    <cfRule type="cellIs" dxfId="59" priority="21" operator="equal">
      <formula>0</formula>
    </cfRule>
  </conditionalFormatting>
  <conditionalFormatting sqref="A198:H217">
    <cfRule type="cellIs" dxfId="58" priority="20" operator="equal">
      <formula>0</formula>
    </cfRule>
  </conditionalFormatting>
  <conditionalFormatting sqref="A218:H237">
    <cfRule type="cellIs" dxfId="57" priority="19" operator="equal">
      <formula>0</formula>
    </cfRule>
  </conditionalFormatting>
  <conditionalFormatting sqref="A238:H257">
    <cfRule type="cellIs" dxfId="56" priority="18" operator="equal">
      <formula>0</formula>
    </cfRule>
  </conditionalFormatting>
  <conditionalFormatting sqref="A258:H277">
    <cfRule type="cellIs" dxfId="55" priority="17" operator="equal">
      <formula>0</formula>
    </cfRule>
  </conditionalFormatting>
  <conditionalFormatting sqref="A278:H297">
    <cfRule type="cellIs" dxfId="54" priority="16" operator="equal">
      <formula>0</formula>
    </cfRule>
  </conditionalFormatting>
  <conditionalFormatting sqref="A298:H317">
    <cfRule type="cellIs" dxfId="53" priority="15" operator="equal">
      <formula>0</formula>
    </cfRule>
  </conditionalFormatting>
  <conditionalFormatting sqref="I3:I57">
    <cfRule type="cellIs" dxfId="52" priority="14" operator="equal">
      <formula>0</formula>
    </cfRule>
  </conditionalFormatting>
  <conditionalFormatting sqref="I58:I77">
    <cfRule type="cellIs" dxfId="51" priority="13" operator="equal">
      <formula>0</formula>
    </cfRule>
  </conditionalFormatting>
  <conditionalFormatting sqref="I78:I97">
    <cfRule type="cellIs" dxfId="50" priority="12" operator="equal">
      <formula>0</formula>
    </cfRule>
  </conditionalFormatting>
  <conditionalFormatting sqref="I98:I117">
    <cfRule type="cellIs" dxfId="49" priority="11" operator="equal">
      <formula>0</formula>
    </cfRule>
  </conditionalFormatting>
  <conditionalFormatting sqref="I118:I137">
    <cfRule type="cellIs" dxfId="48" priority="10" operator="equal">
      <formula>0</formula>
    </cfRule>
  </conditionalFormatting>
  <conditionalFormatting sqref="I138:I157">
    <cfRule type="cellIs" dxfId="47" priority="9" operator="equal">
      <formula>0</formula>
    </cfRule>
  </conditionalFormatting>
  <conditionalFormatting sqref="I158:I177">
    <cfRule type="cellIs" dxfId="46" priority="8" operator="equal">
      <formula>0</formula>
    </cfRule>
  </conditionalFormatting>
  <conditionalFormatting sqref="I178:I197">
    <cfRule type="cellIs" dxfId="45" priority="7" operator="equal">
      <formula>0</formula>
    </cfRule>
  </conditionalFormatting>
  <conditionalFormatting sqref="I198:I217">
    <cfRule type="cellIs" dxfId="44" priority="6" operator="equal">
      <formula>0</formula>
    </cfRule>
  </conditionalFormatting>
  <conditionalFormatting sqref="I218:I237">
    <cfRule type="cellIs" dxfId="43" priority="5" operator="equal">
      <formula>0</formula>
    </cfRule>
  </conditionalFormatting>
  <conditionalFormatting sqref="I238:I257">
    <cfRule type="cellIs" dxfId="42" priority="4" operator="equal">
      <formula>0</formula>
    </cfRule>
  </conditionalFormatting>
  <conditionalFormatting sqref="I258:I277">
    <cfRule type="cellIs" dxfId="41" priority="3" operator="equal">
      <formula>0</formula>
    </cfRule>
  </conditionalFormatting>
  <conditionalFormatting sqref="I278:I297">
    <cfRule type="cellIs" dxfId="40" priority="2" operator="equal">
      <formula>0</formula>
    </cfRule>
  </conditionalFormatting>
  <conditionalFormatting sqref="I298:I317">
    <cfRule type="cellIs" dxfId="39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الهيكلي'!$A$2:$A$17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الهيكلي'!$B$2:$B$17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الهيكلي'!$C$2:$C$17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الهيكلي'!$D$2:$D$17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الإطار'!$C$2:$C$76</xm:f>
          </x14:formula1>
          <xm:sqref>B3:B1048576</xm:sqref>
        </x14:dataValidation>
        <x14:dataValidation type="list" allowBlank="1" showInputMessage="1" showErrorMessage="1">
          <x14:formula1>
            <xm:f>الدوائر!$A:$A</xm:f>
          </x14:formula1>
          <xm:sqref>I1:I1048576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21</vt:i4>
      </vt:variant>
      <vt:variant>
        <vt:lpstr>Plages nommées</vt:lpstr>
      </vt:variant>
      <vt:variant>
        <vt:i4>3</vt:i4>
      </vt:variant>
    </vt:vector>
  </HeadingPairs>
  <TitlesOfParts>
    <vt:vector size="24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user</cp:lastModifiedBy>
  <cp:lastPrinted>2014-06-12T19:00:37Z</cp:lastPrinted>
  <dcterms:created xsi:type="dcterms:W3CDTF">2014-03-25T08:27:56Z</dcterms:created>
  <dcterms:modified xsi:type="dcterms:W3CDTF">2017-07-20T14:17:42Z</dcterms:modified>
</cp:coreProperties>
</file>