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3"/>
  </bookViews>
  <sheets>
    <sheet name="ميزانية 2012" sheetId="36" r:id="rId1"/>
    <sheet name="ميزانية 2013 " sheetId="40" r:id="rId2"/>
    <sheet name="ميزانية 2014" sheetId="37" r:id="rId3"/>
    <sheet name="ميزانية 2015 " sheetId="42" r:id="rId4"/>
    <sheet name="ميزانية 2016 " sheetId="39" r:id="rId5"/>
    <sheet name="ميزانية 2017 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24519"/>
</workbook>
</file>

<file path=xl/calcChain.xml><?xml version="1.0" encoding="utf-8"?>
<calcChain xmlns="http://schemas.openxmlformats.org/spreadsheetml/2006/main">
  <c r="C154" i="42"/>
  <c r="D778"/>
  <c r="E778" s="1"/>
  <c r="E777" s="1"/>
  <c r="D777"/>
  <c r="C777"/>
  <c r="E776"/>
  <c r="D776"/>
  <c r="D775"/>
  <c r="E775" s="1"/>
  <c r="E774"/>
  <c r="D774"/>
  <c r="D773"/>
  <c r="E773" s="1"/>
  <c r="E772" s="1"/>
  <c r="E771" s="1"/>
  <c r="D772"/>
  <c r="D771" s="1"/>
  <c r="C772"/>
  <c r="C771" s="1"/>
  <c r="D770"/>
  <c r="E770" s="1"/>
  <c r="D769"/>
  <c r="E769" s="1"/>
  <c r="E768" s="1"/>
  <c r="E767" s="1"/>
  <c r="C768"/>
  <c r="C767" s="1"/>
  <c r="E766"/>
  <c r="E765" s="1"/>
  <c r="D766"/>
  <c r="D765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/>
  <c r="D754"/>
  <c r="E754" s="1"/>
  <c r="D753"/>
  <c r="E753" s="1"/>
  <c r="D752"/>
  <c r="E752" s="1"/>
  <c r="D751"/>
  <c r="C751"/>
  <c r="C750" s="1"/>
  <c r="D749"/>
  <c r="E749" s="1"/>
  <c r="D748"/>
  <c r="E748" s="1"/>
  <c r="D747"/>
  <c r="E747" s="1"/>
  <c r="E746" s="1"/>
  <c r="C746"/>
  <c r="D745"/>
  <c r="D744" s="1"/>
  <c r="C744"/>
  <c r="C743" s="1"/>
  <c r="D742"/>
  <c r="D741" s="1"/>
  <c r="C741"/>
  <c r="D740"/>
  <c r="D739" s="1"/>
  <c r="C739"/>
  <c r="D738"/>
  <c r="E738" s="1"/>
  <c r="D737"/>
  <c r="E737" s="1"/>
  <c r="D736"/>
  <c r="E736" s="1"/>
  <c r="D735"/>
  <c r="E735" s="1"/>
  <c r="E734" s="1"/>
  <c r="E733" s="1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C717" s="1"/>
  <c r="H717" s="1"/>
  <c r="J717" s="1"/>
  <c r="H715"/>
  <c r="D715"/>
  <c r="E715" s="1"/>
  <c r="H714"/>
  <c r="D714"/>
  <c r="E714" s="1"/>
  <c r="H713"/>
  <c r="D713"/>
  <c r="E713" s="1"/>
  <c r="H712"/>
  <c r="E712"/>
  <c r="D712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E704"/>
  <c r="D704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E697"/>
  <c r="D697"/>
  <c r="H696"/>
  <c r="D696"/>
  <c r="E696" s="1"/>
  <c r="H695"/>
  <c r="E695"/>
  <c r="D695"/>
  <c r="H694"/>
  <c r="D694"/>
  <c r="C694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E682"/>
  <c r="D682"/>
  <c r="H681"/>
  <c r="D681"/>
  <c r="E681" s="1"/>
  <c r="H680"/>
  <c r="D680"/>
  <c r="E680" s="1"/>
  <c r="H679"/>
  <c r="C679"/>
  <c r="H678"/>
  <c r="D678"/>
  <c r="E678" s="1"/>
  <c r="H677"/>
  <c r="D677"/>
  <c r="E677" s="1"/>
  <c r="H676"/>
  <c r="C676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E667"/>
  <c r="D667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E650"/>
  <c r="D650"/>
  <c r="H649"/>
  <c r="D649"/>
  <c r="E649" s="1"/>
  <c r="H648"/>
  <c r="E648"/>
  <c r="D648"/>
  <c r="H647"/>
  <c r="D647"/>
  <c r="E647" s="1"/>
  <c r="C646"/>
  <c r="H646" s="1"/>
  <c r="H644"/>
  <c r="D644"/>
  <c r="E644" s="1"/>
  <c r="E642" s="1"/>
  <c r="H643"/>
  <c r="E643"/>
  <c r="D643"/>
  <c r="C642"/>
  <c r="H642" s="1"/>
  <c r="J642" s="1"/>
  <c r="H641"/>
  <c r="E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E633"/>
  <c r="D633"/>
  <c r="H632"/>
  <c r="D632"/>
  <c r="E632" s="1"/>
  <c r="H631"/>
  <c r="D631"/>
  <c r="E631" s="1"/>
  <c r="H630"/>
  <c r="D630"/>
  <c r="E630" s="1"/>
  <c r="H629"/>
  <c r="D629"/>
  <c r="E629" s="1"/>
  <c r="H628"/>
  <c r="C628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E622"/>
  <c r="D622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E615"/>
  <c r="D615"/>
  <c r="H614"/>
  <c r="D614"/>
  <c r="E614" s="1"/>
  <c r="H613"/>
  <c r="D613"/>
  <c r="E613" s="1"/>
  <c r="H612"/>
  <c r="D612"/>
  <c r="E612" s="1"/>
  <c r="H611"/>
  <c r="D611"/>
  <c r="E611" s="1"/>
  <c r="E610" s="1"/>
  <c r="H610"/>
  <c r="C610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E585"/>
  <c r="D585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E578"/>
  <c r="D578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E568"/>
  <c r="D568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E556" s="1"/>
  <c r="H556"/>
  <c r="C556"/>
  <c r="H555"/>
  <c r="D555"/>
  <c r="E555" s="1"/>
  <c r="H554"/>
  <c r="D554"/>
  <c r="E554" s="1"/>
  <c r="H553"/>
  <c r="D553"/>
  <c r="E553" s="1"/>
  <c r="C552"/>
  <c r="H552" s="1"/>
  <c r="H549"/>
  <c r="E549"/>
  <c r="D549"/>
  <c r="H548"/>
  <c r="D548"/>
  <c r="E548" s="1"/>
  <c r="H547"/>
  <c r="J547" s="1"/>
  <c r="C547"/>
  <c r="H546"/>
  <c r="D546"/>
  <c r="E546" s="1"/>
  <c r="H545"/>
  <c r="D545"/>
  <c r="E545" s="1"/>
  <c r="E544" s="1"/>
  <c r="H544"/>
  <c r="C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E530" s="1"/>
  <c r="E529" s="1"/>
  <c r="H529"/>
  <c r="D529"/>
  <c r="C529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E521"/>
  <c r="D52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E505"/>
  <c r="D505"/>
  <c r="C504"/>
  <c r="H504" s="1"/>
  <c r="H503"/>
  <c r="D503"/>
  <c r="E503" s="1"/>
  <c r="H502"/>
  <c r="E502"/>
  <c r="D502"/>
  <c r="H501"/>
  <c r="D501"/>
  <c r="E501" s="1"/>
  <c r="H500"/>
  <c r="D500"/>
  <c r="E500" s="1"/>
  <c r="H499"/>
  <c r="D499"/>
  <c r="E499" s="1"/>
  <c r="H498"/>
  <c r="D498"/>
  <c r="E498" s="1"/>
  <c r="E497" s="1"/>
  <c r="H497"/>
  <c r="C497"/>
  <c r="H496"/>
  <c r="D496"/>
  <c r="E496" s="1"/>
  <c r="H495"/>
  <c r="D495"/>
  <c r="E495" s="1"/>
  <c r="E494" s="1"/>
  <c r="H494"/>
  <c r="C494"/>
  <c r="H493"/>
  <c r="D493"/>
  <c r="E493" s="1"/>
  <c r="H492"/>
  <c r="D492"/>
  <c r="E492" s="1"/>
  <c r="E491" s="1"/>
  <c r="H491"/>
  <c r="C491"/>
  <c r="H490"/>
  <c r="D490"/>
  <c r="E490" s="1"/>
  <c r="H489"/>
  <c r="D489"/>
  <c r="E489" s="1"/>
  <c r="H488"/>
  <c r="D488"/>
  <c r="E488" s="1"/>
  <c r="H487"/>
  <c r="D487"/>
  <c r="E487" s="1"/>
  <c r="C486"/>
  <c r="C484" s="1"/>
  <c r="H484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E466"/>
  <c r="D466"/>
  <c r="H465"/>
  <c r="D465"/>
  <c r="E465" s="1"/>
  <c r="H464"/>
  <c r="D464"/>
  <c r="E464" s="1"/>
  <c r="E463" s="1"/>
  <c r="H463"/>
  <c r="D463"/>
  <c r="C463"/>
  <c r="H462"/>
  <c r="D462"/>
  <c r="E462" s="1"/>
  <c r="H461"/>
  <c r="E461"/>
  <c r="D461"/>
  <c r="H460"/>
  <c r="D460"/>
  <c r="E460" s="1"/>
  <c r="E459" s="1"/>
  <c r="C459"/>
  <c r="H459" s="1"/>
  <c r="H458"/>
  <c r="D458"/>
  <c r="E458" s="1"/>
  <c r="H457"/>
  <c r="D457"/>
  <c r="E457" s="1"/>
  <c r="H456"/>
  <c r="E456"/>
  <c r="D456"/>
  <c r="C455"/>
  <c r="H455" s="1"/>
  <c r="H454"/>
  <c r="D454"/>
  <c r="E454" s="1"/>
  <c r="H453"/>
  <c r="E453"/>
  <c r="D453"/>
  <c r="H452"/>
  <c r="D452"/>
  <c r="E452" s="1"/>
  <c r="H451"/>
  <c r="E451"/>
  <c r="D451"/>
  <c r="H450"/>
  <c r="D450"/>
  <c r="C450"/>
  <c r="H449"/>
  <c r="D449"/>
  <c r="E449" s="1"/>
  <c r="H448"/>
  <c r="E448"/>
  <c r="D448"/>
  <c r="H447"/>
  <c r="D447"/>
  <c r="E447" s="1"/>
  <c r="H446"/>
  <c r="D446"/>
  <c r="E446" s="1"/>
  <c r="E445" s="1"/>
  <c r="H445"/>
  <c r="C445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E438"/>
  <c r="D438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E430"/>
  <c r="D430"/>
  <c r="C429"/>
  <c r="H429" s="1"/>
  <c r="H428"/>
  <c r="D428"/>
  <c r="E428" s="1"/>
  <c r="H427"/>
  <c r="E427"/>
  <c r="D427"/>
  <c r="H426"/>
  <c r="D426"/>
  <c r="E426" s="1"/>
  <c r="H425"/>
  <c r="E425"/>
  <c r="D425"/>
  <c r="H424"/>
  <c r="D424"/>
  <c r="E424" s="1"/>
  <c r="H423"/>
  <c r="D423"/>
  <c r="E423" s="1"/>
  <c r="E422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E412" s="1"/>
  <c r="H412"/>
  <c r="C412"/>
  <c r="H411"/>
  <c r="D411"/>
  <c r="E411" s="1"/>
  <c r="H410"/>
  <c r="D410"/>
  <c r="E410" s="1"/>
  <c r="E409" s="1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E397"/>
  <c r="D397"/>
  <c r="H396"/>
  <c r="D396"/>
  <c r="E396" s="1"/>
  <c r="C395"/>
  <c r="H395" s="1"/>
  <c r="H394"/>
  <c r="D394"/>
  <c r="E394" s="1"/>
  <c r="H393"/>
  <c r="D393"/>
  <c r="E393" s="1"/>
  <c r="C392"/>
  <c r="H392" s="1"/>
  <c r="H391"/>
  <c r="E391"/>
  <c r="D391"/>
  <c r="H390"/>
  <c r="D390"/>
  <c r="E390" s="1"/>
  <c r="H389"/>
  <c r="D389"/>
  <c r="E389" s="1"/>
  <c r="E388" s="1"/>
  <c r="H388"/>
  <c r="D388"/>
  <c r="C388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D374"/>
  <c r="E373" s="1"/>
  <c r="H373"/>
  <c r="C373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E356"/>
  <c r="D356"/>
  <c r="H355"/>
  <c r="D355"/>
  <c r="E355" s="1"/>
  <c r="H354"/>
  <c r="D354"/>
  <c r="E354" s="1"/>
  <c r="E353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E332"/>
  <c r="D332"/>
  <c r="C331"/>
  <c r="H331" s="1"/>
  <c r="H330"/>
  <c r="D330"/>
  <c r="E330" s="1"/>
  <c r="H329"/>
  <c r="E329"/>
  <c r="D329"/>
  <c r="D328"/>
  <c r="C328"/>
  <c r="H328" s="1"/>
  <c r="H327"/>
  <c r="D327"/>
  <c r="E327" s="1"/>
  <c r="H326"/>
  <c r="E326"/>
  <c r="D326"/>
  <c r="D325"/>
  <c r="C325"/>
  <c r="H325" s="1"/>
  <c r="H324"/>
  <c r="D324"/>
  <c r="E324" s="1"/>
  <c r="H323"/>
  <c r="E323"/>
  <c r="D323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D312"/>
  <c r="E312" s="1"/>
  <c r="H311"/>
  <c r="D311"/>
  <c r="E311" s="1"/>
  <c r="H310"/>
  <c r="D310"/>
  <c r="E310" s="1"/>
  <c r="H309"/>
  <c r="E309"/>
  <c r="D309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H296"/>
  <c r="D296"/>
  <c r="C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E261"/>
  <c r="D261"/>
  <c r="D260"/>
  <c r="C260"/>
  <c r="H260" s="1"/>
  <c r="D252"/>
  <c r="E252" s="1"/>
  <c r="D251"/>
  <c r="E251" s="1"/>
  <c r="D250"/>
  <c r="C250"/>
  <c r="E249"/>
  <c r="D249"/>
  <c r="D248"/>
  <c r="E248" s="1"/>
  <c r="E247"/>
  <c r="D247"/>
  <c r="D246"/>
  <c r="E246" s="1"/>
  <c r="E244" s="1"/>
  <c r="E243" s="1"/>
  <c r="E245"/>
  <c r="D245"/>
  <c r="D244"/>
  <c r="D243" s="1"/>
  <c r="C244"/>
  <c r="C243" s="1"/>
  <c r="D242"/>
  <c r="E242" s="1"/>
  <c r="E239" s="1"/>
  <c r="E238" s="1"/>
  <c r="E241"/>
  <c r="D241"/>
  <c r="D240"/>
  <c r="E240" s="1"/>
  <c r="C239"/>
  <c r="C238" s="1"/>
  <c r="E237"/>
  <c r="E236" s="1"/>
  <c r="E235" s="1"/>
  <c r="D237"/>
  <c r="D236"/>
  <c r="D235" s="1"/>
  <c r="C236"/>
  <c r="C235" s="1"/>
  <c r="D234"/>
  <c r="E234" s="1"/>
  <c r="E233" s="1"/>
  <c r="C233"/>
  <c r="D232"/>
  <c r="E232" s="1"/>
  <c r="D231"/>
  <c r="E231" s="1"/>
  <c r="D230"/>
  <c r="C229"/>
  <c r="C228"/>
  <c r="D227"/>
  <c r="E227" s="1"/>
  <c r="D226"/>
  <c r="E226" s="1"/>
  <c r="D225"/>
  <c r="E225" s="1"/>
  <c r="D224"/>
  <c r="E224" s="1"/>
  <c r="D223"/>
  <c r="D222" s="1"/>
  <c r="C223"/>
  <c r="C222" s="1"/>
  <c r="D221"/>
  <c r="E221" s="1"/>
  <c r="E220" s="1"/>
  <c r="D220"/>
  <c r="D215" s="1"/>
  <c r="C220"/>
  <c r="D219"/>
  <c r="E219" s="1"/>
  <c r="E216" s="1"/>
  <c r="E218"/>
  <c r="D218"/>
  <c r="D217"/>
  <c r="E217" s="1"/>
  <c r="D216"/>
  <c r="C216"/>
  <c r="C215" s="1"/>
  <c r="E214"/>
  <c r="E213" s="1"/>
  <c r="D214"/>
  <c r="D213" s="1"/>
  <c r="C213"/>
  <c r="D212"/>
  <c r="D211" s="1"/>
  <c r="C211"/>
  <c r="D210"/>
  <c r="E210" s="1"/>
  <c r="E209"/>
  <c r="D209"/>
  <c r="D208"/>
  <c r="D207" s="1"/>
  <c r="C207"/>
  <c r="D206"/>
  <c r="E206" s="1"/>
  <c r="D205"/>
  <c r="D204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E196" s="1"/>
  <c r="E195" s="1"/>
  <c r="D195"/>
  <c r="C195"/>
  <c r="D194"/>
  <c r="E194" s="1"/>
  <c r="E193" s="1"/>
  <c r="C193"/>
  <c r="D192"/>
  <c r="E192" s="1"/>
  <c r="D191"/>
  <c r="E191" s="1"/>
  <c r="D190"/>
  <c r="E190" s="1"/>
  <c r="C189"/>
  <c r="C188"/>
  <c r="D187"/>
  <c r="E187" s="1"/>
  <c r="D186"/>
  <c r="E186" s="1"/>
  <c r="C185"/>
  <c r="C184"/>
  <c r="D183"/>
  <c r="E183" s="1"/>
  <c r="E182" s="1"/>
  <c r="C182"/>
  <c r="E181"/>
  <c r="E180" s="1"/>
  <c r="D181"/>
  <c r="D180" s="1"/>
  <c r="C180"/>
  <c r="C179" s="1"/>
  <c r="H176"/>
  <c r="D176"/>
  <c r="E176" s="1"/>
  <c r="H175"/>
  <c r="E175"/>
  <c r="E174" s="1"/>
  <c r="D175"/>
  <c r="D174"/>
  <c r="C174"/>
  <c r="H174" s="1"/>
  <c r="H173"/>
  <c r="D173"/>
  <c r="E173" s="1"/>
  <c r="H172"/>
  <c r="E172"/>
  <c r="E171" s="1"/>
  <c r="E170" s="1"/>
  <c r="D172"/>
  <c r="D171"/>
  <c r="D170" s="1"/>
  <c r="C171"/>
  <c r="H171" s="1"/>
  <c r="H169"/>
  <c r="E169"/>
  <c r="D169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E161" s="1"/>
  <c r="H160"/>
  <c r="C160"/>
  <c r="H159"/>
  <c r="D159"/>
  <c r="E159" s="1"/>
  <c r="H158"/>
  <c r="D158"/>
  <c r="E158" s="1"/>
  <c r="E157" s="1"/>
  <c r="H157"/>
  <c r="C157"/>
  <c r="H156"/>
  <c r="D156"/>
  <c r="E156" s="1"/>
  <c r="H155"/>
  <c r="D155"/>
  <c r="E155" s="1"/>
  <c r="H154"/>
  <c r="C153"/>
  <c r="H153" s="1"/>
  <c r="J153" s="1"/>
  <c r="H151"/>
  <c r="D151"/>
  <c r="E151" s="1"/>
  <c r="H150"/>
  <c r="D150"/>
  <c r="E150" s="1"/>
  <c r="H149"/>
  <c r="C149"/>
  <c r="H148"/>
  <c r="D148"/>
  <c r="E148" s="1"/>
  <c r="H147"/>
  <c r="D147"/>
  <c r="E147" s="1"/>
  <c r="H146"/>
  <c r="C146"/>
  <c r="H145"/>
  <c r="D145"/>
  <c r="E145" s="1"/>
  <c r="H144"/>
  <c r="D144"/>
  <c r="E144" s="1"/>
  <c r="H143"/>
  <c r="C143"/>
  <c r="H142"/>
  <c r="D142"/>
  <c r="E142" s="1"/>
  <c r="H141"/>
  <c r="D141"/>
  <c r="E141" s="1"/>
  <c r="H140"/>
  <c r="C140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H132"/>
  <c r="C132"/>
  <c r="H131"/>
  <c r="D131"/>
  <c r="E131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E125" s="1"/>
  <c r="H124"/>
  <c r="D124"/>
  <c r="E124" s="1"/>
  <c r="H123"/>
  <c r="C123"/>
  <c r="H122"/>
  <c r="D122"/>
  <c r="E122" s="1"/>
  <c r="H121"/>
  <c r="E121"/>
  <c r="D12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E96"/>
  <c r="D96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E80"/>
  <c r="D80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6"/>
  <c r="D66"/>
  <c r="E66" s="1"/>
  <c r="H65"/>
  <c r="E65"/>
  <c r="D65"/>
  <c r="H64"/>
  <c r="D64"/>
  <c r="E64" s="1"/>
  <c r="H63"/>
  <c r="D63"/>
  <c r="E63" s="1"/>
  <c r="H62"/>
  <c r="D62"/>
  <c r="E62" s="1"/>
  <c r="C6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E50"/>
  <c r="D50"/>
  <c r="H49"/>
  <c r="D49"/>
  <c r="E49" s="1"/>
  <c r="H48"/>
  <c r="D48"/>
  <c r="E48" s="1"/>
  <c r="H47"/>
  <c r="D47"/>
  <c r="E47" s="1"/>
  <c r="H46"/>
  <c r="E46"/>
  <c r="D46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E6"/>
  <c r="D6"/>
  <c r="H5"/>
  <c r="D5"/>
  <c r="E5" s="1"/>
  <c r="C4"/>
  <c r="H4" s="1"/>
  <c r="J4" s="1"/>
  <c r="D100" i="40"/>
  <c r="D778"/>
  <c r="E778" s="1"/>
  <c r="E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E769" s="1"/>
  <c r="C768"/>
  <c r="C767" s="1"/>
  <c r="D766"/>
  <c r="E766" s="1"/>
  <c r="E765" s="1"/>
  <c r="C765"/>
  <c r="D764"/>
  <c r="E764" s="1"/>
  <c r="D763"/>
  <c r="E763" s="1"/>
  <c r="D762"/>
  <c r="E762" s="1"/>
  <c r="E761" s="1"/>
  <c r="E760" s="1"/>
  <c r="C761"/>
  <c r="C760" s="1"/>
  <c r="D759"/>
  <c r="E759" s="1"/>
  <c r="D758"/>
  <c r="E758" s="1"/>
  <c r="D757"/>
  <c r="E757" s="1"/>
  <c r="E756" s="1"/>
  <c r="E755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E745" s="1"/>
  <c r="E744" s="1"/>
  <c r="C744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D734" s="1"/>
  <c r="C734"/>
  <c r="C733" s="1"/>
  <c r="D732"/>
  <c r="D731" s="1"/>
  <c r="D730" s="1"/>
  <c r="C731"/>
  <c r="C730" s="1"/>
  <c r="D729"/>
  <c r="E729" s="1"/>
  <c r="D728"/>
  <c r="E728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C717" s="1"/>
  <c r="H717" s="1"/>
  <c r="J717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E708"/>
  <c r="D708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E545" s="1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E496" s="1"/>
  <c r="H495"/>
  <c r="D495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E485" s="1"/>
  <c r="H482"/>
  <c r="H481"/>
  <c r="D481"/>
  <c r="E481" s="1"/>
  <c r="H480"/>
  <c r="D480"/>
  <c r="H479"/>
  <c r="D479"/>
  <c r="E479" s="1"/>
  <c r="H478"/>
  <c r="D478"/>
  <c r="E478" s="1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D463" s="1"/>
  <c r="C463"/>
  <c r="H463" s="1"/>
  <c r="H462"/>
  <c r="D462"/>
  <c r="H461"/>
  <c r="D461"/>
  <c r="E461" s="1"/>
  <c r="H460"/>
  <c r="D460"/>
  <c r="E459" s="1"/>
  <c r="C459"/>
  <c r="H459" s="1"/>
  <c r="H458"/>
  <c r="D458"/>
  <c r="E458" s="1"/>
  <c r="H457"/>
  <c r="E457"/>
  <c r="H456"/>
  <c r="D456"/>
  <c r="E456" s="1"/>
  <c r="C455"/>
  <c r="H455" s="1"/>
  <c r="H454"/>
  <c r="D454"/>
  <c r="H453"/>
  <c r="D453"/>
  <c r="E453" s="1"/>
  <c r="H452"/>
  <c r="D452"/>
  <c r="E452" s="1"/>
  <c r="H451"/>
  <c r="D451"/>
  <c r="E451" s="1"/>
  <c r="C450"/>
  <c r="H450" s="1"/>
  <c r="H449"/>
  <c r="D449"/>
  <c r="H448"/>
  <c r="D448"/>
  <c r="E448" s="1"/>
  <c r="H447"/>
  <c r="D447"/>
  <c r="H446"/>
  <c r="D446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H418"/>
  <c r="D418"/>
  <c r="E418" s="1"/>
  <c r="H417"/>
  <c r="D417"/>
  <c r="E417" s="1"/>
  <c r="C416"/>
  <c r="H416" s="1"/>
  <c r="H415"/>
  <c r="D415"/>
  <c r="H414"/>
  <c r="D414"/>
  <c r="E414" s="1"/>
  <c r="H413"/>
  <c r="D413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C378"/>
  <c r="H378" s="1"/>
  <c r="H377"/>
  <c r="D377"/>
  <c r="E377" s="1"/>
  <c r="H376"/>
  <c r="D376"/>
  <c r="E376" s="1"/>
  <c r="H375"/>
  <c r="D375"/>
  <c r="E375" s="1"/>
  <c r="H374"/>
  <c r="D374"/>
  <c r="D373" s="1"/>
  <c r="C373"/>
  <c r="H373" s="1"/>
  <c r="H372"/>
  <c r="D372"/>
  <c r="H371"/>
  <c r="D371"/>
  <c r="H370"/>
  <c r="D370"/>
  <c r="E370" s="1"/>
  <c r="H369"/>
  <c r="D369"/>
  <c r="E369" s="1"/>
  <c r="C368"/>
  <c r="H368" s="1"/>
  <c r="H367"/>
  <c r="D367"/>
  <c r="H366"/>
  <c r="D366"/>
  <c r="E366" s="1"/>
  <c r="H365"/>
  <c r="D365"/>
  <c r="H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D353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H345"/>
  <c r="D345"/>
  <c r="C344"/>
  <c r="H344" s="1"/>
  <c r="H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D315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D289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C215" s="1"/>
  <c r="D214"/>
  <c r="D213" s="1"/>
  <c r="C213"/>
  <c r="D212"/>
  <c r="E212" s="1"/>
  <c r="E211" s="1"/>
  <c r="D211"/>
  <c r="C211"/>
  <c r="D210"/>
  <c r="E210" s="1"/>
  <c r="D209"/>
  <c r="E209" s="1"/>
  <c r="D208"/>
  <c r="C207"/>
  <c r="D206"/>
  <c r="E206" s="1"/>
  <c r="D205"/>
  <c r="E205" s="1"/>
  <c r="C204"/>
  <c r="C203" s="1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C195"/>
  <c r="D194"/>
  <c r="C193"/>
  <c r="D192"/>
  <c r="E192" s="1"/>
  <c r="D191"/>
  <c r="E191" s="1"/>
  <c r="D190"/>
  <c r="C189"/>
  <c r="D187"/>
  <c r="E187" s="1"/>
  <c r="D186"/>
  <c r="E186" s="1"/>
  <c r="E185" s="1"/>
  <c r="E184" s="1"/>
  <c r="C185"/>
  <c r="C184" s="1"/>
  <c r="D183"/>
  <c r="E183" s="1"/>
  <c r="E182" s="1"/>
  <c r="C182"/>
  <c r="D18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C171"/>
  <c r="H171" s="1"/>
  <c r="H169"/>
  <c r="D169"/>
  <c r="H168"/>
  <c r="D168"/>
  <c r="E168" s="1"/>
  <c r="C167"/>
  <c r="H167" s="1"/>
  <c r="H166"/>
  <c r="D166"/>
  <c r="E166" s="1"/>
  <c r="H165"/>
  <c r="D165"/>
  <c r="E165" s="1"/>
  <c r="C164"/>
  <c r="H162"/>
  <c r="D162"/>
  <c r="E162" s="1"/>
  <c r="H161"/>
  <c r="D161"/>
  <c r="C160"/>
  <c r="H160" s="1"/>
  <c r="H159"/>
  <c r="D159"/>
  <c r="E159" s="1"/>
  <c r="H158"/>
  <c r="D158"/>
  <c r="E158" s="1"/>
  <c r="E157" s="1"/>
  <c r="C157"/>
  <c r="H157" s="1"/>
  <c r="H156"/>
  <c r="D156"/>
  <c r="E156" s="1"/>
  <c r="H155"/>
  <c r="D155"/>
  <c r="C154"/>
  <c r="H154" s="1"/>
  <c r="J153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C143"/>
  <c r="H143" s="1"/>
  <c r="H142"/>
  <c r="D142"/>
  <c r="E142" s="1"/>
  <c r="H141"/>
  <c r="D141"/>
  <c r="E141" s="1"/>
  <c r="E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99"/>
  <c r="D99"/>
  <c r="E99" s="1"/>
  <c r="H98"/>
  <c r="D98"/>
  <c r="E98" s="1"/>
  <c r="C97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E18"/>
  <c r="D18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E155" i="39"/>
  <c r="E138"/>
  <c r="E137"/>
  <c r="E128"/>
  <c r="D779"/>
  <c r="D778" s="1"/>
  <c r="C778"/>
  <c r="D777"/>
  <c r="E777" s="1"/>
  <c r="D776"/>
  <c r="E776" s="1"/>
  <c r="E775"/>
  <c r="D775"/>
  <c r="D774"/>
  <c r="E774" s="1"/>
  <c r="D773"/>
  <c r="C773"/>
  <c r="D772"/>
  <c r="C772"/>
  <c r="D771"/>
  <c r="E771" s="1"/>
  <c r="E770"/>
  <c r="D770"/>
  <c r="D769" s="1"/>
  <c r="D768" s="1"/>
  <c r="C769"/>
  <c r="C768" s="1"/>
  <c r="E767"/>
  <c r="E766" s="1"/>
  <c r="D767"/>
  <c r="D766"/>
  <c r="C766"/>
  <c r="D765"/>
  <c r="E765" s="1"/>
  <c r="D764"/>
  <c r="E764" s="1"/>
  <c r="D763"/>
  <c r="E763" s="1"/>
  <c r="E762" s="1"/>
  <c r="D762"/>
  <c r="D761" s="1"/>
  <c r="C762"/>
  <c r="C761"/>
  <c r="D760"/>
  <c r="E760" s="1"/>
  <c r="D759"/>
  <c r="E759" s="1"/>
  <c r="D758"/>
  <c r="E758" s="1"/>
  <c r="E757" s="1"/>
  <c r="E756" s="1"/>
  <c r="D757"/>
  <c r="D756" s="1"/>
  <c r="C757"/>
  <c r="C756"/>
  <c r="D755"/>
  <c r="E755" s="1"/>
  <c r="D754"/>
  <c r="E754" s="1"/>
  <c r="D753"/>
  <c r="E753" s="1"/>
  <c r="D752"/>
  <c r="C752"/>
  <c r="C751"/>
  <c r="D750"/>
  <c r="E750" s="1"/>
  <c r="D749"/>
  <c r="E749" s="1"/>
  <c r="D748"/>
  <c r="E748" s="1"/>
  <c r="E747" s="1"/>
  <c r="D747"/>
  <c r="C747"/>
  <c r="E746"/>
  <c r="D746"/>
  <c r="D745" s="1"/>
  <c r="D744" s="1"/>
  <c r="E745"/>
  <c r="C745"/>
  <c r="C744" s="1"/>
  <c r="E743"/>
  <c r="D743"/>
  <c r="E742"/>
  <c r="D742"/>
  <c r="C742"/>
  <c r="D741"/>
  <c r="D740" s="1"/>
  <c r="C740"/>
  <c r="E739"/>
  <c r="D739"/>
  <c r="E738"/>
  <c r="D738"/>
  <c r="E737"/>
  <c r="D737"/>
  <c r="E736"/>
  <c r="D736"/>
  <c r="D735" s="1"/>
  <c r="D734" s="1"/>
  <c r="E735"/>
  <c r="E734" s="1"/>
  <c r="C735"/>
  <c r="C734" s="1"/>
  <c r="E733"/>
  <c r="D733"/>
  <c r="D732" s="1"/>
  <c r="D731" s="1"/>
  <c r="E732"/>
  <c r="E731" s="1"/>
  <c r="C732"/>
  <c r="C731" s="1"/>
  <c r="E730"/>
  <c r="D730"/>
  <c r="E729"/>
  <c r="E728" s="1"/>
  <c r="D729"/>
  <c r="D728"/>
  <c r="C728"/>
  <c r="H725"/>
  <c r="E725"/>
  <c r="D725"/>
  <c r="H724"/>
  <c r="D724"/>
  <c r="E724" s="1"/>
  <c r="E723" s="1"/>
  <c r="C723"/>
  <c r="H722"/>
  <c r="E722"/>
  <c r="D722"/>
  <c r="H721"/>
  <c r="D721"/>
  <c r="E721" s="1"/>
  <c r="H720"/>
  <c r="D720"/>
  <c r="E720" s="1"/>
  <c r="E719" s="1"/>
  <c r="E718" s="1"/>
  <c r="E717" s="1"/>
  <c r="C719"/>
  <c r="H719" s="1"/>
  <c r="H716"/>
  <c r="D716"/>
  <c r="E716" s="1"/>
  <c r="H715"/>
  <c r="E715"/>
  <c r="D715"/>
  <c r="H714"/>
  <c r="D714"/>
  <c r="E714" s="1"/>
  <c r="H713"/>
  <c r="E713"/>
  <c r="D713"/>
  <c r="H712"/>
  <c r="D712"/>
  <c r="E712" s="1"/>
  <c r="H711"/>
  <c r="E711"/>
  <c r="D711"/>
  <c r="H710"/>
  <c r="D710"/>
  <c r="E710" s="1"/>
  <c r="H709"/>
  <c r="E709"/>
  <c r="D709"/>
  <c r="H708"/>
  <c r="D708"/>
  <c r="E708" s="1"/>
  <c r="H707"/>
  <c r="E707"/>
  <c r="D707"/>
  <c r="H706"/>
  <c r="D706"/>
  <c r="E706" s="1"/>
  <c r="H705"/>
  <c r="E705"/>
  <c r="D705"/>
  <c r="H704"/>
  <c r="D704"/>
  <c r="E704" s="1"/>
  <c r="H703"/>
  <c r="E703"/>
  <c r="D703"/>
  <c r="H702"/>
  <c r="D702"/>
  <c r="E702" s="1"/>
  <c r="C701"/>
  <c r="H701" s="1"/>
  <c r="H700"/>
  <c r="E700"/>
  <c r="D700"/>
  <c r="H699"/>
  <c r="D699"/>
  <c r="E699" s="1"/>
  <c r="H698"/>
  <c r="E698"/>
  <c r="D698"/>
  <c r="H697"/>
  <c r="D697"/>
  <c r="D695" s="1"/>
  <c r="H696"/>
  <c r="E696"/>
  <c r="D696"/>
  <c r="H695"/>
  <c r="C695"/>
  <c r="H694"/>
  <c r="D694"/>
  <c r="E694" s="1"/>
  <c r="H693"/>
  <c r="E693"/>
  <c r="D693"/>
  <c r="H692"/>
  <c r="D692"/>
  <c r="E692" s="1"/>
  <c r="H691"/>
  <c r="E691"/>
  <c r="D691"/>
  <c r="H690"/>
  <c r="D690"/>
  <c r="E690" s="1"/>
  <c r="H689"/>
  <c r="E689"/>
  <c r="D689"/>
  <c r="H688"/>
  <c r="D688"/>
  <c r="C688"/>
  <c r="H687"/>
  <c r="D687"/>
  <c r="E687" s="1"/>
  <c r="H686"/>
  <c r="E686"/>
  <c r="D686"/>
  <c r="H685"/>
  <c r="D685"/>
  <c r="E685" s="1"/>
  <c r="E684" s="1"/>
  <c r="C684"/>
  <c r="H684" s="1"/>
  <c r="H683"/>
  <c r="E683"/>
  <c r="D683"/>
  <c r="H682"/>
  <c r="D682"/>
  <c r="D680" s="1"/>
  <c r="H681"/>
  <c r="E681"/>
  <c r="D681"/>
  <c r="H680"/>
  <c r="C680"/>
  <c r="H679"/>
  <c r="D679"/>
  <c r="E679" s="1"/>
  <c r="H678"/>
  <c r="E678"/>
  <c r="D678"/>
  <c r="H677"/>
  <c r="D677"/>
  <c r="C677"/>
  <c r="H676"/>
  <c r="D676"/>
  <c r="E676" s="1"/>
  <c r="H675"/>
  <c r="E675"/>
  <c r="D675"/>
  <c r="H674"/>
  <c r="D674"/>
  <c r="E674" s="1"/>
  <c r="H673"/>
  <c r="E673"/>
  <c r="D673"/>
  <c r="H672"/>
  <c r="D672"/>
  <c r="C672"/>
  <c r="H671"/>
  <c r="D671"/>
  <c r="E671" s="1"/>
  <c r="H670"/>
  <c r="E670"/>
  <c r="D670"/>
  <c r="H669"/>
  <c r="D669"/>
  <c r="E669" s="1"/>
  <c r="H668"/>
  <c r="E668"/>
  <c r="D668"/>
  <c r="H667"/>
  <c r="D667"/>
  <c r="E667" s="1"/>
  <c r="E666" s="1"/>
  <c r="C666"/>
  <c r="H666" s="1"/>
  <c r="H665"/>
  <c r="E665"/>
  <c r="D665"/>
  <c r="H664"/>
  <c r="D664"/>
  <c r="E664" s="1"/>
  <c r="H663"/>
  <c r="E663"/>
  <c r="E662" s="1"/>
  <c r="D663"/>
  <c r="H662"/>
  <c r="D662"/>
  <c r="C662"/>
  <c r="H661"/>
  <c r="D661"/>
  <c r="E661" s="1"/>
  <c r="H660"/>
  <c r="E660"/>
  <c r="D660"/>
  <c r="H659"/>
  <c r="D659"/>
  <c r="E659" s="1"/>
  <c r="H658"/>
  <c r="E658"/>
  <c r="D658"/>
  <c r="H657"/>
  <c r="D657"/>
  <c r="E657" s="1"/>
  <c r="H656"/>
  <c r="E656"/>
  <c r="D656"/>
  <c r="H655"/>
  <c r="D655"/>
  <c r="E655" s="1"/>
  <c r="C654"/>
  <c r="H654" s="1"/>
  <c r="H653"/>
  <c r="E653"/>
  <c r="D653"/>
  <c r="H652"/>
  <c r="D652"/>
  <c r="E652" s="1"/>
  <c r="H651"/>
  <c r="E651"/>
  <c r="D651"/>
  <c r="H650"/>
  <c r="D650"/>
  <c r="E650" s="1"/>
  <c r="H649"/>
  <c r="E649"/>
  <c r="D649"/>
  <c r="H648"/>
  <c r="D648"/>
  <c r="E648" s="1"/>
  <c r="C647"/>
  <c r="H647" s="1"/>
  <c r="H645"/>
  <c r="D645"/>
  <c r="E645" s="1"/>
  <c r="E643" s="1"/>
  <c r="H644"/>
  <c r="E644"/>
  <c r="D644"/>
  <c r="C643"/>
  <c r="H643" s="1"/>
  <c r="J643" s="1"/>
  <c r="H642"/>
  <c r="E642"/>
  <c r="D642"/>
  <c r="H641"/>
  <c r="D641"/>
  <c r="E641" s="1"/>
  <c r="E639" s="1"/>
  <c r="H640"/>
  <c r="E640"/>
  <c r="D640"/>
  <c r="C639"/>
  <c r="H639" s="1"/>
  <c r="J639" s="1"/>
  <c r="H638"/>
  <c r="E638"/>
  <c r="D638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E632"/>
  <c r="D632"/>
  <c r="H631"/>
  <c r="D631"/>
  <c r="E631" s="1"/>
  <c r="H630"/>
  <c r="E630"/>
  <c r="D630"/>
  <c r="H629"/>
  <c r="D629"/>
  <c r="C629"/>
  <c r="H628"/>
  <c r="D628"/>
  <c r="E628" s="1"/>
  <c r="H627"/>
  <c r="E627"/>
  <c r="D627"/>
  <c r="H626"/>
  <c r="D626"/>
  <c r="E626" s="1"/>
  <c r="H625"/>
  <c r="E625"/>
  <c r="D625"/>
  <c r="H624"/>
  <c r="D624"/>
  <c r="E624" s="1"/>
  <c r="H623"/>
  <c r="E623"/>
  <c r="D623"/>
  <c r="H622"/>
  <c r="D622"/>
  <c r="E622" s="1"/>
  <c r="H621"/>
  <c r="E621"/>
  <c r="D621"/>
  <c r="H620"/>
  <c r="D620"/>
  <c r="E620" s="1"/>
  <c r="H619"/>
  <c r="E619"/>
  <c r="D619"/>
  <c r="H618"/>
  <c r="D618"/>
  <c r="E618" s="1"/>
  <c r="C617"/>
  <c r="H617" s="1"/>
  <c r="H616"/>
  <c r="E616"/>
  <c r="D616"/>
  <c r="H615"/>
  <c r="D615"/>
  <c r="E615" s="1"/>
  <c r="H614"/>
  <c r="E614"/>
  <c r="D614"/>
  <c r="H613"/>
  <c r="D613"/>
  <c r="E613" s="1"/>
  <c r="H612"/>
  <c r="E612"/>
  <c r="D612"/>
  <c r="H611"/>
  <c r="D611"/>
  <c r="C611"/>
  <c r="H610"/>
  <c r="D610"/>
  <c r="E610" s="1"/>
  <c r="H609"/>
  <c r="E609"/>
  <c r="D609"/>
  <c r="H608"/>
  <c r="D608"/>
  <c r="E608" s="1"/>
  <c r="H607"/>
  <c r="E607"/>
  <c r="D607"/>
  <c r="H606"/>
  <c r="D606"/>
  <c r="E606" s="1"/>
  <c r="H605"/>
  <c r="D605"/>
  <c r="E605" s="1"/>
  <c r="E604" s="1"/>
  <c r="C604"/>
  <c r="H604" s="1"/>
  <c r="H603"/>
  <c r="E603"/>
  <c r="D603"/>
  <c r="H602"/>
  <c r="D602"/>
  <c r="E602" s="1"/>
  <c r="H601"/>
  <c r="D601"/>
  <c r="C600"/>
  <c r="H600" s="1"/>
  <c r="H599"/>
  <c r="D599"/>
  <c r="E599" s="1"/>
  <c r="H598"/>
  <c r="D598"/>
  <c r="E598" s="1"/>
  <c r="H597"/>
  <c r="E597"/>
  <c r="E596" s="1"/>
  <c r="D597"/>
  <c r="D596"/>
  <c r="C596"/>
  <c r="H596" s="1"/>
  <c r="H595"/>
  <c r="D595"/>
  <c r="H594"/>
  <c r="E594"/>
  <c r="D594"/>
  <c r="H593"/>
  <c r="C593"/>
  <c r="H592"/>
  <c r="D592"/>
  <c r="E592" s="1"/>
  <c r="H591"/>
  <c r="E591"/>
  <c r="D591"/>
  <c r="H590"/>
  <c r="D590"/>
  <c r="H589"/>
  <c r="D589"/>
  <c r="E589" s="1"/>
  <c r="C588"/>
  <c r="H588" s="1"/>
  <c r="H587"/>
  <c r="D587"/>
  <c r="E587" s="1"/>
  <c r="H586"/>
  <c r="E586"/>
  <c r="D586"/>
  <c r="H585"/>
  <c r="D585"/>
  <c r="E585" s="1"/>
  <c r="H584"/>
  <c r="E584"/>
  <c r="D584"/>
  <c r="H583"/>
  <c r="D583"/>
  <c r="E583" s="1"/>
  <c r="E582"/>
  <c r="C582"/>
  <c r="H582" s="1"/>
  <c r="H581"/>
  <c r="D581"/>
  <c r="E581" s="1"/>
  <c r="H580"/>
  <c r="D580"/>
  <c r="H579"/>
  <c r="E579"/>
  <c r="D579"/>
  <c r="C578"/>
  <c r="H578" s="1"/>
  <c r="H577"/>
  <c r="D577"/>
  <c r="E577" s="1"/>
  <c r="H576"/>
  <c r="D576"/>
  <c r="H575"/>
  <c r="E575"/>
  <c r="D575"/>
  <c r="H574"/>
  <c r="D574"/>
  <c r="E574" s="1"/>
  <c r="H573"/>
  <c r="D573"/>
  <c r="H572"/>
  <c r="E572"/>
  <c r="D572"/>
  <c r="H571"/>
  <c r="D571"/>
  <c r="E571" s="1"/>
  <c r="E570"/>
  <c r="C570"/>
  <c r="H570" s="1"/>
  <c r="H569"/>
  <c r="E569"/>
  <c r="D569"/>
  <c r="H568"/>
  <c r="D568"/>
  <c r="E568" s="1"/>
  <c r="H567"/>
  <c r="E567"/>
  <c r="D567"/>
  <c r="H566"/>
  <c r="D566"/>
  <c r="E566" s="1"/>
  <c r="H565"/>
  <c r="E565"/>
  <c r="D565"/>
  <c r="H564"/>
  <c r="D564"/>
  <c r="C563"/>
  <c r="H559"/>
  <c r="D559"/>
  <c r="E559" s="1"/>
  <c r="H558"/>
  <c r="E558"/>
  <c r="E557" s="1"/>
  <c r="D558"/>
  <c r="H557"/>
  <c r="D557"/>
  <c r="C557"/>
  <c r="H556"/>
  <c r="D556"/>
  <c r="E556" s="1"/>
  <c r="H555"/>
  <c r="E555"/>
  <c r="D555"/>
  <c r="H554"/>
  <c r="D554"/>
  <c r="E554" s="1"/>
  <c r="E553" s="1"/>
  <c r="E552" s="1"/>
  <c r="E551" s="1"/>
  <c r="C553"/>
  <c r="H553" s="1"/>
  <c r="H550"/>
  <c r="D550"/>
  <c r="E550" s="1"/>
  <c r="H549"/>
  <c r="D549"/>
  <c r="E549" s="1"/>
  <c r="D548"/>
  <c r="C548"/>
  <c r="H548" s="1"/>
  <c r="J548" s="1"/>
  <c r="H547"/>
  <c r="D547"/>
  <c r="E547" s="1"/>
  <c r="H546"/>
  <c r="E546"/>
  <c r="E545" s="1"/>
  <c r="D546"/>
  <c r="H545"/>
  <c r="D545"/>
  <c r="C545"/>
  <c r="H544"/>
  <c r="D544"/>
  <c r="E544" s="1"/>
  <c r="H543"/>
  <c r="E543"/>
  <c r="D543"/>
  <c r="H542"/>
  <c r="D542"/>
  <c r="E542" s="1"/>
  <c r="H541"/>
  <c r="E541"/>
  <c r="D541"/>
  <c r="H540"/>
  <c r="D540"/>
  <c r="C539"/>
  <c r="H539" s="1"/>
  <c r="H538"/>
  <c r="E538"/>
  <c r="D538"/>
  <c r="H537"/>
  <c r="D537"/>
  <c r="E537" s="1"/>
  <c r="H536"/>
  <c r="E536"/>
  <c r="D536"/>
  <c r="H535"/>
  <c r="D535"/>
  <c r="E535" s="1"/>
  <c r="H534"/>
  <c r="E534"/>
  <c r="D534"/>
  <c r="H533"/>
  <c r="D533"/>
  <c r="E533" s="1"/>
  <c r="E532" s="1"/>
  <c r="C532"/>
  <c r="H532" s="1"/>
  <c r="H531"/>
  <c r="E531"/>
  <c r="E530" s="1"/>
  <c r="D531"/>
  <c r="H530"/>
  <c r="D530"/>
  <c r="C530"/>
  <c r="C529"/>
  <c r="H529" s="1"/>
  <c r="H528"/>
  <c r="D528"/>
  <c r="E528" s="1"/>
  <c r="H527"/>
  <c r="E527"/>
  <c r="D527"/>
  <c r="H526"/>
  <c r="D526"/>
  <c r="E526" s="1"/>
  <c r="H525"/>
  <c r="E525"/>
  <c r="D525"/>
  <c r="H524"/>
  <c r="D524"/>
  <c r="C523"/>
  <c r="H523" s="1"/>
  <c r="H522"/>
  <c r="D522"/>
  <c r="E522" s="1"/>
  <c r="H521"/>
  <c r="D521"/>
  <c r="E521" s="1"/>
  <c r="H520"/>
  <c r="E520"/>
  <c r="D520"/>
  <c r="H519"/>
  <c r="D519"/>
  <c r="E519" s="1"/>
  <c r="H518"/>
  <c r="E518"/>
  <c r="D518"/>
  <c r="H517"/>
  <c r="D517"/>
  <c r="E517" s="1"/>
  <c r="H516"/>
  <c r="E516"/>
  <c r="D516"/>
  <c r="H515"/>
  <c r="D515"/>
  <c r="C514"/>
  <c r="H513"/>
  <c r="E513"/>
  <c r="D513"/>
  <c r="H512"/>
  <c r="D512"/>
  <c r="E512" s="1"/>
  <c r="H511"/>
  <c r="E511"/>
  <c r="D511"/>
  <c r="E509"/>
  <c r="D509"/>
  <c r="H508"/>
  <c r="D508"/>
  <c r="E508" s="1"/>
  <c r="H507"/>
  <c r="E507"/>
  <c r="D507"/>
  <c r="H506"/>
  <c r="D506"/>
  <c r="H505"/>
  <c r="E505"/>
  <c r="D505"/>
  <c r="H504"/>
  <c r="C504"/>
  <c r="H503"/>
  <c r="D503"/>
  <c r="E503" s="1"/>
  <c r="H502"/>
  <c r="E502"/>
  <c r="D502"/>
  <c r="H501"/>
  <c r="D501"/>
  <c r="E501" s="1"/>
  <c r="H500"/>
  <c r="D500"/>
  <c r="E500" s="1"/>
  <c r="H499"/>
  <c r="D499"/>
  <c r="E499" s="1"/>
  <c r="H498"/>
  <c r="D498"/>
  <c r="E498" s="1"/>
  <c r="E497" s="1"/>
  <c r="C497"/>
  <c r="H497" s="1"/>
  <c r="H496"/>
  <c r="D496"/>
  <c r="H495"/>
  <c r="E495"/>
  <c r="D495"/>
  <c r="H494"/>
  <c r="C494"/>
  <c r="H493"/>
  <c r="D493"/>
  <c r="E493" s="1"/>
  <c r="H492"/>
  <c r="E492"/>
  <c r="D492"/>
  <c r="H491"/>
  <c r="D491"/>
  <c r="C491"/>
  <c r="H490"/>
  <c r="D490"/>
  <c r="E490" s="1"/>
  <c r="H489"/>
  <c r="E489"/>
  <c r="D489"/>
  <c r="H488"/>
  <c r="D488"/>
  <c r="E488" s="1"/>
  <c r="H487"/>
  <c r="E487"/>
  <c r="D487"/>
  <c r="H486"/>
  <c r="D486"/>
  <c r="C486"/>
  <c r="H485"/>
  <c r="D485"/>
  <c r="C484"/>
  <c r="H482"/>
  <c r="H481"/>
  <c r="E481"/>
  <c r="D481"/>
  <c r="H480"/>
  <c r="D480"/>
  <c r="E480" s="1"/>
  <c r="H479"/>
  <c r="E479"/>
  <c r="D479"/>
  <c r="H478"/>
  <c r="D478"/>
  <c r="E478" s="1"/>
  <c r="E477" s="1"/>
  <c r="C477"/>
  <c r="H477" s="1"/>
  <c r="H476"/>
  <c r="E476"/>
  <c r="D476"/>
  <c r="H475"/>
  <c r="D475"/>
  <c r="C474"/>
  <c r="H474" s="1"/>
  <c r="H473"/>
  <c r="E473"/>
  <c r="D473"/>
  <c r="H472"/>
  <c r="D472"/>
  <c r="E472" s="1"/>
  <c r="H471"/>
  <c r="E471"/>
  <c r="D471"/>
  <c r="H470"/>
  <c r="D470"/>
  <c r="H469"/>
  <c r="E469"/>
  <c r="D469"/>
  <c r="H468"/>
  <c r="C468"/>
  <c r="H467"/>
  <c r="D467"/>
  <c r="E467" s="1"/>
  <c r="H466"/>
  <c r="E466"/>
  <c r="D466"/>
  <c r="H465"/>
  <c r="D465"/>
  <c r="H464"/>
  <c r="E464"/>
  <c r="D464"/>
  <c r="H463"/>
  <c r="C463"/>
  <c r="H462"/>
  <c r="D462"/>
  <c r="E462" s="1"/>
  <c r="H461"/>
  <c r="E461"/>
  <c r="D461"/>
  <c r="H460"/>
  <c r="D460"/>
  <c r="C459"/>
  <c r="H458"/>
  <c r="E458"/>
  <c r="D458"/>
  <c r="H457"/>
  <c r="D457"/>
  <c r="E457" s="1"/>
  <c r="H456"/>
  <c r="E456"/>
  <c r="E455" s="1"/>
  <c r="D456"/>
  <c r="H455"/>
  <c r="D455"/>
  <c r="C455"/>
  <c r="H454"/>
  <c r="D454"/>
  <c r="E454" s="1"/>
  <c r="H453"/>
  <c r="E453"/>
  <c r="D453"/>
  <c r="H452"/>
  <c r="D452"/>
  <c r="E452" s="1"/>
  <c r="H451"/>
  <c r="E451"/>
  <c r="E450" s="1"/>
  <c r="D451"/>
  <c r="H450"/>
  <c r="D450"/>
  <c r="C450"/>
  <c r="H449"/>
  <c r="D449"/>
  <c r="E449" s="1"/>
  <c r="H448"/>
  <c r="E448"/>
  <c r="D448"/>
  <c r="H447"/>
  <c r="D447"/>
  <c r="E447" s="1"/>
  <c r="H446"/>
  <c r="E446"/>
  <c r="D446"/>
  <c r="D445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E432"/>
  <c r="D432"/>
  <c r="H431"/>
  <c r="D431"/>
  <c r="H430"/>
  <c r="E430"/>
  <c r="D430"/>
  <c r="H429"/>
  <c r="C429"/>
  <c r="H428"/>
  <c r="D428"/>
  <c r="E428" s="1"/>
  <c r="H427"/>
  <c r="E427"/>
  <c r="D427"/>
  <c r="H426"/>
  <c r="D426"/>
  <c r="E426" s="1"/>
  <c r="H425"/>
  <c r="E425"/>
  <c r="D425"/>
  <c r="H424"/>
  <c r="D424"/>
  <c r="E424" s="1"/>
  <c r="H423"/>
  <c r="E423"/>
  <c r="E422" s="1"/>
  <c r="D423"/>
  <c r="H422"/>
  <c r="C422"/>
  <c r="H421"/>
  <c r="D421"/>
  <c r="E421" s="1"/>
  <c r="H420"/>
  <c r="E420"/>
  <c r="D420"/>
  <c r="H419"/>
  <c r="D419"/>
  <c r="E419" s="1"/>
  <c r="H418"/>
  <c r="E418"/>
  <c r="D418"/>
  <c r="H417"/>
  <c r="D417"/>
  <c r="C416"/>
  <c r="H416" s="1"/>
  <c r="H415"/>
  <c r="E415"/>
  <c r="D415"/>
  <c r="H414"/>
  <c r="D414"/>
  <c r="E414" s="1"/>
  <c r="H413"/>
  <c r="E413"/>
  <c r="E412" s="1"/>
  <c r="D413"/>
  <c r="H412"/>
  <c r="D412"/>
  <c r="C412"/>
  <c r="H411"/>
  <c r="D411"/>
  <c r="H410"/>
  <c r="D410"/>
  <c r="E410" s="1"/>
  <c r="C409"/>
  <c r="H409" s="1"/>
  <c r="H408"/>
  <c r="D408"/>
  <c r="E408" s="1"/>
  <c r="H407"/>
  <c r="E407"/>
  <c r="D407"/>
  <c r="H406"/>
  <c r="D406"/>
  <c r="H405"/>
  <c r="E405"/>
  <c r="D405"/>
  <c r="H404"/>
  <c r="C404"/>
  <c r="H403"/>
  <c r="D403"/>
  <c r="E403" s="1"/>
  <c r="H402"/>
  <c r="E402"/>
  <c r="D402"/>
  <c r="H401"/>
  <c r="D401"/>
  <c r="H400"/>
  <c r="E400"/>
  <c r="D400"/>
  <c r="H399"/>
  <c r="C399"/>
  <c r="H398"/>
  <c r="D398"/>
  <c r="E398" s="1"/>
  <c r="H397"/>
  <c r="E397"/>
  <c r="D397"/>
  <c r="H396"/>
  <c r="D396"/>
  <c r="C395"/>
  <c r="H395" s="1"/>
  <c r="H394"/>
  <c r="E394"/>
  <c r="D394"/>
  <c r="H393"/>
  <c r="D393"/>
  <c r="E393" s="1"/>
  <c r="E392" s="1"/>
  <c r="C392"/>
  <c r="H392" s="1"/>
  <c r="H391"/>
  <c r="E391"/>
  <c r="D391"/>
  <c r="H390"/>
  <c r="D390"/>
  <c r="H389"/>
  <c r="E389"/>
  <c r="D389"/>
  <c r="H388"/>
  <c r="C388"/>
  <c r="H387"/>
  <c r="D387"/>
  <c r="E387" s="1"/>
  <c r="H386"/>
  <c r="E386"/>
  <c r="D386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H378"/>
  <c r="C378"/>
  <c r="H377"/>
  <c r="D377"/>
  <c r="E377" s="1"/>
  <c r="H376"/>
  <c r="E376"/>
  <c r="D376"/>
  <c r="H375"/>
  <c r="D375"/>
  <c r="H374"/>
  <c r="D374"/>
  <c r="E374" s="1"/>
  <c r="C373"/>
  <c r="H373" s="1"/>
  <c r="H372"/>
  <c r="D372"/>
  <c r="E372" s="1"/>
  <c r="H371"/>
  <c r="D371"/>
  <c r="E371" s="1"/>
  <c r="H370"/>
  <c r="D370"/>
  <c r="H369"/>
  <c r="E369"/>
  <c r="D369"/>
  <c r="H368"/>
  <c r="C368"/>
  <c r="H367"/>
  <c r="D367"/>
  <c r="E367" s="1"/>
  <c r="H366"/>
  <c r="E366"/>
  <c r="D366"/>
  <c r="H365"/>
  <c r="D365"/>
  <c r="E365" s="1"/>
  <c r="H364"/>
  <c r="D364"/>
  <c r="E364" s="1"/>
  <c r="H363"/>
  <c r="D363"/>
  <c r="E363" s="1"/>
  <c r="C362"/>
  <c r="H362" s="1"/>
  <c r="H361"/>
  <c r="E361"/>
  <c r="D361"/>
  <c r="H360"/>
  <c r="D360"/>
  <c r="E360" s="1"/>
  <c r="H359"/>
  <c r="E359"/>
  <c r="D359"/>
  <c r="H358"/>
  <c r="D358"/>
  <c r="E358" s="1"/>
  <c r="E357" s="1"/>
  <c r="C357"/>
  <c r="H357" s="1"/>
  <c r="H356"/>
  <c r="E356"/>
  <c r="D356"/>
  <c r="H355"/>
  <c r="D355"/>
  <c r="H354"/>
  <c r="D354"/>
  <c r="E354" s="1"/>
  <c r="C353"/>
  <c r="H353" s="1"/>
  <c r="H352"/>
  <c r="D352"/>
  <c r="E352" s="1"/>
  <c r="H351"/>
  <c r="E351"/>
  <c r="D351"/>
  <c r="H350"/>
  <c r="D350"/>
  <c r="H349"/>
  <c r="E349"/>
  <c r="D349"/>
  <c r="H348"/>
  <c r="C348"/>
  <c r="H347"/>
  <c r="D347"/>
  <c r="E347" s="1"/>
  <c r="H346"/>
  <c r="E346"/>
  <c r="D346"/>
  <c r="H345"/>
  <c r="D345"/>
  <c r="C344"/>
  <c r="H343"/>
  <c r="D343"/>
  <c r="E343" s="1"/>
  <c r="H342"/>
  <c r="D342"/>
  <c r="E342" s="1"/>
  <c r="H341"/>
  <c r="E341"/>
  <c r="D341"/>
  <c r="H338"/>
  <c r="E338"/>
  <c r="D338"/>
  <c r="H337"/>
  <c r="D337"/>
  <c r="E337" s="1"/>
  <c r="H336"/>
  <c r="E336"/>
  <c r="D336"/>
  <c r="H335"/>
  <c r="D335"/>
  <c r="E335" s="1"/>
  <c r="H334"/>
  <c r="E334"/>
  <c r="D334"/>
  <c r="H333"/>
  <c r="D333"/>
  <c r="H332"/>
  <c r="E332"/>
  <c r="D332"/>
  <c r="H331"/>
  <c r="C331"/>
  <c r="H330"/>
  <c r="D330"/>
  <c r="E330" s="1"/>
  <c r="H329"/>
  <c r="E329"/>
  <c r="D329"/>
  <c r="H328"/>
  <c r="D328"/>
  <c r="C328"/>
  <c r="H327"/>
  <c r="D327"/>
  <c r="H326"/>
  <c r="E326"/>
  <c r="D326"/>
  <c r="H325"/>
  <c r="C325"/>
  <c r="H324"/>
  <c r="D324"/>
  <c r="E324" s="1"/>
  <c r="H323"/>
  <c r="E323"/>
  <c r="D323"/>
  <c r="H322"/>
  <c r="D322"/>
  <c r="E322" s="1"/>
  <c r="H321"/>
  <c r="E321"/>
  <c r="D321"/>
  <c r="H320"/>
  <c r="D320"/>
  <c r="E320" s="1"/>
  <c r="H319"/>
  <c r="E319"/>
  <c r="D319"/>
  <c r="H318"/>
  <c r="D318"/>
  <c r="E318" s="1"/>
  <c r="H317"/>
  <c r="E317"/>
  <c r="D317"/>
  <c r="H316"/>
  <c r="D316"/>
  <c r="E316" s="1"/>
  <c r="E315"/>
  <c r="C315"/>
  <c r="H315" s="1"/>
  <c r="C314"/>
  <c r="H314" s="1"/>
  <c r="H313"/>
  <c r="E313"/>
  <c r="D313"/>
  <c r="H312"/>
  <c r="D312"/>
  <c r="E312" s="1"/>
  <c r="H311"/>
  <c r="E311"/>
  <c r="D311"/>
  <c r="H310"/>
  <c r="D310"/>
  <c r="E310" s="1"/>
  <c r="H309"/>
  <c r="E309"/>
  <c r="D309"/>
  <c r="C308"/>
  <c r="H308" s="1"/>
  <c r="H307"/>
  <c r="D307"/>
  <c r="H306"/>
  <c r="D306"/>
  <c r="E306" s="1"/>
  <c r="H305"/>
  <c r="C305"/>
  <c r="H304"/>
  <c r="D304"/>
  <c r="E304" s="1"/>
  <c r="H303"/>
  <c r="E303"/>
  <c r="D303"/>
  <c r="H302"/>
  <c r="D302"/>
  <c r="C302"/>
  <c r="H301"/>
  <c r="D301"/>
  <c r="E301" s="1"/>
  <c r="H300"/>
  <c r="E300"/>
  <c r="D300"/>
  <c r="H299"/>
  <c r="D299"/>
  <c r="E299" s="1"/>
  <c r="E298" s="1"/>
  <c r="C298"/>
  <c r="H298" s="1"/>
  <c r="H297"/>
  <c r="E297"/>
  <c r="E296" s="1"/>
  <c r="D297"/>
  <c r="H296"/>
  <c r="D296"/>
  <c r="C296"/>
  <c r="H295"/>
  <c r="D295"/>
  <c r="E295" s="1"/>
  <c r="H294"/>
  <c r="E294"/>
  <c r="D294"/>
  <c r="H293"/>
  <c r="D293"/>
  <c r="E293" s="1"/>
  <c r="H292"/>
  <c r="D292"/>
  <c r="E292" s="1"/>
  <c r="H291"/>
  <c r="D291"/>
  <c r="H290"/>
  <c r="E290"/>
  <c r="D290"/>
  <c r="C289"/>
  <c r="H289" s="1"/>
  <c r="H288"/>
  <c r="D288"/>
  <c r="E288" s="1"/>
  <c r="H287"/>
  <c r="E287"/>
  <c r="D287"/>
  <c r="H286"/>
  <c r="D286"/>
  <c r="E286" s="1"/>
  <c r="H285"/>
  <c r="E285"/>
  <c r="D285"/>
  <c r="H284"/>
  <c r="D284"/>
  <c r="E284" s="1"/>
  <c r="H283"/>
  <c r="E283"/>
  <c r="D283"/>
  <c r="H282"/>
  <c r="D282"/>
  <c r="E282" s="1"/>
  <c r="H281"/>
  <c r="E281"/>
  <c r="D281"/>
  <c r="H280"/>
  <c r="D280"/>
  <c r="E280" s="1"/>
  <c r="H279"/>
  <c r="E279"/>
  <c r="D279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E273"/>
  <c r="D273"/>
  <c r="H272"/>
  <c r="D272"/>
  <c r="E272" s="1"/>
  <c r="H271"/>
  <c r="E271"/>
  <c r="D271"/>
  <c r="H270"/>
  <c r="D270"/>
  <c r="E270" s="1"/>
  <c r="H269"/>
  <c r="E269"/>
  <c r="D269"/>
  <c r="H268"/>
  <c r="D268"/>
  <c r="E268" s="1"/>
  <c r="H267"/>
  <c r="D267"/>
  <c r="E267" s="1"/>
  <c r="H266"/>
  <c r="D266"/>
  <c r="C265"/>
  <c r="H264"/>
  <c r="E264"/>
  <c r="D264"/>
  <c r="H262"/>
  <c r="D262"/>
  <c r="E262" s="1"/>
  <c r="H261"/>
  <c r="E261"/>
  <c r="E260" s="1"/>
  <c r="D261"/>
  <c r="H260"/>
  <c r="D260"/>
  <c r="C260"/>
  <c r="D252"/>
  <c r="E252" s="1"/>
  <c r="D251"/>
  <c r="E251" s="1"/>
  <c r="C250"/>
  <c r="E249"/>
  <c r="D249"/>
  <c r="E248"/>
  <c r="D248"/>
  <c r="E247"/>
  <c r="D247"/>
  <c r="E246"/>
  <c r="D246"/>
  <c r="E245"/>
  <c r="D245"/>
  <c r="E244"/>
  <c r="E243" s="1"/>
  <c r="D244"/>
  <c r="C244"/>
  <c r="C243" s="1"/>
  <c r="D243"/>
  <c r="E242"/>
  <c r="D242"/>
  <c r="E241"/>
  <c r="D241"/>
  <c r="E240"/>
  <c r="D240"/>
  <c r="E239"/>
  <c r="E238" s="1"/>
  <c r="D239"/>
  <c r="C239"/>
  <c r="C238" s="1"/>
  <c r="D238"/>
  <c r="E237"/>
  <c r="D237"/>
  <c r="E236"/>
  <c r="E235" s="1"/>
  <c r="D236"/>
  <c r="C236"/>
  <c r="C235" s="1"/>
  <c r="D235"/>
  <c r="E234"/>
  <c r="D234"/>
  <c r="E233"/>
  <c r="D233"/>
  <c r="C233"/>
  <c r="D232"/>
  <c r="D231"/>
  <c r="E231" s="1"/>
  <c r="D230"/>
  <c r="E230" s="1"/>
  <c r="C229"/>
  <c r="C228"/>
  <c r="D227"/>
  <c r="E227" s="1"/>
  <c r="D226"/>
  <c r="E226" s="1"/>
  <c r="D225"/>
  <c r="E225" s="1"/>
  <c r="E223" s="1"/>
  <c r="E222" s="1"/>
  <c r="D224"/>
  <c r="E224" s="1"/>
  <c r="C223"/>
  <c r="C222"/>
  <c r="D221"/>
  <c r="E221" s="1"/>
  <c r="E220" s="1"/>
  <c r="E215" s="1"/>
  <c r="D220"/>
  <c r="C220"/>
  <c r="E219"/>
  <c r="D219"/>
  <c r="E218"/>
  <c r="D218"/>
  <c r="E217"/>
  <c r="D217"/>
  <c r="E216"/>
  <c r="D216"/>
  <c r="C216"/>
  <c r="C215" s="1"/>
  <c r="D215"/>
  <c r="E214"/>
  <c r="D214"/>
  <c r="E213"/>
  <c r="D213"/>
  <c r="C213"/>
  <c r="D212"/>
  <c r="C211"/>
  <c r="E210"/>
  <c r="D210"/>
  <c r="E209"/>
  <c r="D209"/>
  <c r="E208"/>
  <c r="E207" s="1"/>
  <c r="D208"/>
  <c r="D207" s="1"/>
  <c r="C207"/>
  <c r="C203" s="1"/>
  <c r="D206"/>
  <c r="E206" s="1"/>
  <c r="D205"/>
  <c r="C204"/>
  <c r="D202"/>
  <c r="C201"/>
  <c r="C200"/>
  <c r="D199"/>
  <c r="C198"/>
  <c r="C197"/>
  <c r="D196"/>
  <c r="C195"/>
  <c r="E194"/>
  <c r="E193" s="1"/>
  <c r="D194"/>
  <c r="D193"/>
  <c r="C193"/>
  <c r="C188" s="1"/>
  <c r="C178" s="1"/>
  <c r="D192"/>
  <c r="E192" s="1"/>
  <c r="D191"/>
  <c r="E191" s="1"/>
  <c r="D190"/>
  <c r="E190" s="1"/>
  <c r="E189" s="1"/>
  <c r="D189"/>
  <c r="C189"/>
  <c r="D187"/>
  <c r="E187" s="1"/>
  <c r="D186"/>
  <c r="C185"/>
  <c r="C184"/>
  <c r="D183"/>
  <c r="C182"/>
  <c r="E181"/>
  <c r="E180" s="1"/>
  <c r="D181"/>
  <c r="D180"/>
  <c r="C180"/>
  <c r="C179" s="1"/>
  <c r="H176"/>
  <c r="D176"/>
  <c r="E176" s="1"/>
  <c r="H175"/>
  <c r="E175"/>
  <c r="E174" s="1"/>
  <c r="D175"/>
  <c r="H174"/>
  <c r="D174"/>
  <c r="C174"/>
  <c r="H173"/>
  <c r="D173"/>
  <c r="E173" s="1"/>
  <c r="H172"/>
  <c r="E172"/>
  <c r="E171" s="1"/>
  <c r="E170" s="1"/>
  <c r="D172"/>
  <c r="H171"/>
  <c r="D171"/>
  <c r="D170" s="1"/>
  <c r="C171"/>
  <c r="C170"/>
  <c r="H170" s="1"/>
  <c r="J170" s="1"/>
  <c r="H169"/>
  <c r="E169"/>
  <c r="D169"/>
  <c r="H168"/>
  <c r="D168"/>
  <c r="C167"/>
  <c r="H167" s="1"/>
  <c r="H166"/>
  <c r="E166"/>
  <c r="D166"/>
  <c r="H165"/>
  <c r="D165"/>
  <c r="C164"/>
  <c r="H162"/>
  <c r="D162"/>
  <c r="E162" s="1"/>
  <c r="H161"/>
  <c r="E161"/>
  <c r="E160" s="1"/>
  <c r="D161"/>
  <c r="H160"/>
  <c r="C160"/>
  <c r="H159"/>
  <c r="D159"/>
  <c r="E159" s="1"/>
  <c r="H158"/>
  <c r="E158"/>
  <c r="E157" s="1"/>
  <c r="D158"/>
  <c r="H157"/>
  <c r="C157"/>
  <c r="H156"/>
  <c r="D156"/>
  <c r="E156" s="1"/>
  <c r="H155"/>
  <c r="D155"/>
  <c r="D154" s="1"/>
  <c r="E154"/>
  <c r="C154"/>
  <c r="H151"/>
  <c r="E151"/>
  <c r="D151"/>
  <c r="H150"/>
  <c r="D150"/>
  <c r="C149"/>
  <c r="H149" s="1"/>
  <c r="H148"/>
  <c r="E148"/>
  <c r="D148"/>
  <c r="H147"/>
  <c r="D147"/>
  <c r="C146"/>
  <c r="H146" s="1"/>
  <c r="H145"/>
  <c r="E145"/>
  <c r="D145"/>
  <c r="H144"/>
  <c r="D144"/>
  <c r="C143"/>
  <c r="H143" s="1"/>
  <c r="H142"/>
  <c r="E142"/>
  <c r="D142"/>
  <c r="H141"/>
  <c r="D141"/>
  <c r="C140"/>
  <c r="H140" s="1"/>
  <c r="H139"/>
  <c r="D139"/>
  <c r="E139" s="1"/>
  <c r="E136" s="1"/>
  <c r="H138"/>
  <c r="D138"/>
  <c r="H137"/>
  <c r="D137"/>
  <c r="C136"/>
  <c r="C135" s="1"/>
  <c r="H135" s="1"/>
  <c r="J135" s="1"/>
  <c r="H134"/>
  <c r="E134"/>
  <c r="D134"/>
  <c r="H133"/>
  <c r="D133"/>
  <c r="C132"/>
  <c r="H132" s="1"/>
  <c r="H131"/>
  <c r="E131"/>
  <c r="D131"/>
  <c r="H130"/>
  <c r="D130"/>
  <c r="H129"/>
  <c r="C129"/>
  <c r="H128"/>
  <c r="D128"/>
  <c r="H127"/>
  <c r="D127"/>
  <c r="E126"/>
  <c r="C126"/>
  <c r="H126" s="1"/>
  <c r="H125"/>
  <c r="E125"/>
  <c r="D125"/>
  <c r="H124"/>
  <c r="D124"/>
  <c r="E124" s="1"/>
  <c r="E123" s="1"/>
  <c r="C123"/>
  <c r="H123" s="1"/>
  <c r="H122"/>
  <c r="E122"/>
  <c r="D122"/>
  <c r="H121"/>
  <c r="D121"/>
  <c r="H120"/>
  <c r="C120"/>
  <c r="H119"/>
  <c r="E119"/>
  <c r="E117" s="1"/>
  <c r="D119"/>
  <c r="H118"/>
  <c r="D118"/>
  <c r="D117" s="1"/>
  <c r="H117"/>
  <c r="C117"/>
  <c r="H113"/>
  <c r="D113"/>
  <c r="D97" s="1"/>
  <c r="H112"/>
  <c r="D112"/>
  <c r="E112" s="1"/>
  <c r="H111"/>
  <c r="E111"/>
  <c r="D111"/>
  <c r="H110"/>
  <c r="D110"/>
  <c r="E110" s="1"/>
  <c r="H109"/>
  <c r="E109"/>
  <c r="D109"/>
  <c r="H108"/>
  <c r="E108"/>
  <c r="D108"/>
  <c r="H107"/>
  <c r="E107"/>
  <c r="D107"/>
  <c r="H106"/>
  <c r="D106"/>
  <c r="E106" s="1"/>
  <c r="H105"/>
  <c r="E105"/>
  <c r="D105"/>
  <c r="H104"/>
  <c r="E104"/>
  <c r="D104"/>
  <c r="H103"/>
  <c r="E103"/>
  <c r="D103"/>
  <c r="H102"/>
  <c r="D102"/>
  <c r="E102" s="1"/>
  <c r="H101"/>
  <c r="E101"/>
  <c r="D101"/>
  <c r="H100"/>
  <c r="E100"/>
  <c r="D100"/>
  <c r="H99"/>
  <c r="E99"/>
  <c r="D99"/>
  <c r="H98"/>
  <c r="D98"/>
  <c r="E98" s="1"/>
  <c r="C97"/>
  <c r="H96"/>
  <c r="D96"/>
  <c r="E96" s="1"/>
  <c r="H95"/>
  <c r="E95"/>
  <c r="D95"/>
  <c r="H94"/>
  <c r="E94"/>
  <c r="D94"/>
  <c r="H93"/>
  <c r="E93"/>
  <c r="D93"/>
  <c r="H92"/>
  <c r="D92"/>
  <c r="E92" s="1"/>
  <c r="H91"/>
  <c r="E91"/>
  <c r="D91"/>
  <c r="H90"/>
  <c r="E90"/>
  <c r="D90"/>
  <c r="H89"/>
  <c r="E89"/>
  <c r="D89"/>
  <c r="H88"/>
  <c r="D88"/>
  <c r="E88" s="1"/>
  <c r="H87"/>
  <c r="E87"/>
  <c r="D87"/>
  <c r="H86"/>
  <c r="E86"/>
  <c r="D86"/>
  <c r="H85"/>
  <c r="E85"/>
  <c r="D85"/>
  <c r="H84"/>
  <c r="D84"/>
  <c r="E84" s="1"/>
  <c r="H83"/>
  <c r="E83"/>
  <c r="D83"/>
  <c r="H82"/>
  <c r="E82"/>
  <c r="D82"/>
  <c r="H81"/>
  <c r="E81"/>
  <c r="D81"/>
  <c r="H80"/>
  <c r="D80"/>
  <c r="E80" s="1"/>
  <c r="H79"/>
  <c r="E79"/>
  <c r="D79"/>
  <c r="H78"/>
  <c r="E78"/>
  <c r="D78"/>
  <c r="H77"/>
  <c r="E77"/>
  <c r="D77"/>
  <c r="H76"/>
  <c r="D76"/>
  <c r="E76" s="1"/>
  <c r="H75"/>
  <c r="E75"/>
  <c r="D75"/>
  <c r="H74"/>
  <c r="E74"/>
  <c r="D74"/>
  <c r="H73"/>
  <c r="E73"/>
  <c r="D73"/>
  <c r="H72"/>
  <c r="D72"/>
  <c r="E72" s="1"/>
  <c r="H71"/>
  <c r="E71"/>
  <c r="D71"/>
  <c r="H70"/>
  <c r="E70"/>
  <c r="D70"/>
  <c r="H69"/>
  <c r="E69"/>
  <c r="D69"/>
  <c r="C68"/>
  <c r="H68" s="1"/>
  <c r="J68" s="1"/>
  <c r="H66"/>
  <c r="E66"/>
  <c r="D66"/>
  <c r="H65"/>
  <c r="E65"/>
  <c r="D65"/>
  <c r="H64"/>
  <c r="D64"/>
  <c r="E64" s="1"/>
  <c r="E61" s="1"/>
  <c r="H63"/>
  <c r="E63"/>
  <c r="D63"/>
  <c r="H62"/>
  <c r="E62"/>
  <c r="D62"/>
  <c r="H61"/>
  <c r="J61" s="1"/>
  <c r="C61"/>
  <c r="H60"/>
  <c r="E60"/>
  <c r="D60"/>
  <c r="H59"/>
  <c r="E59"/>
  <c r="D59"/>
  <c r="H58"/>
  <c r="D58"/>
  <c r="E58" s="1"/>
  <c r="H57"/>
  <c r="E57"/>
  <c r="D57"/>
  <c r="H56"/>
  <c r="E56"/>
  <c r="D56"/>
  <c r="H55"/>
  <c r="E55"/>
  <c r="D55"/>
  <c r="H54"/>
  <c r="D54"/>
  <c r="E54" s="1"/>
  <c r="H53"/>
  <c r="E53"/>
  <c r="D53"/>
  <c r="H52"/>
  <c r="E52"/>
  <c r="D52"/>
  <c r="H51"/>
  <c r="E51"/>
  <c r="D51"/>
  <c r="H50"/>
  <c r="D50"/>
  <c r="E50" s="1"/>
  <c r="H49"/>
  <c r="E49"/>
  <c r="D49"/>
  <c r="H48"/>
  <c r="D48"/>
  <c r="E48" s="1"/>
  <c r="H47"/>
  <c r="E47"/>
  <c r="D47"/>
  <c r="H46"/>
  <c r="D46"/>
  <c r="E46" s="1"/>
  <c r="H45"/>
  <c r="D45"/>
  <c r="E45" s="1"/>
  <c r="H44"/>
  <c r="E44"/>
  <c r="D44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E37"/>
  <c r="D37"/>
  <c r="H36"/>
  <c r="D36"/>
  <c r="E36" s="1"/>
  <c r="H35"/>
  <c r="E35"/>
  <c r="D35"/>
  <c r="H34"/>
  <c r="D34"/>
  <c r="E34" s="1"/>
  <c r="H33"/>
  <c r="E33"/>
  <c r="D33"/>
  <c r="H32"/>
  <c r="D32"/>
  <c r="E32" s="1"/>
  <c r="H31"/>
  <c r="E31"/>
  <c r="D31"/>
  <c r="H30"/>
  <c r="E30"/>
  <c r="D30"/>
  <c r="H29"/>
  <c r="E29"/>
  <c r="D29"/>
  <c r="H28"/>
  <c r="D28"/>
  <c r="E28" s="1"/>
  <c r="H27"/>
  <c r="E27"/>
  <c r="D27"/>
  <c r="H26"/>
  <c r="E26"/>
  <c r="D26"/>
  <c r="H25"/>
  <c r="E25"/>
  <c r="D25"/>
  <c r="H24"/>
  <c r="D24"/>
  <c r="E24" s="1"/>
  <c r="H23"/>
  <c r="E23"/>
  <c r="D23"/>
  <c r="H22"/>
  <c r="E22"/>
  <c r="D22"/>
  <c r="H21"/>
  <c r="E21"/>
  <c r="D21"/>
  <c r="H20"/>
  <c r="D20"/>
  <c r="E20" s="1"/>
  <c r="H19"/>
  <c r="E19"/>
  <c r="D19"/>
  <c r="H18"/>
  <c r="E18"/>
  <c r="D18"/>
  <c r="H17"/>
  <c r="E17"/>
  <c r="D17"/>
  <c r="H16"/>
  <c r="D16"/>
  <c r="E16" s="1"/>
  <c r="H15"/>
  <c r="E15"/>
  <c r="D15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E509" i="38"/>
  <c r="D509"/>
  <c r="E577" i="40" l="1"/>
  <c r="E592"/>
  <c r="D68"/>
  <c r="H718" i="42"/>
  <c r="D378"/>
  <c r="E260"/>
  <c r="E154"/>
  <c r="C116"/>
  <c r="C67"/>
  <c r="H67" s="1"/>
  <c r="J67" s="1"/>
  <c r="H68"/>
  <c r="J68" s="1"/>
  <c r="D4"/>
  <c r="C3"/>
  <c r="C2" s="1"/>
  <c r="D154"/>
  <c r="D157"/>
  <c r="D160"/>
  <c r="E164"/>
  <c r="E185"/>
  <c r="E184" s="1"/>
  <c r="E189"/>
  <c r="E188" s="1"/>
  <c r="D193"/>
  <c r="D229"/>
  <c r="D228" s="1"/>
  <c r="D233"/>
  <c r="D353"/>
  <c r="D373"/>
  <c r="E382"/>
  <c r="E392"/>
  <c r="D409"/>
  <c r="D412"/>
  <c r="D422"/>
  <c r="D445"/>
  <c r="E450"/>
  <c r="E477"/>
  <c r="H486"/>
  <c r="D491"/>
  <c r="D494"/>
  <c r="D497"/>
  <c r="E522"/>
  <c r="D544"/>
  <c r="D547"/>
  <c r="E552"/>
  <c r="E551" s="1"/>
  <c r="E550" s="1"/>
  <c r="D556"/>
  <c r="E562"/>
  <c r="E569"/>
  <c r="D610"/>
  <c r="E616"/>
  <c r="D628"/>
  <c r="D676"/>
  <c r="D679"/>
  <c r="E694"/>
  <c r="D718"/>
  <c r="C726"/>
  <c r="H726" s="1"/>
  <c r="J726" s="1"/>
  <c r="D746"/>
  <c r="E751"/>
  <c r="E756"/>
  <c r="E755" s="1"/>
  <c r="E11"/>
  <c r="E68"/>
  <c r="D129"/>
  <c r="D132"/>
  <c r="D140"/>
  <c r="D143"/>
  <c r="D146"/>
  <c r="D149"/>
  <c r="C170"/>
  <c r="H170" s="1"/>
  <c r="J170" s="1"/>
  <c r="D182"/>
  <c r="D179" s="1"/>
  <c r="D185"/>
  <c r="D184" s="1"/>
  <c r="D239"/>
  <c r="D238" s="1"/>
  <c r="D289"/>
  <c r="D302"/>
  <c r="D305"/>
  <c r="E344"/>
  <c r="D348"/>
  <c r="D368"/>
  <c r="D404"/>
  <c r="E416"/>
  <c r="D486"/>
  <c r="D592"/>
  <c r="D595"/>
  <c r="D661"/>
  <c r="D671"/>
  <c r="D687"/>
  <c r="E722"/>
  <c r="D734"/>
  <c r="D733" s="1"/>
  <c r="D768"/>
  <c r="D767" s="1"/>
  <c r="E97"/>
  <c r="E167"/>
  <c r="E208"/>
  <c r="E207" s="1"/>
  <c r="E215"/>
  <c r="D331"/>
  <c r="E395"/>
  <c r="D399"/>
  <c r="D429"/>
  <c r="D455"/>
  <c r="D468"/>
  <c r="E474"/>
  <c r="D504"/>
  <c r="E547"/>
  <c r="D577"/>
  <c r="D587"/>
  <c r="D603"/>
  <c r="E665"/>
  <c r="E742"/>
  <c r="E741" s="1"/>
  <c r="E745"/>
  <c r="E744" s="1"/>
  <c r="E743" s="1"/>
  <c r="E4"/>
  <c r="E581"/>
  <c r="E638"/>
  <c r="D743"/>
  <c r="H3"/>
  <c r="J3" s="1"/>
  <c r="E38"/>
  <c r="E61"/>
  <c r="C725"/>
  <c r="H725" s="1"/>
  <c r="J725" s="1"/>
  <c r="H116"/>
  <c r="J116" s="1"/>
  <c r="D11"/>
  <c r="H61"/>
  <c r="J61" s="1"/>
  <c r="D97"/>
  <c r="D117"/>
  <c r="D120"/>
  <c r="D123"/>
  <c r="D126"/>
  <c r="E136"/>
  <c r="E153"/>
  <c r="E160"/>
  <c r="E179"/>
  <c r="E223"/>
  <c r="E222" s="1"/>
  <c r="E250"/>
  <c r="E298"/>
  <c r="E315"/>
  <c r="E357"/>
  <c r="E509"/>
  <c r="E513"/>
  <c r="E531"/>
  <c r="E528" s="1"/>
  <c r="E538"/>
  <c r="E628"/>
  <c r="E676"/>
  <c r="E679"/>
  <c r="E683"/>
  <c r="E718"/>
  <c r="E717" s="1"/>
  <c r="E716" s="1"/>
  <c r="D38"/>
  <c r="D68"/>
  <c r="E117"/>
  <c r="E120"/>
  <c r="E123"/>
  <c r="E126"/>
  <c r="E129"/>
  <c r="E132"/>
  <c r="E140"/>
  <c r="E143"/>
  <c r="E146"/>
  <c r="E149"/>
  <c r="E289"/>
  <c r="E302"/>
  <c r="E305"/>
  <c r="E348"/>
  <c r="E362"/>
  <c r="E368"/>
  <c r="E404"/>
  <c r="E486"/>
  <c r="E484" s="1"/>
  <c r="E592"/>
  <c r="E595"/>
  <c r="E599"/>
  <c r="E661"/>
  <c r="E671"/>
  <c r="E687"/>
  <c r="E761"/>
  <c r="E760" s="1"/>
  <c r="D61"/>
  <c r="C178"/>
  <c r="D203"/>
  <c r="E265"/>
  <c r="E308"/>
  <c r="E325"/>
  <c r="E328"/>
  <c r="E331"/>
  <c r="E399"/>
  <c r="E429"/>
  <c r="E455"/>
  <c r="E444" s="1"/>
  <c r="E468"/>
  <c r="E504"/>
  <c r="E577"/>
  <c r="E587"/>
  <c r="E603"/>
  <c r="E646"/>
  <c r="E645" s="1"/>
  <c r="E653"/>
  <c r="E700"/>
  <c r="E750"/>
  <c r="D136"/>
  <c r="D135" s="1"/>
  <c r="C163"/>
  <c r="H163" s="1"/>
  <c r="J163" s="1"/>
  <c r="D167"/>
  <c r="E205"/>
  <c r="E204" s="1"/>
  <c r="E212"/>
  <c r="E211" s="1"/>
  <c r="E230"/>
  <c r="E229" s="1"/>
  <c r="E228" s="1"/>
  <c r="C263"/>
  <c r="D265"/>
  <c r="D344"/>
  <c r="D395"/>
  <c r="D416"/>
  <c r="D459"/>
  <c r="D474"/>
  <c r="D484"/>
  <c r="C509"/>
  <c r="H509" s="1"/>
  <c r="C528"/>
  <c r="H528" s="1"/>
  <c r="D531"/>
  <c r="D528" s="1"/>
  <c r="D552"/>
  <c r="D551" s="1"/>
  <c r="D550" s="1"/>
  <c r="C561"/>
  <c r="D569"/>
  <c r="D599"/>
  <c r="D642"/>
  <c r="D646"/>
  <c r="D665"/>
  <c r="D700"/>
  <c r="C716"/>
  <c r="H716" s="1"/>
  <c r="J716" s="1"/>
  <c r="D722"/>
  <c r="D717" s="1"/>
  <c r="D716" s="1"/>
  <c r="E740"/>
  <c r="E739" s="1"/>
  <c r="E726" s="1"/>
  <c r="E725" s="1"/>
  <c r="D750"/>
  <c r="D189"/>
  <c r="D188" s="1"/>
  <c r="D308"/>
  <c r="D756"/>
  <c r="D755" s="1"/>
  <c r="C135"/>
  <c r="H135" s="1"/>
  <c r="J135" s="1"/>
  <c r="D164"/>
  <c r="D298"/>
  <c r="D315"/>
  <c r="D314" s="1"/>
  <c r="C340"/>
  <c r="D357"/>
  <c r="D362"/>
  <c r="D382"/>
  <c r="D392"/>
  <c r="C444"/>
  <c r="H444" s="1"/>
  <c r="D477"/>
  <c r="D513"/>
  <c r="D509" s="1"/>
  <c r="D522"/>
  <c r="D538"/>
  <c r="C551"/>
  <c r="D562"/>
  <c r="D581"/>
  <c r="D616"/>
  <c r="D638"/>
  <c r="C645"/>
  <c r="H645" s="1"/>
  <c r="J645" s="1"/>
  <c r="D653"/>
  <c r="D683"/>
  <c r="E679" i="40"/>
  <c r="E599"/>
  <c r="E642"/>
  <c r="C743"/>
  <c r="C726" s="1"/>
  <c r="D362"/>
  <c r="D592"/>
  <c r="E464"/>
  <c r="E463" s="1"/>
  <c r="D733"/>
  <c r="D189"/>
  <c r="E204"/>
  <c r="D325"/>
  <c r="D368"/>
  <c r="E374"/>
  <c r="E373" s="1"/>
  <c r="D382"/>
  <c r="D404"/>
  <c r="D477"/>
  <c r="D494"/>
  <c r="D694"/>
  <c r="E722"/>
  <c r="D174"/>
  <c r="D182"/>
  <c r="E250"/>
  <c r="D331"/>
  <c r="D744"/>
  <c r="E363"/>
  <c r="D409"/>
  <c r="E732"/>
  <c r="E731" s="1"/>
  <c r="E730" s="1"/>
  <c r="E214"/>
  <c r="E213" s="1"/>
  <c r="D229"/>
  <c r="E328"/>
  <c r="E383"/>
  <c r="E382" s="1"/>
  <c r="D388"/>
  <c r="D577"/>
  <c r="D587"/>
  <c r="E735"/>
  <c r="E734" s="1"/>
  <c r="E733" s="1"/>
  <c r="D140"/>
  <c r="E146"/>
  <c r="D198"/>
  <c r="D197" s="1"/>
  <c r="E234"/>
  <c r="E233" s="1"/>
  <c r="E544"/>
  <c r="E538" s="1"/>
  <c r="D741"/>
  <c r="D357"/>
  <c r="D468"/>
  <c r="D544"/>
  <c r="E772"/>
  <c r="E771" s="1"/>
  <c r="D603"/>
  <c r="C551"/>
  <c r="E358"/>
  <c r="E298"/>
  <c r="E290"/>
  <c r="E289" s="1"/>
  <c r="D136"/>
  <c r="E136"/>
  <c r="H100"/>
  <c r="C67"/>
  <c r="H67" s="1"/>
  <c r="J67" s="1"/>
  <c r="E174"/>
  <c r="D228"/>
  <c r="E388"/>
  <c r="E491"/>
  <c r="E132"/>
  <c r="D146"/>
  <c r="D157"/>
  <c r="E164"/>
  <c r="C188"/>
  <c r="C178" s="1"/>
  <c r="D195"/>
  <c r="D236"/>
  <c r="D235" s="1"/>
  <c r="D239"/>
  <c r="D238" s="1"/>
  <c r="D244"/>
  <c r="D243" s="1"/>
  <c r="D298"/>
  <c r="D305"/>
  <c r="E305"/>
  <c r="C340"/>
  <c r="H340" s="1"/>
  <c r="E445"/>
  <c r="C528"/>
  <c r="H528" s="1"/>
  <c r="D556"/>
  <c r="E556"/>
  <c r="D679"/>
  <c r="H718"/>
  <c r="E768"/>
  <c r="E767" s="1"/>
  <c r="D772"/>
  <c r="D771" s="1"/>
  <c r="D777"/>
  <c r="D11"/>
  <c r="E117"/>
  <c r="E123"/>
  <c r="E129"/>
  <c r="C135"/>
  <c r="H135" s="1"/>
  <c r="J135" s="1"/>
  <c r="D164"/>
  <c r="E216"/>
  <c r="E223"/>
  <c r="E222" s="1"/>
  <c r="E239"/>
  <c r="E238" s="1"/>
  <c r="E308"/>
  <c r="C314"/>
  <c r="H314" s="1"/>
  <c r="E392"/>
  <c r="E422"/>
  <c r="E450"/>
  <c r="E486"/>
  <c r="E494"/>
  <c r="D522"/>
  <c r="D529"/>
  <c r="D562"/>
  <c r="E638"/>
  <c r="D642"/>
  <c r="C645"/>
  <c r="H645" s="1"/>
  <c r="J645" s="1"/>
  <c r="E665"/>
  <c r="E676"/>
  <c r="E727"/>
  <c r="D739"/>
  <c r="D38"/>
  <c r="E120"/>
  <c r="E126"/>
  <c r="D201"/>
  <c r="D200" s="1"/>
  <c r="D204"/>
  <c r="D216"/>
  <c r="D215" s="1"/>
  <c r="E221"/>
  <c r="E220" s="1"/>
  <c r="E265"/>
  <c r="E302"/>
  <c r="E325"/>
  <c r="E344"/>
  <c r="D348"/>
  <c r="E348"/>
  <c r="E353"/>
  <c r="E368"/>
  <c r="D378"/>
  <c r="E378"/>
  <c r="D392"/>
  <c r="E395"/>
  <c r="D399"/>
  <c r="E399"/>
  <c r="E404"/>
  <c r="E409"/>
  <c r="E416"/>
  <c r="D429"/>
  <c r="E429"/>
  <c r="C444"/>
  <c r="H444" s="1"/>
  <c r="E477"/>
  <c r="E497"/>
  <c r="D504"/>
  <c r="D513"/>
  <c r="D509" s="1"/>
  <c r="E531"/>
  <c r="E528" s="1"/>
  <c r="D538"/>
  <c r="E581"/>
  <c r="E610"/>
  <c r="E616"/>
  <c r="E628"/>
  <c r="E646"/>
  <c r="E661"/>
  <c r="E683"/>
  <c r="E4"/>
  <c r="E11"/>
  <c r="E38"/>
  <c r="E61"/>
  <c r="E68"/>
  <c r="E97"/>
  <c r="E172"/>
  <c r="E171" s="1"/>
  <c r="D171"/>
  <c r="D170" s="1"/>
  <c r="E194"/>
  <c r="E193" s="1"/>
  <c r="D193"/>
  <c r="D188" s="1"/>
  <c r="D61"/>
  <c r="H97"/>
  <c r="J97" s="1"/>
  <c r="C116"/>
  <c r="D120"/>
  <c r="D126"/>
  <c r="D132"/>
  <c r="C170"/>
  <c r="H170" s="1"/>
  <c r="J170" s="1"/>
  <c r="E229"/>
  <c r="E260"/>
  <c r="E357"/>
  <c r="E362"/>
  <c r="E412"/>
  <c r="E455"/>
  <c r="E468"/>
  <c r="E504"/>
  <c r="E547"/>
  <c r="E552"/>
  <c r="E595"/>
  <c r="E700"/>
  <c r="E718"/>
  <c r="H164"/>
  <c r="C163"/>
  <c r="H163" s="1"/>
  <c r="J163" s="1"/>
  <c r="E181"/>
  <c r="E180" s="1"/>
  <c r="E179" s="1"/>
  <c r="D180"/>
  <c r="E145"/>
  <c r="E143" s="1"/>
  <c r="D143"/>
  <c r="E155"/>
  <c r="E154" s="1"/>
  <c r="D154"/>
  <c r="E208"/>
  <c r="E207" s="1"/>
  <c r="D207"/>
  <c r="D203" s="1"/>
  <c r="C3"/>
  <c r="D4"/>
  <c r="C153"/>
  <c r="E474"/>
  <c r="E513"/>
  <c r="E509" s="1"/>
  <c r="E522"/>
  <c r="E562"/>
  <c r="E569"/>
  <c r="E587"/>
  <c r="E653"/>
  <c r="E671"/>
  <c r="E694"/>
  <c r="E743"/>
  <c r="E151"/>
  <c r="E149" s="1"/>
  <c r="D149"/>
  <c r="E161"/>
  <c r="E160" s="1"/>
  <c r="D160"/>
  <c r="E169"/>
  <c r="E167" s="1"/>
  <c r="D167"/>
  <c r="D97"/>
  <c r="D67" s="1"/>
  <c r="D117"/>
  <c r="D123"/>
  <c r="D129"/>
  <c r="D185"/>
  <c r="D184" s="1"/>
  <c r="E190"/>
  <c r="E189" s="1"/>
  <c r="E244"/>
  <c r="E243" s="1"/>
  <c r="E315"/>
  <c r="E603"/>
  <c r="E687"/>
  <c r="E751"/>
  <c r="E750" s="1"/>
  <c r="C263"/>
  <c r="D265"/>
  <c r="D344"/>
  <c r="D395"/>
  <c r="D416"/>
  <c r="D459"/>
  <c r="D474"/>
  <c r="C509"/>
  <c r="H509" s="1"/>
  <c r="D531"/>
  <c r="D552"/>
  <c r="C561"/>
  <c r="D569"/>
  <c r="D599"/>
  <c r="D646"/>
  <c r="H653"/>
  <c r="D665"/>
  <c r="D700"/>
  <c r="C716"/>
  <c r="H716" s="1"/>
  <c r="J716" s="1"/>
  <c r="D722"/>
  <c r="D727"/>
  <c r="D765"/>
  <c r="D768"/>
  <c r="D767" s="1"/>
  <c r="D223"/>
  <c r="D222" s="1"/>
  <c r="D250"/>
  <c r="D260"/>
  <c r="D296"/>
  <c r="D302"/>
  <c r="D308"/>
  <c r="D328"/>
  <c r="E334"/>
  <c r="E331" s="1"/>
  <c r="D412"/>
  <c r="D422"/>
  <c r="D445"/>
  <c r="D450"/>
  <c r="D455"/>
  <c r="C484"/>
  <c r="D486"/>
  <c r="D491"/>
  <c r="D497"/>
  <c r="D547"/>
  <c r="D595"/>
  <c r="D610"/>
  <c r="D628"/>
  <c r="D661"/>
  <c r="D671"/>
  <c r="D676"/>
  <c r="D687"/>
  <c r="D718"/>
  <c r="D746"/>
  <c r="D743" s="1"/>
  <c r="D751"/>
  <c r="D750" s="1"/>
  <c r="D756"/>
  <c r="D755" s="1"/>
  <c r="D761"/>
  <c r="D760" s="1"/>
  <c r="D581"/>
  <c r="D616"/>
  <c r="D638"/>
  <c r="D653"/>
  <c r="D683"/>
  <c r="D719" i="39"/>
  <c r="C718"/>
  <c r="E548"/>
  <c r="D497"/>
  <c r="E382"/>
  <c r="E362"/>
  <c r="D136"/>
  <c r="H136"/>
  <c r="C116"/>
  <c r="H116" s="1"/>
  <c r="J116" s="1"/>
  <c r="E113"/>
  <c r="C67"/>
  <c r="H67" s="1"/>
  <c r="J67" s="1"/>
  <c r="E11"/>
  <c r="D11"/>
  <c r="E68"/>
  <c r="E4"/>
  <c r="E38"/>
  <c r="E97"/>
  <c r="C115"/>
  <c r="H178"/>
  <c r="J178" s="1"/>
  <c r="C177"/>
  <c r="H177" s="1"/>
  <c r="J177" s="1"/>
  <c r="E647"/>
  <c r="E654"/>
  <c r="E688"/>
  <c r="C727"/>
  <c r="E744"/>
  <c r="E752"/>
  <c r="E769"/>
  <c r="E768" s="1"/>
  <c r="D578"/>
  <c r="E580"/>
  <c r="D588"/>
  <c r="E590"/>
  <c r="D593"/>
  <c r="E595"/>
  <c r="E601"/>
  <c r="E600" s="1"/>
  <c r="D600"/>
  <c r="E617"/>
  <c r="E761"/>
  <c r="E121"/>
  <c r="E120" s="1"/>
  <c r="D120"/>
  <c r="D116" s="1"/>
  <c r="E130"/>
  <c r="E129" s="1"/>
  <c r="D129"/>
  <c r="E150"/>
  <c r="E149" s="1"/>
  <c r="D149"/>
  <c r="E165"/>
  <c r="E164" s="1"/>
  <c r="D164"/>
  <c r="D195"/>
  <c r="E196"/>
  <c r="E195" s="1"/>
  <c r="D198"/>
  <c r="D197" s="1"/>
  <c r="E199"/>
  <c r="E198" s="1"/>
  <c r="E197" s="1"/>
  <c r="D201"/>
  <c r="D200" s="1"/>
  <c r="E202"/>
  <c r="E201" s="1"/>
  <c r="E200" s="1"/>
  <c r="D229"/>
  <c r="D228" s="1"/>
  <c r="E232"/>
  <c r="H265"/>
  <c r="C263"/>
  <c r="D325"/>
  <c r="E327"/>
  <c r="H344"/>
  <c r="C340"/>
  <c r="E417"/>
  <c r="E416" s="1"/>
  <c r="D416"/>
  <c r="E460"/>
  <c r="E459" s="1"/>
  <c r="D459"/>
  <c r="D444" s="1"/>
  <c r="D463"/>
  <c r="E465"/>
  <c r="D468"/>
  <c r="E470"/>
  <c r="E540"/>
  <c r="E539" s="1"/>
  <c r="D539"/>
  <c r="E564"/>
  <c r="E563" s="1"/>
  <c r="D563"/>
  <c r="E133"/>
  <c r="E132" s="1"/>
  <c r="D132"/>
  <c r="E141"/>
  <c r="E140" s="1"/>
  <c r="E135" s="1"/>
  <c r="D140"/>
  <c r="E168"/>
  <c r="E167" s="1"/>
  <c r="D167"/>
  <c r="D182"/>
  <c r="D179" s="1"/>
  <c r="E183"/>
  <c r="E182" s="1"/>
  <c r="D185"/>
  <c r="D184" s="1"/>
  <c r="E186"/>
  <c r="E185" s="1"/>
  <c r="E184" s="1"/>
  <c r="D204"/>
  <c r="E205"/>
  <c r="E204" s="1"/>
  <c r="D289"/>
  <c r="E291"/>
  <c r="D305"/>
  <c r="E307"/>
  <c r="D331"/>
  <c r="E333"/>
  <c r="D429"/>
  <c r="E431"/>
  <c r="H459"/>
  <c r="C444"/>
  <c r="H444" s="1"/>
  <c r="E475"/>
  <c r="E474" s="1"/>
  <c r="D474"/>
  <c r="E485"/>
  <c r="D494"/>
  <c r="D484" s="1"/>
  <c r="D483" s="1"/>
  <c r="E496"/>
  <c r="D504"/>
  <c r="E506"/>
  <c r="E504" s="1"/>
  <c r="H563"/>
  <c r="C562"/>
  <c r="E144"/>
  <c r="E143" s="1"/>
  <c r="D143"/>
  <c r="H154"/>
  <c r="C153"/>
  <c r="H164"/>
  <c r="C163"/>
  <c r="H163" s="1"/>
  <c r="J163" s="1"/>
  <c r="E396"/>
  <c r="E395" s="1"/>
  <c r="D395"/>
  <c r="D399"/>
  <c r="E401"/>
  <c r="D404"/>
  <c r="E406"/>
  <c r="D409"/>
  <c r="E411"/>
  <c r="H484"/>
  <c r="C483"/>
  <c r="H483" s="1"/>
  <c r="J483" s="1"/>
  <c r="E515"/>
  <c r="E514" s="1"/>
  <c r="D514"/>
  <c r="D510" s="1"/>
  <c r="E524"/>
  <c r="E523" s="1"/>
  <c r="D523"/>
  <c r="E147"/>
  <c r="E146" s="1"/>
  <c r="D146"/>
  <c r="D211"/>
  <c r="E212"/>
  <c r="E211" s="1"/>
  <c r="E266"/>
  <c r="E265" s="1"/>
  <c r="D265"/>
  <c r="E345"/>
  <c r="E344" s="1"/>
  <c r="D344"/>
  <c r="D348"/>
  <c r="E350"/>
  <c r="D353"/>
  <c r="E355"/>
  <c r="E353" s="1"/>
  <c r="D368"/>
  <c r="E370"/>
  <c r="D373"/>
  <c r="E375"/>
  <c r="D378"/>
  <c r="E380"/>
  <c r="D388"/>
  <c r="E390"/>
  <c r="E388" s="1"/>
  <c r="H514"/>
  <c r="C510"/>
  <c r="H510" s="1"/>
  <c r="H718"/>
  <c r="J718" s="1"/>
  <c r="C717"/>
  <c r="H717" s="1"/>
  <c r="J717" s="1"/>
  <c r="D135"/>
  <c r="E188"/>
  <c r="E399"/>
  <c r="E404"/>
  <c r="E409"/>
  <c r="E529"/>
  <c r="E578"/>
  <c r="E588"/>
  <c r="E593"/>
  <c r="C3"/>
  <c r="D38"/>
  <c r="D68"/>
  <c r="D67" s="1"/>
  <c r="E153"/>
  <c r="D188"/>
  <c r="E229"/>
  <c r="E228" s="1"/>
  <c r="E348"/>
  <c r="E368"/>
  <c r="E373"/>
  <c r="E378"/>
  <c r="D61"/>
  <c r="H97"/>
  <c r="J97" s="1"/>
  <c r="D123"/>
  <c r="D223"/>
  <c r="D222" s="1"/>
  <c r="E250"/>
  <c r="E302"/>
  <c r="D308"/>
  <c r="E325"/>
  <c r="E314" s="1"/>
  <c r="E328"/>
  <c r="E445"/>
  <c r="E444" s="1"/>
  <c r="E463"/>
  <c r="E468"/>
  <c r="E491"/>
  <c r="E510"/>
  <c r="D4"/>
  <c r="D126"/>
  <c r="D157"/>
  <c r="D160"/>
  <c r="E179"/>
  <c r="D250"/>
  <c r="E289"/>
  <c r="E305"/>
  <c r="E308"/>
  <c r="E331"/>
  <c r="D422"/>
  <c r="E429"/>
  <c r="E486"/>
  <c r="E494"/>
  <c r="E611"/>
  <c r="E629"/>
  <c r="E677"/>
  <c r="E701"/>
  <c r="E773"/>
  <c r="E772" s="1"/>
  <c r="E672"/>
  <c r="E680"/>
  <c r="E695"/>
  <c r="E751"/>
  <c r="C552"/>
  <c r="D643"/>
  <c r="D647"/>
  <c r="D666"/>
  <c r="E682"/>
  <c r="E697"/>
  <c r="D701"/>
  <c r="D723"/>
  <c r="D718" s="1"/>
  <c r="D717" s="1"/>
  <c r="E741"/>
  <c r="E740" s="1"/>
  <c r="E727" s="1"/>
  <c r="E726" s="1"/>
  <c r="D751"/>
  <c r="D727" s="1"/>
  <c r="D726" s="1"/>
  <c r="E779"/>
  <c r="E778" s="1"/>
  <c r="D298"/>
  <c r="D315"/>
  <c r="D314" s="1"/>
  <c r="D357"/>
  <c r="D362"/>
  <c r="D382"/>
  <c r="D392"/>
  <c r="D477"/>
  <c r="D532"/>
  <c r="D529" s="1"/>
  <c r="D553"/>
  <c r="D552" s="1"/>
  <c r="D551" s="1"/>
  <c r="D570"/>
  <c r="D582"/>
  <c r="D617"/>
  <c r="D639"/>
  <c r="C646"/>
  <c r="H646" s="1"/>
  <c r="J646" s="1"/>
  <c r="D654"/>
  <c r="D684"/>
  <c r="H723"/>
  <c r="D604"/>
  <c r="D779" i="38"/>
  <c r="E779" s="1"/>
  <c r="E778" s="1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 s="1"/>
  <c r="D767"/>
  <c r="E767" s="1"/>
  <c r="E766" s="1"/>
  <c r="C766"/>
  <c r="D765"/>
  <c r="E765" s="1"/>
  <c r="D764"/>
  <c r="E764" s="1"/>
  <c r="D763"/>
  <c r="E763" s="1"/>
  <c r="C762"/>
  <c r="C761" s="1"/>
  <c r="D760"/>
  <c r="E760" s="1"/>
  <c r="D759"/>
  <c r="E759" s="1"/>
  <c r="D758"/>
  <c r="C757"/>
  <c r="C756" s="1"/>
  <c r="D755"/>
  <c r="E755" s="1"/>
  <c r="D754"/>
  <c r="E754" s="1"/>
  <c r="D753"/>
  <c r="C752"/>
  <c r="C751" s="1"/>
  <c r="D750"/>
  <c r="E750" s="1"/>
  <c r="D749"/>
  <c r="E749" s="1"/>
  <c r="D748"/>
  <c r="E748" s="1"/>
  <c r="E747" s="1"/>
  <c r="C747"/>
  <c r="D746"/>
  <c r="E746" s="1"/>
  <c r="E745" s="1"/>
  <c r="C745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 s="1"/>
  <c r="D730"/>
  <c r="E730" s="1"/>
  <c r="D729"/>
  <c r="E729" s="1"/>
  <c r="C728"/>
  <c r="H725"/>
  <c r="D725"/>
  <c r="E725" s="1"/>
  <c r="H724"/>
  <c r="D724"/>
  <c r="D723" s="1"/>
  <c r="C723"/>
  <c r="H723" s="1"/>
  <c r="H722"/>
  <c r="D722"/>
  <c r="E722" s="1"/>
  <c r="H721"/>
  <c r="D721"/>
  <c r="E721" s="1"/>
  <c r="H720"/>
  <c r="D720"/>
  <c r="E720" s="1"/>
  <c r="C719"/>
  <c r="H719" s="1"/>
  <c r="H716"/>
  <c r="D716"/>
  <c r="E716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C701"/>
  <c r="H701" s="1"/>
  <c r="H700"/>
  <c r="D700"/>
  <c r="E700" s="1"/>
  <c r="H699"/>
  <c r="D699"/>
  <c r="E699" s="1"/>
  <c r="H698"/>
  <c r="D698"/>
  <c r="E698" s="1"/>
  <c r="H697"/>
  <c r="D697"/>
  <c r="E697" s="1"/>
  <c r="H696"/>
  <c r="D696"/>
  <c r="E696" s="1"/>
  <c r="C695"/>
  <c r="H695" s="1"/>
  <c r="H694"/>
  <c r="D694"/>
  <c r="E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C688"/>
  <c r="H688" s="1"/>
  <c r="H687"/>
  <c r="D687"/>
  <c r="E687" s="1"/>
  <c r="H686"/>
  <c r="D686"/>
  <c r="E686" s="1"/>
  <c r="H685"/>
  <c r="D685"/>
  <c r="E685" s="1"/>
  <c r="C684"/>
  <c r="H684" s="1"/>
  <c r="H683"/>
  <c r="D683"/>
  <c r="E683" s="1"/>
  <c r="H682"/>
  <c r="D682"/>
  <c r="E682" s="1"/>
  <c r="H681"/>
  <c r="D681"/>
  <c r="E681" s="1"/>
  <c r="C680"/>
  <c r="H680" s="1"/>
  <c r="H679"/>
  <c r="D679"/>
  <c r="E679" s="1"/>
  <c r="H678"/>
  <c r="D678"/>
  <c r="E678" s="1"/>
  <c r="C677"/>
  <c r="H677" s="1"/>
  <c r="H676"/>
  <c r="D676"/>
  <c r="E676" s="1"/>
  <c r="H675"/>
  <c r="D675"/>
  <c r="E675" s="1"/>
  <c r="H674"/>
  <c r="D674"/>
  <c r="E674" s="1"/>
  <c r="H673"/>
  <c r="D673"/>
  <c r="E673" s="1"/>
  <c r="C672"/>
  <c r="H672" s="1"/>
  <c r="H671"/>
  <c r="D671"/>
  <c r="E671" s="1"/>
  <c r="H670"/>
  <c r="D670"/>
  <c r="E670" s="1"/>
  <c r="H669"/>
  <c r="D669"/>
  <c r="E669" s="1"/>
  <c r="H668"/>
  <c r="D668"/>
  <c r="E668" s="1"/>
  <c r="H667"/>
  <c r="D667"/>
  <c r="E667" s="1"/>
  <c r="C666"/>
  <c r="H666" s="1"/>
  <c r="H665"/>
  <c r="D665"/>
  <c r="E665" s="1"/>
  <c r="H664"/>
  <c r="D664"/>
  <c r="E664" s="1"/>
  <c r="H663"/>
  <c r="D663"/>
  <c r="E663" s="1"/>
  <c r="C662"/>
  <c r="H662" s="1"/>
  <c r="H661"/>
  <c r="D661"/>
  <c r="E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C654"/>
  <c r="H654" s="1"/>
  <c r="H653"/>
  <c r="D653"/>
  <c r="E653" s="1"/>
  <c r="H652"/>
  <c r="D652"/>
  <c r="E652" s="1"/>
  <c r="H651"/>
  <c r="D651"/>
  <c r="E651" s="1"/>
  <c r="H650"/>
  <c r="D650"/>
  <c r="E650" s="1"/>
  <c r="H649"/>
  <c r="D649"/>
  <c r="E649" s="1"/>
  <c r="H648"/>
  <c r="D648"/>
  <c r="D647" s="1"/>
  <c r="C647"/>
  <c r="H647" s="1"/>
  <c r="H645"/>
  <c r="D645"/>
  <c r="E645" s="1"/>
  <c r="H644"/>
  <c r="D644"/>
  <c r="E644" s="1"/>
  <c r="C643"/>
  <c r="H643" s="1"/>
  <c r="J643" s="1"/>
  <c r="H642"/>
  <c r="D642"/>
  <c r="E642" s="1"/>
  <c r="H641"/>
  <c r="D641"/>
  <c r="E641" s="1"/>
  <c r="H640"/>
  <c r="D640"/>
  <c r="E640" s="1"/>
  <c r="C639"/>
  <c r="H639" s="1"/>
  <c r="J639" s="1"/>
  <c r="H638"/>
  <c r="D638"/>
  <c r="E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C629"/>
  <c r="H629" s="1"/>
  <c r="H628"/>
  <c r="D628"/>
  <c r="E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C617"/>
  <c r="H617" s="1"/>
  <c r="H616"/>
  <c r="D616"/>
  <c r="E616" s="1"/>
  <c r="H615"/>
  <c r="D615"/>
  <c r="E615" s="1"/>
  <c r="H614"/>
  <c r="D614"/>
  <c r="E614" s="1"/>
  <c r="H613"/>
  <c r="D613"/>
  <c r="E613" s="1"/>
  <c r="H612"/>
  <c r="D612"/>
  <c r="E612" s="1"/>
  <c r="C611"/>
  <c r="H611" s="1"/>
  <c r="H610"/>
  <c r="D610"/>
  <c r="E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C604"/>
  <c r="H604" s="1"/>
  <c r="H603"/>
  <c r="D603"/>
  <c r="E603" s="1"/>
  <c r="H602"/>
  <c r="D602"/>
  <c r="E602" s="1"/>
  <c r="H601"/>
  <c r="D601"/>
  <c r="C600"/>
  <c r="H600" s="1"/>
  <c r="H599"/>
  <c r="D599"/>
  <c r="E599" s="1"/>
  <c r="H598"/>
  <c r="D598"/>
  <c r="E598" s="1"/>
  <c r="H597"/>
  <c r="D597"/>
  <c r="E597" s="1"/>
  <c r="C596"/>
  <c r="H596" s="1"/>
  <c r="H595"/>
  <c r="D595"/>
  <c r="E595" s="1"/>
  <c r="H594"/>
  <c r="D594"/>
  <c r="E594" s="1"/>
  <c r="C593"/>
  <c r="H593" s="1"/>
  <c r="H592"/>
  <c r="D592"/>
  <c r="E592" s="1"/>
  <c r="H591"/>
  <c r="D591"/>
  <c r="E591" s="1"/>
  <c r="H590"/>
  <c r="D590"/>
  <c r="E590" s="1"/>
  <c r="H589"/>
  <c r="D589"/>
  <c r="E589" s="1"/>
  <c r="C588"/>
  <c r="H588" s="1"/>
  <c r="H587"/>
  <c r="D587"/>
  <c r="E587" s="1"/>
  <c r="H586"/>
  <c r="D586"/>
  <c r="E586" s="1"/>
  <c r="H585"/>
  <c r="D585"/>
  <c r="E585" s="1"/>
  <c r="H584"/>
  <c r="D584"/>
  <c r="E584" s="1"/>
  <c r="H583"/>
  <c r="D583"/>
  <c r="D582" s="1"/>
  <c r="C582"/>
  <c r="H582" s="1"/>
  <c r="H581"/>
  <c r="D581"/>
  <c r="E581" s="1"/>
  <c r="H580"/>
  <c r="D580"/>
  <c r="E580" s="1"/>
  <c r="H579"/>
  <c r="D579"/>
  <c r="E579" s="1"/>
  <c r="C578"/>
  <c r="H578" s="1"/>
  <c r="H577"/>
  <c r="D577"/>
  <c r="E577" s="1"/>
  <c r="H576"/>
  <c r="D576"/>
  <c r="H575"/>
  <c r="D575"/>
  <c r="E575" s="1"/>
  <c r="H574"/>
  <c r="D574"/>
  <c r="E574" s="1"/>
  <c r="H573"/>
  <c r="D573"/>
  <c r="H572"/>
  <c r="D572"/>
  <c r="E572" s="1"/>
  <c r="H571"/>
  <c r="D571"/>
  <c r="E571" s="1"/>
  <c r="C570"/>
  <c r="H570" s="1"/>
  <c r="H569"/>
  <c r="D569"/>
  <c r="E569" s="1"/>
  <c r="H568"/>
  <c r="D568"/>
  <c r="E568" s="1"/>
  <c r="H567"/>
  <c r="D567"/>
  <c r="E567" s="1"/>
  <c r="H566"/>
  <c r="D566"/>
  <c r="E566" s="1"/>
  <c r="H565"/>
  <c r="D565"/>
  <c r="E565" s="1"/>
  <c r="H564"/>
  <c r="D564"/>
  <c r="C563"/>
  <c r="H563" s="1"/>
  <c r="H559"/>
  <c r="D559"/>
  <c r="E559" s="1"/>
  <c r="H558"/>
  <c r="D558"/>
  <c r="E558" s="1"/>
  <c r="C557"/>
  <c r="H557" s="1"/>
  <c r="H556"/>
  <c r="D556"/>
  <c r="E556" s="1"/>
  <c r="H555"/>
  <c r="D555"/>
  <c r="E555" s="1"/>
  <c r="H554"/>
  <c r="D554"/>
  <c r="E554" s="1"/>
  <c r="C553"/>
  <c r="H553" s="1"/>
  <c r="H550"/>
  <c r="D550"/>
  <c r="E550" s="1"/>
  <c r="H549"/>
  <c r="D549"/>
  <c r="E549" s="1"/>
  <c r="C548"/>
  <c r="H548" s="1"/>
  <c r="J548" s="1"/>
  <c r="H547"/>
  <c r="D547"/>
  <c r="E547" s="1"/>
  <c r="H546"/>
  <c r="D546"/>
  <c r="E546" s="1"/>
  <c r="E545" s="1"/>
  <c r="C545"/>
  <c r="H545" s="1"/>
  <c r="H544"/>
  <c r="D544"/>
  <c r="E544" s="1"/>
  <c r="H543"/>
  <c r="D543"/>
  <c r="E543" s="1"/>
  <c r="H542"/>
  <c r="D542"/>
  <c r="E542" s="1"/>
  <c r="H541"/>
  <c r="D541"/>
  <c r="E541" s="1"/>
  <c r="H540"/>
  <c r="D540"/>
  <c r="E540" s="1"/>
  <c r="C539"/>
  <c r="H539" s="1"/>
  <c r="H538"/>
  <c r="D538"/>
  <c r="E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C532"/>
  <c r="H532" s="1"/>
  <c r="H531"/>
  <c r="D531"/>
  <c r="D530" s="1"/>
  <c r="C530"/>
  <c r="H530" s="1"/>
  <c r="H528"/>
  <c r="D528"/>
  <c r="E528" s="1"/>
  <c r="H527"/>
  <c r="D527"/>
  <c r="E527" s="1"/>
  <c r="H526"/>
  <c r="D526"/>
  <c r="E526" s="1"/>
  <c r="H525"/>
  <c r="D525"/>
  <c r="E525" s="1"/>
  <c r="H524"/>
  <c r="D524"/>
  <c r="E524" s="1"/>
  <c r="C523"/>
  <c r="H523" s="1"/>
  <c r="H522"/>
  <c r="D522"/>
  <c r="E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C514"/>
  <c r="H514" s="1"/>
  <c r="H513"/>
  <c r="D513"/>
  <c r="E513" s="1"/>
  <c r="H512"/>
  <c r="D512"/>
  <c r="E512" s="1"/>
  <c r="H511"/>
  <c r="D511"/>
  <c r="E511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D463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D445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E395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D357" s="1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D298" s="1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C213"/>
  <c r="D212"/>
  <c r="D211" s="1"/>
  <c r="C211"/>
  <c r="D210"/>
  <c r="E210" s="1"/>
  <c r="D209"/>
  <c r="E209" s="1"/>
  <c r="D208"/>
  <c r="E208" s="1"/>
  <c r="C207"/>
  <c r="D206"/>
  <c r="E206" s="1"/>
  <c r="D205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E190" s="1"/>
  <c r="C189"/>
  <c r="C188" s="1"/>
  <c r="D187"/>
  <c r="E187" s="1"/>
  <c r="D186"/>
  <c r="E186" s="1"/>
  <c r="C185"/>
  <c r="C184" s="1"/>
  <c r="D183"/>
  <c r="D182" s="1"/>
  <c r="C182"/>
  <c r="D181"/>
  <c r="E181" s="1"/>
  <c r="E180" s="1"/>
  <c r="C180"/>
  <c r="C179" s="1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E171" s="1"/>
  <c r="E170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E161" s="1"/>
  <c r="E160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E146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H138"/>
  <c r="D138"/>
  <c r="H137"/>
  <c r="D137"/>
  <c r="C136"/>
  <c r="H136" s="1"/>
  <c r="H134"/>
  <c r="D134"/>
  <c r="E134" s="1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H127"/>
  <c r="D127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E120" s="1"/>
  <c r="C120"/>
  <c r="H120" s="1"/>
  <c r="H119"/>
  <c r="D119"/>
  <c r="E119" s="1"/>
  <c r="H118"/>
  <c r="D118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E561" i="42" l="1"/>
  <c r="E67"/>
  <c r="D163"/>
  <c r="D178"/>
  <c r="D177" s="1"/>
  <c r="E560"/>
  <c r="E559" s="1"/>
  <c r="E263"/>
  <c r="E3"/>
  <c r="E163"/>
  <c r="C483"/>
  <c r="H483" s="1"/>
  <c r="J483" s="1"/>
  <c r="D726"/>
  <c r="D725" s="1"/>
  <c r="D444"/>
  <c r="D263"/>
  <c r="D259" s="1"/>
  <c r="E203"/>
  <c r="D153"/>
  <c r="E483"/>
  <c r="E340"/>
  <c r="E339" s="1"/>
  <c r="E152"/>
  <c r="D3"/>
  <c r="H561"/>
  <c r="J561" s="1"/>
  <c r="C560"/>
  <c r="C259"/>
  <c r="H263"/>
  <c r="H178"/>
  <c r="J178" s="1"/>
  <c r="C177"/>
  <c r="H177" s="1"/>
  <c r="J177" s="1"/>
  <c r="D645"/>
  <c r="E135"/>
  <c r="D116"/>
  <c r="D115" s="1"/>
  <c r="C115"/>
  <c r="H551"/>
  <c r="J551" s="1"/>
  <c r="C550"/>
  <c r="H550" s="1"/>
  <c r="J550" s="1"/>
  <c r="H2"/>
  <c r="J2" s="1"/>
  <c r="H340"/>
  <c r="C339"/>
  <c r="H339" s="1"/>
  <c r="J339" s="1"/>
  <c r="D561"/>
  <c r="D340"/>
  <c r="D339" s="1"/>
  <c r="C152"/>
  <c r="H152" s="1"/>
  <c r="J152" s="1"/>
  <c r="E116"/>
  <c r="E115" s="1"/>
  <c r="E114" s="1"/>
  <c r="D483"/>
  <c r="E314"/>
  <c r="E178"/>
  <c r="E177" s="1"/>
  <c r="D67"/>
  <c r="D179" i="40"/>
  <c r="E163"/>
  <c r="E203"/>
  <c r="D551"/>
  <c r="D550" s="1"/>
  <c r="E717"/>
  <c r="E716" s="1"/>
  <c r="D314"/>
  <c r="D528"/>
  <c r="D163"/>
  <c r="E228"/>
  <c r="E484"/>
  <c r="E483" s="1"/>
  <c r="E551"/>
  <c r="E550" s="1"/>
  <c r="E444"/>
  <c r="E188"/>
  <c r="D116"/>
  <c r="H551"/>
  <c r="J551" s="1"/>
  <c r="C550"/>
  <c r="H550" s="1"/>
  <c r="J550" s="1"/>
  <c r="D340"/>
  <c r="C339"/>
  <c r="H339" s="1"/>
  <c r="J339" s="1"/>
  <c r="E263"/>
  <c r="D135"/>
  <c r="E116"/>
  <c r="E67"/>
  <c r="D3"/>
  <c r="D2" s="1"/>
  <c r="E645"/>
  <c r="C152"/>
  <c r="H152" s="1"/>
  <c r="J152" s="1"/>
  <c r="D717"/>
  <c r="D716" s="1"/>
  <c r="E340"/>
  <c r="E726"/>
  <c r="E725" s="1"/>
  <c r="E135"/>
  <c r="E115" s="1"/>
  <c r="E170"/>
  <c r="E215"/>
  <c r="H561"/>
  <c r="J561" s="1"/>
  <c r="C560"/>
  <c r="H178"/>
  <c r="J178" s="1"/>
  <c r="C177"/>
  <c r="H177" s="1"/>
  <c r="J177" s="1"/>
  <c r="H3"/>
  <c r="J3" s="1"/>
  <c r="C2"/>
  <c r="H116"/>
  <c r="J116" s="1"/>
  <c r="C115"/>
  <c r="D484"/>
  <c r="D483" s="1"/>
  <c r="D444"/>
  <c r="D339" s="1"/>
  <c r="E561"/>
  <c r="E3"/>
  <c r="D726"/>
  <c r="D725" s="1"/>
  <c r="D561"/>
  <c r="E314"/>
  <c r="E259" s="1"/>
  <c r="E153"/>
  <c r="E178"/>
  <c r="E177" s="1"/>
  <c r="C259"/>
  <c r="H263"/>
  <c r="H726"/>
  <c r="J726" s="1"/>
  <c r="C725"/>
  <c r="H725" s="1"/>
  <c r="J725" s="1"/>
  <c r="D153"/>
  <c r="D152" s="1"/>
  <c r="D178"/>
  <c r="D177" s="1"/>
  <c r="H484"/>
  <c r="C483"/>
  <c r="H483" s="1"/>
  <c r="J483" s="1"/>
  <c r="D645"/>
  <c r="D263"/>
  <c r="E666" i="38"/>
  <c r="E263" i="39"/>
  <c r="E259" s="1"/>
  <c r="D115"/>
  <c r="E67"/>
  <c r="E340"/>
  <c r="E339" s="1"/>
  <c r="D3"/>
  <c r="D2" s="1"/>
  <c r="E152"/>
  <c r="E484"/>
  <c r="E483" s="1"/>
  <c r="E163"/>
  <c r="E3"/>
  <c r="C551"/>
  <c r="H551" s="1"/>
  <c r="J551" s="1"/>
  <c r="H552"/>
  <c r="J552" s="1"/>
  <c r="H3"/>
  <c r="J3" s="1"/>
  <c r="C2"/>
  <c r="D263"/>
  <c r="D259" s="1"/>
  <c r="D163"/>
  <c r="H727"/>
  <c r="J727" s="1"/>
  <c r="C726"/>
  <c r="H726" s="1"/>
  <c r="J726" s="1"/>
  <c r="H115"/>
  <c r="J115" s="1"/>
  <c r="D153"/>
  <c r="D152" s="1"/>
  <c r="D203"/>
  <c r="D178"/>
  <c r="D177" s="1"/>
  <c r="E562"/>
  <c r="E116"/>
  <c r="E115" s="1"/>
  <c r="E646"/>
  <c r="H153"/>
  <c r="J153" s="1"/>
  <c r="C152"/>
  <c r="H152" s="1"/>
  <c r="J152" s="1"/>
  <c r="H562"/>
  <c r="J562" s="1"/>
  <c r="C561"/>
  <c r="H340"/>
  <c r="C339"/>
  <c r="H339" s="1"/>
  <c r="J339" s="1"/>
  <c r="C259"/>
  <c r="H263"/>
  <c r="D646"/>
  <c r="D340"/>
  <c r="D339" s="1"/>
  <c r="E203"/>
  <c r="E178" s="1"/>
  <c r="E177" s="1"/>
  <c r="D562"/>
  <c r="E239" i="38"/>
  <c r="E238" s="1"/>
  <c r="D486"/>
  <c r="C510"/>
  <c r="H510" s="1"/>
  <c r="D600"/>
  <c r="D654"/>
  <c r="C744"/>
  <c r="D617"/>
  <c r="C646"/>
  <c r="H646" s="1"/>
  <c r="J646" s="1"/>
  <c r="D747"/>
  <c r="D157"/>
  <c r="D185"/>
  <c r="D184" s="1"/>
  <c r="E207"/>
  <c r="C314"/>
  <c r="H314" s="1"/>
  <c r="D416"/>
  <c r="E531"/>
  <c r="E530" s="1"/>
  <c r="C529"/>
  <c r="H529" s="1"/>
  <c r="D548"/>
  <c r="D752"/>
  <c r="D751" s="1"/>
  <c r="D757"/>
  <c r="D756" s="1"/>
  <c r="D762"/>
  <c r="D761" s="1"/>
  <c r="E769"/>
  <c r="E768" s="1"/>
  <c r="D773"/>
  <c r="D772" s="1"/>
  <c r="D450"/>
  <c r="D216"/>
  <c r="D215" s="1"/>
  <c r="C215"/>
  <c r="D223"/>
  <c r="D222" s="1"/>
  <c r="E244"/>
  <c r="E243" s="1"/>
  <c r="D778"/>
  <c r="E167"/>
  <c r="C170"/>
  <c r="H170" s="1"/>
  <c r="J170" s="1"/>
  <c r="E762"/>
  <c r="E761" s="1"/>
  <c r="E97"/>
  <c r="E132"/>
  <c r="E154"/>
  <c r="D61"/>
  <c r="E143"/>
  <c r="E157"/>
  <c r="D164"/>
  <c r="D174"/>
  <c r="E183"/>
  <c r="E182" s="1"/>
  <c r="E179" s="1"/>
  <c r="E185"/>
  <c r="E184" s="1"/>
  <c r="D193"/>
  <c r="D213"/>
  <c r="E221"/>
  <c r="E220" s="1"/>
  <c r="D250"/>
  <c r="E358"/>
  <c r="E357" s="1"/>
  <c r="E416"/>
  <c r="D429"/>
  <c r="E451"/>
  <c r="E450" s="1"/>
  <c r="E464"/>
  <c r="E463" s="1"/>
  <c r="E477"/>
  <c r="E487"/>
  <c r="E486" s="1"/>
  <c r="E539"/>
  <c r="D557"/>
  <c r="D578"/>
  <c r="E583"/>
  <c r="E582" s="1"/>
  <c r="D588"/>
  <c r="D593"/>
  <c r="D596"/>
  <c r="D643"/>
  <c r="E648"/>
  <c r="D684"/>
  <c r="D701"/>
  <c r="E724"/>
  <c r="E723" s="1"/>
  <c r="E741"/>
  <c r="E740" s="1"/>
  <c r="E11"/>
  <c r="E129"/>
  <c r="D136"/>
  <c r="E328"/>
  <c r="E373"/>
  <c r="E412"/>
  <c r="E672"/>
  <c r="E684"/>
  <c r="E688"/>
  <c r="E695"/>
  <c r="C727"/>
  <c r="H727" s="1"/>
  <c r="J727" s="1"/>
  <c r="E149"/>
  <c r="D68"/>
  <c r="E140"/>
  <c r="D171"/>
  <c r="D204"/>
  <c r="D229"/>
  <c r="E237"/>
  <c r="E236" s="1"/>
  <c r="E235" s="1"/>
  <c r="E299"/>
  <c r="E298" s="1"/>
  <c r="E302"/>
  <c r="E353"/>
  <c r="D362"/>
  <c r="E388"/>
  <c r="D392"/>
  <c r="D395"/>
  <c r="E404"/>
  <c r="D455"/>
  <c r="D468"/>
  <c r="E474"/>
  <c r="E494"/>
  <c r="E504"/>
  <c r="E523"/>
  <c r="E532"/>
  <c r="D545"/>
  <c r="D539" s="1"/>
  <c r="C552"/>
  <c r="H552" s="1"/>
  <c r="J552" s="1"/>
  <c r="E601"/>
  <c r="E600" s="1"/>
  <c r="D639"/>
  <c r="E643"/>
  <c r="E677"/>
  <c r="D732"/>
  <c r="D731" s="1"/>
  <c r="E753"/>
  <c r="E752" s="1"/>
  <c r="E751" s="1"/>
  <c r="E758"/>
  <c r="E757" s="1"/>
  <c r="E756" s="1"/>
  <c r="E117"/>
  <c r="E164"/>
  <c r="E163" s="1"/>
  <c r="E223"/>
  <c r="E222" s="1"/>
  <c r="D244"/>
  <c r="D243" s="1"/>
  <c r="D315"/>
  <c r="E325"/>
  <c r="D344"/>
  <c r="E368"/>
  <c r="E392"/>
  <c r="E455"/>
  <c r="E459"/>
  <c r="E491"/>
  <c r="D514"/>
  <c r="D510" s="1"/>
  <c r="E514"/>
  <c r="E510" s="1"/>
  <c r="D523"/>
  <c r="E557"/>
  <c r="E578"/>
  <c r="E588"/>
  <c r="E593"/>
  <c r="E719"/>
  <c r="D728"/>
  <c r="E744"/>
  <c r="E570"/>
  <c r="D563"/>
  <c r="E564"/>
  <c r="D504"/>
  <c r="C484"/>
  <c r="D494"/>
  <c r="C444"/>
  <c r="H444" s="1"/>
  <c r="E446"/>
  <c r="E422"/>
  <c r="E409"/>
  <c r="D382"/>
  <c r="E383"/>
  <c r="E365"/>
  <c r="E362" s="1"/>
  <c r="C340"/>
  <c r="H340" s="1"/>
  <c r="E344"/>
  <c r="E308"/>
  <c r="E305"/>
  <c r="D305"/>
  <c r="E289"/>
  <c r="E265"/>
  <c r="C263"/>
  <c r="H263" s="1"/>
  <c r="D265"/>
  <c r="E260"/>
  <c r="C203"/>
  <c r="C178" s="1"/>
  <c r="E139"/>
  <c r="E136" s="1"/>
  <c r="C135"/>
  <c r="H135" s="1"/>
  <c r="J135" s="1"/>
  <c r="E126"/>
  <c r="E123"/>
  <c r="D97"/>
  <c r="D67" s="1"/>
  <c r="E4"/>
  <c r="E38"/>
  <c r="D11"/>
  <c r="E61"/>
  <c r="C3"/>
  <c r="D38"/>
  <c r="E68"/>
  <c r="E189"/>
  <c r="E216"/>
  <c r="E229"/>
  <c r="E228" s="1"/>
  <c r="E331"/>
  <c r="E348"/>
  <c r="E382"/>
  <c r="E399"/>
  <c r="E445"/>
  <c r="E563"/>
  <c r="E596"/>
  <c r="E629"/>
  <c r="E639"/>
  <c r="E647"/>
  <c r="E662"/>
  <c r="E680"/>
  <c r="C726"/>
  <c r="H726" s="1"/>
  <c r="J726" s="1"/>
  <c r="E497"/>
  <c r="E548"/>
  <c r="E701"/>
  <c r="D4"/>
  <c r="E250"/>
  <c r="E315"/>
  <c r="E314" s="1"/>
  <c r="E378"/>
  <c r="E468"/>
  <c r="E553"/>
  <c r="E604"/>
  <c r="E611"/>
  <c r="E654"/>
  <c r="E728"/>
  <c r="E735"/>
  <c r="E734" s="1"/>
  <c r="E773"/>
  <c r="E772" s="1"/>
  <c r="E617"/>
  <c r="C67"/>
  <c r="H67" s="1"/>
  <c r="J67" s="1"/>
  <c r="C163"/>
  <c r="H163" s="1"/>
  <c r="J163" s="1"/>
  <c r="D167"/>
  <c r="D180"/>
  <c r="D179" s="1"/>
  <c r="E196"/>
  <c r="E195" s="1"/>
  <c r="E199"/>
  <c r="E198" s="1"/>
  <c r="E197" s="1"/>
  <c r="E202"/>
  <c r="E201" s="1"/>
  <c r="E200" s="1"/>
  <c r="E205"/>
  <c r="E204" s="1"/>
  <c r="D207"/>
  <c r="E212"/>
  <c r="E211" s="1"/>
  <c r="D459"/>
  <c r="D474"/>
  <c r="D532"/>
  <c r="D529" s="1"/>
  <c r="D553"/>
  <c r="D552" s="1"/>
  <c r="D551" s="1"/>
  <c r="C562"/>
  <c r="D570"/>
  <c r="D666"/>
  <c r="D766"/>
  <c r="D769"/>
  <c r="D768" s="1"/>
  <c r="D117"/>
  <c r="D123"/>
  <c r="D129"/>
  <c r="D143"/>
  <c r="D149"/>
  <c r="D154"/>
  <c r="D160"/>
  <c r="D189"/>
  <c r="D188" s="1"/>
  <c r="D260"/>
  <c r="D296"/>
  <c r="D302"/>
  <c r="D308"/>
  <c r="D328"/>
  <c r="D412"/>
  <c r="D422"/>
  <c r="E432"/>
  <c r="E429" s="1"/>
  <c r="D491"/>
  <c r="D497"/>
  <c r="D611"/>
  <c r="D629"/>
  <c r="D662"/>
  <c r="D672"/>
  <c r="D677"/>
  <c r="D688"/>
  <c r="D719"/>
  <c r="D718" s="1"/>
  <c r="D717" s="1"/>
  <c r="D233"/>
  <c r="D239"/>
  <c r="D238" s="1"/>
  <c r="D477"/>
  <c r="D735"/>
  <c r="D734" s="1"/>
  <c r="D742"/>
  <c r="D745"/>
  <c r="C116"/>
  <c r="D120"/>
  <c r="D126"/>
  <c r="D132"/>
  <c r="D140"/>
  <c r="D146"/>
  <c r="C153"/>
  <c r="D289"/>
  <c r="D325"/>
  <c r="D331"/>
  <c r="D348"/>
  <c r="D353"/>
  <c r="D368"/>
  <c r="D373"/>
  <c r="D378"/>
  <c r="D388"/>
  <c r="D399"/>
  <c r="D404"/>
  <c r="D409"/>
  <c r="C551"/>
  <c r="H551" s="1"/>
  <c r="J551" s="1"/>
  <c r="D604"/>
  <c r="D680"/>
  <c r="D695"/>
  <c r="C718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 s="1"/>
  <c r="D766"/>
  <c r="E766" s="1"/>
  <c r="E765" s="1"/>
  <c r="C765"/>
  <c r="D764"/>
  <c r="E764" s="1"/>
  <c r="D763"/>
  <c r="E763" s="1"/>
  <c r="D762"/>
  <c r="E762" s="1"/>
  <c r="E761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D746" s="1"/>
  <c r="C746"/>
  <c r="D745"/>
  <c r="D744" s="1"/>
  <c r="C744"/>
  <c r="C743" s="1"/>
  <c r="D742"/>
  <c r="E742" s="1"/>
  <c r="E741" s="1"/>
  <c r="C741"/>
  <c r="D740"/>
  <c r="D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H685"/>
  <c r="D685"/>
  <c r="E685" s="1"/>
  <c r="H684"/>
  <c r="D684"/>
  <c r="E684" s="1"/>
  <c r="C683"/>
  <c r="H683" s="1"/>
  <c r="H682"/>
  <c r="D682"/>
  <c r="E682" s="1"/>
  <c r="H681"/>
  <c r="E681"/>
  <c r="D68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H648"/>
  <c r="D648"/>
  <c r="E648" s="1"/>
  <c r="H647"/>
  <c r="D647"/>
  <c r="E647" s="1"/>
  <c r="C646"/>
  <c r="H644"/>
  <c r="D644"/>
  <c r="E644" s="1"/>
  <c r="H643"/>
  <c r="D643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H563"/>
  <c r="D563"/>
  <c r="E563" s="1"/>
  <c r="C562"/>
  <c r="H562" s="1"/>
  <c r="H558"/>
  <c r="D558"/>
  <c r="H557"/>
  <c r="D557"/>
  <c r="E557" s="1"/>
  <c r="C556"/>
  <c r="H556" s="1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C547"/>
  <c r="H546"/>
  <c r="D546"/>
  <c r="H545"/>
  <c r="D545"/>
  <c r="E545" s="1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D487"/>
  <c r="E487" s="1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D413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H371"/>
  <c r="D37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H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E347"/>
  <c r="H346"/>
  <c r="D346"/>
  <c r="E346" s="1"/>
  <c r="H345"/>
  <c r="D345"/>
  <c r="C344"/>
  <c r="H343"/>
  <c r="D343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D240"/>
  <c r="E240" s="1"/>
  <c r="C239"/>
  <c r="C238" s="1"/>
  <c r="D237"/>
  <c r="D236" s="1"/>
  <c r="D235" s="1"/>
  <c r="C236"/>
  <c r="C235" s="1"/>
  <c r="D234"/>
  <c r="C233"/>
  <c r="D232"/>
  <c r="E232" s="1"/>
  <c r="D231"/>
  <c r="D230"/>
  <c r="E230" s="1"/>
  <c r="C229"/>
  <c r="C228" s="1"/>
  <c r="D227"/>
  <c r="E227" s="1"/>
  <c r="D226"/>
  <c r="D225"/>
  <c r="E225" s="1"/>
  <c r="D224"/>
  <c r="E224" s="1"/>
  <c r="C223"/>
  <c r="C222" s="1"/>
  <c r="D221"/>
  <c r="D220" s="1"/>
  <c r="C220"/>
  <c r="D219"/>
  <c r="D218"/>
  <c r="E218" s="1"/>
  <c r="D217"/>
  <c r="E217" s="1"/>
  <c r="C216"/>
  <c r="D214"/>
  <c r="E214" s="1"/>
  <c r="E213" s="1"/>
  <c r="D213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D202"/>
  <c r="E202" s="1"/>
  <c r="E201" s="1"/>
  <c r="E200" s="1"/>
  <c r="C201"/>
  <c r="C200" s="1"/>
  <c r="D199"/>
  <c r="D198" s="1"/>
  <c r="D197" s="1"/>
  <c r="C198"/>
  <c r="C197" s="1"/>
  <c r="D196"/>
  <c r="E196" s="1"/>
  <c r="E195" s="1"/>
  <c r="C195"/>
  <c r="D194"/>
  <c r="D193" s="1"/>
  <c r="C193"/>
  <c r="D192"/>
  <c r="E192" s="1"/>
  <c r="D191"/>
  <c r="E191" s="1"/>
  <c r="D190"/>
  <c r="C189"/>
  <c r="D187"/>
  <c r="E187" s="1"/>
  <c r="D186"/>
  <c r="E186" s="1"/>
  <c r="C185"/>
  <c r="C184" s="1"/>
  <c r="D183"/>
  <c r="C182"/>
  <c r="D181"/>
  <c r="D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69"/>
  <c r="D169"/>
  <c r="E169" s="1"/>
  <c r="H168"/>
  <c r="D168"/>
  <c r="E168" s="1"/>
  <c r="C167"/>
  <c r="H167" s="1"/>
  <c r="H166"/>
  <c r="D166"/>
  <c r="E166" s="1"/>
  <c r="H165"/>
  <c r="D165"/>
  <c r="C164"/>
  <c r="H162"/>
  <c r="D162"/>
  <c r="E162" s="1"/>
  <c r="H161"/>
  <c r="D161"/>
  <c r="E161" s="1"/>
  <c r="E160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4"/>
  <c r="D134"/>
  <c r="H133"/>
  <c r="D133"/>
  <c r="E133" s="1"/>
  <c r="C132"/>
  <c r="H132" s="1"/>
  <c r="H131"/>
  <c r="D131"/>
  <c r="E131" s="1"/>
  <c r="H130"/>
  <c r="D130"/>
  <c r="C129"/>
  <c r="H129" s="1"/>
  <c r="H128"/>
  <c r="D128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E728" s="1"/>
  <c r="C727"/>
  <c r="H724"/>
  <c r="D724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D549"/>
  <c r="E549" s="1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D330"/>
  <c r="E330" s="1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D307"/>
  <c r="E307" s="1"/>
  <c r="H306"/>
  <c r="D306"/>
  <c r="C305"/>
  <c r="H305" s="1"/>
  <c r="H304"/>
  <c r="D304"/>
  <c r="E304" s="1"/>
  <c r="H303"/>
  <c r="D303"/>
  <c r="C302"/>
  <c r="H302" s="1"/>
  <c r="H301"/>
  <c r="D301"/>
  <c r="E301" s="1"/>
  <c r="H300"/>
  <c r="D300"/>
  <c r="E300" s="1"/>
  <c r="H299"/>
  <c r="D299"/>
  <c r="E299" s="1"/>
  <c r="C298"/>
  <c r="H298" s="1"/>
  <c r="H297"/>
  <c r="C296"/>
  <c r="H296" s="1"/>
  <c r="H295"/>
  <c r="D295"/>
  <c r="E295" s="1"/>
  <c r="H294"/>
  <c r="D294"/>
  <c r="E294" s="1"/>
  <c r="H293"/>
  <c r="D293"/>
  <c r="E293" s="1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4"/>
  <c r="D264"/>
  <c r="E264" s="1"/>
  <c r="H262"/>
  <c r="D262"/>
  <c r="H261"/>
  <c r="D261"/>
  <c r="E261" s="1"/>
  <c r="C260"/>
  <c r="H260" s="1"/>
  <c r="D252"/>
  <c r="E252" s="1"/>
  <c r="D251"/>
  <c r="C250"/>
  <c r="D249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C215" s="1"/>
  <c r="D214"/>
  <c r="C213"/>
  <c r="D212"/>
  <c r="E212" s="1"/>
  <c r="E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C185"/>
  <c r="C184" s="1"/>
  <c r="D183"/>
  <c r="C182"/>
  <c r="D181"/>
  <c r="C180"/>
  <c r="H176"/>
  <c r="D176"/>
  <c r="E176" s="1"/>
  <c r="H175"/>
  <c r="D175"/>
  <c r="C174"/>
  <c r="H174" s="1"/>
  <c r="H173"/>
  <c r="D173"/>
  <c r="H172"/>
  <c r="D172"/>
  <c r="E172" s="1"/>
  <c r="C171"/>
  <c r="C170" s="1"/>
  <c r="H170" s="1"/>
  <c r="J170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H155"/>
  <c r="D155"/>
  <c r="E155" s="1"/>
  <c r="C154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D130"/>
  <c r="E130" s="1"/>
  <c r="C129"/>
  <c r="H129" s="1"/>
  <c r="H128"/>
  <c r="D128"/>
  <c r="E128" s="1"/>
  <c r="H127"/>
  <c r="D127"/>
  <c r="C126"/>
  <c r="H126" s="1"/>
  <c r="H125"/>
  <c r="D125"/>
  <c r="E125" s="1"/>
  <c r="H124"/>
  <c r="D124"/>
  <c r="C123"/>
  <c r="H123" s="1"/>
  <c r="H122"/>
  <c r="D122"/>
  <c r="E122" s="1"/>
  <c r="H121"/>
  <c r="D121"/>
  <c r="C120"/>
  <c r="H120" s="1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201" i="37" l="1"/>
  <c r="D200" s="1"/>
  <c r="E167"/>
  <c r="D373"/>
  <c r="E756"/>
  <c r="E755" s="1"/>
  <c r="C170"/>
  <c r="H170" s="1"/>
  <c r="J170" s="1"/>
  <c r="E260"/>
  <c r="E747"/>
  <c r="E746" s="1"/>
  <c r="C314"/>
  <c r="H314" s="1"/>
  <c r="E760"/>
  <c r="D727"/>
  <c r="D258" i="42"/>
  <c r="D257" s="1"/>
  <c r="E2"/>
  <c r="D2"/>
  <c r="D560"/>
  <c r="D559" s="1"/>
  <c r="D152"/>
  <c r="D114" s="1"/>
  <c r="E259"/>
  <c r="E258" s="1"/>
  <c r="E257" s="1"/>
  <c r="H115"/>
  <c r="J115" s="1"/>
  <c r="C114"/>
  <c r="H560"/>
  <c r="J560" s="1"/>
  <c r="C559"/>
  <c r="H559" s="1"/>
  <c r="J559" s="1"/>
  <c r="H259"/>
  <c r="J259" s="1"/>
  <c r="C258"/>
  <c r="D114" i="39"/>
  <c r="D115" i="40"/>
  <c r="E339"/>
  <c r="E258" s="1"/>
  <c r="E257" s="1"/>
  <c r="D259"/>
  <c r="D258" s="1"/>
  <c r="D257" s="1"/>
  <c r="E2"/>
  <c r="E560"/>
  <c r="E559" s="1"/>
  <c r="E152"/>
  <c r="E114" s="1"/>
  <c r="D114"/>
  <c r="H2"/>
  <c r="J2" s="1"/>
  <c r="H560"/>
  <c r="J560" s="1"/>
  <c r="C559"/>
  <c r="H559" s="1"/>
  <c r="J559" s="1"/>
  <c r="H115"/>
  <c r="J115" s="1"/>
  <c r="C114"/>
  <c r="H114" s="1"/>
  <c r="J114" s="1"/>
  <c r="H259"/>
  <c r="J259" s="1"/>
  <c r="C258"/>
  <c r="D560"/>
  <c r="D559" s="1"/>
  <c r="D211" i="36"/>
  <c r="C509"/>
  <c r="H509" s="1"/>
  <c r="D513"/>
  <c r="D734"/>
  <c r="D741"/>
  <c r="D236"/>
  <c r="D235" s="1"/>
  <c r="E146"/>
  <c r="D474"/>
  <c r="D154"/>
  <c r="D233"/>
  <c r="H171"/>
  <c r="E153" i="38"/>
  <c r="E258" i="39"/>
  <c r="E257" s="1"/>
  <c r="D258"/>
  <c r="D257" s="1"/>
  <c r="C114"/>
  <c r="H114" s="1"/>
  <c r="J114" s="1"/>
  <c r="E2"/>
  <c r="H561"/>
  <c r="J561" s="1"/>
  <c r="C560"/>
  <c r="H560" s="1"/>
  <c r="J560" s="1"/>
  <c r="H2"/>
  <c r="J2" s="1"/>
  <c r="D561"/>
  <c r="D560" s="1"/>
  <c r="E561"/>
  <c r="E560" s="1"/>
  <c r="H259"/>
  <c r="J259" s="1"/>
  <c r="C258"/>
  <c r="E114"/>
  <c r="E116" i="38"/>
  <c r="E152"/>
  <c r="D228"/>
  <c r="E215"/>
  <c r="D203"/>
  <c r="D744"/>
  <c r="D727" s="1"/>
  <c r="D726" s="1"/>
  <c r="D170"/>
  <c r="E484"/>
  <c r="E529"/>
  <c r="H484"/>
  <c r="C483"/>
  <c r="H483" s="1"/>
  <c r="J483" s="1"/>
  <c r="D3"/>
  <c r="E718"/>
  <c r="E717" s="1"/>
  <c r="D263"/>
  <c r="D259" s="1"/>
  <c r="E340"/>
  <c r="D163"/>
  <c r="E135"/>
  <c r="E115" s="1"/>
  <c r="D314"/>
  <c r="D135"/>
  <c r="D646"/>
  <c r="D484"/>
  <c r="D483" s="1"/>
  <c r="D562"/>
  <c r="E203"/>
  <c r="E552"/>
  <c r="E551" s="1"/>
  <c r="D153"/>
  <c r="E444"/>
  <c r="E67"/>
  <c r="C339"/>
  <c r="H339" s="1"/>
  <c r="J339" s="1"/>
  <c r="D340"/>
  <c r="E263"/>
  <c r="E259" s="1"/>
  <c r="C259"/>
  <c r="D2"/>
  <c r="D561"/>
  <c r="H178"/>
  <c r="J178" s="1"/>
  <c r="C177"/>
  <c r="H177" s="1"/>
  <c r="J177" s="1"/>
  <c r="D444"/>
  <c r="E646"/>
  <c r="E562"/>
  <c r="E3"/>
  <c r="H718"/>
  <c r="J718" s="1"/>
  <c r="C717"/>
  <c r="H717" s="1"/>
  <c r="J717" s="1"/>
  <c r="H153"/>
  <c r="J153" s="1"/>
  <c r="C152"/>
  <c r="H152" s="1"/>
  <c r="J152" s="1"/>
  <c r="H562"/>
  <c r="J562" s="1"/>
  <c r="C561"/>
  <c r="D178"/>
  <c r="D177" s="1"/>
  <c r="D116"/>
  <c r="E727"/>
  <c r="E726" s="1"/>
  <c r="E188"/>
  <c r="H116"/>
  <c r="J116" s="1"/>
  <c r="C115"/>
  <c r="H3"/>
  <c r="J3" s="1"/>
  <c r="C2"/>
  <c r="C203" i="36"/>
  <c r="E392"/>
  <c r="E474"/>
  <c r="D146"/>
  <c r="C179"/>
  <c r="D353"/>
  <c r="C528"/>
  <c r="H528" s="1"/>
  <c r="C179" i="37"/>
  <c r="D195"/>
  <c r="D665"/>
  <c r="D768" i="36"/>
  <c r="D767" s="1"/>
  <c r="D146" i="37"/>
  <c r="E455"/>
  <c r="D547"/>
  <c r="D599"/>
  <c r="D734"/>
  <c r="D733" s="1"/>
  <c r="D765"/>
  <c r="C153" i="36"/>
  <c r="J153" s="1"/>
  <c r="H154"/>
  <c r="E231" i="37"/>
  <c r="D229"/>
  <c r="D722"/>
  <c r="E723"/>
  <c r="E722" s="1"/>
  <c r="E447" i="36"/>
  <c r="D445"/>
  <c r="E128" i="37"/>
  <c r="D126"/>
  <c r="E183"/>
  <c r="E182" s="1"/>
  <c r="D182"/>
  <c r="D179" s="1"/>
  <c r="E219"/>
  <c r="D216"/>
  <c r="D215" s="1"/>
  <c r="E345" i="36"/>
  <c r="D344"/>
  <c r="D477"/>
  <c r="E478"/>
  <c r="E119" i="37"/>
  <c r="E117" s="1"/>
  <c r="D117"/>
  <c r="E643"/>
  <c r="D642"/>
  <c r="E686"/>
  <c r="D683"/>
  <c r="D180" i="36"/>
  <c r="E181"/>
  <c r="E180" s="1"/>
  <c r="E134" i="37"/>
  <c r="D132"/>
  <c r="E332"/>
  <c r="E331" s="1"/>
  <c r="D331"/>
  <c r="E751"/>
  <c r="D140" i="36"/>
  <c r="E167"/>
  <c r="E679" i="37"/>
  <c r="E141" i="36"/>
  <c r="E140" s="1"/>
  <c r="D143"/>
  <c r="D149"/>
  <c r="D189"/>
  <c r="D188" s="1"/>
  <c r="D357"/>
  <c r="D378"/>
  <c r="D382"/>
  <c r="D388"/>
  <c r="D727"/>
  <c r="D731"/>
  <c r="D730" s="1"/>
  <c r="E132" i="37"/>
  <c r="E237"/>
  <c r="E236" s="1"/>
  <c r="E235" s="1"/>
  <c r="D768"/>
  <c r="D767" s="1"/>
  <c r="E4" i="36"/>
  <c r="D157"/>
  <c r="D171"/>
  <c r="D229"/>
  <c r="D228" s="1"/>
  <c r="C228"/>
  <c r="C263"/>
  <c r="D722"/>
  <c r="E727"/>
  <c r="C743"/>
  <c r="C726" s="1"/>
  <c r="H726" s="1"/>
  <c r="J726" s="1"/>
  <c r="E136" i="37"/>
  <c r="E174"/>
  <c r="D412"/>
  <c r="E740"/>
  <c r="E739" s="1"/>
  <c r="E202" i="36"/>
  <c r="E201" s="1"/>
  <c r="E200" s="1"/>
  <c r="D201"/>
  <c r="D200" s="1"/>
  <c r="E241" i="37"/>
  <c r="E239" s="1"/>
  <c r="E238" s="1"/>
  <c r="D239"/>
  <c r="D238" s="1"/>
  <c r="D244"/>
  <c r="D243" s="1"/>
  <c r="E199" i="36"/>
  <c r="E198" s="1"/>
  <c r="E197" s="1"/>
  <c r="D198"/>
  <c r="D197" s="1"/>
  <c r="E667"/>
  <c r="E665" s="1"/>
  <c r="D665"/>
  <c r="H671"/>
  <c r="C645"/>
  <c r="H645" s="1"/>
  <c r="J645" s="1"/>
  <c r="E685"/>
  <c r="E683" s="1"/>
  <c r="D683"/>
  <c r="D325" i="37"/>
  <c r="E326"/>
  <c r="E325" s="1"/>
  <c r="E564"/>
  <c r="D562"/>
  <c r="C645"/>
  <c r="H645" s="1"/>
  <c r="J645" s="1"/>
  <c r="H646"/>
  <c r="D653"/>
  <c r="E654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63"/>
  <c r="E562" s="1"/>
  <c r="D562"/>
  <c r="E702"/>
  <c r="E700" s="1"/>
  <c r="D700"/>
  <c r="D11"/>
  <c r="C116"/>
  <c r="H116" s="1"/>
  <c r="J116" s="1"/>
  <c r="H117"/>
  <c r="E186"/>
  <c r="E185" s="1"/>
  <c r="E184" s="1"/>
  <c r="D185"/>
  <c r="D184" s="1"/>
  <c r="E205"/>
  <c r="E204" s="1"/>
  <c r="D204"/>
  <c r="E369"/>
  <c r="E368" s="1"/>
  <c r="D368"/>
  <c r="E98"/>
  <c r="E97" s="1"/>
  <c r="D97"/>
  <c r="D120"/>
  <c r="E121"/>
  <c r="D126"/>
  <c r="E127"/>
  <c r="E126" s="1"/>
  <c r="D174"/>
  <c r="E175"/>
  <c r="E183"/>
  <c r="E182" s="1"/>
  <c r="D182"/>
  <c r="D193"/>
  <c r="E194"/>
  <c r="E193" s="1"/>
  <c r="E265"/>
  <c r="D305"/>
  <c r="E306"/>
  <c r="E305" s="1"/>
  <c r="E350"/>
  <c r="E348" s="1"/>
  <c r="D348"/>
  <c r="E451"/>
  <c r="E450" s="1"/>
  <c r="D450"/>
  <c r="E545"/>
  <c r="E544" s="1"/>
  <c r="E538" s="1"/>
  <c r="D544"/>
  <c r="D538" s="1"/>
  <c r="E663"/>
  <c r="E661" s="1"/>
  <c r="D661"/>
  <c r="E681"/>
  <c r="E679" s="1"/>
  <c r="D679"/>
  <c r="E747"/>
  <c r="E746" s="1"/>
  <c r="D746"/>
  <c r="D743" s="1"/>
  <c r="D61"/>
  <c r="D117"/>
  <c r="D179"/>
  <c r="D216"/>
  <c r="D215" s="1"/>
  <c r="D223"/>
  <c r="D222" s="1"/>
  <c r="D250"/>
  <c r="D298"/>
  <c r="E327"/>
  <c r="E325" s="1"/>
  <c r="D325"/>
  <c r="C340"/>
  <c r="H340" s="1"/>
  <c r="E344"/>
  <c r="E364"/>
  <c r="E362" s="1"/>
  <c r="D362"/>
  <c r="D392"/>
  <c r="D522"/>
  <c r="E539"/>
  <c r="D547"/>
  <c r="E548"/>
  <c r="E547" s="1"/>
  <c r="E655"/>
  <c r="E653" s="1"/>
  <c r="D653"/>
  <c r="E677"/>
  <c r="E676" s="1"/>
  <c r="D676"/>
  <c r="D694"/>
  <c r="D123"/>
  <c r="E124"/>
  <c r="E123" s="1"/>
  <c r="D160"/>
  <c r="E216"/>
  <c r="E239"/>
  <c r="E238" s="1"/>
  <c r="E400"/>
  <c r="E399" s="1"/>
  <c r="D399"/>
  <c r="E513"/>
  <c r="E509" s="1"/>
  <c r="E556"/>
  <c r="H592"/>
  <c r="C561"/>
  <c r="H561" s="1"/>
  <c r="J561" s="1"/>
  <c r="E617"/>
  <c r="E616" s="1"/>
  <c r="D616"/>
  <c r="E647"/>
  <c r="E646" s="1"/>
  <c r="D646"/>
  <c r="E673"/>
  <c r="E671" s="1"/>
  <c r="D671"/>
  <c r="E689"/>
  <c r="D687"/>
  <c r="E445"/>
  <c r="E491"/>
  <c r="E497"/>
  <c r="E504"/>
  <c r="E694"/>
  <c r="D733"/>
  <c r="E757"/>
  <c r="E756" s="1"/>
  <c r="E755" s="1"/>
  <c r="D756"/>
  <c r="D755" s="1"/>
  <c r="E766"/>
  <c r="E765" s="1"/>
  <c r="D765"/>
  <c r="E4" i="37"/>
  <c r="E98"/>
  <c r="E97" s="1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H178" s="1"/>
  <c r="J178" s="1"/>
  <c r="E353"/>
  <c r="D373"/>
  <c r="E412"/>
  <c r="C444"/>
  <c r="H444" s="1"/>
  <c r="D455"/>
  <c r="D459"/>
  <c r="E523"/>
  <c r="E522" s="1"/>
  <c r="D569"/>
  <c r="D577"/>
  <c r="D581"/>
  <c r="D587"/>
  <c r="D595"/>
  <c r="D599"/>
  <c r="D603"/>
  <c r="D638"/>
  <c r="E687"/>
  <c r="E751"/>
  <c r="E146" i="37"/>
  <c r="D233"/>
  <c r="E234"/>
  <c r="E233" s="1"/>
  <c r="E295"/>
  <c r="D289"/>
  <c r="E410"/>
  <c r="E409" s="1"/>
  <c r="D409"/>
  <c r="D486"/>
  <c r="E489"/>
  <c r="E486" s="1"/>
  <c r="D497"/>
  <c r="E498"/>
  <c r="E497" s="1"/>
  <c r="D529"/>
  <c r="E530"/>
  <c r="E529" s="1"/>
  <c r="E649"/>
  <c r="E646" s="1"/>
  <c r="D646"/>
  <c r="D129" i="36"/>
  <c r="E164"/>
  <c r="D239"/>
  <c r="D238" s="1"/>
  <c r="D260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E772" s="1"/>
  <c r="E771" s="1"/>
  <c r="D772"/>
  <c r="D771" s="1"/>
  <c r="C153" i="37"/>
  <c r="H153" s="1"/>
  <c r="J153" s="1"/>
  <c r="H154"/>
  <c r="D174"/>
  <c r="E204"/>
  <c r="E289"/>
  <c r="E307"/>
  <c r="E305" s="1"/>
  <c r="D305"/>
  <c r="D61"/>
  <c r="E126"/>
  <c r="C188"/>
  <c r="D265"/>
  <c r="E308"/>
  <c r="E463"/>
  <c r="E38"/>
  <c r="E120"/>
  <c r="D140"/>
  <c r="E154"/>
  <c r="H171"/>
  <c r="E199"/>
  <c r="E198" s="1"/>
  <c r="E197" s="1"/>
  <c r="D207"/>
  <c r="E212"/>
  <c r="E211" s="1"/>
  <c r="E378"/>
  <c r="C484"/>
  <c r="E513"/>
  <c r="H544"/>
  <c r="C561"/>
  <c r="D569"/>
  <c r="E595"/>
  <c r="D700"/>
  <c r="D741"/>
  <c r="E750"/>
  <c r="D751" i="36"/>
  <c r="D750" s="1"/>
  <c r="D761"/>
  <c r="D760" s="1"/>
  <c r="D11" i="37"/>
  <c r="E149"/>
  <c r="D167"/>
  <c r="C203"/>
  <c r="C215"/>
  <c r="E298"/>
  <c r="D368"/>
  <c r="E373"/>
  <c r="D455"/>
  <c r="D491"/>
  <c r="E522"/>
  <c r="E570"/>
  <c r="E569" s="1"/>
  <c r="D581"/>
  <c r="E642"/>
  <c r="E683"/>
  <c r="C726"/>
  <c r="C725" s="1"/>
  <c r="H725" s="1"/>
  <c r="J725" s="1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E165"/>
  <c r="E164" s="1"/>
  <c r="D164"/>
  <c r="D185"/>
  <c r="D184" s="1"/>
  <c r="D204"/>
  <c r="D203" s="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D189"/>
  <c r="D188" s="1"/>
  <c r="E190"/>
  <c r="E189" s="1"/>
  <c r="E244"/>
  <c r="E243" s="1"/>
  <c r="H344"/>
  <c r="C340"/>
  <c r="E417"/>
  <c r="E416" s="1"/>
  <c r="D416"/>
  <c r="D544"/>
  <c r="D538" s="1"/>
  <c r="E546"/>
  <c r="H552"/>
  <c r="C551"/>
  <c r="E221"/>
  <c r="E220" s="1"/>
  <c r="E226"/>
  <c r="E223" s="1"/>
  <c r="E222" s="1"/>
  <c r="E251"/>
  <c r="E250" s="1"/>
  <c r="D298"/>
  <c r="D315"/>
  <c r="E348"/>
  <c r="E399"/>
  <c r="D422"/>
  <c r="E459"/>
  <c r="D459"/>
  <c r="D463"/>
  <c r="E468"/>
  <c r="E485"/>
  <c r="D494"/>
  <c r="E496"/>
  <c r="E494" s="1"/>
  <c r="E511"/>
  <c r="H531"/>
  <c r="C528"/>
  <c r="H528" s="1"/>
  <c r="E547"/>
  <c r="E553"/>
  <c r="E552" s="1"/>
  <c r="D552"/>
  <c r="D556"/>
  <c r="E558"/>
  <c r="E556" s="1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C509"/>
  <c r="H509" s="1"/>
  <c r="E653"/>
  <c r="E718"/>
  <c r="E581"/>
  <c r="E603"/>
  <c r="E610"/>
  <c r="E628"/>
  <c r="E665"/>
  <c r="D513"/>
  <c r="D509" s="1"/>
  <c r="D522"/>
  <c r="E562"/>
  <c r="E577"/>
  <c r="E587"/>
  <c r="E638"/>
  <c r="E661"/>
  <c r="E671"/>
  <c r="E687"/>
  <c r="E694"/>
  <c r="E700"/>
  <c r="D743"/>
  <c r="H726"/>
  <c r="J726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H263"/>
  <c r="E117"/>
  <c r="E120"/>
  <c r="E174"/>
  <c r="C177"/>
  <c r="H177" s="1"/>
  <c r="J177" s="1"/>
  <c r="E229"/>
  <c r="E228" s="1"/>
  <c r="E11"/>
  <c r="E61"/>
  <c r="E68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C163"/>
  <c r="H163" s="1"/>
  <c r="J163" s="1"/>
  <c r="D167"/>
  <c r="D265"/>
  <c r="D315"/>
  <c r="H328"/>
  <c r="C314"/>
  <c r="H314" s="1"/>
  <c r="E463"/>
  <c r="E486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610"/>
  <c r="E642"/>
  <c r="E750"/>
  <c r="D416"/>
  <c r="E592"/>
  <c r="E628"/>
  <c r="D429"/>
  <c r="D463"/>
  <c r="D468"/>
  <c r="D494"/>
  <c r="D504"/>
  <c r="D509"/>
  <c r="D529"/>
  <c r="E718"/>
  <c r="E734"/>
  <c r="E733" s="1"/>
  <c r="E638"/>
  <c r="D556"/>
  <c r="D592"/>
  <c r="C717"/>
  <c r="D739"/>
  <c r="E745"/>
  <c r="E744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163" i="37" l="1"/>
  <c r="D228"/>
  <c r="D178" s="1"/>
  <c r="D177" s="1"/>
  <c r="E170"/>
  <c r="E153"/>
  <c r="E509"/>
  <c r="E743" i="36"/>
  <c r="D551"/>
  <c r="D550" s="1"/>
  <c r="H258" i="42"/>
  <c r="J258" s="1"/>
  <c r="C257"/>
  <c r="H114"/>
  <c r="J114" s="1"/>
  <c r="H1"/>
  <c r="J1" s="1"/>
  <c r="D484" i="37"/>
  <c r="D483" s="1"/>
  <c r="H258" i="40"/>
  <c r="J258" s="1"/>
  <c r="C257"/>
  <c r="H1"/>
  <c r="J1" s="1"/>
  <c r="E188" i="36"/>
  <c r="C560"/>
  <c r="E484"/>
  <c r="E483" s="1"/>
  <c r="C339"/>
  <c r="H339" s="1"/>
  <c r="J339" s="1"/>
  <c r="D153"/>
  <c r="C2"/>
  <c r="H1" i="39"/>
  <c r="J1" s="1"/>
  <c r="H258"/>
  <c r="J258" s="1"/>
  <c r="C257"/>
  <c r="D152" i="38"/>
  <c r="D560"/>
  <c r="E339"/>
  <c r="E483"/>
  <c r="D115"/>
  <c r="D114" s="1"/>
  <c r="E178"/>
  <c r="E177" s="1"/>
  <c r="E114" s="1"/>
  <c r="E2"/>
  <c r="E258"/>
  <c r="E257" s="1"/>
  <c r="C258"/>
  <c r="H258" s="1"/>
  <c r="J258" s="1"/>
  <c r="D339"/>
  <c r="D258" s="1"/>
  <c r="D257" s="1"/>
  <c r="H259"/>
  <c r="J259" s="1"/>
  <c r="H115"/>
  <c r="J115" s="1"/>
  <c r="C114"/>
  <c r="H114" s="1"/>
  <c r="J114" s="1"/>
  <c r="E561"/>
  <c r="E560" s="1"/>
  <c r="H2"/>
  <c r="J2" s="1"/>
  <c r="H561"/>
  <c r="J561" s="1"/>
  <c r="C560"/>
  <c r="H560" s="1"/>
  <c r="J560" s="1"/>
  <c r="D528" i="36"/>
  <c r="D135"/>
  <c r="C152" i="37"/>
  <c r="H152" s="1"/>
  <c r="J152" s="1"/>
  <c r="D170" i="36"/>
  <c r="D203"/>
  <c r="D178" s="1"/>
  <c r="D177" s="1"/>
  <c r="E67"/>
  <c r="D726" i="37"/>
  <c r="D725" s="1"/>
  <c r="D444" i="36"/>
  <c r="E135"/>
  <c r="D263" i="37"/>
  <c r="C178"/>
  <c r="C177" s="1"/>
  <c r="H177" s="1"/>
  <c r="J177" s="1"/>
  <c r="D645"/>
  <c r="E67"/>
  <c r="E228"/>
  <c r="E528"/>
  <c r="E551" i="36"/>
  <c r="E550" s="1"/>
  <c r="E340" i="37"/>
  <c r="D726" i="36"/>
  <c r="D725" s="1"/>
  <c r="C725"/>
  <c r="H725" s="1"/>
  <c r="J725" s="1"/>
  <c r="E726"/>
  <c r="E725" s="1"/>
  <c r="D340"/>
  <c r="C152"/>
  <c r="H152" s="1"/>
  <c r="J152" s="1"/>
  <c r="D3"/>
  <c r="D2" s="1"/>
  <c r="E215"/>
  <c r="E178" s="1"/>
  <c r="E177" s="1"/>
  <c r="D561" i="37"/>
  <c r="D560" s="1"/>
  <c r="E263"/>
  <c r="E215"/>
  <c r="D67"/>
  <c r="E314"/>
  <c r="E135"/>
  <c r="D645" i="36"/>
  <c r="E203"/>
  <c r="E645"/>
  <c r="E444"/>
  <c r="E340"/>
  <c r="E153"/>
  <c r="E152" s="1"/>
  <c r="E3"/>
  <c r="D340" i="37"/>
  <c r="D170"/>
  <c r="E116"/>
  <c r="D163"/>
  <c r="H561"/>
  <c r="J561" s="1"/>
  <c r="C560"/>
  <c r="H560" s="1"/>
  <c r="J560" s="1"/>
  <c r="D116" i="36"/>
  <c r="E263"/>
  <c r="E203" i="37"/>
  <c r="D116"/>
  <c r="E3"/>
  <c r="E726"/>
  <c r="E725" s="1"/>
  <c r="H717"/>
  <c r="J717" s="1"/>
  <c r="C716"/>
  <c r="E645"/>
  <c r="E561"/>
  <c r="E717"/>
  <c r="E716" s="1"/>
  <c r="E444"/>
  <c r="E484"/>
  <c r="E483" s="1"/>
  <c r="H551"/>
  <c r="J551" s="1"/>
  <c r="C550"/>
  <c r="H550" s="1"/>
  <c r="J550" s="1"/>
  <c r="E188"/>
  <c r="D444"/>
  <c r="D314"/>
  <c r="C483"/>
  <c r="H483" s="1"/>
  <c r="J483" s="1"/>
  <c r="D153"/>
  <c r="D551"/>
  <c r="D550" s="1"/>
  <c r="D135"/>
  <c r="H116"/>
  <c r="J116" s="1"/>
  <c r="C115"/>
  <c r="E152"/>
  <c r="D3"/>
  <c r="H263"/>
  <c r="C259"/>
  <c r="E551"/>
  <c r="E550" s="1"/>
  <c r="H340"/>
  <c r="C339"/>
  <c r="H339" s="1"/>
  <c r="J339" s="1"/>
  <c r="H3"/>
  <c r="J3" s="1"/>
  <c r="C2"/>
  <c r="E314" i="36"/>
  <c r="C259"/>
  <c r="H551"/>
  <c r="J551" s="1"/>
  <c r="C550"/>
  <c r="H550" s="1"/>
  <c r="J550" s="1"/>
  <c r="H717"/>
  <c r="J717" s="1"/>
  <c r="C716"/>
  <c r="H716" s="1"/>
  <c r="J716" s="1"/>
  <c r="E561"/>
  <c r="D314"/>
  <c r="D163"/>
  <c r="E116"/>
  <c r="E115" s="1"/>
  <c r="D561"/>
  <c r="D484"/>
  <c r="D483" s="1"/>
  <c r="D263"/>
  <c r="H3"/>
  <c r="J3" s="1"/>
  <c r="E717"/>
  <c r="E716" s="1"/>
  <c r="H484"/>
  <c r="C483"/>
  <c r="H483" s="1"/>
  <c r="J483" s="1"/>
  <c r="H115"/>
  <c r="J115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H178" i="37" l="1"/>
  <c r="J178" s="1"/>
  <c r="E259" i="36"/>
  <c r="D115"/>
  <c r="D339"/>
  <c r="E560"/>
  <c r="H256" i="42"/>
  <c r="J256" s="1"/>
  <c r="H257"/>
  <c r="J257" s="1"/>
  <c r="D2" i="37"/>
  <c r="D559"/>
  <c r="D339"/>
  <c r="E339"/>
  <c r="D259"/>
  <c r="E115"/>
  <c r="D115"/>
  <c r="E2"/>
  <c r="H256" i="40"/>
  <c r="J256" s="1"/>
  <c r="H257"/>
  <c r="J257" s="1"/>
  <c r="D560" i="36"/>
  <c r="D559" s="1"/>
  <c r="E559"/>
  <c r="H560"/>
  <c r="J560" s="1"/>
  <c r="C559"/>
  <c r="H559" s="1"/>
  <c r="J559" s="1"/>
  <c r="E114"/>
  <c r="C114"/>
  <c r="H114" s="1"/>
  <c r="J114" s="1"/>
  <c r="E2"/>
  <c r="E339"/>
  <c r="E258" s="1"/>
  <c r="E257" s="1"/>
  <c r="D152"/>
  <c r="H256" i="39"/>
  <c r="J256" s="1"/>
  <c r="H257"/>
  <c r="J257" s="1"/>
  <c r="C257" i="38"/>
  <c r="H257" s="1"/>
  <c r="J257" s="1"/>
  <c r="H1"/>
  <c r="J1" s="1"/>
  <c r="D152" i="37"/>
  <c r="D114" s="1"/>
  <c r="E178"/>
  <c r="E177" s="1"/>
  <c r="E560"/>
  <c r="E559" s="1"/>
  <c r="E259"/>
  <c r="D259" i="36"/>
  <c r="D258" s="1"/>
  <c r="D257" s="1"/>
  <c r="H259" i="37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259"/>
  <c r="J259" s="1"/>
  <c r="C258"/>
  <c r="C257" s="1"/>
  <c r="D258" i="37" l="1"/>
  <c r="D257" s="1"/>
  <c r="D114" i="36"/>
  <c r="H1"/>
  <c r="J1" s="1"/>
  <c r="E258" i="37"/>
  <c r="E257" s="1"/>
  <c r="E114"/>
  <c r="H256" i="38"/>
  <c r="J256" s="1"/>
  <c r="H1" i="37"/>
  <c r="J1" s="1"/>
  <c r="H258"/>
  <c r="J258" s="1"/>
  <c r="C257"/>
  <c r="H258" i="36"/>
  <c r="J258" s="1"/>
  <c r="H257" i="37" l="1"/>
  <c r="J257" s="1"/>
  <c r="H256"/>
  <c r="J256" s="1"/>
  <c r="H256" i="36"/>
  <c r="J256" s="1"/>
  <c r="H257"/>
  <c r="J257" s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<sst xmlns="http://schemas.openxmlformats.org/spreadsheetml/2006/main" count="5439" uniqueCount="939">
  <si>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</si>
  <si>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</si>
  <si>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</si>
  <si>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</si>
  <si>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</si>
  <si>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</si>
  <si>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</si>
  <si>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</si>
  <si>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</si>
  <si>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</si>
  <si>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</si>
  <si>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</si>
  <si>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</si>
  <si>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</si>
  <si>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</si>
  <si>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</si>
  <si>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</si>
  <si>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</si>
  <si>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</si>
  <si>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</si>
  <si>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</si>
  <si>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</si>
  <si>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</si>
  <si>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</si>
  <si>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</si>
  <si>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</si>
  <si>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</si>
  <si>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</si>
  <si>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</si>
  <si>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</si>
  <si>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</si>
  <si>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</si>
  <si>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</si>
  <si>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</si>
  <si>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</si>
  <si>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</si>
  <si>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</si>
  <si>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</si>
  <si>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</si>
  <si>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</si>
  <si>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</si>
  <si>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</si>
  <si>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</si>
  <si>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</si>
  <si>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</si>
  <si>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</si>
  <si>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</si>
  <si>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</si>
  <si>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</si>
  <si>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</si>
  <si>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</si>
  <si>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</si>
  <si>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</si>
  <si>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</si>
  <si>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</si>
  <si>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</si>
  <si>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</si>
  <si>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</si>
  <si>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</si>
  <si>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</si>
  <si>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</si>
  <si>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</si>
  <si>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</si>
  <si>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</si>
  <si>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</si>
  <si>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</si>
  <si>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</si>
  <si>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</si>
  <si>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</si>
  <si>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</si>
  <si>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</si>
  <si>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</si>
  <si>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</si>
  <si>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</si>
  <si>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</si>
  <si>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</si>
  <si>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</si>
  <si>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</si>
  <si>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</si>
  <si>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</si>
  <si>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</si>
  <si>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</si>
  <si>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</si>
  <si>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</si>
  <si>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</si>
  <si>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</si>
  <si>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</si>
  <si>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</si>
  <si>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</si>
  <si>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</si>
  <si>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</si>
  <si>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</si>
  <si>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</si>
  <si>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</si>
  <si>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</si>
  <si>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</si>
  <si>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</si>
  <si>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</si>
  <si>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</si>
  <si>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</si>
  <si>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</si>
  <si>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</si>
  <si>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</si>
  <si>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</si>
  <si>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</si>
  <si>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</si>
  <si>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</si>
  <si>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</si>
  <si>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</si>
  <si>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</si>
  <si>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</si>
  <si>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</si>
  <si>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</si>
  <si>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</si>
  <si>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</si>
  <si>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</si>
  <si>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</si>
  <si>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</si>
  <si>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</si>
  <si>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</si>
  <si>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</si>
  <si>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</si>
  <si>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</si>
  <si>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</si>
  <si>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</si>
  <si>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</si>
  <si>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</si>
  <si>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</si>
  <si>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</si>
  <si>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</si>
  <si>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</si>
  <si>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</si>
  <si>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</si>
  <si>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</si>
  <si>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</si>
  <si>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</si>
  <si>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</si>
  <si>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</si>
  <si>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</si>
  <si>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</si>
  <si>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</si>
  <si>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</si>
  <si>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</si>
  <si>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</si>
  <si>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</si>
  <si>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</si>
  <si>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</si>
  <si>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</si>
  <si>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</si>
  <si>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</si>
  <si>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</si>
  <si>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</si>
  <si>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</si>
  <si>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</si>
  <si>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</si>
  <si>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</si>
  <si>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</si>
  <si>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</si>
  <si>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</si>
  <si>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</si>
  <si>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</si>
  <si>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</si>
  <si>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</si>
  <si>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</si>
  <si>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</si>
  <si>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</si>
  <si>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</si>
  <si>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</si>
  <si>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</si>
  <si>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</si>
  <si>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</si>
  <si>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</si>
  <si>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</si>
  <si>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</si>
  <si>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</si>
  <si>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</si>
  <si>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</si>
  <si>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</si>
  <si>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</si>
  <si>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</si>
  <si>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</si>
  <si>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</si>
  <si>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</si>
  <si>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</si>
  <si>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</si>
  <si>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</si>
  <si>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</si>
  <si>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</si>
  <si>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</si>
  <si>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</si>
  <si>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</si>
  <si>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</si>
  <si>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</si>
  <si>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</si>
  <si>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</si>
  <si>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</si>
  <si>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</si>
  <si>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</si>
  <si>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</si>
  <si>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</si>
  <si>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</si>
  <si>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</si>
  <si>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</si>
  <si>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</si>
  <si>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</si>
  <si>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</si>
  <si>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</si>
  <si>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</si>
  <si>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</si>
  <si>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</si>
  <si>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</si>
  <si>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</si>
  <si>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</si>
  <si>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</si>
  <si>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</si>
  <si>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</si>
  <si>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</si>
  <si>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</si>
  <si>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</si>
  <si>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</si>
  <si>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</si>
  <si>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</si>
  <si>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</si>
  <si>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</si>
  <si>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</si>
  <si>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</si>
  <si>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</si>
  <si>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</si>
  <si>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</si>
  <si>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</si>
  <si>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</si>
  <si>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</si>
  <si>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</si>
  <si>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</si>
  <si>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</si>
  <si>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</si>
  <si>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</si>
  <si>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</si>
  <si>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</si>
  <si>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</si>
  <si>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</si>
  <si>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</si>
  <si>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</si>
  <si>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</si>
  <si>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</si>
  <si>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</si>
  <si>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</si>
  <si>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</si>
  <si>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</si>
  <si>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</si>
  <si>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</si>
  <si>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</si>
  <si>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</si>
  <si>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</si>
  <si>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</si>
  <si>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</si>
  <si>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</si>
  <si>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</si>
  <si>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</si>
  <si>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</si>
  <si>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</si>
  <si>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</si>
  <si>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</si>
  <si>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</si>
  <si>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</si>
  <si>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</si>
  <si>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</si>
  <si>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</si>
  <si>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</si>
  <si>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</si>
  <si>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</si>
  <si>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</si>
  <si>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</si>
  <si>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</si>
  <si>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</si>
  <si>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</si>
  <si>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</si>
  <si>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</si>
  <si>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</si>
  <si>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</si>
  <si>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</si>
  <si>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</si>
  <si>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</si>
  <si>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</si>
  <si>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</si>
  <si>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</si>
  <si>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</si>
  <si>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</si>
  <si>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</si>
  <si>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</si>
  <si>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</si>
  <si>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</si>
  <si>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</si>
  <si>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</si>
  <si>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</si>
  <si>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</si>
  <si>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</si>
  <si>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</si>
  <si>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</si>
  <si>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</si>
  <si>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</si>
  <si>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</si>
  <si>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</si>
  <si>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</si>
  <si>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</si>
  <si>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</si>
  <si>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</si>
  <si>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</si>
  <si>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</si>
  <si>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</si>
  <si>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</si>
  <si>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</si>
  <si>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</si>
  <si>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</si>
  <si>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</si>
  <si>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</si>
  <si>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</si>
  <si>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</si>
  <si>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</si>
  <si>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</si>
  <si>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</si>
  <si>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</si>
  <si>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</si>
  <si>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</si>
  <si>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</si>
  <si>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</si>
  <si>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</si>
  <si>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</si>
  <si>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</si>
  <si>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</si>
  <si>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</si>
  <si>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</si>
  <si>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</si>
  <si>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</si>
  <si>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</si>
  <si>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</si>
  <si>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</si>
  <si>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</si>
  <si>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</si>
  <si>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</si>
  <si>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</si>
  <si>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</si>
  <si>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</si>
  <si>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</si>
  <si>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</si>
  <si>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</si>
  <si>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</si>
  <si>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</si>
  <si>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</si>
  <si>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</si>
  <si>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</si>
  <si>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</si>
  <si>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</si>
  <si>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</si>
  <si>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</si>
  <si>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</si>
  <si>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</si>
  <si>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</si>
  <si>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</si>
  <si>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</si>
  <si>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</si>
  <si>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</si>
  <si>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</si>
  <si>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</si>
  <si>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</si>
  <si>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</si>
  <si>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</si>
  <si>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</si>
  <si>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</si>
  <si>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</si>
  <si>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</si>
  <si>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</si>
  <si>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</si>
  <si>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</si>
  <si>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</si>
  <si>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</si>
  <si>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</si>
  <si>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</si>
  <si>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</si>
  <si>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</si>
  <si>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</si>
  <si>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</si>
  <si>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</si>
  <si>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</si>
  <si>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</si>
  <si>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</si>
  <si>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</si>
  <si>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</si>
  <si>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</si>
  <si>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</si>
  <si>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</si>
  <si>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</si>
  <si>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</si>
  <si>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</si>
  <si>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</si>
  <si>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</si>
  <si>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</si>
  <si>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</si>
  <si>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</si>
  <si>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</si>
  <si>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</si>
  <si>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</si>
  <si>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</si>
  <si>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</si>
  <si>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</si>
  <si>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</si>
  <si>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</si>
  <si>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</si>
  <si>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</si>
  <si>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</si>
  <si>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</si>
  <si>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</si>
  <si>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</si>
  <si>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</si>
  <si>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</si>
  <si>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</si>
  <si>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</si>
  <si>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</si>
  <si>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</si>
  <si>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</si>
  <si>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</si>
  <si>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</si>
  <si>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</si>
  <si>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</si>
  <si>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</si>
  <si>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</si>
  <si>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</si>
  <si>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</si>
  <si>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</si>
  <si>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</si>
  <si>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</si>
  <si>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</si>
  <si>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</si>
  <si>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</si>
  <si>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</si>
  <si>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</si>
  <si>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</si>
  <si>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</si>
  <si>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</si>
  <si>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</si>
  <si>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</si>
  <si>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</si>
  <si>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</si>
  <si>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</si>
  <si>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</si>
  <si>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</si>
  <si>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</si>
  <si>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</si>
  <si>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</si>
  <si>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</si>
  <si>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</si>
  <si>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</si>
  <si>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</si>
  <si>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</si>
  <si>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</si>
  <si>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</si>
  <si>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</si>
  <si>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</si>
  <si>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</si>
  <si>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</si>
  <si>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</si>
  <si>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</si>
  <si>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</si>
  <si>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</si>
  <si>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</si>
  <si>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</si>
  <si>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</si>
  <si>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</si>
  <si>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</si>
  <si>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</si>
  <si>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</si>
  <si>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</si>
  <si>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</si>
  <si>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</si>
  <si>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</si>
  <si>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</si>
  <si>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</si>
  <si>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</si>
  <si>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</si>
  <si>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</si>
  <si>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</si>
  <si>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</si>
  <si>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</si>
  <si>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</si>
  <si>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</si>
  <si>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</si>
  <si>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</si>
  <si>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</si>
  <si>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</si>
  <si>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</si>
  <si>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</si>
  <si>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</si>
  <si>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</si>
  <si>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</si>
  <si>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</si>
  <si>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</si>
  <si>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</si>
  <si>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</si>
  <si>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</si>
  <si>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</si>
  <si>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</si>
  <si>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</si>
  <si>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</si>
  <si>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</si>
  <si>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</si>
  <si>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</si>
  <si>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</si>
  <si>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</si>
  <si>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</si>
  <si>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</si>
  <si>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</si>
  <si>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</si>
  <si>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</si>
  <si>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</si>
  <si>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</si>
  <si>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</si>
  <si>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</si>
  <si>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</si>
  <si>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</si>
  <si>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</si>
  <si>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</si>
  <si>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</si>
  <si>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</si>
  <si>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</si>
  <si>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</si>
  <si>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</si>
  <si>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</si>
  <si>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</si>
  <si>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</si>
  <si>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</si>
  <si>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</si>
  <si>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</si>
  <si>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</si>
  <si>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</si>
  <si>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</si>
  <si>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</si>
  <si>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</si>
  <si>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</si>
  <si>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</si>
  <si>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</si>
  <si>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</si>
  <si>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</si>
  <si>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</si>
  <si>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</si>
  <si>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</si>
  <si>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</si>
  <si>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</si>
  <si>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</si>
  <si>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</si>
  <si>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</si>
  <si>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</si>
  <si>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</si>
  <si>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</si>
  <si>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</si>
  <si>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</si>
  <si>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</si>
  <si>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</si>
  <si>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</si>
  <si>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</si>
  <si>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</si>
  <si>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</si>
  <si>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</si>
  <si>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</si>
  <si>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</si>
  <si>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</si>
  <si>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</si>
  <si>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</si>
  <si>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</si>
  <si>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</si>
  <si>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</si>
  <si>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</si>
  <si>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</si>
  <si>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</si>
  <si>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</si>
  <si>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</si>
  <si>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</si>
  <si>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</si>
  <si>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</si>
  <si>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</si>
  <si>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</si>
  <si>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</si>
  <si>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</si>
  <si>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</si>
  <si>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</si>
  <si>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</si>
  <si>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</si>
  <si>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</si>
  <si>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</si>
  <si>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</si>
  <si>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</si>
  <si>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</si>
  <si>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</si>
  <si>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</si>
  <si>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</si>
  <si>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</si>
  <si>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</si>
  <si>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</si>
  <si>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</si>
  <si>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</si>
  <si>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</si>
  <si>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</si>
  <si>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</si>
  <si>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</si>
  <si>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</si>
  <si>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</si>
  <si>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</si>
  <si>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</si>
  <si>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</si>
  <si>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</si>
  <si>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</si>
  <si>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</si>
  <si>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</si>
  <si>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</si>
  <si>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</si>
  <si>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</si>
  <si>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</si>
  <si>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</si>
  <si>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</si>
  <si>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</si>
  <si>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</si>
  <si>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</si>
  <si>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</si>
  <si>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</si>
  <si>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</si>
  <si>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</si>
  <si>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</si>
  <si>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</si>
  <si>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</si>
  <si>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</si>
  <si>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</si>
  <si>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</si>
  <si>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</si>
  <si>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</si>
  <si>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</si>
  <si>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</si>
  <si>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</si>
  <si>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</si>
  <si>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</si>
  <si>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</si>
  <si>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</si>
  <si>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</si>
  <si>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</si>
  <si>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</si>
  <si>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</si>
  <si>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</si>
  <si>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</si>
  <si>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</si>
  <si>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</si>
  <si>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</si>
  <si>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</si>
  <si>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</si>
  <si>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</si>
  <si>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</si>
  <si>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</si>
  <si>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</si>
  <si>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</si>
  <si>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</si>
  <si>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</si>
  <si>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</si>
  <si>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</si>
  <si>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</si>
  <si>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</si>
  <si>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</si>
  <si>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</si>
  <si>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</si>
  <si>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</si>
  <si>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</si>
  <si>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</si>
  <si>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</si>
  <si>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</si>
  <si>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</si>
  <si>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</si>
  <si>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</si>
  <si>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</si>
  <si>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</si>
  <si>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</si>
  <si>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</si>
  <si>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</si>
  <si>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</si>
  <si>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</si>
  <si>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</si>
  <si>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</si>
  <si>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</si>
  <si>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</si>
  <si>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</si>
  <si>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</si>
  <si>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</si>
  <si>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</si>
  <si>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</si>
  <si>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</si>
  <si>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</si>
  <si>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</si>
  <si>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</si>
  <si>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</si>
  <si>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</si>
  <si>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</si>
  <si>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</si>
  <si>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</si>
  <si>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</si>
  <si>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</si>
  <si>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</si>
  <si>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</si>
  <si>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</si>
  <si>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</si>
  <si>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</si>
  <si>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</si>
  <si>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</si>
  <si>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</si>
  <si>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</si>
  <si>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</si>
  <si>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</si>
  <si>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</si>
  <si>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</si>
  <si>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</si>
  <si>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</si>
  <si>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</si>
  <si>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</si>
  <si>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</si>
  <si>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</si>
  <si>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</si>
  <si>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</si>
  <si>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</si>
  <si>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</si>
  <si>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</si>
  <si>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</si>
  <si>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</si>
  <si>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</si>
  <si>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</si>
  <si>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</si>
  <si>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</si>
  <si>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</si>
  <si>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</si>
  <si>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</si>
  <si>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</si>
  <si>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</si>
  <si>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</si>
  <si>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</si>
  <si>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</si>
  <si>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</si>
  <si>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</si>
  <si>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</si>
  <si>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</si>
  <si>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</si>
  <si>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</si>
  <si>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</si>
  <si>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</si>
  <si>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</si>
  <si>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</si>
  <si>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</si>
  <si>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</si>
  <si>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</si>
  <si>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</si>
  <si>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</si>
  <si>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</si>
  <si>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</si>
  <si>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</si>
  <si>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</si>
  <si>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</si>
  <si>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</si>
  <si>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</si>
  <si>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</si>
  <si>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</si>
  <si>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</si>
  <si>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</si>
  <si>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</si>
  <si>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</si>
  <si>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</si>
  <si>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</si>
  <si>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</si>
  <si>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</si>
  <si>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</si>
  <si>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</si>
  <si>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</si>
  <si>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</si>
  <si>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</si>
  <si>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</si>
  <si>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</si>
  <si>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</si>
  <si>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</si>
  <si>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</si>
  <si>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</si>
  <si>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</si>
  <si>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</si>
  <si>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</si>
  <si>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</si>
  <si>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</si>
  <si>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</si>
  <si>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</si>
  <si>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</si>
  <si>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</si>
  <si>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</si>
  <si>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</si>
  <si>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</si>
  <si>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</si>
  <si>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</si>
  <si>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</si>
  <si>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</si>
  <si>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</si>
  <si>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</si>
  <si>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</si>
  <si>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</si>
  <si>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</si>
  <si>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</si>
  <si>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</si>
  <si>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</si>
  <si>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</si>
  <si>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</si>
  <si>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</si>
  <si>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</si>
  <si>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</si>
  <si>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</si>
  <si>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</si>
  <si>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</si>
  <si>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</si>
  <si>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</si>
  <si>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</si>
  <si>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</si>
  <si>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</si>
  <si>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</si>
  <si>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</si>
  <si>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</si>
  <si>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</si>
  <si>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</si>
  <si>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</si>
  <si>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</si>
  <si>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</si>
  <si>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</si>
  <si>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</si>
  <si>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</si>
  <si>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</si>
  <si>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</si>
  <si>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</si>
  <si>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</si>
  <si>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</si>
  <si>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</si>
  <si>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</si>
  <si>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</si>
  <si>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</si>
  <si>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</si>
  <si>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</si>
  <si>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</si>
  <si>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</si>
  <si>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</si>
  <si>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</si>
  <si>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</si>
  <si>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</si>
  <si>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</si>
  <si>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</si>
  <si>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</si>
  <si>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</si>
  <si>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</si>
  <si>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</si>
  <si>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</si>
  <si>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</si>
  <si>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</si>
  <si>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</si>
  <si>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</si>
  <si>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</si>
  <si>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</si>
  <si>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</si>
  <si>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</si>
  <si>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</si>
  <si>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</si>
  <si>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</si>
  <si>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الامر عدد 388 المؤرخ في 19ماي2012</t>
  </si>
  <si>
    <t>الهذيلي صوالح</t>
  </si>
  <si>
    <t xml:space="preserve">عبد اللطيف خميلي </t>
  </si>
  <si>
    <t xml:space="preserve">سليم الشريف </t>
  </si>
  <si>
    <t xml:space="preserve">صالح الضويوي </t>
  </si>
  <si>
    <t xml:space="preserve">كمال النصري </t>
  </si>
  <si>
    <t xml:space="preserve">الصحبي المساكني </t>
  </si>
  <si>
    <t xml:space="preserve">نسرين مساكني </t>
  </si>
  <si>
    <t xml:space="preserve">فائزة رحماني </t>
  </si>
  <si>
    <t xml:space="preserve">لجنة البتات </t>
  </si>
  <si>
    <t xml:space="preserve">قصر البلدية </t>
  </si>
  <si>
    <t xml:space="preserve">محل تجاري </t>
  </si>
  <si>
    <t xml:space="preserve">محل مسوغ لمقهى </t>
  </si>
  <si>
    <t xml:space="preserve">محل اداري مسوغ لمركز الحرس الوطني </t>
  </si>
  <si>
    <t xml:space="preserve">سوق اسبوعية للدواب </t>
  </si>
  <si>
    <t xml:space="preserve">سوق للخضر </t>
  </si>
  <si>
    <t xml:space="preserve">ملعب بلدي </t>
  </si>
  <si>
    <t xml:space="preserve">مستودع بلدي </t>
  </si>
  <si>
    <t>مسلخ بلدي</t>
  </si>
  <si>
    <t xml:space="preserve">قطعة ارض </t>
  </si>
  <si>
    <t xml:space="preserve">قطعة ارض فلاحية </t>
  </si>
  <si>
    <t xml:space="preserve">حي الزهور </t>
  </si>
  <si>
    <t xml:space="preserve">حي الاثار </t>
  </si>
  <si>
    <t xml:space="preserve">حي التحرير </t>
  </si>
  <si>
    <t>حي النور</t>
  </si>
  <si>
    <t>الاجنة العائلية (منطقة فلاحية سقوية )</t>
  </si>
  <si>
    <t xml:space="preserve">البلدية </t>
  </si>
  <si>
    <t xml:space="preserve">مركز الحرس الوطني </t>
  </si>
  <si>
    <t xml:space="preserve">دار الشباب </t>
  </si>
  <si>
    <t xml:space="preserve">مكتبة عمومية </t>
  </si>
  <si>
    <t xml:space="preserve">مركز رعاية الصحة الاساسية </t>
  </si>
  <si>
    <t xml:space="preserve">فرع غابات </t>
  </si>
  <si>
    <t xml:space="preserve">مدرسة ابتدائية </t>
  </si>
  <si>
    <t xml:space="preserve">مدرسة اعدادية </t>
  </si>
  <si>
    <t xml:space="preserve">صهريج لتفريغ المياه المستعملة </t>
  </si>
  <si>
    <t xml:space="preserve">شاحنة صغيرة </t>
  </si>
  <si>
    <t xml:space="preserve">شاحنة ثقيلة </t>
  </si>
  <si>
    <t>صهريج</t>
  </si>
  <si>
    <t xml:space="preserve">الة رش الادوية </t>
  </si>
  <si>
    <t xml:space="preserve">ميتسوبيشي 4 ابواب </t>
  </si>
  <si>
    <t>رونو (7طن)</t>
  </si>
  <si>
    <t>كايز</t>
  </si>
  <si>
    <t xml:space="preserve">سوناليكا </t>
  </si>
  <si>
    <t>لنديني</t>
  </si>
  <si>
    <t>لنديني اطلس</t>
  </si>
  <si>
    <t xml:space="preserve">كيبوتا </t>
  </si>
  <si>
    <t xml:space="preserve">سعة 3 الاف لتر </t>
  </si>
  <si>
    <t>اسكورتس</t>
  </si>
  <si>
    <t xml:space="preserve">عبد الله الضويوي </t>
  </si>
  <si>
    <t xml:space="preserve">جمال الزايري </t>
  </si>
  <si>
    <t xml:space="preserve">صالح النصري </t>
  </si>
  <si>
    <t xml:space="preserve">عز الدين النصري </t>
  </si>
  <si>
    <t>كاتب عام أ1</t>
  </si>
  <si>
    <t>تقني أ3</t>
  </si>
  <si>
    <t xml:space="preserve">كاتب تصرف ب </t>
  </si>
  <si>
    <t xml:space="preserve">نجيب النصري </t>
  </si>
  <si>
    <t xml:space="preserve">الحبيب الخماري </t>
  </si>
  <si>
    <t xml:space="preserve">عبد الرؤوف الرحماني </t>
  </si>
  <si>
    <t xml:space="preserve">سامية خماري </t>
  </si>
  <si>
    <t xml:space="preserve">عزيزة الماسك </t>
  </si>
  <si>
    <t>عمر حمدي</t>
  </si>
  <si>
    <t>المنصف خميلي</t>
  </si>
  <si>
    <t xml:space="preserve">الكتابة العامة </t>
  </si>
  <si>
    <t>مكتب الضبط</t>
  </si>
  <si>
    <t xml:space="preserve">الكتابة </t>
  </si>
  <si>
    <t xml:space="preserve">قسم الشؤون الادارية و المالية </t>
  </si>
  <si>
    <t xml:space="preserve">قسم الحالة المدنية </t>
  </si>
  <si>
    <t xml:space="preserve">المصلحة الفنية </t>
  </si>
  <si>
    <t xml:space="preserve">الارشيف </t>
  </si>
  <si>
    <t xml:space="preserve">المستودع البلدي </t>
  </si>
  <si>
    <t xml:space="preserve">التراتيب البلدية </t>
  </si>
  <si>
    <t xml:space="preserve">الاشغال </t>
  </si>
  <si>
    <t xml:space="preserve">النظافة </t>
  </si>
  <si>
    <t>الفصل 3304: المساهمة لفائدة الودادية بعنوان خدمة تداكر الاكل للاعوان</t>
  </si>
  <si>
    <t>²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</si>
</sst>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6" fontId="0" fillId="0" borderId="1" xfId="0" applyNumberFormat="1" applyFill="1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403" zoomScale="75" zoomScaleNormal="75" workbookViewId="0">
      <selection activeCell="C429" sqref="C429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40" t="s">
        <v>853</v>
      </c>
      <c r="E1" s="140" t="s">
        <v>852</v>
      </c>
      <c r="G1" s="43" t="s">
        <v>31</v>
      </c>
      <c r="H1" s="44">
        <f>C2+C114</f>
        <v>369592.755</v>
      </c>
      <c r="I1" s="45"/>
      <c r="J1" s="46" t="b">
        <f>AND(H1=I1)</f>
        <v>0</v>
      </c>
    </row>
    <row r="2" spans="1:14">
      <c r="A2" s="177" t="s">
        <v>60</v>
      </c>
      <c r="B2" s="177"/>
      <c r="C2" s="26">
        <f>C3+C67</f>
        <v>218500</v>
      </c>
      <c r="D2" s="26">
        <f>D3+D67</f>
        <v>218500</v>
      </c>
      <c r="E2" s="26">
        <f>E3+E67</f>
        <v>218500</v>
      </c>
      <c r="G2" s="39" t="s">
        <v>60</v>
      </c>
      <c r="H2" s="41">
        <f>C2</f>
        <v>218500</v>
      </c>
      <c r="I2" s="42"/>
      <c r="J2" s="40" t="b">
        <f>AND(H2=I2)</f>
        <v>0</v>
      </c>
    </row>
    <row r="3" spans="1:14">
      <c r="A3" s="174" t="s">
        <v>578</v>
      </c>
      <c r="B3" s="174"/>
      <c r="C3" s="23">
        <f>C4+C11+C38+C61</f>
        <v>87300</v>
      </c>
      <c r="D3" s="23">
        <f>D4+D11+D38+D61</f>
        <v>87300</v>
      </c>
      <c r="E3" s="23">
        <f>E4+E11+E38+E61</f>
        <v>87300</v>
      </c>
      <c r="G3" s="39" t="s">
        <v>57</v>
      </c>
      <c r="H3" s="41">
        <f t="shared" ref="H3:H66" si="0">C3</f>
        <v>87300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15700</v>
      </c>
      <c r="D4" s="21">
        <f>SUM(D5:D10)</f>
        <v>15700</v>
      </c>
      <c r="E4" s="21">
        <f>SUM(E5:E10)</f>
        <v>15700</v>
      </c>
      <c r="F4" s="17"/>
      <c r="G4" s="39" t="s">
        <v>53</v>
      </c>
      <c r="H4" s="41">
        <f t="shared" si="0"/>
        <v>15700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8000</v>
      </c>
      <c r="D5" s="2">
        <f>C5</f>
        <v>8000</v>
      </c>
      <c r="E5" s="2">
        <f>D5</f>
        <v>8000</v>
      </c>
      <c r="F5" s="17"/>
      <c r="G5" s="17"/>
      <c r="H5" s="41">
        <f t="shared" si="0"/>
        <v>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</v>
      </c>
      <c r="D6" s="2">
        <f t="shared" ref="D6:E10" si="1">C6</f>
        <v>1500</v>
      </c>
      <c r="E6" s="2">
        <f t="shared" si="1"/>
        <v>1500</v>
      </c>
      <c r="F6" s="17"/>
      <c r="G6" s="17"/>
      <c r="H6" s="41">
        <f t="shared" si="0"/>
        <v>1500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</v>
      </c>
      <c r="D7" s="2">
        <f t="shared" si="1"/>
        <v>6000</v>
      </c>
      <c r="E7" s="2">
        <f t="shared" si="1"/>
        <v>6000</v>
      </c>
      <c r="F7" s="17"/>
      <c r="G7" s="17"/>
      <c r="H7" s="41">
        <f t="shared" si="0"/>
        <v>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60500</v>
      </c>
      <c r="D11" s="21">
        <f>SUM(D12:D37)</f>
        <v>60500</v>
      </c>
      <c r="E11" s="21">
        <f>SUM(E12:E37)</f>
        <v>60500</v>
      </c>
      <c r="F11" s="17"/>
      <c r="G11" s="39" t="s">
        <v>54</v>
      </c>
      <c r="H11" s="41">
        <f t="shared" si="0"/>
        <v>60500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56000</v>
      </c>
      <c r="D12" s="2">
        <f>C12</f>
        <v>56000</v>
      </c>
      <c r="E12" s="2">
        <f>D12</f>
        <v>56000</v>
      </c>
      <c r="H12" s="41">
        <f t="shared" si="0"/>
        <v>56000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1000</v>
      </c>
      <c r="D26" s="2">
        <f t="shared" si="2"/>
        <v>1000</v>
      </c>
      <c r="E26" s="2">
        <f t="shared" si="2"/>
        <v>1000</v>
      </c>
      <c r="H26" s="41">
        <f t="shared" si="0"/>
        <v>1000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1500</v>
      </c>
      <c r="D29" s="2">
        <f t="shared" ref="D29:E37" si="3">C29</f>
        <v>1500</v>
      </c>
      <c r="E29" s="2">
        <f t="shared" si="3"/>
        <v>1500</v>
      </c>
      <c r="H29" s="41">
        <f t="shared" si="0"/>
        <v>1500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11100</v>
      </c>
      <c r="D38" s="21">
        <f>SUM(D39:D60)</f>
        <v>11100</v>
      </c>
      <c r="E38" s="21">
        <f>SUM(E39:E60)</f>
        <v>11100</v>
      </c>
      <c r="G38" s="39" t="s">
        <v>55</v>
      </c>
      <c r="H38" s="41">
        <f t="shared" si="0"/>
        <v>11100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</v>
      </c>
      <c r="D39" s="2">
        <f>C39</f>
        <v>2500</v>
      </c>
      <c r="E39" s="2">
        <f>D39</f>
        <v>2500</v>
      </c>
      <c r="H39" s="41">
        <f t="shared" si="0"/>
        <v>2500</v>
      </c>
    </row>
    <row r="40" spans="1:10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</v>
      </c>
      <c r="D53" s="2">
        <f t="shared" si="4"/>
        <v>100</v>
      </c>
      <c r="E53" s="2">
        <f t="shared" si="4"/>
        <v>100</v>
      </c>
      <c r="H53" s="41">
        <f t="shared" si="0"/>
        <v>100</v>
      </c>
    </row>
    <row r="54" spans="1:10" outlineLevel="1">
      <c r="A54" s="20">
        <v>3302</v>
      </c>
      <c r="B54" s="20" t="s">
        <v>19</v>
      </c>
      <c r="C54" s="2">
        <v>100</v>
      </c>
      <c r="D54" s="2">
        <f t="shared" si="4"/>
        <v>100</v>
      </c>
      <c r="E54" s="2">
        <f t="shared" si="4"/>
        <v>100</v>
      </c>
      <c r="H54" s="41">
        <f t="shared" si="0"/>
        <v>100</v>
      </c>
    </row>
    <row r="55" spans="1:10" outlineLevel="1">
      <c r="A55" s="20">
        <v>3303</v>
      </c>
      <c r="B55" s="20" t="s">
        <v>153</v>
      </c>
      <c r="C55" s="2">
        <v>2800</v>
      </c>
      <c r="D55" s="2">
        <f t="shared" si="4"/>
        <v>2800</v>
      </c>
      <c r="E55" s="2">
        <f t="shared" si="4"/>
        <v>2800</v>
      </c>
      <c r="H55" s="41">
        <f t="shared" si="0"/>
        <v>2800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131200</v>
      </c>
      <c r="D67" s="25">
        <f>D97+D68</f>
        <v>131200</v>
      </c>
      <c r="E67" s="25">
        <f>E97+E68</f>
        <v>131200</v>
      </c>
      <c r="G67" s="39" t="s">
        <v>59</v>
      </c>
      <c r="H67" s="41">
        <f t="shared" ref="H67:H130" si="7">C67</f>
        <v>131200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8700</v>
      </c>
      <c r="D68" s="21">
        <f>SUM(D69:D96)</f>
        <v>8700</v>
      </c>
      <c r="E68" s="21">
        <f>SUM(E69:E96)</f>
        <v>8700</v>
      </c>
      <c r="G68" s="39" t="s">
        <v>56</v>
      </c>
      <c r="H68" s="41">
        <f t="shared" si="7"/>
        <v>8700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7000</v>
      </c>
      <c r="D79" s="2">
        <f t="shared" si="8"/>
        <v>7000</v>
      </c>
      <c r="E79" s="2">
        <f t="shared" si="8"/>
        <v>7000</v>
      </c>
      <c r="H79" s="41">
        <f t="shared" si="7"/>
        <v>7000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1700</v>
      </c>
      <c r="D93" s="2">
        <f t="shared" si="9"/>
        <v>1700</v>
      </c>
      <c r="E93" s="2">
        <f t="shared" si="9"/>
        <v>1700</v>
      </c>
      <c r="H93" s="41">
        <f t="shared" si="7"/>
        <v>1700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122500</v>
      </c>
      <c r="D97" s="21">
        <f>SUM(D98:D113)</f>
        <v>122500</v>
      </c>
      <c r="E97" s="21">
        <f>SUM(E98:E113)</f>
        <v>122500</v>
      </c>
      <c r="G97" s="39" t="s">
        <v>58</v>
      </c>
      <c r="H97" s="41">
        <f t="shared" si="7"/>
        <v>122500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82000</v>
      </c>
      <c r="D98" s="2">
        <f>C98</f>
        <v>82000</v>
      </c>
      <c r="E98" s="2">
        <f>D98</f>
        <v>82000</v>
      </c>
      <c r="H98" s="41">
        <f t="shared" si="7"/>
        <v>82000</v>
      </c>
    </row>
    <row r="99" spans="1:10" ht="15" customHeight="1" outlineLevel="1">
      <c r="A99" s="3">
        <v>6002</v>
      </c>
      <c r="B99" s="1" t="s">
        <v>185</v>
      </c>
      <c r="C99" s="2">
        <v>40000</v>
      </c>
      <c r="D99" s="2">
        <f t="shared" ref="D99:E113" si="10">C99</f>
        <v>40000</v>
      </c>
      <c r="E99" s="2">
        <f t="shared" si="10"/>
        <v>40000</v>
      </c>
      <c r="H99" s="41">
        <f t="shared" si="7"/>
        <v>40000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151092.755</v>
      </c>
      <c r="D114" s="26">
        <f>D115+D152+D177</f>
        <v>151092.755</v>
      </c>
      <c r="E114" s="26">
        <f>E115+E152+E177</f>
        <v>151092.755</v>
      </c>
      <c r="G114" s="39" t="s">
        <v>62</v>
      </c>
      <c r="H114" s="41">
        <f t="shared" si="7"/>
        <v>151092.755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135507.68300000002</v>
      </c>
      <c r="D115" s="23">
        <f>D116+D135</f>
        <v>135507.68300000002</v>
      </c>
      <c r="E115" s="23">
        <f>E116+E135</f>
        <v>135507.68300000002</v>
      </c>
      <c r="G115" s="39" t="s">
        <v>61</v>
      </c>
      <c r="H115" s="41">
        <f t="shared" si="7"/>
        <v>135507.68300000002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66228.957999999999</v>
      </c>
      <c r="D116" s="21">
        <f>D117+D120+D123+D126+D129+D132</f>
        <v>66228.957999999999</v>
      </c>
      <c r="E116" s="21">
        <f>E117+E120+E123+E126+E129+E132</f>
        <v>66228.957999999999</v>
      </c>
      <c r="G116" s="39" t="s">
        <v>583</v>
      </c>
      <c r="H116" s="41">
        <f t="shared" si="7"/>
        <v>66228.957999999999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27848.957999999999</v>
      </c>
      <c r="D117" s="2">
        <f>D118+D119</f>
        <v>27848.957999999999</v>
      </c>
      <c r="E117" s="2">
        <f>E118+E119</f>
        <v>27848.957999999999</v>
      </c>
      <c r="H117" s="41">
        <f t="shared" si="7"/>
        <v>27848.957999999999</v>
      </c>
    </row>
    <row r="118" spans="1:10" ht="15" customHeight="1" outlineLevel="2">
      <c r="A118" s="130"/>
      <c r="B118" s="129" t="s">
        <v>855</v>
      </c>
      <c r="C118" s="128">
        <v>21802.957999999999</v>
      </c>
      <c r="D118" s="128">
        <f>C118</f>
        <v>21802.957999999999</v>
      </c>
      <c r="E118" s="128">
        <f>D118</f>
        <v>21802.957999999999</v>
      </c>
      <c r="H118" s="41">
        <f t="shared" si="7"/>
        <v>21802.957999999999</v>
      </c>
    </row>
    <row r="119" spans="1:10" ht="15" customHeight="1" outlineLevel="2">
      <c r="A119" s="130"/>
      <c r="B119" s="129" t="s">
        <v>860</v>
      </c>
      <c r="C119" s="128">
        <v>6046</v>
      </c>
      <c r="D119" s="128">
        <f>C119</f>
        <v>6046</v>
      </c>
      <c r="E119" s="128">
        <f>D119</f>
        <v>6046</v>
      </c>
      <c r="H119" s="41">
        <f t="shared" si="7"/>
        <v>6046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9500</v>
      </c>
      <c r="D123" s="2">
        <f>D124+D125</f>
        <v>9500</v>
      </c>
      <c r="E123" s="2">
        <f>E124+E125</f>
        <v>9500</v>
      </c>
      <c r="H123" s="41">
        <f t="shared" si="7"/>
        <v>9500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>
        <v>9500</v>
      </c>
      <c r="D125" s="128">
        <f>C125</f>
        <v>9500</v>
      </c>
      <c r="E125" s="128">
        <f>D125</f>
        <v>9500</v>
      </c>
      <c r="H125" s="41">
        <f t="shared" si="7"/>
        <v>9500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28880</v>
      </c>
      <c r="D126" s="2">
        <f>D127+D128</f>
        <v>28880</v>
      </c>
      <c r="E126" s="2">
        <f>E127+E128</f>
        <v>28880</v>
      </c>
      <c r="H126" s="41">
        <f t="shared" si="7"/>
        <v>28880</v>
      </c>
    </row>
    <row r="127" spans="1:10" ht="15" customHeight="1" outlineLevel="2">
      <c r="A127" s="130"/>
      <c r="B127" s="129" t="s">
        <v>855</v>
      </c>
      <c r="C127" s="128">
        <v>28880</v>
      </c>
      <c r="D127" s="128">
        <f>C127</f>
        <v>28880</v>
      </c>
      <c r="E127" s="128">
        <f>D127</f>
        <v>28880</v>
      </c>
      <c r="H127" s="41">
        <f t="shared" si="7"/>
        <v>28880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69278.725000000006</v>
      </c>
      <c r="D135" s="21">
        <f>D136+D140+D143+D146+D149</f>
        <v>69278.725000000006</v>
      </c>
      <c r="E135" s="21">
        <f>E136+E140+E143+E146+E149</f>
        <v>69278.725000000006</v>
      </c>
      <c r="G135" s="39" t="s">
        <v>584</v>
      </c>
      <c r="H135" s="41">
        <f t="shared" si="11"/>
        <v>69278.725000000006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69278.725000000006</v>
      </c>
      <c r="D136" s="2">
        <f>D137+D138+D139</f>
        <v>69278.725000000006</v>
      </c>
      <c r="E136" s="2">
        <f>E137+E138+E139</f>
        <v>69278.725000000006</v>
      </c>
      <c r="H136" s="41">
        <f t="shared" si="11"/>
        <v>69278.725000000006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63000</v>
      </c>
      <c r="D138" s="128">
        <f t="shared" ref="D138:E139" si="12">C138</f>
        <v>63000</v>
      </c>
      <c r="E138" s="128">
        <f t="shared" si="12"/>
        <v>63000</v>
      </c>
      <c r="H138" s="41">
        <f t="shared" si="11"/>
        <v>63000</v>
      </c>
    </row>
    <row r="139" spans="1:10" ht="15" customHeight="1" outlineLevel="2">
      <c r="A139" s="130"/>
      <c r="B139" s="129" t="s">
        <v>861</v>
      </c>
      <c r="C139" s="128">
        <v>6278.7250000000004</v>
      </c>
      <c r="D139" s="128">
        <f t="shared" si="12"/>
        <v>6278.7250000000004</v>
      </c>
      <c r="E139" s="128">
        <f t="shared" si="12"/>
        <v>6278.7250000000004</v>
      </c>
      <c r="H139" s="41">
        <f t="shared" si="11"/>
        <v>6278.7250000000004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12282.93</v>
      </c>
      <c r="D152" s="23">
        <f>D153+D163+D170</f>
        <v>12282.93</v>
      </c>
      <c r="E152" s="23">
        <f>E153+E163+E170</f>
        <v>12282.93</v>
      </c>
      <c r="G152" s="39" t="s">
        <v>66</v>
      </c>
      <c r="H152" s="41">
        <f t="shared" si="11"/>
        <v>12282.93</v>
      </c>
      <c r="I152" s="42"/>
      <c r="J152" s="40" t="b">
        <f>AND(H152=I152)</f>
        <v>0</v>
      </c>
    </row>
    <row r="153" spans="1:10">
      <c r="A153" s="170" t="s">
        <v>208</v>
      </c>
      <c r="B153" s="171"/>
      <c r="C153" s="21">
        <f>C154+C157+C160</f>
        <v>12282.93</v>
      </c>
      <c r="D153" s="21">
        <f>D154+D157+D160</f>
        <v>12282.93</v>
      </c>
      <c r="E153" s="21">
        <f>E154+E157+E160</f>
        <v>12282.93</v>
      </c>
      <c r="G153" s="39" t="s">
        <v>585</v>
      </c>
      <c r="H153" s="210" t="s">
        <v>938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12282.93</v>
      </c>
      <c r="D154" s="2">
        <f>D155+D156</f>
        <v>12282.93</v>
      </c>
      <c r="E154" s="2">
        <f>E155+E156</f>
        <v>12282.93</v>
      </c>
      <c r="H154" s="41">
        <f t="shared" si="11"/>
        <v>12282.93</v>
      </c>
    </row>
    <row r="155" spans="1:10" ht="15" customHeight="1" outlineLevel="2">
      <c r="A155" s="130"/>
      <c r="B155" s="129" t="s">
        <v>855</v>
      </c>
      <c r="C155" s="128">
        <v>4174</v>
      </c>
      <c r="D155" s="128">
        <f>C155</f>
        <v>4174</v>
      </c>
      <c r="E155" s="128">
        <f>D155</f>
        <v>4174</v>
      </c>
      <c r="H155" s="41">
        <f t="shared" si="11"/>
        <v>4174</v>
      </c>
    </row>
    <row r="156" spans="1:10" ht="15" customHeight="1" outlineLevel="2">
      <c r="A156" s="130"/>
      <c r="B156" s="129" t="s">
        <v>860</v>
      </c>
      <c r="C156" s="128">
        <v>8108.93</v>
      </c>
      <c r="D156" s="128">
        <f>C156</f>
        <v>8108.93</v>
      </c>
      <c r="E156" s="128">
        <f>D156</f>
        <v>8108.93</v>
      </c>
      <c r="H156" s="41">
        <f t="shared" si="11"/>
        <v>8108.93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3302.1419999999998</v>
      </c>
      <c r="D177" s="27">
        <f>D178</f>
        <v>3302.1419999999998</v>
      </c>
      <c r="E177" s="27">
        <f>E178</f>
        <v>3302.1419999999998</v>
      </c>
      <c r="G177" s="39" t="s">
        <v>216</v>
      </c>
      <c r="H177" s="41">
        <f t="shared" si="11"/>
        <v>3302.1419999999998</v>
      </c>
      <c r="I177" s="42"/>
      <c r="J177" s="40" t="b">
        <f>AND(H177=I177)</f>
        <v>0</v>
      </c>
    </row>
    <row r="178" spans="1:10">
      <c r="A178" s="170" t="s">
        <v>217</v>
      </c>
      <c r="B178" s="171"/>
      <c r="C178" s="21">
        <f>C179+C184+C188+C197+C200+C203+C215+C222+C228+C235+C238+C243+C250</f>
        <v>3302.1419999999998</v>
      </c>
      <c r="D178" s="21">
        <f>D179+D184+D188+D197+D200+D203+D215+D222+D228+D235+D238+D243+D250</f>
        <v>3302.1419999999998</v>
      </c>
      <c r="E178" s="21">
        <f>E179+E184+E188+E197+E200+E203+E215+E222+E228+E235+E238+E243+E250</f>
        <v>3302.1419999999998</v>
      </c>
      <c r="G178" s="39" t="s">
        <v>587</v>
      </c>
      <c r="H178" s="41">
        <f t="shared" si="11"/>
        <v>3302.1419999999998</v>
      </c>
      <c r="I178" s="42"/>
      <c r="J178" s="40" t="b">
        <f>AND(H178=I178)</f>
        <v>0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3000</v>
      </c>
      <c r="D203" s="2">
        <f>D204+D211+D213+D207</f>
        <v>3000</v>
      </c>
      <c r="E203" s="2">
        <f>E204+E211+E213+E207</f>
        <v>3000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3000</v>
      </c>
      <c r="D207" s="128">
        <f>D209+D208+D210</f>
        <v>3000</v>
      </c>
      <c r="E207" s="128">
        <f>E209+E208+E210</f>
        <v>3000</v>
      </c>
    </row>
    <row r="208" spans="1:5" outlineLevel="3">
      <c r="A208" s="90"/>
      <c r="B208" s="89" t="s">
        <v>855</v>
      </c>
      <c r="C208" s="127">
        <v>3000</v>
      </c>
      <c r="D208" s="127">
        <f t="shared" ref="D208:E210" si="15">C208</f>
        <v>3000</v>
      </c>
      <c r="E208" s="127">
        <f t="shared" si="15"/>
        <v>3000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302.142</v>
      </c>
      <c r="D228" s="2">
        <f>D229+D233</f>
        <v>302.142</v>
      </c>
      <c r="E228" s="2">
        <f>E229+E233</f>
        <v>302.142</v>
      </c>
    </row>
    <row r="229" spans="1:5" outlineLevel="2">
      <c r="A229" s="130">
        <v>2</v>
      </c>
      <c r="B229" s="129" t="s">
        <v>856</v>
      </c>
      <c r="C229" s="128">
        <f>C231+C232+C230</f>
        <v>302.142</v>
      </c>
      <c r="D229" s="128">
        <f>D231+D232+D230</f>
        <v>302.142</v>
      </c>
      <c r="E229" s="128">
        <f>E231+E232+E230</f>
        <v>302.142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302.142</v>
      </c>
      <c r="D231" s="127">
        <f t="shared" ref="D231:E232" si="18">C231</f>
        <v>302.142</v>
      </c>
      <c r="E231" s="127">
        <f t="shared" si="18"/>
        <v>302.142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40" t="s">
        <v>853</v>
      </c>
      <c r="E256" s="140" t="s">
        <v>852</v>
      </c>
      <c r="G256" s="47" t="s">
        <v>589</v>
      </c>
      <c r="H256" s="48">
        <f>C257+C559</f>
        <v>369292.755</v>
      </c>
      <c r="I256" s="49"/>
      <c r="J256" s="50" t="b">
        <f>AND(H256=I256)</f>
        <v>0</v>
      </c>
    </row>
    <row r="257" spans="1:10">
      <c r="A257" s="161" t="s">
        <v>60</v>
      </c>
      <c r="B257" s="162"/>
      <c r="C257" s="37">
        <f>C258+C551</f>
        <v>218200</v>
      </c>
      <c r="D257" s="37">
        <f>D258+D551</f>
        <v>218500</v>
      </c>
      <c r="E257" s="37">
        <f>E258+E551</f>
        <v>218500</v>
      </c>
      <c r="G257" s="39" t="s">
        <v>60</v>
      </c>
      <c r="H257" s="41">
        <f>C257</f>
        <v>218200</v>
      </c>
      <c r="I257" s="42"/>
      <c r="J257" s="40" t="b">
        <f>AND(H257=I257)</f>
        <v>0</v>
      </c>
    </row>
    <row r="258" spans="1:10">
      <c r="A258" s="157" t="s">
        <v>266</v>
      </c>
      <c r="B258" s="158"/>
      <c r="C258" s="36">
        <f>C259+C339+C483+C547</f>
        <v>193321.277</v>
      </c>
      <c r="D258" s="36">
        <f>D259+D339+D483+D547</f>
        <v>193621.277</v>
      </c>
      <c r="E258" s="36">
        <f>E259+E339+E483+E547</f>
        <v>193621.277</v>
      </c>
      <c r="G258" s="39" t="s">
        <v>57</v>
      </c>
      <c r="H258" s="41">
        <f t="shared" ref="H258:H321" si="21">C258</f>
        <v>193321.277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142457.51699999999</v>
      </c>
      <c r="D259" s="33">
        <f>D260+D263+D314</f>
        <v>142757.51699999999</v>
      </c>
      <c r="E259" s="33">
        <f>E260+E263+E314</f>
        <v>142757.51699999999</v>
      </c>
      <c r="G259" s="39" t="s">
        <v>590</v>
      </c>
      <c r="H259" s="41">
        <f t="shared" si="21"/>
        <v>142457.51699999999</v>
      </c>
      <c r="I259" s="42"/>
      <c r="J259" s="40" t="b">
        <f>AND(H259=I259)</f>
        <v>0</v>
      </c>
    </row>
    <row r="260" spans="1:10" outlineLevel="1">
      <c r="A260" s="159" t="s">
        <v>268</v>
      </c>
      <c r="B260" s="160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outlineLevel="1">
      <c r="A263" s="159" t="s">
        <v>269</v>
      </c>
      <c r="B263" s="160"/>
      <c r="C263" s="32">
        <f>C264+C265+C289+C296+C298+C302+C305+C308+C313</f>
        <v>140297.51699999999</v>
      </c>
      <c r="D263" s="32">
        <f>D264+D265+D289+D296+D298+D302+D305+D308+D313</f>
        <v>140597.51699999999</v>
      </c>
      <c r="E263" s="32">
        <f>E264+E265+E289+E296+E298+E302+E305+E308+E313</f>
        <v>140597.51699999999</v>
      </c>
      <c r="H263" s="41">
        <f t="shared" si="21"/>
        <v>140297.51699999999</v>
      </c>
    </row>
    <row r="264" spans="1:10" outlineLevel="2">
      <c r="A264" s="6">
        <v>1101</v>
      </c>
      <c r="B264" s="4" t="s">
        <v>34</v>
      </c>
      <c r="C264" s="5">
        <v>57708</v>
      </c>
      <c r="D264" s="5">
        <f>C264</f>
        <v>57708</v>
      </c>
      <c r="E264" s="5">
        <f>D264</f>
        <v>57708</v>
      </c>
      <c r="H264" s="41">
        <f t="shared" si="21"/>
        <v>57708</v>
      </c>
    </row>
    <row r="265" spans="1:10" outlineLevel="2">
      <c r="A265" s="6">
        <v>1101</v>
      </c>
      <c r="B265" s="4" t="s">
        <v>35</v>
      </c>
      <c r="C265" s="5">
        <f>SUM(C266:C288)</f>
        <v>49112.203999999998</v>
      </c>
      <c r="D265" s="5">
        <f>SUM(D266:D288)</f>
        <v>49112.203999999998</v>
      </c>
      <c r="E265" s="5">
        <f>SUM(E266:E288)</f>
        <v>49112.203999999998</v>
      </c>
      <c r="H265" s="41">
        <f t="shared" si="21"/>
        <v>49112.203999999998</v>
      </c>
    </row>
    <row r="266" spans="1:10" outlineLevel="3">
      <c r="A266" s="29"/>
      <c r="B266" s="28" t="s">
        <v>218</v>
      </c>
      <c r="C266" s="30">
        <v>3871.2</v>
      </c>
      <c r="D266" s="30">
        <f>C266</f>
        <v>3871.2</v>
      </c>
      <c r="E266" s="30">
        <f>D266</f>
        <v>3871.2</v>
      </c>
      <c r="H266" s="41">
        <f t="shared" si="21"/>
        <v>3871.2</v>
      </c>
    </row>
    <row r="267" spans="1:10" outlineLevel="3">
      <c r="A267" s="29"/>
      <c r="B267" s="28" t="s">
        <v>219</v>
      </c>
      <c r="C267" s="30">
        <v>18011</v>
      </c>
      <c r="D267" s="30">
        <f t="shared" ref="D267:E282" si="22">C267</f>
        <v>18011</v>
      </c>
      <c r="E267" s="30">
        <f t="shared" si="22"/>
        <v>18011</v>
      </c>
      <c r="H267" s="41">
        <f t="shared" si="21"/>
        <v>18011</v>
      </c>
    </row>
    <row r="268" spans="1:10" outlineLevel="3">
      <c r="A268" s="29"/>
      <c r="B268" s="28" t="s">
        <v>220</v>
      </c>
      <c r="C268" s="30">
        <v>1748</v>
      </c>
      <c r="D268" s="30">
        <f t="shared" si="22"/>
        <v>1748</v>
      </c>
      <c r="E268" s="30">
        <f t="shared" si="22"/>
        <v>1748</v>
      </c>
      <c r="H268" s="41">
        <f t="shared" si="21"/>
        <v>1748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5370</v>
      </c>
      <c r="D271" s="30">
        <f t="shared" si="22"/>
        <v>5370</v>
      </c>
      <c r="E271" s="30">
        <f t="shared" si="22"/>
        <v>5370</v>
      </c>
      <c r="H271" s="41">
        <f t="shared" si="21"/>
        <v>5370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>
        <v>107.004</v>
      </c>
      <c r="D284" s="30">
        <f t="shared" si="23"/>
        <v>107.004</v>
      </c>
      <c r="E284" s="30">
        <f t="shared" si="23"/>
        <v>107.004</v>
      </c>
      <c r="H284" s="41">
        <f t="shared" si="21"/>
        <v>107.004</v>
      </c>
    </row>
    <row r="285" spans="1:8" outlineLevel="3">
      <c r="A285" s="29"/>
      <c r="B285" s="28" t="s">
        <v>237</v>
      </c>
      <c r="C285" s="30">
        <v>3534</v>
      </c>
      <c r="D285" s="30">
        <f t="shared" si="23"/>
        <v>3534</v>
      </c>
      <c r="E285" s="30">
        <f t="shared" si="23"/>
        <v>3534</v>
      </c>
      <c r="H285" s="41">
        <f t="shared" si="21"/>
        <v>3534</v>
      </c>
    </row>
    <row r="286" spans="1:8" outlineLevel="3">
      <c r="A286" s="29"/>
      <c r="B286" s="28" t="s">
        <v>238</v>
      </c>
      <c r="C286" s="30">
        <v>15363</v>
      </c>
      <c r="D286" s="30">
        <f t="shared" si="23"/>
        <v>15363</v>
      </c>
      <c r="E286" s="30">
        <f t="shared" si="23"/>
        <v>15363</v>
      </c>
      <c r="H286" s="41">
        <f t="shared" si="21"/>
        <v>15363</v>
      </c>
    </row>
    <row r="287" spans="1:8" outlineLevel="3">
      <c r="A287" s="29"/>
      <c r="B287" s="28" t="s">
        <v>239</v>
      </c>
      <c r="C287" s="30">
        <v>1008</v>
      </c>
      <c r="D287" s="30">
        <f t="shared" si="23"/>
        <v>1008</v>
      </c>
      <c r="E287" s="30">
        <f t="shared" si="23"/>
        <v>1008</v>
      </c>
      <c r="H287" s="41">
        <f t="shared" si="21"/>
        <v>1008</v>
      </c>
    </row>
    <row r="288" spans="1:8" outlineLevel="3">
      <c r="A288" s="29"/>
      <c r="B288" s="28" t="s">
        <v>240</v>
      </c>
      <c r="C288" s="30">
        <v>100</v>
      </c>
      <c r="D288" s="30">
        <f t="shared" si="23"/>
        <v>100</v>
      </c>
      <c r="E288" s="30">
        <f t="shared" si="23"/>
        <v>100</v>
      </c>
      <c r="H288" s="41">
        <f t="shared" si="21"/>
        <v>100</v>
      </c>
    </row>
    <row r="289" spans="1:8" outlineLevel="2">
      <c r="A289" s="6">
        <v>1101</v>
      </c>
      <c r="B289" s="4" t="s">
        <v>36</v>
      </c>
      <c r="C289" s="5">
        <f>SUM(C290:C295)</f>
        <v>4200</v>
      </c>
      <c r="D289" s="5">
        <f>SUM(D290:D295)</f>
        <v>4200</v>
      </c>
      <c r="E289" s="5">
        <f>SUM(E290:E295)</f>
        <v>4200</v>
      </c>
      <c r="H289" s="41">
        <f t="shared" si="21"/>
        <v>4200</v>
      </c>
    </row>
    <row r="290" spans="1:8" outlineLevel="3">
      <c r="A290" s="29"/>
      <c r="B290" s="28" t="s">
        <v>241</v>
      </c>
      <c r="C290" s="30">
        <v>3000</v>
      </c>
      <c r="D290" s="30">
        <f>C290</f>
        <v>3000</v>
      </c>
      <c r="E290" s="30">
        <f>D290</f>
        <v>3000</v>
      </c>
      <c r="H290" s="41">
        <f t="shared" si="21"/>
        <v>3000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420</v>
      </c>
      <c r="D293" s="30">
        <f t="shared" si="24"/>
        <v>420</v>
      </c>
      <c r="E293" s="30">
        <f t="shared" si="24"/>
        <v>420</v>
      </c>
      <c r="H293" s="41">
        <f t="shared" si="21"/>
        <v>420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780</v>
      </c>
      <c r="D295" s="30">
        <f t="shared" si="24"/>
        <v>780</v>
      </c>
      <c r="E295" s="30">
        <f t="shared" si="24"/>
        <v>780</v>
      </c>
      <c r="H295" s="41">
        <f t="shared" si="21"/>
        <v>780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300</v>
      </c>
      <c r="E296" s="5">
        <f>SUM(E297)</f>
        <v>300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v>300</v>
      </c>
      <c r="E297" s="30">
        <f>D297</f>
        <v>300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4780</v>
      </c>
      <c r="D298" s="5">
        <f>SUM(D299:D301)</f>
        <v>4780</v>
      </c>
      <c r="E298" s="5">
        <f>SUM(E299:E301)</f>
        <v>4780</v>
      </c>
      <c r="H298" s="41">
        <f t="shared" si="21"/>
        <v>4780</v>
      </c>
    </row>
    <row r="299" spans="1:8" outlineLevel="3">
      <c r="A299" s="29"/>
      <c r="B299" s="28" t="s">
        <v>248</v>
      </c>
      <c r="C299" s="30">
        <v>1440</v>
      </c>
      <c r="D299" s="30">
        <f>C299</f>
        <v>1440</v>
      </c>
      <c r="E299" s="30">
        <f>D299</f>
        <v>1440</v>
      </c>
      <c r="H299" s="41">
        <f t="shared" si="21"/>
        <v>1440</v>
      </c>
    </row>
    <row r="300" spans="1:8" outlineLevel="3">
      <c r="A300" s="29"/>
      <c r="B300" s="28" t="s">
        <v>249</v>
      </c>
      <c r="C300" s="30">
        <v>3340</v>
      </c>
      <c r="D300" s="30">
        <f t="shared" ref="D300:E301" si="25">C300</f>
        <v>3340</v>
      </c>
      <c r="E300" s="30">
        <f t="shared" si="25"/>
        <v>3340</v>
      </c>
      <c r="H300" s="41">
        <f t="shared" si="21"/>
        <v>3340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2609.9279999999999</v>
      </c>
      <c r="D305" s="5">
        <f>SUM(D306:D307)</f>
        <v>2609.9279999999999</v>
      </c>
      <c r="E305" s="5">
        <f>SUM(E306:E307)</f>
        <v>2609.9279999999999</v>
      </c>
      <c r="H305" s="41">
        <f t="shared" si="21"/>
        <v>2609.9279999999999</v>
      </c>
    </row>
    <row r="306" spans="1:8" outlineLevel="3">
      <c r="A306" s="29"/>
      <c r="B306" s="28" t="s">
        <v>254</v>
      </c>
      <c r="C306" s="30">
        <v>1971.528</v>
      </c>
      <c r="D306" s="30">
        <f>C306</f>
        <v>1971.528</v>
      </c>
      <c r="E306" s="30">
        <f>D306</f>
        <v>1971.528</v>
      </c>
      <c r="H306" s="41">
        <f t="shared" si="21"/>
        <v>1971.528</v>
      </c>
    </row>
    <row r="307" spans="1:8" outlineLevel="3">
      <c r="A307" s="29"/>
      <c r="B307" s="28" t="s">
        <v>255</v>
      </c>
      <c r="C307" s="30">
        <v>638.4</v>
      </c>
      <c r="D307" s="30">
        <f>C307</f>
        <v>638.4</v>
      </c>
      <c r="E307" s="30">
        <f>D307</f>
        <v>638.4</v>
      </c>
      <c r="H307" s="41">
        <f t="shared" si="21"/>
        <v>638.4</v>
      </c>
    </row>
    <row r="308" spans="1:8" outlineLevel="2">
      <c r="A308" s="6">
        <v>1101</v>
      </c>
      <c r="B308" s="4" t="s">
        <v>39</v>
      </c>
      <c r="C308" s="5">
        <f>SUM(C309:C312)</f>
        <v>21887.384999999998</v>
      </c>
      <c r="D308" s="5">
        <f>SUM(D309:D312)</f>
        <v>21887.384999999998</v>
      </c>
      <c r="E308" s="5">
        <f>SUM(E309:E312)</f>
        <v>21887.384999999998</v>
      </c>
      <c r="H308" s="41">
        <f t="shared" si="21"/>
        <v>21887.384999999998</v>
      </c>
    </row>
    <row r="309" spans="1:8" outlineLevel="3">
      <c r="A309" s="29"/>
      <c r="B309" s="28" t="s">
        <v>256</v>
      </c>
      <c r="C309" s="30">
        <v>14788.771000000001</v>
      </c>
      <c r="D309" s="30">
        <f>C309</f>
        <v>14788.771000000001</v>
      </c>
      <c r="E309" s="30">
        <f>D309</f>
        <v>14788.771000000001</v>
      </c>
      <c r="H309" s="41">
        <f t="shared" si="21"/>
        <v>14788.771000000001</v>
      </c>
    </row>
    <row r="310" spans="1:8" outlineLevel="3">
      <c r="A310" s="29"/>
      <c r="B310" s="28" t="s">
        <v>257</v>
      </c>
      <c r="C310" s="30">
        <v>1183.1030000000001</v>
      </c>
      <c r="D310" s="30">
        <f t="shared" ref="D310:E312" si="26">C310</f>
        <v>1183.1030000000001</v>
      </c>
      <c r="E310" s="30">
        <f t="shared" si="26"/>
        <v>1183.1030000000001</v>
      </c>
      <c r="H310" s="41">
        <f t="shared" si="21"/>
        <v>1183.1030000000001</v>
      </c>
    </row>
    <row r="311" spans="1:8" outlineLevel="3">
      <c r="A311" s="29"/>
      <c r="B311" s="28" t="s">
        <v>258</v>
      </c>
      <c r="C311" s="30">
        <v>4732.4080000000004</v>
      </c>
      <c r="D311" s="30">
        <f t="shared" si="26"/>
        <v>4732.4080000000004</v>
      </c>
      <c r="E311" s="30">
        <f t="shared" si="26"/>
        <v>4732.4080000000004</v>
      </c>
      <c r="H311" s="41">
        <f t="shared" si="21"/>
        <v>4732.4080000000004</v>
      </c>
    </row>
    <row r="312" spans="1:8" outlineLevel="3">
      <c r="A312" s="29"/>
      <c r="B312" s="28" t="s">
        <v>259</v>
      </c>
      <c r="C312" s="30">
        <v>1183.1030000000001</v>
      </c>
      <c r="D312" s="30">
        <f t="shared" si="26"/>
        <v>1183.1030000000001</v>
      </c>
      <c r="E312" s="30">
        <f t="shared" si="26"/>
        <v>1183.1030000000001</v>
      </c>
      <c r="H312" s="41">
        <f t="shared" si="21"/>
        <v>1183.1030000000001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47100</v>
      </c>
      <c r="D339" s="33">
        <f>D340+D444+D482</f>
        <v>47100</v>
      </c>
      <c r="E339" s="33">
        <f>E340+E444+E482</f>
        <v>47100</v>
      </c>
      <c r="G339" s="39" t="s">
        <v>591</v>
      </c>
      <c r="H339" s="41">
        <f t="shared" si="28"/>
        <v>47100</v>
      </c>
      <c r="I339" s="42"/>
      <c r="J339" s="40" t="b">
        <f>AND(H339=I339)</f>
        <v>0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42300</v>
      </c>
      <c r="D340" s="32">
        <f>D341+D342+D343+D344+D347+D348+D353+D356+D357+D362+D367+BH290668+D371+D372+D373+D376+D377+D378+D382+D388+D391+D392+D395+D398+D399+D404+D407+D408+D409+D412+D415+D416+D419+D420+D421+D422+D429+D443</f>
        <v>42300</v>
      </c>
      <c r="E340" s="32">
        <f>E341+E342+E343+E344+E347+E348+E353+E356+E357+E362+E367+BI290668+E371+E372+E373+E376+E377+E378+E382+E388+E391+E392+E395+E398+E399+E404+E407+E408+E409+E412+E415+E416+E419+E420+E421+E422+E429+E443</f>
        <v>42300</v>
      </c>
      <c r="H340" s="41">
        <f t="shared" si="28"/>
        <v>42300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outlineLevel="2">
      <c r="A343" s="6">
        <v>2201</v>
      </c>
      <c r="B343" s="4" t="s">
        <v>41</v>
      </c>
      <c r="C343" s="5">
        <v>12000</v>
      </c>
      <c r="D343" s="5">
        <f t="shared" si="31"/>
        <v>12000</v>
      </c>
      <c r="E343" s="5">
        <f t="shared" si="31"/>
        <v>12000</v>
      </c>
      <c r="H343" s="41">
        <f t="shared" si="28"/>
        <v>12000</v>
      </c>
    </row>
    <row r="344" spans="1:10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  <c r="H344" s="41">
        <f t="shared" si="28"/>
        <v>3500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6000</v>
      </c>
      <c r="D348" s="5">
        <f>SUM(D349:D352)</f>
        <v>6000</v>
      </c>
      <c r="E348" s="5">
        <f>SUM(E349:E352)</f>
        <v>6000</v>
      </c>
      <c r="H348" s="41">
        <f t="shared" si="28"/>
        <v>6000</v>
      </c>
    </row>
    <row r="349" spans="1:10" outlineLevel="3">
      <c r="A349" s="29"/>
      <c r="B349" s="28" t="s">
        <v>278</v>
      </c>
      <c r="C349" s="30">
        <v>6000</v>
      </c>
      <c r="D349" s="30">
        <f>C349</f>
        <v>6000</v>
      </c>
      <c r="E349" s="30">
        <f>D349</f>
        <v>6000</v>
      </c>
      <c r="H349" s="41">
        <f t="shared" si="28"/>
        <v>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3000</v>
      </c>
      <c r="D362" s="5">
        <f>SUM(D363:D366)</f>
        <v>3000</v>
      </c>
      <c r="E362" s="5">
        <f>SUM(E363:E366)</f>
        <v>3000</v>
      </c>
      <c r="H362" s="41">
        <f t="shared" si="28"/>
        <v>3000</v>
      </c>
    </row>
    <row r="363" spans="1:8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outlineLevel="3">
      <c r="A364" s="29"/>
      <c r="B364" s="28" t="s">
        <v>292</v>
      </c>
      <c r="C364" s="30">
        <v>2000</v>
      </c>
      <c r="D364" s="30">
        <f t="shared" ref="D364:E366" si="36">C364</f>
        <v>2000</v>
      </c>
      <c r="E364" s="30">
        <f t="shared" si="36"/>
        <v>2000</v>
      </c>
      <c r="H364" s="41">
        <f t="shared" si="28"/>
        <v>2000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1300</v>
      </c>
      <c r="D378" s="5">
        <f>SUM(D379:D381)</f>
        <v>1300</v>
      </c>
      <c r="E378" s="5">
        <f>SUM(E379:E381)</f>
        <v>1300</v>
      </c>
      <c r="H378" s="41">
        <f t="shared" si="28"/>
        <v>1300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</v>
      </c>
      <c r="D381" s="30">
        <f t="shared" si="39"/>
        <v>300</v>
      </c>
      <c r="E381" s="30">
        <f t="shared" si="39"/>
        <v>300</v>
      </c>
      <c r="H381" s="41">
        <f t="shared" si="28"/>
        <v>300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1"/>
        <v>1000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300</v>
      </c>
      <c r="D397" s="30">
        <f t="shared" si="43"/>
        <v>300</v>
      </c>
      <c r="E397" s="30">
        <f t="shared" si="43"/>
        <v>300</v>
      </c>
      <c r="H397" s="41">
        <f t="shared" si="41"/>
        <v>300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/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4800</v>
      </c>
      <c r="D444" s="32">
        <f>D445+D454+D455+D459+D462+D463+D468+D474+D477+D480+D481+D450</f>
        <v>4800</v>
      </c>
      <c r="E444" s="32">
        <f>E445+E454+E455+E459+E462+E463+E468+E474+E477+E480+E481+E450</f>
        <v>4800</v>
      </c>
      <c r="H444" s="41">
        <f t="shared" si="41"/>
        <v>4800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2700</v>
      </c>
      <c r="D445" s="5">
        <f>SUM(D446:D449)</f>
        <v>2700</v>
      </c>
      <c r="E445" s="5">
        <f>SUM(E446:E449)</f>
        <v>2700</v>
      </c>
      <c r="H445" s="41">
        <f t="shared" si="41"/>
        <v>2700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2200</v>
      </c>
      <c r="D449" s="30">
        <f t="shared" si="50"/>
        <v>2200</v>
      </c>
      <c r="E449" s="30">
        <f t="shared" si="50"/>
        <v>2200</v>
      </c>
      <c r="H449" s="41">
        <f t="shared" si="41"/>
        <v>2200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  <c r="H474" s="41">
        <f t="shared" si="51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  <c r="H475" s="41">
        <f t="shared" si="51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f t="shared" si="57"/>
        <v>300</v>
      </c>
      <c r="H480" s="41">
        <f t="shared" si="51"/>
        <v>300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3418.5</v>
      </c>
      <c r="D483" s="35">
        <f>D484+D504+D509+D522+D528+D538</f>
        <v>3418.5</v>
      </c>
      <c r="E483" s="35">
        <f>E484+E504+E509+E522+E528+E538</f>
        <v>3418.5</v>
      </c>
      <c r="G483" s="39" t="s">
        <v>592</v>
      </c>
      <c r="H483" s="41">
        <f t="shared" si="51"/>
        <v>3418.5</v>
      </c>
      <c r="I483" s="42"/>
      <c r="J483" s="40" t="b">
        <f>AND(H483=I483)</f>
        <v>0</v>
      </c>
    </row>
    <row r="484" spans="1:10" outlineLevel="1">
      <c r="A484" s="159" t="s">
        <v>390</v>
      </c>
      <c r="B484" s="160"/>
      <c r="C484" s="32">
        <f>C485+C486+C490+C491+C494+C497+C500+C501+C502+C503</f>
        <v>2200</v>
      </c>
      <c r="D484" s="32">
        <f>D485+D486+D490+D491+D494+D497+D500+D501+D502+D503</f>
        <v>2200</v>
      </c>
      <c r="E484" s="32">
        <f>E485+E486+E490+E491+E494+E497+E500+E501+E502+E503</f>
        <v>2200</v>
      </c>
      <c r="H484" s="41">
        <f t="shared" si="51"/>
        <v>2200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218.5</v>
      </c>
      <c r="D538" s="32">
        <f>SUM(D539:D544)</f>
        <v>218.5</v>
      </c>
      <c r="E538" s="32">
        <f>SUM(E539:E544)</f>
        <v>218.5</v>
      </c>
      <c r="H538" s="41">
        <f t="shared" si="63"/>
        <v>218.5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218.5</v>
      </c>
      <c r="D540" s="5">
        <f t="shared" ref="D540:E543" si="66">C540</f>
        <v>218.5</v>
      </c>
      <c r="E540" s="5">
        <f t="shared" si="66"/>
        <v>218.5</v>
      </c>
      <c r="H540" s="41">
        <f t="shared" si="63"/>
        <v>218.5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345.26</v>
      </c>
      <c r="D547" s="35">
        <f>D548+D549</f>
        <v>345.26</v>
      </c>
      <c r="E547" s="35">
        <f>E548+E549</f>
        <v>345.26</v>
      </c>
      <c r="G547" s="39" t="s">
        <v>593</v>
      </c>
      <c r="H547" s="41">
        <f t="shared" si="63"/>
        <v>345.26</v>
      </c>
      <c r="I547" s="42"/>
      <c r="J547" s="40" t="b">
        <f>AND(H547=I547)</f>
        <v>0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345.26</v>
      </c>
      <c r="D549" s="32">
        <f>C549</f>
        <v>345.26</v>
      </c>
      <c r="E549" s="32">
        <f>D549</f>
        <v>345.26</v>
      </c>
      <c r="H549" s="41">
        <f t="shared" si="63"/>
        <v>345.26</v>
      </c>
    </row>
    <row r="550" spans="1:10">
      <c r="A550" s="157" t="s">
        <v>455</v>
      </c>
      <c r="B550" s="158"/>
      <c r="C550" s="36">
        <f>C551</f>
        <v>24878.723000000002</v>
      </c>
      <c r="D550" s="36">
        <f>D551</f>
        <v>24878.723000000002</v>
      </c>
      <c r="E550" s="36">
        <f>E551</f>
        <v>24878.723000000002</v>
      </c>
      <c r="G550" s="39" t="s">
        <v>59</v>
      </c>
      <c r="H550" s="41">
        <f t="shared" si="63"/>
        <v>24878.723000000002</v>
      </c>
      <c r="I550" s="42"/>
      <c r="J550" s="40" t="b">
        <f>AND(H550=I550)</f>
        <v>0</v>
      </c>
    </row>
    <row r="551" spans="1:10">
      <c r="A551" s="155" t="s">
        <v>456</v>
      </c>
      <c r="B551" s="156"/>
      <c r="C551" s="33">
        <f>C552+C556</f>
        <v>24878.723000000002</v>
      </c>
      <c r="D551" s="33">
        <f>D552+D556</f>
        <v>24878.723000000002</v>
      </c>
      <c r="E551" s="33">
        <f>E552+E556</f>
        <v>24878.723000000002</v>
      </c>
      <c r="G551" s="39" t="s">
        <v>594</v>
      </c>
      <c r="H551" s="41">
        <f t="shared" si="63"/>
        <v>24878.723000000002</v>
      </c>
      <c r="I551" s="42"/>
      <c r="J551" s="40" t="b">
        <f>AND(H551=I551)</f>
        <v>0</v>
      </c>
    </row>
    <row r="552" spans="1:10" outlineLevel="1">
      <c r="A552" s="159" t="s">
        <v>457</v>
      </c>
      <c r="B552" s="160"/>
      <c r="C552" s="32">
        <f>SUM(C553:C555)</f>
        <v>24878.723000000002</v>
      </c>
      <c r="D552" s="32">
        <f>SUM(D553:D555)</f>
        <v>24878.723000000002</v>
      </c>
      <c r="E552" s="32">
        <f>SUM(E553:E555)</f>
        <v>24878.723000000002</v>
      </c>
      <c r="H552" s="41">
        <f t="shared" si="63"/>
        <v>24878.723000000002</v>
      </c>
    </row>
    <row r="553" spans="1:10" outlineLevel="2" collapsed="1">
      <c r="A553" s="6">
        <v>5500</v>
      </c>
      <c r="B553" s="4" t="s">
        <v>458</v>
      </c>
      <c r="C553" s="5">
        <v>24878.723000000002</v>
      </c>
      <c r="D553" s="5">
        <f t="shared" ref="D553:E555" si="67">C553</f>
        <v>24878.723000000002</v>
      </c>
      <c r="E553" s="5">
        <f t="shared" si="67"/>
        <v>24878.723000000002</v>
      </c>
      <c r="H553" s="41">
        <f t="shared" si="63"/>
        <v>24878.723000000002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151092.755</v>
      </c>
      <c r="D559" s="37">
        <f>D560+D716+D725</f>
        <v>151092.755</v>
      </c>
      <c r="E559" s="37">
        <f>E560+E716+E725</f>
        <v>151092.755</v>
      </c>
      <c r="G559" s="39" t="s">
        <v>62</v>
      </c>
      <c r="H559" s="41">
        <f t="shared" si="63"/>
        <v>151092.755</v>
      </c>
      <c r="I559" s="42"/>
      <c r="J559" s="40" t="b">
        <f>AND(H559=I559)</f>
        <v>0</v>
      </c>
    </row>
    <row r="560" spans="1:10">
      <c r="A560" s="157" t="s">
        <v>464</v>
      </c>
      <c r="B560" s="158"/>
      <c r="C560" s="36">
        <f>C561+C638+C642+C645</f>
        <v>120164.874</v>
      </c>
      <c r="D560" s="36">
        <f>D561+D638+D642+D645</f>
        <v>120164.874</v>
      </c>
      <c r="E560" s="36">
        <f>E561+E638+E642+E645</f>
        <v>120164.874</v>
      </c>
      <c r="G560" s="39" t="s">
        <v>61</v>
      </c>
      <c r="H560" s="41">
        <f t="shared" si="63"/>
        <v>120164.874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120164.874</v>
      </c>
      <c r="D561" s="38">
        <f>D562+D567+D568+D569+D576+D577+D581+D584+D585+D586+D587+D592+D595+D599+D603+D610+D616+D628</f>
        <v>120164.874</v>
      </c>
      <c r="E561" s="38">
        <f>E562+E567+E568+E569+E576+E577+E581+E584+E585+E586+E587+E592+E595+E599+E603+E610+E616+E628</f>
        <v>120164.874</v>
      </c>
      <c r="G561" s="39" t="s">
        <v>595</v>
      </c>
      <c r="H561" s="41">
        <f t="shared" si="63"/>
        <v>120164.874</v>
      </c>
      <c r="I561" s="42"/>
      <c r="J561" s="40" t="b">
        <f>AND(H561=I561)</f>
        <v>0</v>
      </c>
    </row>
    <row r="562" spans="1:10" outlineLevel="1">
      <c r="A562" s="159" t="s">
        <v>466</v>
      </c>
      <c r="B562" s="160"/>
      <c r="C562" s="32">
        <f>SUM(C563:C566)</f>
        <v>19110</v>
      </c>
      <c r="D562" s="32">
        <f>SUM(D563:D566)</f>
        <v>19110</v>
      </c>
      <c r="E562" s="32">
        <f>SUM(E563:E566)</f>
        <v>19110</v>
      </c>
      <c r="H562" s="41">
        <f t="shared" si="63"/>
        <v>19110</v>
      </c>
    </row>
    <row r="563" spans="1:10" outlineLevel="2">
      <c r="A563" s="7">
        <v>6600</v>
      </c>
      <c r="B563" s="4" t="s">
        <v>468</v>
      </c>
      <c r="C563" s="5">
        <v>19000</v>
      </c>
      <c r="D563" s="5">
        <f>C563</f>
        <v>19000</v>
      </c>
      <c r="E563" s="5">
        <f>D563</f>
        <v>19000</v>
      </c>
      <c r="H563" s="41">
        <f t="shared" si="63"/>
        <v>19000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110</v>
      </c>
      <c r="D566" s="5">
        <f t="shared" si="68"/>
        <v>110</v>
      </c>
      <c r="E566" s="5">
        <f t="shared" si="68"/>
        <v>110</v>
      </c>
      <c r="H566" s="41">
        <f t="shared" si="63"/>
        <v>110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21353.016</v>
      </c>
      <c r="D569" s="32">
        <f>SUM(D570:D575)</f>
        <v>21353.016</v>
      </c>
      <c r="E569" s="32">
        <f>SUM(E570:E575)</f>
        <v>21353.016</v>
      </c>
      <c r="H569" s="41">
        <f t="shared" si="63"/>
        <v>21353.016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20000</v>
      </c>
      <c r="D572" s="5">
        <f t="shared" si="69"/>
        <v>20000</v>
      </c>
      <c r="E572" s="5">
        <f t="shared" si="69"/>
        <v>20000</v>
      </c>
      <c r="H572" s="41">
        <f t="shared" si="63"/>
        <v>20000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1353.0160000000001</v>
      </c>
      <c r="D575" s="5">
        <f t="shared" si="69"/>
        <v>1353.0160000000001</v>
      </c>
      <c r="E575" s="5">
        <f t="shared" si="69"/>
        <v>1353.0160000000001</v>
      </c>
      <c r="H575" s="41">
        <f t="shared" si="63"/>
        <v>1353.0160000000001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39000</v>
      </c>
      <c r="D581" s="32">
        <f>SUM(D582:D583)</f>
        <v>39000</v>
      </c>
      <c r="E581" s="32">
        <f>SUM(E582:E583)</f>
        <v>39000</v>
      </c>
      <c r="H581" s="41">
        <f t="shared" si="71"/>
        <v>39000</v>
      </c>
    </row>
    <row r="582" spans="1:8" outlineLevel="2">
      <c r="A582" s="7">
        <v>6606</v>
      </c>
      <c r="B582" s="4" t="s">
        <v>486</v>
      </c>
      <c r="C582" s="5">
        <v>39000</v>
      </c>
      <c r="D582" s="5">
        <f t="shared" ref="D582:E586" si="72">C582</f>
        <v>39000</v>
      </c>
      <c r="E582" s="5">
        <f t="shared" si="72"/>
        <v>39000</v>
      </c>
      <c r="H582" s="41">
        <f t="shared" si="71"/>
        <v>39000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29602</v>
      </c>
      <c r="D587" s="32">
        <f>SUM(D588:D591)</f>
        <v>29602</v>
      </c>
      <c r="E587" s="32">
        <f>SUM(E588:E591)</f>
        <v>29602</v>
      </c>
      <c r="H587" s="41">
        <f t="shared" si="71"/>
        <v>29602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29602</v>
      </c>
      <c r="D589" s="5">
        <f t="shared" ref="D589:E591" si="73">C589</f>
        <v>29602</v>
      </c>
      <c r="E589" s="5">
        <f t="shared" si="73"/>
        <v>29602</v>
      </c>
      <c r="H589" s="41">
        <f t="shared" si="71"/>
        <v>29602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9199.9580000000005</v>
      </c>
      <c r="D595" s="32">
        <f>SUM(D596:D598)</f>
        <v>9199.9580000000005</v>
      </c>
      <c r="E595" s="32">
        <f>SUM(E596:E598)</f>
        <v>9199.9580000000005</v>
      </c>
      <c r="H595" s="41">
        <f t="shared" si="71"/>
        <v>9199.9580000000005</v>
      </c>
    </row>
    <row r="596" spans="1:8" outlineLevel="2">
      <c r="A596" s="7">
        <v>6612</v>
      </c>
      <c r="B596" s="4" t="s">
        <v>499</v>
      </c>
      <c r="C596" s="5">
        <v>9199.9580000000005</v>
      </c>
      <c r="D596" s="5">
        <f>C596</f>
        <v>9199.9580000000005</v>
      </c>
      <c r="E596" s="5">
        <f>D596</f>
        <v>9199.9580000000005</v>
      </c>
      <c r="H596" s="41">
        <f t="shared" si="71"/>
        <v>9199.9580000000005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1899.9</v>
      </c>
      <c r="D628" s="32">
        <f>SUM(D629:D637)</f>
        <v>1899.9</v>
      </c>
      <c r="E628" s="32">
        <f>SUM(E629:E637)</f>
        <v>1899.9</v>
      </c>
      <c r="H628" s="41">
        <f t="shared" si="71"/>
        <v>1899.9</v>
      </c>
    </row>
    <row r="629" spans="1:10" outlineLevel="2">
      <c r="A629" s="7">
        <v>6617</v>
      </c>
      <c r="B629" s="4" t="s">
        <v>532</v>
      </c>
      <c r="C629" s="5">
        <v>1899.9</v>
      </c>
      <c r="D629" s="5">
        <f>C629</f>
        <v>1899.9</v>
      </c>
      <c r="E629" s="5">
        <f>D629</f>
        <v>1899.9</v>
      </c>
      <c r="H629" s="41">
        <f t="shared" si="71"/>
        <v>1899.9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27625.739000000001</v>
      </c>
      <c r="D716" s="36">
        <f>D717</f>
        <v>27625.739000000001</v>
      </c>
      <c r="E716" s="36">
        <f>E717</f>
        <v>27625.739000000001</v>
      </c>
      <c r="G716" s="39" t="s">
        <v>66</v>
      </c>
      <c r="H716" s="41">
        <f t="shared" si="92"/>
        <v>27625.739000000001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27625.739000000001</v>
      </c>
      <c r="D717" s="33">
        <f>D718+D722</f>
        <v>27625.739000000001</v>
      </c>
      <c r="E717" s="33">
        <f>E718+E722</f>
        <v>27625.739000000001</v>
      </c>
      <c r="G717" s="39" t="s">
        <v>599</v>
      </c>
      <c r="H717" s="41">
        <f t="shared" si="92"/>
        <v>27625.739000000001</v>
      </c>
      <c r="I717" s="42"/>
      <c r="J717" s="40" t="b">
        <f>AND(H717=I717)</f>
        <v>0</v>
      </c>
    </row>
    <row r="718" spans="1:10" outlineLevel="1" collapsed="1">
      <c r="A718" s="153" t="s">
        <v>851</v>
      </c>
      <c r="B718" s="154"/>
      <c r="C718" s="31">
        <f>SUM(C719:C721)</f>
        <v>27625.739000000001</v>
      </c>
      <c r="D718" s="31">
        <f>SUM(D719:D721)</f>
        <v>27625.739000000001</v>
      </c>
      <c r="E718" s="31">
        <f>SUM(E719:E721)</f>
        <v>27625.739000000001</v>
      </c>
      <c r="H718" s="41">
        <f t="shared" si="92"/>
        <v>27625.739000000001</v>
      </c>
    </row>
    <row r="719" spans="1:10" ht="15" customHeight="1" outlineLevel="2">
      <c r="A719" s="6">
        <v>10950</v>
      </c>
      <c r="B719" s="4" t="s">
        <v>572</v>
      </c>
      <c r="C719" s="5">
        <v>27625.739000000001</v>
      </c>
      <c r="D719" s="5">
        <f>C719</f>
        <v>27625.739000000001</v>
      </c>
      <c r="E719" s="5">
        <f>D719</f>
        <v>27625.739000000001</v>
      </c>
      <c r="H719" s="41">
        <f t="shared" si="92"/>
        <v>27625.739000000001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3302.1419999999998</v>
      </c>
      <c r="D725" s="36">
        <f>D726</f>
        <v>3302.1419999999998</v>
      </c>
      <c r="E725" s="36">
        <f>E726</f>
        <v>3302.1419999999998</v>
      </c>
      <c r="G725" s="39" t="s">
        <v>216</v>
      </c>
      <c r="H725" s="41">
        <f t="shared" si="92"/>
        <v>3302.1419999999998</v>
      </c>
      <c r="I725" s="42"/>
      <c r="J725" s="40" t="b">
        <f>AND(H725=I725)</f>
        <v>0</v>
      </c>
    </row>
    <row r="726" spans="1:10">
      <c r="A726" s="155" t="s">
        <v>588</v>
      </c>
      <c r="B726" s="156"/>
      <c r="C726" s="33">
        <f>C727+C730+C733+C739+C741+C743+C750+C755+C760+C765+C767+C771+C777</f>
        <v>3302.1419999999998</v>
      </c>
      <c r="D726" s="33">
        <f>D727+D730+D733+D739+D741+D743+D750+D755+D760+D765+D767+D771+D777</f>
        <v>3302.1419999999998</v>
      </c>
      <c r="E726" s="33">
        <f>E727+E730+E733+E739+E741+E743+E750+E755+E760+E765+E767+E771+E777</f>
        <v>3302.1419999999998</v>
      </c>
      <c r="G726" s="39" t="s">
        <v>600</v>
      </c>
      <c r="H726" s="41">
        <f t="shared" si="92"/>
        <v>3302.1419999999998</v>
      </c>
      <c r="I726" s="42"/>
      <c r="J726" s="40" t="b">
        <f>AND(H726=I726)</f>
        <v>0</v>
      </c>
    </row>
    <row r="727" spans="1:10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3" t="s">
        <v>841</v>
      </c>
      <c r="B743" s="154"/>
      <c r="C743" s="31">
        <f>C744+C748+C749+C746</f>
        <v>3000</v>
      </c>
      <c r="D743" s="31">
        <f>D744+D748+D749+D746</f>
        <v>3000</v>
      </c>
      <c r="E743" s="31">
        <f>E744+E748+E749+E746</f>
        <v>3000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3000</v>
      </c>
      <c r="D746" s="5">
        <f>D747</f>
        <v>3000</v>
      </c>
      <c r="E746" s="5">
        <f>E747</f>
        <v>3000</v>
      </c>
    </row>
    <row r="747" spans="1:5" outlineLevel="3">
      <c r="A747" s="29"/>
      <c r="B747" s="28" t="s">
        <v>838</v>
      </c>
      <c r="C747" s="30">
        <v>3000</v>
      </c>
      <c r="D747" s="30">
        <f t="shared" ref="D747:E749" si="97">C747</f>
        <v>3000</v>
      </c>
      <c r="E747" s="30">
        <f t="shared" si="97"/>
        <v>3000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3" t="s">
        <v>830</v>
      </c>
      <c r="B760" s="154"/>
      <c r="C760" s="31">
        <f>C761+C764</f>
        <v>302.142</v>
      </c>
      <c r="D760" s="31">
        <f>D761+D764</f>
        <v>302.142</v>
      </c>
      <c r="E760" s="31">
        <f>E761+E764</f>
        <v>302.142</v>
      </c>
    </row>
    <row r="761" spans="1:5" outlineLevel="2">
      <c r="A761" s="6">
        <v>2</v>
      </c>
      <c r="B761" s="4" t="s">
        <v>822</v>
      </c>
      <c r="C761" s="5">
        <f>C762+C763</f>
        <v>302.142</v>
      </c>
      <c r="D761" s="5">
        <f>D762+D763</f>
        <v>302.142</v>
      </c>
      <c r="E761" s="5">
        <f>E762+E763</f>
        <v>302.142</v>
      </c>
    </row>
    <row r="762" spans="1:5" outlineLevel="3">
      <c r="A762" s="29"/>
      <c r="B762" s="28" t="s">
        <v>829</v>
      </c>
      <c r="C762" s="30">
        <v>302.142</v>
      </c>
      <c r="D762" s="30">
        <f t="shared" ref="D762:E764" si="100">C762</f>
        <v>302.142</v>
      </c>
      <c r="E762" s="30">
        <f t="shared" si="100"/>
        <v>302.142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2" width="15" style="149" customWidth="1"/>
    <col min="3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8" t="s">
        <v>68</v>
      </c>
      <c r="B1" s="178" t="s">
        <v>793</v>
      </c>
      <c r="C1" s="178" t="s">
        <v>795</v>
      </c>
      <c r="D1" s="178" t="s">
        <v>799</v>
      </c>
    </row>
    <row r="2" spans="1:10" s="113" customFormat="1" ht="23.25" customHeight="1">
      <c r="A2" s="178"/>
      <c r="B2" s="178"/>
      <c r="C2" s="178"/>
      <c r="D2" s="178"/>
    </row>
    <row r="3" spans="1:10" s="113" customFormat="1">
      <c r="A3" s="137" t="s">
        <v>919</v>
      </c>
      <c r="B3" s="141">
        <v>5</v>
      </c>
      <c r="C3" s="100" t="s">
        <v>797</v>
      </c>
      <c r="D3" s="101"/>
      <c r="J3" s="113" t="s">
        <v>796</v>
      </c>
    </row>
    <row r="4" spans="1:10" s="113" customFormat="1">
      <c r="A4" s="103" t="s">
        <v>920</v>
      </c>
      <c r="B4" s="142">
        <v>3</v>
      </c>
      <c r="C4" s="103" t="s">
        <v>797</v>
      </c>
      <c r="D4" s="103"/>
      <c r="J4" s="113" t="s">
        <v>797</v>
      </c>
    </row>
    <row r="5" spans="1:10" s="113" customFormat="1">
      <c r="A5" s="103" t="s">
        <v>921</v>
      </c>
      <c r="B5" s="142">
        <v>3</v>
      </c>
      <c r="C5" s="103" t="s">
        <v>797</v>
      </c>
      <c r="D5" s="103"/>
      <c r="J5" s="113" t="s">
        <v>798</v>
      </c>
    </row>
    <row r="6" spans="1:10" s="113" customFormat="1">
      <c r="A6" s="104" t="s">
        <v>922</v>
      </c>
      <c r="B6" s="143">
        <v>1</v>
      </c>
      <c r="C6" s="104" t="s">
        <v>779</v>
      </c>
      <c r="D6" s="104"/>
      <c r="J6" s="113" t="s">
        <v>779</v>
      </c>
    </row>
    <row r="7" spans="1:10" s="113" customFormat="1">
      <c r="A7" s="104" t="s">
        <v>923</v>
      </c>
      <c r="B7" s="143">
        <v>3</v>
      </c>
      <c r="C7" s="104" t="s">
        <v>797</v>
      </c>
      <c r="D7" s="104"/>
    </row>
    <row r="8" spans="1:10" s="113" customFormat="1">
      <c r="A8" s="103" t="s">
        <v>924</v>
      </c>
      <c r="B8" s="142">
        <v>3</v>
      </c>
      <c r="C8" s="104" t="s">
        <v>797</v>
      </c>
      <c r="D8" s="103"/>
    </row>
    <row r="9" spans="1:10" s="113" customFormat="1">
      <c r="A9" s="103" t="s">
        <v>925</v>
      </c>
      <c r="B9" s="142">
        <v>3</v>
      </c>
      <c r="C9" s="104" t="s">
        <v>797</v>
      </c>
      <c r="D9" s="103"/>
    </row>
    <row r="10" spans="1:10" s="113" customFormat="1">
      <c r="A10" s="103"/>
      <c r="B10" s="142"/>
      <c r="C10" s="103"/>
      <c r="D10" s="103"/>
    </row>
    <row r="11" spans="1:10" s="113" customFormat="1">
      <c r="A11" s="103"/>
      <c r="B11" s="142"/>
      <c r="C11" s="103"/>
      <c r="D11" s="103"/>
    </row>
    <row r="12" spans="1:10" s="113" customFormat="1">
      <c r="A12" s="103"/>
      <c r="B12" s="142"/>
      <c r="C12" s="103"/>
      <c r="D12" s="103"/>
    </row>
    <row r="13" spans="1:10" s="113" customFormat="1">
      <c r="A13" s="103"/>
      <c r="B13" s="142"/>
      <c r="C13" s="103"/>
      <c r="D13" s="103"/>
    </row>
    <row r="14" spans="1:10" s="113" customFormat="1">
      <c r="A14" s="103"/>
      <c r="B14" s="142"/>
      <c r="C14" s="103"/>
      <c r="D14" s="103"/>
    </row>
    <row r="15" spans="1:10" s="113" customFormat="1">
      <c r="A15" s="103"/>
      <c r="B15" s="142"/>
      <c r="C15" s="103"/>
      <c r="D15" s="103"/>
    </row>
    <row r="16" spans="1:10" s="113" customFormat="1">
      <c r="A16" s="103"/>
      <c r="B16" s="142"/>
      <c r="C16" s="103"/>
      <c r="D16" s="103"/>
    </row>
    <row r="17" spans="1:4" s="113" customFormat="1">
      <c r="A17" s="103"/>
      <c r="B17" s="142"/>
      <c r="C17" s="103"/>
      <c r="D17" s="103"/>
    </row>
    <row r="18" spans="1:4" s="113" customFormat="1">
      <c r="A18" s="103"/>
      <c r="B18" s="142"/>
      <c r="C18" s="103"/>
      <c r="D18" s="103"/>
    </row>
    <row r="19" spans="1:4" s="113" customFormat="1">
      <c r="A19" s="103"/>
      <c r="B19" s="142"/>
      <c r="C19" s="103"/>
      <c r="D19" s="103"/>
    </row>
    <row r="20" spans="1:4" s="113" customFormat="1">
      <c r="A20" s="103"/>
      <c r="B20" s="142"/>
      <c r="C20" s="103"/>
      <c r="D20" s="103"/>
    </row>
    <row r="21" spans="1:4" s="113" customFormat="1">
      <c r="A21" s="103"/>
      <c r="B21" s="142"/>
      <c r="C21" s="103"/>
      <c r="D21" s="103"/>
    </row>
    <row r="22" spans="1:4" s="113" customFormat="1">
      <c r="A22" s="103"/>
      <c r="B22" s="142"/>
      <c r="C22" s="103"/>
      <c r="D22" s="103"/>
    </row>
    <row r="23" spans="1:4" s="113" customFormat="1">
      <c r="A23" s="103"/>
      <c r="B23" s="142"/>
      <c r="C23" s="103"/>
      <c r="D23" s="103"/>
    </row>
    <row r="24" spans="1:4" s="113" customFormat="1">
      <c r="A24" s="103"/>
      <c r="B24" s="142"/>
      <c r="C24" s="103"/>
      <c r="D24" s="103"/>
    </row>
    <row r="25" spans="1:4" s="113" customFormat="1">
      <c r="A25" s="103"/>
      <c r="B25" s="142"/>
      <c r="C25" s="103"/>
      <c r="D25" s="103"/>
    </row>
    <row r="26" spans="1:4" s="113" customFormat="1">
      <c r="A26" s="103"/>
      <c r="B26" s="142"/>
      <c r="C26" s="103"/>
      <c r="D26" s="103"/>
    </row>
    <row r="27" spans="1:4" s="113" customFormat="1">
      <c r="A27" s="107"/>
      <c r="B27" s="144"/>
      <c r="C27" s="107"/>
      <c r="D27" s="107"/>
    </row>
    <row r="28" spans="1:4" s="113" customFormat="1">
      <c r="A28" s="99"/>
      <c r="B28" s="141"/>
      <c r="C28" s="100"/>
      <c r="D28" s="100"/>
    </row>
    <row r="29" spans="1:4" s="113" customFormat="1">
      <c r="A29" s="99"/>
      <c r="B29" s="141"/>
      <c r="C29" s="100"/>
      <c r="D29" s="100"/>
    </row>
    <row r="30" spans="1:4" s="113" customFormat="1">
      <c r="A30" s="99"/>
      <c r="B30" s="141"/>
      <c r="C30" s="100"/>
      <c r="D30" s="100"/>
    </row>
    <row r="31" spans="1:4" s="113" customFormat="1">
      <c r="A31" s="99"/>
      <c r="B31" s="141"/>
      <c r="C31" s="100"/>
      <c r="D31" s="100"/>
    </row>
    <row r="32" spans="1:4" s="113" customFormat="1">
      <c r="A32" s="99"/>
      <c r="B32" s="141"/>
      <c r="C32" s="100"/>
      <c r="D32" s="100"/>
    </row>
    <row r="33" spans="1:4" s="113" customFormat="1">
      <c r="A33" s="99"/>
      <c r="B33" s="141"/>
      <c r="C33" s="100"/>
      <c r="D33" s="100"/>
    </row>
    <row r="34" spans="1:4" s="113" customFormat="1">
      <c r="A34" s="99"/>
      <c r="B34" s="141"/>
      <c r="C34" s="100"/>
      <c r="D34" s="100"/>
    </row>
    <row r="35" spans="1:4" s="113" customFormat="1">
      <c r="A35" s="99"/>
      <c r="B35" s="141"/>
      <c r="C35" s="100"/>
      <c r="D35" s="100"/>
    </row>
    <row r="36" spans="1:4" s="113" customFormat="1">
      <c r="A36" s="99"/>
      <c r="B36" s="141"/>
      <c r="C36" s="100"/>
      <c r="D36" s="100"/>
    </row>
    <row r="37" spans="1:4" s="113" customFormat="1">
      <c r="A37" s="99"/>
      <c r="B37" s="141"/>
      <c r="C37" s="100"/>
      <c r="D37" s="100"/>
    </row>
    <row r="38" spans="1:4" s="113" customFormat="1">
      <c r="A38" s="99"/>
      <c r="B38" s="141"/>
      <c r="C38" s="100"/>
      <c r="D38" s="100"/>
    </row>
    <row r="39" spans="1:4" s="113" customFormat="1">
      <c r="A39" s="99"/>
      <c r="B39" s="141"/>
      <c r="C39" s="100"/>
      <c r="D39" s="100"/>
    </row>
    <row r="40" spans="1:4" s="113" customFormat="1">
      <c r="A40" s="108"/>
      <c r="B40" s="145"/>
      <c r="C40" s="108"/>
      <c r="D40" s="108"/>
    </row>
    <row r="41" spans="1:4" s="113" customFormat="1">
      <c r="A41" s="108"/>
      <c r="B41" s="145"/>
      <c r="C41" s="108"/>
      <c r="D41" s="108"/>
    </row>
    <row r="42" spans="1:4" s="113" customFormat="1">
      <c r="A42" s="108"/>
      <c r="B42" s="145"/>
      <c r="C42" s="108"/>
      <c r="D42" s="108"/>
    </row>
    <row r="43" spans="1:4" s="113" customFormat="1">
      <c r="A43" s="108"/>
      <c r="B43" s="145"/>
      <c r="C43" s="108"/>
      <c r="D43" s="108"/>
    </row>
    <row r="44" spans="1:4" s="113" customFormat="1">
      <c r="A44" s="108"/>
      <c r="B44" s="145"/>
      <c r="C44" s="108"/>
      <c r="D44" s="108"/>
    </row>
    <row r="45" spans="1:4" s="113" customFormat="1">
      <c r="A45" s="108"/>
      <c r="B45" s="145"/>
      <c r="C45" s="108"/>
      <c r="D45" s="108"/>
    </row>
    <row r="46" spans="1:4" s="113" customFormat="1">
      <c r="A46" s="108"/>
      <c r="B46" s="145"/>
      <c r="C46" s="108"/>
      <c r="D46" s="108"/>
    </row>
    <row r="47" spans="1:4" s="113" customFormat="1">
      <c r="A47" s="108"/>
      <c r="B47" s="145"/>
      <c r="C47" s="108"/>
      <c r="D47" s="108"/>
    </row>
    <row r="48" spans="1:4" s="113" customFormat="1">
      <c r="A48" s="65"/>
      <c r="B48" s="146"/>
      <c r="C48" s="97"/>
      <c r="D48" s="97"/>
    </row>
    <row r="49" spans="1:4" s="113" customFormat="1">
      <c r="A49" s="65"/>
      <c r="B49" s="146"/>
      <c r="C49" s="97"/>
      <c r="D49" s="97"/>
    </row>
    <row r="50" spans="1:4" s="113" customFormat="1">
      <c r="A50" s="138"/>
      <c r="B50" s="147"/>
      <c r="C50" s="96"/>
      <c r="D50" s="96"/>
    </row>
    <row r="51" spans="1:4" s="113" customFormat="1">
      <c r="A51" s="138"/>
      <c r="B51" s="147"/>
      <c r="C51" s="96"/>
      <c r="D51" s="96"/>
    </row>
    <row r="52" spans="1:4" s="113" customFormat="1">
      <c r="A52" s="138"/>
      <c r="B52" s="147"/>
      <c r="C52" s="96"/>
      <c r="D52" s="96"/>
    </row>
    <row r="53" spans="1:4" s="113" customFormat="1">
      <c r="A53" s="138"/>
      <c r="B53" s="147"/>
      <c r="C53" s="96"/>
      <c r="D53" s="96"/>
    </row>
    <row r="54" spans="1:4" s="113" customFormat="1">
      <c r="A54" s="138"/>
      <c r="B54" s="147"/>
      <c r="C54" s="96"/>
      <c r="D54" s="96"/>
    </row>
    <row r="55" spans="1:4" s="113" customFormat="1">
      <c r="A55" s="91"/>
      <c r="B55" s="147"/>
      <c r="C55" s="96"/>
      <c r="D55" s="96"/>
    </row>
    <row r="56" spans="1:4" s="113" customFormat="1">
      <c r="A56" s="91"/>
      <c r="B56" s="147"/>
      <c r="C56" s="96"/>
      <c r="D56" s="96"/>
    </row>
    <row r="57" spans="1:4" s="113" customFormat="1">
      <c r="A57" s="91"/>
      <c r="B57" s="147"/>
      <c r="C57" s="96"/>
      <c r="D57" s="96"/>
    </row>
    <row r="58" spans="1:4" s="113" customFormat="1">
      <c r="A58" s="104"/>
      <c r="B58" s="143"/>
      <c r="C58" s="104"/>
      <c r="D58" s="104"/>
    </row>
    <row r="59" spans="1:4" s="113" customFormat="1">
      <c r="A59" s="103"/>
      <c r="B59" s="142"/>
      <c r="C59" s="103"/>
      <c r="D59" s="103"/>
    </row>
    <row r="60" spans="1:4" s="113" customFormat="1">
      <c r="A60" s="103"/>
      <c r="B60" s="142"/>
      <c r="C60" s="103"/>
      <c r="D60" s="103"/>
    </row>
    <row r="61" spans="1:4" s="113" customFormat="1">
      <c r="A61" s="103"/>
      <c r="B61" s="142"/>
      <c r="C61" s="103"/>
      <c r="D61" s="103"/>
    </row>
    <row r="62" spans="1:4" s="113" customFormat="1">
      <c r="A62" s="103"/>
      <c r="B62" s="142"/>
      <c r="C62" s="103"/>
      <c r="D62" s="103"/>
    </row>
    <row r="63" spans="1:4" s="113" customFormat="1">
      <c r="A63" s="103"/>
      <c r="B63" s="142"/>
      <c r="C63" s="103"/>
      <c r="D63" s="103"/>
    </row>
    <row r="64" spans="1:4" s="113" customFormat="1">
      <c r="A64" s="103"/>
      <c r="B64" s="142"/>
      <c r="C64" s="103"/>
      <c r="D64" s="103"/>
    </row>
    <row r="65" spans="1:4" s="113" customFormat="1">
      <c r="A65" s="103"/>
      <c r="B65" s="142"/>
      <c r="C65" s="103"/>
      <c r="D65" s="103"/>
    </row>
    <row r="66" spans="1:4" s="113" customFormat="1">
      <c r="A66" s="103"/>
      <c r="B66" s="142"/>
      <c r="C66" s="103"/>
      <c r="D66" s="103"/>
    </row>
    <row r="67" spans="1:4" s="113" customFormat="1">
      <c r="A67" s="103"/>
      <c r="B67" s="142"/>
      <c r="C67" s="103"/>
      <c r="D67" s="103"/>
    </row>
    <row r="68" spans="1:4" s="113" customFormat="1">
      <c r="A68" s="103"/>
      <c r="B68" s="142"/>
      <c r="C68" s="103"/>
      <c r="D68" s="103"/>
    </row>
    <row r="69" spans="1:4" s="113" customFormat="1">
      <c r="A69" s="103"/>
      <c r="B69" s="142"/>
      <c r="C69" s="103"/>
      <c r="D69" s="103"/>
    </row>
    <row r="70" spans="1:4" s="113" customFormat="1">
      <c r="A70" s="103"/>
      <c r="B70" s="142"/>
      <c r="C70" s="103"/>
      <c r="D70" s="103"/>
    </row>
    <row r="71" spans="1:4" s="113" customFormat="1">
      <c r="A71" s="103"/>
      <c r="B71" s="142"/>
      <c r="C71" s="103"/>
      <c r="D71" s="103"/>
    </row>
    <row r="72" spans="1:4" s="113" customFormat="1">
      <c r="A72" s="103"/>
      <c r="B72" s="142"/>
      <c r="C72" s="103"/>
      <c r="D72" s="103"/>
    </row>
    <row r="73" spans="1:4" s="113" customFormat="1">
      <c r="A73" s="103"/>
      <c r="B73" s="142"/>
      <c r="C73" s="103"/>
      <c r="D73" s="103"/>
    </row>
    <row r="74" spans="1:4" s="113" customFormat="1">
      <c r="A74" s="103"/>
      <c r="B74" s="142"/>
      <c r="C74" s="103"/>
      <c r="D74" s="103"/>
    </row>
    <row r="75" spans="1:4" s="113" customFormat="1">
      <c r="A75" s="103"/>
      <c r="B75" s="142"/>
      <c r="C75" s="103"/>
      <c r="D75" s="103"/>
    </row>
    <row r="76" spans="1:4" s="113" customFormat="1">
      <c r="A76" s="103"/>
      <c r="B76" s="142"/>
      <c r="C76" s="103"/>
      <c r="D76" s="103"/>
    </row>
    <row r="77" spans="1:4" s="113" customFormat="1">
      <c r="A77" s="103"/>
      <c r="B77" s="142"/>
      <c r="C77" s="103"/>
      <c r="D77" s="103"/>
    </row>
    <row r="78" spans="1:4" s="113" customFormat="1">
      <c r="A78" s="104"/>
      <c r="B78" s="143"/>
      <c r="C78" s="104"/>
      <c r="D78" s="104"/>
    </row>
    <row r="79" spans="1:4" s="113" customFormat="1">
      <c r="A79" s="103"/>
      <c r="B79" s="142"/>
      <c r="C79" s="103"/>
      <c r="D79" s="103"/>
    </row>
    <row r="80" spans="1:4" s="113" customFormat="1">
      <c r="A80" s="103"/>
      <c r="B80" s="142"/>
      <c r="C80" s="103"/>
      <c r="D80" s="103"/>
    </row>
    <row r="81" spans="1:4" s="113" customFormat="1">
      <c r="A81" s="103"/>
      <c r="B81" s="142"/>
      <c r="C81" s="103"/>
      <c r="D81" s="103"/>
    </row>
    <row r="82" spans="1:4" s="113" customFormat="1">
      <c r="A82" s="103"/>
      <c r="B82" s="142"/>
      <c r="C82" s="103"/>
      <c r="D82" s="103"/>
    </row>
    <row r="83" spans="1:4" s="113" customFormat="1">
      <c r="A83" s="103"/>
      <c r="B83" s="142"/>
      <c r="C83" s="103"/>
      <c r="D83" s="103"/>
    </row>
    <row r="84" spans="1:4" s="113" customFormat="1">
      <c r="A84" s="103"/>
      <c r="B84" s="142"/>
      <c r="C84" s="103"/>
      <c r="D84" s="103"/>
    </row>
    <row r="85" spans="1:4" s="113" customFormat="1">
      <c r="A85" s="103"/>
      <c r="B85" s="142"/>
      <c r="C85" s="103"/>
      <c r="D85" s="103"/>
    </row>
    <row r="86" spans="1:4" s="113" customFormat="1">
      <c r="A86" s="103"/>
      <c r="B86" s="142"/>
      <c r="C86" s="103"/>
      <c r="D86" s="103"/>
    </row>
    <row r="87" spans="1:4" s="113" customFormat="1">
      <c r="A87" s="103"/>
      <c r="B87" s="142"/>
      <c r="C87" s="103"/>
      <c r="D87" s="103"/>
    </row>
    <row r="88" spans="1:4" s="113" customFormat="1">
      <c r="A88" s="103"/>
      <c r="B88" s="142"/>
      <c r="C88" s="103"/>
      <c r="D88" s="103"/>
    </row>
    <row r="89" spans="1:4" s="113" customFormat="1">
      <c r="A89" s="103"/>
      <c r="B89" s="142"/>
      <c r="C89" s="103"/>
      <c r="D89" s="103"/>
    </row>
    <row r="90" spans="1:4" s="113" customFormat="1">
      <c r="A90" s="103"/>
      <c r="B90" s="142"/>
      <c r="C90" s="103"/>
      <c r="D90" s="103"/>
    </row>
    <row r="91" spans="1:4" s="113" customFormat="1">
      <c r="A91" s="103"/>
      <c r="B91" s="142"/>
      <c r="C91" s="103"/>
      <c r="D91" s="103"/>
    </row>
    <row r="92" spans="1:4" s="113" customFormat="1">
      <c r="A92" s="103"/>
      <c r="B92" s="142"/>
      <c r="C92" s="103"/>
      <c r="D92" s="103"/>
    </row>
    <row r="93" spans="1:4" s="113" customFormat="1">
      <c r="A93" s="103"/>
      <c r="B93" s="142"/>
      <c r="C93" s="103"/>
      <c r="D93" s="103"/>
    </row>
    <row r="94" spans="1:4" s="113" customFormat="1">
      <c r="A94" s="103"/>
      <c r="B94" s="142"/>
      <c r="C94" s="103"/>
      <c r="D94" s="103"/>
    </row>
    <row r="95" spans="1:4" s="113" customFormat="1">
      <c r="A95" s="103"/>
      <c r="B95" s="142"/>
      <c r="C95" s="103"/>
      <c r="D95" s="103"/>
    </row>
    <row r="96" spans="1:4" s="113" customFormat="1">
      <c r="A96" s="103"/>
      <c r="B96" s="142"/>
      <c r="C96" s="103"/>
      <c r="D96" s="103"/>
    </row>
    <row r="97" spans="1:4" s="113" customFormat="1">
      <c r="A97" s="103"/>
      <c r="B97" s="142"/>
      <c r="C97" s="103"/>
      <c r="D97" s="103"/>
    </row>
    <row r="98" spans="1:4" s="113" customFormat="1">
      <c r="A98" s="104"/>
      <c r="B98" s="143"/>
      <c r="C98" s="104"/>
      <c r="D98" s="104"/>
    </row>
    <row r="99" spans="1:4" s="113" customFormat="1">
      <c r="A99" s="103"/>
      <c r="B99" s="142"/>
      <c r="C99" s="103"/>
      <c r="D99" s="103"/>
    </row>
    <row r="100" spans="1:4" s="113" customFormat="1">
      <c r="A100" s="103"/>
      <c r="B100" s="142"/>
      <c r="C100" s="103"/>
      <c r="D100" s="103"/>
    </row>
    <row r="101" spans="1:4" s="113" customFormat="1">
      <c r="A101" s="103"/>
      <c r="B101" s="142"/>
      <c r="C101" s="103"/>
      <c r="D101" s="103"/>
    </row>
    <row r="102" spans="1:4" s="113" customFormat="1">
      <c r="A102" s="103"/>
      <c r="B102" s="142"/>
      <c r="C102" s="103"/>
      <c r="D102" s="103"/>
    </row>
    <row r="103" spans="1:4" s="113" customFormat="1">
      <c r="A103" s="103"/>
      <c r="B103" s="142"/>
      <c r="C103" s="103"/>
      <c r="D103" s="103"/>
    </row>
    <row r="104" spans="1:4" s="113" customFormat="1">
      <c r="A104" s="103"/>
      <c r="B104" s="142"/>
      <c r="C104" s="103"/>
      <c r="D104" s="103"/>
    </row>
    <row r="105" spans="1:4" s="113" customFormat="1">
      <c r="A105" s="103"/>
      <c r="B105" s="142"/>
      <c r="C105" s="103"/>
      <c r="D105" s="103"/>
    </row>
    <row r="106" spans="1:4" s="113" customFormat="1">
      <c r="A106" s="103"/>
      <c r="B106" s="142"/>
      <c r="C106" s="103"/>
      <c r="D106" s="103"/>
    </row>
    <row r="107" spans="1:4" s="113" customFormat="1">
      <c r="A107" s="103"/>
      <c r="B107" s="142"/>
      <c r="C107" s="103"/>
      <c r="D107" s="103"/>
    </row>
    <row r="108" spans="1:4" s="113" customFormat="1">
      <c r="A108" s="103"/>
      <c r="B108" s="142"/>
      <c r="C108" s="103"/>
      <c r="D108" s="103"/>
    </row>
    <row r="109" spans="1:4" s="113" customFormat="1">
      <c r="A109" s="103"/>
      <c r="B109" s="142"/>
      <c r="C109" s="103"/>
      <c r="D109" s="103"/>
    </row>
    <row r="110" spans="1:4" s="113" customFormat="1">
      <c r="A110" s="103"/>
      <c r="B110" s="142"/>
      <c r="C110" s="103"/>
      <c r="D110" s="103"/>
    </row>
    <row r="111" spans="1:4" s="113" customFormat="1">
      <c r="A111" s="103"/>
      <c r="B111" s="142"/>
      <c r="C111" s="103"/>
      <c r="D111" s="103"/>
    </row>
    <row r="112" spans="1:4" s="113" customFormat="1">
      <c r="A112" s="103"/>
      <c r="B112" s="142"/>
      <c r="C112" s="103"/>
      <c r="D112" s="103"/>
    </row>
    <row r="113" spans="1:4" s="113" customFormat="1">
      <c r="A113" s="103"/>
      <c r="B113" s="142"/>
      <c r="C113" s="103"/>
      <c r="D113" s="103"/>
    </row>
    <row r="114" spans="1:4" s="113" customFormat="1">
      <c r="A114" s="103"/>
      <c r="B114" s="142"/>
      <c r="C114" s="103"/>
      <c r="D114" s="103"/>
    </row>
    <row r="115" spans="1:4" s="113" customFormat="1">
      <c r="A115" s="103"/>
      <c r="B115" s="142"/>
      <c r="C115" s="103"/>
      <c r="D115" s="103"/>
    </row>
    <row r="116" spans="1:4" s="113" customFormat="1">
      <c r="A116" s="103"/>
      <c r="B116" s="142"/>
      <c r="C116" s="103"/>
      <c r="D116" s="103"/>
    </row>
    <row r="117" spans="1:4" s="113" customFormat="1">
      <c r="A117" s="103"/>
      <c r="B117" s="142"/>
      <c r="C117" s="103"/>
      <c r="D117" s="103"/>
    </row>
    <row r="118" spans="1:4" s="113" customFormat="1">
      <c r="A118" s="104"/>
      <c r="B118" s="143"/>
      <c r="C118" s="104"/>
      <c r="D118" s="104"/>
    </row>
    <row r="119" spans="1:4" s="113" customFormat="1">
      <c r="A119" s="103"/>
      <c r="B119" s="142"/>
      <c r="C119" s="103"/>
      <c r="D119" s="103"/>
    </row>
    <row r="120" spans="1:4" s="113" customFormat="1">
      <c r="A120" s="103"/>
      <c r="B120" s="142"/>
      <c r="C120" s="103"/>
      <c r="D120" s="103"/>
    </row>
    <row r="121" spans="1:4" s="113" customFormat="1">
      <c r="A121" s="103"/>
      <c r="B121" s="142"/>
      <c r="C121" s="103"/>
      <c r="D121" s="103"/>
    </row>
    <row r="122" spans="1:4" s="113" customFormat="1">
      <c r="A122" s="103"/>
      <c r="B122" s="142"/>
      <c r="C122" s="103"/>
      <c r="D122" s="103"/>
    </row>
    <row r="123" spans="1:4" s="113" customFormat="1">
      <c r="A123" s="103"/>
      <c r="B123" s="142"/>
      <c r="C123" s="103"/>
      <c r="D123" s="103"/>
    </row>
    <row r="124" spans="1:4" s="113" customFormat="1">
      <c r="A124" s="103"/>
      <c r="B124" s="142"/>
      <c r="C124" s="103"/>
      <c r="D124" s="103"/>
    </row>
    <row r="125" spans="1:4" s="113" customFormat="1">
      <c r="A125" s="103"/>
      <c r="B125" s="142"/>
      <c r="C125" s="103"/>
      <c r="D125" s="103"/>
    </row>
    <row r="126" spans="1:4" s="113" customFormat="1">
      <c r="A126" s="103"/>
      <c r="B126" s="142"/>
      <c r="C126" s="103"/>
      <c r="D126" s="103"/>
    </row>
    <row r="127" spans="1:4" s="113" customFormat="1">
      <c r="A127" s="103"/>
      <c r="B127" s="142"/>
      <c r="C127" s="103"/>
      <c r="D127" s="103"/>
    </row>
    <row r="128" spans="1:4" s="113" customFormat="1">
      <c r="A128" s="103"/>
      <c r="B128" s="142"/>
      <c r="C128" s="103"/>
      <c r="D128" s="103"/>
    </row>
    <row r="129" spans="1:4" s="113" customFormat="1">
      <c r="A129" s="103"/>
      <c r="B129" s="142"/>
      <c r="C129" s="103"/>
      <c r="D129" s="103"/>
    </row>
    <row r="130" spans="1:4" s="113" customFormat="1">
      <c r="A130" s="103"/>
      <c r="B130" s="142"/>
      <c r="C130" s="103"/>
      <c r="D130" s="103"/>
    </row>
    <row r="131" spans="1:4" s="113" customFormat="1">
      <c r="A131" s="103"/>
      <c r="B131" s="142"/>
      <c r="C131" s="103"/>
      <c r="D131" s="103"/>
    </row>
    <row r="132" spans="1:4" s="113" customFormat="1">
      <c r="A132" s="103"/>
      <c r="B132" s="142"/>
      <c r="C132" s="103"/>
      <c r="D132" s="103"/>
    </row>
    <row r="133" spans="1:4" s="113" customFormat="1">
      <c r="A133" s="103"/>
      <c r="B133" s="142"/>
      <c r="C133" s="103"/>
      <c r="D133" s="103"/>
    </row>
    <row r="134" spans="1:4" s="113" customFormat="1">
      <c r="A134" s="103"/>
      <c r="B134" s="142"/>
      <c r="C134" s="103"/>
      <c r="D134" s="103"/>
    </row>
    <row r="135" spans="1:4" s="113" customFormat="1">
      <c r="A135" s="103"/>
      <c r="B135" s="142"/>
      <c r="C135" s="103"/>
      <c r="D135" s="103"/>
    </row>
    <row r="136" spans="1:4" s="113" customFormat="1">
      <c r="A136" s="103"/>
      <c r="B136" s="142"/>
      <c r="C136" s="103"/>
      <c r="D136" s="103"/>
    </row>
    <row r="137" spans="1:4" s="113" customFormat="1">
      <c r="A137" s="103"/>
      <c r="B137" s="142"/>
      <c r="C137" s="103"/>
      <c r="D137" s="103"/>
    </row>
    <row r="138" spans="1:4" s="113" customFormat="1">
      <c r="A138" s="104"/>
      <c r="B138" s="143"/>
      <c r="C138" s="104"/>
      <c r="D138" s="104"/>
    </row>
    <row r="139" spans="1:4" s="113" customFormat="1">
      <c r="A139" s="103"/>
      <c r="B139" s="142"/>
      <c r="C139" s="103"/>
      <c r="D139" s="103"/>
    </row>
    <row r="140" spans="1:4" s="113" customFormat="1">
      <c r="A140" s="103"/>
      <c r="B140" s="142"/>
      <c r="C140" s="103"/>
      <c r="D140" s="103"/>
    </row>
    <row r="141" spans="1:4" s="113" customFormat="1">
      <c r="A141" s="103"/>
      <c r="B141" s="142"/>
      <c r="C141" s="103"/>
      <c r="D141" s="103"/>
    </row>
    <row r="142" spans="1:4" s="113" customFormat="1">
      <c r="A142" s="103"/>
      <c r="B142" s="142"/>
      <c r="C142" s="103"/>
      <c r="D142" s="103"/>
    </row>
    <row r="143" spans="1:4" s="113" customFormat="1">
      <c r="A143" s="103"/>
      <c r="B143" s="142"/>
      <c r="C143" s="103"/>
      <c r="D143" s="103"/>
    </row>
    <row r="144" spans="1:4" s="113" customFormat="1">
      <c r="A144" s="103"/>
      <c r="B144" s="142"/>
      <c r="C144" s="103"/>
      <c r="D144" s="103"/>
    </row>
    <row r="145" spans="1:4" s="113" customFormat="1">
      <c r="A145" s="103"/>
      <c r="B145" s="142"/>
      <c r="C145" s="103"/>
      <c r="D145" s="103"/>
    </row>
    <row r="146" spans="1:4" s="113" customFormat="1">
      <c r="A146" s="103"/>
      <c r="B146" s="142"/>
      <c r="C146" s="103"/>
      <c r="D146" s="103"/>
    </row>
    <row r="147" spans="1:4" s="113" customFormat="1">
      <c r="A147" s="103"/>
      <c r="B147" s="142"/>
      <c r="C147" s="103"/>
      <c r="D147" s="103"/>
    </row>
    <row r="148" spans="1:4" s="113" customFormat="1">
      <c r="A148" s="103"/>
      <c r="B148" s="142"/>
      <c r="C148" s="103"/>
      <c r="D148" s="103"/>
    </row>
    <row r="149" spans="1:4" s="113" customFormat="1">
      <c r="A149" s="103"/>
      <c r="B149" s="142"/>
      <c r="C149" s="103"/>
      <c r="D149" s="103"/>
    </row>
    <row r="150" spans="1:4" s="113" customFormat="1">
      <c r="A150" s="103"/>
      <c r="B150" s="142"/>
      <c r="C150" s="103"/>
      <c r="D150" s="103"/>
    </row>
    <row r="151" spans="1:4" s="113" customFormat="1">
      <c r="A151" s="103"/>
      <c r="B151" s="142"/>
      <c r="C151" s="103"/>
      <c r="D151" s="103"/>
    </row>
    <row r="152" spans="1:4" s="113" customFormat="1">
      <c r="A152" s="103"/>
      <c r="B152" s="142"/>
      <c r="C152" s="103"/>
      <c r="D152" s="103"/>
    </row>
    <row r="153" spans="1:4" s="113" customFormat="1">
      <c r="A153" s="103"/>
      <c r="B153" s="142"/>
      <c r="C153" s="103"/>
      <c r="D153" s="103"/>
    </row>
    <row r="154" spans="1:4" s="113" customFormat="1">
      <c r="A154" s="103"/>
      <c r="B154" s="142"/>
      <c r="C154" s="103"/>
      <c r="D154" s="103"/>
    </row>
    <row r="155" spans="1:4" s="113" customFormat="1">
      <c r="A155" s="103"/>
      <c r="B155" s="142"/>
      <c r="C155" s="103"/>
      <c r="D155" s="103"/>
    </row>
    <row r="156" spans="1:4" s="113" customFormat="1">
      <c r="A156" s="103"/>
      <c r="B156" s="142"/>
      <c r="C156" s="103"/>
      <c r="D156" s="103"/>
    </row>
    <row r="157" spans="1:4" s="113" customFormat="1">
      <c r="A157" s="103"/>
      <c r="B157" s="142"/>
      <c r="C157" s="103"/>
      <c r="D157" s="103"/>
    </row>
    <row r="158" spans="1:4" s="113" customFormat="1">
      <c r="A158" s="104"/>
      <c r="B158" s="143"/>
      <c r="C158" s="104"/>
      <c r="D158" s="104"/>
    </row>
    <row r="159" spans="1:4" s="113" customFormat="1">
      <c r="A159" s="103"/>
      <c r="B159" s="142"/>
      <c r="C159" s="103"/>
      <c r="D159" s="103"/>
    </row>
    <row r="160" spans="1:4" s="113" customFormat="1">
      <c r="A160" s="103"/>
      <c r="B160" s="142"/>
      <c r="C160" s="103"/>
      <c r="D160" s="103"/>
    </row>
    <row r="161" spans="1:4" s="113" customFormat="1">
      <c r="A161" s="103"/>
      <c r="B161" s="142"/>
      <c r="C161" s="103"/>
      <c r="D161" s="103"/>
    </row>
    <row r="162" spans="1:4" s="113" customFormat="1">
      <c r="A162" s="103"/>
      <c r="B162" s="142"/>
      <c r="C162" s="103"/>
      <c r="D162" s="103"/>
    </row>
    <row r="163" spans="1:4" s="113" customFormat="1">
      <c r="A163" s="103"/>
      <c r="B163" s="142"/>
      <c r="C163" s="103"/>
      <c r="D163" s="103"/>
    </row>
    <row r="164" spans="1:4" s="113" customFormat="1">
      <c r="A164" s="103"/>
      <c r="B164" s="142"/>
      <c r="C164" s="103"/>
      <c r="D164" s="103"/>
    </row>
    <row r="165" spans="1:4" s="113" customFormat="1">
      <c r="A165" s="103"/>
      <c r="B165" s="142"/>
      <c r="C165" s="103"/>
      <c r="D165" s="103"/>
    </row>
    <row r="166" spans="1:4" s="113" customFormat="1">
      <c r="A166" s="103"/>
      <c r="B166" s="142"/>
      <c r="C166" s="103"/>
      <c r="D166" s="103"/>
    </row>
    <row r="167" spans="1:4" s="113" customFormat="1">
      <c r="A167" s="103"/>
      <c r="B167" s="142"/>
      <c r="C167" s="103"/>
      <c r="D167" s="103"/>
    </row>
    <row r="168" spans="1:4" s="113" customFormat="1">
      <c r="A168" s="103"/>
      <c r="B168" s="142"/>
      <c r="C168" s="103"/>
      <c r="D168" s="103"/>
    </row>
    <row r="169" spans="1:4" s="113" customFormat="1">
      <c r="A169" s="103"/>
      <c r="B169" s="142"/>
      <c r="C169" s="103"/>
      <c r="D169" s="103"/>
    </row>
    <row r="170" spans="1:4" s="113" customFormat="1">
      <c r="A170" s="103"/>
      <c r="B170" s="142"/>
      <c r="C170" s="103"/>
      <c r="D170" s="103"/>
    </row>
    <row r="171" spans="1:4" s="113" customFormat="1">
      <c r="A171" s="103"/>
      <c r="B171" s="142"/>
      <c r="C171" s="103"/>
      <c r="D171" s="103"/>
    </row>
    <row r="172" spans="1:4" s="113" customFormat="1">
      <c r="A172" s="103"/>
      <c r="B172" s="142"/>
      <c r="C172" s="103"/>
      <c r="D172" s="103"/>
    </row>
    <row r="173" spans="1:4" s="113" customFormat="1">
      <c r="A173" s="103"/>
      <c r="B173" s="142"/>
      <c r="C173" s="103"/>
      <c r="D173" s="103"/>
    </row>
    <row r="174" spans="1:4" s="113" customFormat="1">
      <c r="A174" s="103"/>
      <c r="B174" s="142"/>
      <c r="C174" s="103"/>
      <c r="D174" s="103"/>
    </row>
    <row r="175" spans="1:4" s="113" customFormat="1">
      <c r="A175" s="103"/>
      <c r="B175" s="142"/>
      <c r="C175" s="103"/>
      <c r="D175" s="103"/>
    </row>
    <row r="176" spans="1:4" s="113" customFormat="1">
      <c r="A176" s="103"/>
      <c r="B176" s="142"/>
      <c r="C176" s="103"/>
      <c r="D176" s="103"/>
    </row>
    <row r="177" spans="1:4" s="113" customFormat="1">
      <c r="A177" s="103"/>
      <c r="B177" s="142"/>
      <c r="C177" s="103"/>
      <c r="D177" s="103"/>
    </row>
    <row r="178" spans="1:4" s="113" customFormat="1">
      <c r="A178" s="104"/>
      <c r="B178" s="143"/>
      <c r="C178" s="104"/>
      <c r="D178" s="104"/>
    </row>
    <row r="179" spans="1:4" s="113" customFormat="1">
      <c r="A179" s="103"/>
      <c r="B179" s="142"/>
      <c r="C179" s="103"/>
      <c r="D179" s="103"/>
    </row>
    <row r="180" spans="1:4" s="113" customFormat="1">
      <c r="A180" s="103"/>
      <c r="B180" s="142"/>
      <c r="C180" s="103"/>
      <c r="D180" s="103"/>
    </row>
    <row r="181" spans="1:4" s="113" customFormat="1">
      <c r="A181" s="103"/>
      <c r="B181" s="142"/>
      <c r="C181" s="103"/>
      <c r="D181" s="103"/>
    </row>
    <row r="182" spans="1:4" s="113" customFormat="1">
      <c r="A182" s="103"/>
      <c r="B182" s="142"/>
      <c r="C182" s="103"/>
      <c r="D182" s="103"/>
    </row>
    <row r="183" spans="1:4" s="113" customFormat="1">
      <c r="A183" s="103"/>
      <c r="B183" s="142"/>
      <c r="C183" s="103"/>
      <c r="D183" s="103"/>
    </row>
    <row r="184" spans="1:4" s="113" customFormat="1">
      <c r="A184" s="103"/>
      <c r="B184" s="142"/>
      <c r="C184" s="103"/>
      <c r="D184" s="103"/>
    </row>
    <row r="185" spans="1:4" s="113" customFormat="1">
      <c r="A185" s="103"/>
      <c r="B185" s="142"/>
      <c r="C185" s="103"/>
      <c r="D185" s="103"/>
    </row>
    <row r="186" spans="1:4" s="113" customFormat="1">
      <c r="A186" s="103"/>
      <c r="B186" s="142"/>
      <c r="C186" s="103"/>
      <c r="D186" s="103"/>
    </row>
    <row r="187" spans="1:4" s="113" customFormat="1">
      <c r="A187" s="103"/>
      <c r="B187" s="142"/>
      <c r="C187" s="103"/>
      <c r="D187" s="103"/>
    </row>
    <row r="188" spans="1:4" s="113" customFormat="1">
      <c r="A188" s="103"/>
      <c r="B188" s="142"/>
      <c r="C188" s="103"/>
      <c r="D188" s="103"/>
    </row>
    <row r="189" spans="1:4" s="113" customFormat="1">
      <c r="A189" s="103"/>
      <c r="B189" s="142"/>
      <c r="C189" s="103"/>
      <c r="D189" s="103"/>
    </row>
    <row r="190" spans="1:4" s="113" customFormat="1">
      <c r="A190" s="103"/>
      <c r="B190" s="142"/>
      <c r="C190" s="103"/>
      <c r="D190" s="103"/>
    </row>
    <row r="191" spans="1:4" s="113" customFormat="1">
      <c r="A191" s="103"/>
      <c r="B191" s="142"/>
      <c r="C191" s="103"/>
      <c r="D191" s="103"/>
    </row>
    <row r="192" spans="1:4" s="113" customFormat="1">
      <c r="A192" s="103"/>
      <c r="B192" s="142"/>
      <c r="C192" s="103"/>
      <c r="D192" s="103"/>
    </row>
    <row r="193" spans="1:4" s="113" customFormat="1">
      <c r="A193" s="103"/>
      <c r="B193" s="142"/>
      <c r="C193" s="103"/>
      <c r="D193" s="103"/>
    </row>
    <row r="194" spans="1:4" s="113" customFormat="1">
      <c r="A194" s="103"/>
      <c r="B194" s="142"/>
      <c r="C194" s="103"/>
      <c r="D194" s="103"/>
    </row>
    <row r="195" spans="1:4" s="113" customFormat="1">
      <c r="A195" s="103"/>
      <c r="B195" s="142"/>
      <c r="C195" s="103"/>
      <c r="D195" s="103"/>
    </row>
    <row r="196" spans="1:4" s="113" customFormat="1">
      <c r="A196" s="103"/>
      <c r="B196" s="142"/>
      <c r="C196" s="103"/>
      <c r="D196" s="103"/>
    </row>
    <row r="197" spans="1:4" s="113" customFormat="1">
      <c r="A197" s="103"/>
      <c r="B197" s="142"/>
      <c r="C197" s="103"/>
      <c r="D197" s="103"/>
    </row>
    <row r="198" spans="1:4" s="113" customFormat="1">
      <c r="A198" s="104"/>
      <c r="B198" s="143"/>
      <c r="C198" s="104"/>
      <c r="D198" s="104"/>
    </row>
    <row r="199" spans="1:4" s="113" customFormat="1">
      <c r="A199" s="103"/>
      <c r="B199" s="142"/>
      <c r="C199" s="103"/>
      <c r="D199" s="103"/>
    </row>
    <row r="200" spans="1:4" s="113" customFormat="1">
      <c r="A200" s="103"/>
      <c r="B200" s="142"/>
      <c r="C200" s="103"/>
      <c r="D200" s="103"/>
    </row>
    <row r="201" spans="1:4" s="113" customFormat="1">
      <c r="A201" s="103"/>
      <c r="B201" s="142"/>
      <c r="C201" s="103"/>
      <c r="D201" s="103"/>
    </row>
    <row r="202" spans="1:4" s="113" customFormat="1">
      <c r="A202" s="103"/>
      <c r="B202" s="142"/>
      <c r="C202" s="103"/>
      <c r="D202" s="103"/>
    </row>
    <row r="203" spans="1:4" s="113" customFormat="1">
      <c r="A203" s="103"/>
      <c r="B203" s="142"/>
      <c r="C203" s="103"/>
      <c r="D203" s="103"/>
    </row>
    <row r="204" spans="1:4" s="113" customFormat="1">
      <c r="A204" s="103"/>
      <c r="B204" s="142"/>
      <c r="C204" s="103"/>
      <c r="D204" s="103"/>
    </row>
    <row r="205" spans="1:4" s="113" customFormat="1">
      <c r="A205" s="103"/>
      <c r="B205" s="142"/>
      <c r="C205" s="103"/>
      <c r="D205" s="103"/>
    </row>
    <row r="206" spans="1:4" s="113" customFormat="1">
      <c r="A206" s="103"/>
      <c r="B206" s="142"/>
      <c r="C206" s="103"/>
      <c r="D206" s="103"/>
    </row>
    <row r="207" spans="1:4" s="113" customFormat="1">
      <c r="A207" s="103"/>
      <c r="B207" s="142"/>
      <c r="C207" s="103"/>
      <c r="D207" s="103"/>
    </row>
    <row r="208" spans="1:4" s="113" customFormat="1">
      <c r="A208" s="103"/>
      <c r="B208" s="142"/>
      <c r="C208" s="103"/>
      <c r="D208" s="103"/>
    </row>
    <row r="209" spans="1:4" s="113" customFormat="1">
      <c r="A209" s="103"/>
      <c r="B209" s="142"/>
      <c r="C209" s="103"/>
      <c r="D209" s="103"/>
    </row>
    <row r="210" spans="1:4" s="113" customFormat="1">
      <c r="A210" s="103"/>
      <c r="B210" s="142"/>
      <c r="C210" s="103"/>
      <c r="D210" s="103"/>
    </row>
    <row r="211" spans="1:4" s="113" customFormat="1">
      <c r="A211" s="103"/>
      <c r="B211" s="142"/>
      <c r="C211" s="103"/>
      <c r="D211" s="103"/>
    </row>
    <row r="212" spans="1:4" s="113" customFormat="1">
      <c r="A212" s="103"/>
      <c r="B212" s="142"/>
      <c r="C212" s="103"/>
      <c r="D212" s="103"/>
    </row>
    <row r="213" spans="1:4" s="113" customFormat="1">
      <c r="A213" s="103"/>
      <c r="B213" s="142"/>
      <c r="C213" s="103"/>
      <c r="D213" s="103"/>
    </row>
    <row r="214" spans="1:4" s="113" customFormat="1">
      <c r="A214" s="103"/>
      <c r="B214" s="142"/>
      <c r="C214" s="103"/>
      <c r="D214" s="103"/>
    </row>
    <row r="215" spans="1:4" s="113" customFormat="1">
      <c r="A215" s="103"/>
      <c r="B215" s="142"/>
      <c r="C215" s="103"/>
      <c r="D215" s="103"/>
    </row>
    <row r="216" spans="1:4" s="113" customFormat="1">
      <c r="A216" s="103"/>
      <c r="B216" s="142"/>
      <c r="C216" s="103"/>
      <c r="D216" s="103"/>
    </row>
    <row r="217" spans="1:4" s="113" customFormat="1">
      <c r="A217" s="103"/>
      <c r="B217" s="142"/>
      <c r="C217" s="103"/>
      <c r="D217" s="103"/>
    </row>
    <row r="218" spans="1:4" s="113" customFormat="1">
      <c r="A218" s="104"/>
      <c r="B218" s="143"/>
      <c r="C218" s="104"/>
      <c r="D218" s="104"/>
    </row>
    <row r="219" spans="1:4" s="113" customFormat="1">
      <c r="A219" s="103"/>
      <c r="B219" s="142"/>
      <c r="C219" s="103"/>
      <c r="D219" s="103"/>
    </row>
    <row r="220" spans="1:4" s="113" customFormat="1">
      <c r="A220" s="103"/>
      <c r="B220" s="142"/>
      <c r="C220" s="103"/>
      <c r="D220" s="103"/>
    </row>
    <row r="221" spans="1:4" s="113" customFormat="1">
      <c r="A221" s="103"/>
      <c r="B221" s="142"/>
      <c r="C221" s="103"/>
      <c r="D221" s="103"/>
    </row>
    <row r="222" spans="1:4" s="113" customFormat="1">
      <c r="A222" s="103"/>
      <c r="B222" s="142"/>
      <c r="C222" s="103"/>
      <c r="D222" s="103"/>
    </row>
    <row r="223" spans="1:4" s="113" customFormat="1">
      <c r="A223" s="103"/>
      <c r="B223" s="142"/>
      <c r="C223" s="103"/>
      <c r="D223" s="103"/>
    </row>
    <row r="224" spans="1:4" s="113" customFormat="1">
      <c r="A224" s="103"/>
      <c r="B224" s="142"/>
      <c r="C224" s="103"/>
      <c r="D224" s="103"/>
    </row>
    <row r="225" spans="1:4" s="113" customFormat="1">
      <c r="A225" s="103"/>
      <c r="B225" s="142"/>
      <c r="C225" s="103"/>
      <c r="D225" s="103"/>
    </row>
    <row r="226" spans="1:4" s="113" customFormat="1">
      <c r="A226" s="103"/>
      <c r="B226" s="142"/>
      <c r="C226" s="103"/>
      <c r="D226" s="103"/>
    </row>
    <row r="227" spans="1:4" s="113" customFormat="1">
      <c r="A227" s="103"/>
      <c r="B227" s="142"/>
      <c r="C227" s="103"/>
      <c r="D227" s="103"/>
    </row>
    <row r="228" spans="1:4" s="113" customFormat="1">
      <c r="A228" s="103"/>
      <c r="B228" s="142"/>
      <c r="C228" s="103"/>
      <c r="D228" s="103"/>
    </row>
    <row r="229" spans="1:4" s="113" customFormat="1">
      <c r="A229" s="103"/>
      <c r="B229" s="142"/>
      <c r="C229" s="103"/>
      <c r="D229" s="103"/>
    </row>
    <row r="230" spans="1:4" s="113" customFormat="1">
      <c r="A230" s="103"/>
      <c r="B230" s="142"/>
      <c r="C230" s="103"/>
      <c r="D230" s="103"/>
    </row>
    <row r="231" spans="1:4" s="113" customFormat="1">
      <c r="A231" s="103"/>
      <c r="B231" s="142"/>
      <c r="C231" s="103"/>
      <c r="D231" s="103"/>
    </row>
    <row r="232" spans="1:4" s="113" customFormat="1">
      <c r="A232" s="103"/>
      <c r="B232" s="142"/>
      <c r="C232" s="103"/>
      <c r="D232" s="103"/>
    </row>
    <row r="233" spans="1:4" s="113" customFormat="1">
      <c r="A233" s="103"/>
      <c r="B233" s="142"/>
      <c r="C233" s="103"/>
      <c r="D233" s="103"/>
    </row>
    <row r="234" spans="1:4" s="113" customFormat="1">
      <c r="A234" s="103"/>
      <c r="B234" s="142"/>
      <c r="C234" s="103"/>
      <c r="D234" s="103"/>
    </row>
    <row r="235" spans="1:4" s="113" customFormat="1">
      <c r="A235" s="103"/>
      <c r="B235" s="142"/>
      <c r="C235" s="103"/>
      <c r="D235" s="103"/>
    </row>
    <row r="236" spans="1:4" s="113" customFormat="1">
      <c r="A236" s="103"/>
      <c r="B236" s="142"/>
      <c r="C236" s="103"/>
      <c r="D236" s="103"/>
    </row>
    <row r="237" spans="1:4" s="113" customFormat="1">
      <c r="A237" s="103"/>
      <c r="B237" s="142"/>
      <c r="C237" s="103"/>
      <c r="D237" s="103"/>
    </row>
    <row r="238" spans="1:4" s="113" customFormat="1">
      <c r="A238" s="104"/>
      <c r="B238" s="143"/>
      <c r="C238" s="104"/>
      <c r="D238" s="104"/>
    </row>
    <row r="239" spans="1:4" s="113" customFormat="1">
      <c r="A239" s="103"/>
      <c r="B239" s="142"/>
      <c r="C239" s="103"/>
      <c r="D239" s="103"/>
    </row>
    <row r="240" spans="1:4" s="113" customFormat="1">
      <c r="A240" s="103"/>
      <c r="B240" s="142"/>
      <c r="C240" s="103"/>
      <c r="D240" s="103"/>
    </row>
    <row r="241" spans="1:4" s="113" customFormat="1">
      <c r="A241" s="103"/>
      <c r="B241" s="142"/>
      <c r="C241" s="103"/>
      <c r="D241" s="103"/>
    </row>
    <row r="242" spans="1:4" s="113" customFormat="1">
      <c r="A242" s="103"/>
      <c r="B242" s="142"/>
      <c r="C242" s="103"/>
      <c r="D242" s="103"/>
    </row>
    <row r="243" spans="1:4" s="113" customFormat="1">
      <c r="A243" s="103"/>
      <c r="B243" s="142"/>
      <c r="C243" s="103"/>
      <c r="D243" s="103"/>
    </row>
    <row r="244" spans="1:4" s="113" customFormat="1">
      <c r="A244" s="103"/>
      <c r="B244" s="142"/>
      <c r="C244" s="103"/>
      <c r="D244" s="103"/>
    </row>
    <row r="245" spans="1:4" s="113" customFormat="1">
      <c r="A245" s="103"/>
      <c r="B245" s="142"/>
      <c r="C245" s="103"/>
      <c r="D245" s="103"/>
    </row>
    <row r="246" spans="1:4" s="113" customFormat="1">
      <c r="A246" s="103"/>
      <c r="B246" s="142"/>
      <c r="C246" s="103"/>
      <c r="D246" s="103"/>
    </row>
    <row r="247" spans="1:4" s="113" customFormat="1">
      <c r="A247" s="103"/>
      <c r="B247" s="142"/>
      <c r="C247" s="103"/>
      <c r="D247" s="103"/>
    </row>
    <row r="248" spans="1:4" s="113" customFormat="1">
      <c r="A248" s="103"/>
      <c r="B248" s="142"/>
      <c r="C248" s="103"/>
      <c r="D248" s="103"/>
    </row>
    <row r="249" spans="1:4" s="113" customFormat="1">
      <c r="A249" s="103"/>
      <c r="B249" s="142"/>
      <c r="C249" s="103"/>
      <c r="D249" s="103"/>
    </row>
    <row r="250" spans="1:4" s="113" customFormat="1">
      <c r="A250" s="103"/>
      <c r="B250" s="142"/>
      <c r="C250" s="103"/>
      <c r="D250" s="103"/>
    </row>
    <row r="251" spans="1:4" s="113" customFormat="1">
      <c r="A251" s="103"/>
      <c r="B251" s="142"/>
      <c r="C251" s="103"/>
      <c r="D251" s="103"/>
    </row>
    <row r="252" spans="1:4" s="113" customFormat="1">
      <c r="A252" s="103"/>
      <c r="B252" s="142"/>
      <c r="C252" s="103"/>
      <c r="D252" s="103"/>
    </row>
    <row r="253" spans="1:4" s="113" customFormat="1">
      <c r="A253" s="103"/>
      <c r="B253" s="142"/>
      <c r="C253" s="103"/>
      <c r="D253" s="103"/>
    </row>
    <row r="254" spans="1:4" s="113" customFormat="1">
      <c r="A254" s="103"/>
      <c r="B254" s="142"/>
      <c r="C254" s="103"/>
      <c r="D254" s="103"/>
    </row>
    <row r="255" spans="1:4" s="113" customFormat="1">
      <c r="A255" s="103"/>
      <c r="B255" s="142"/>
      <c r="C255" s="103"/>
      <c r="D255" s="103"/>
    </row>
    <row r="256" spans="1:4" s="113" customFormat="1">
      <c r="A256" s="103"/>
      <c r="B256" s="142"/>
      <c r="C256" s="103"/>
      <c r="D256" s="103"/>
    </row>
    <row r="257" spans="1:4" s="113" customFormat="1">
      <c r="A257" s="103"/>
      <c r="B257" s="142"/>
      <c r="C257" s="103"/>
      <c r="D257" s="103"/>
    </row>
    <row r="258" spans="1:4" s="113" customFormat="1">
      <c r="A258" s="104"/>
      <c r="B258" s="143"/>
      <c r="C258" s="104"/>
      <c r="D258" s="104"/>
    </row>
    <row r="259" spans="1:4" s="113" customFormat="1">
      <c r="A259" s="103"/>
      <c r="B259" s="142"/>
      <c r="C259" s="103"/>
      <c r="D259" s="103"/>
    </row>
    <row r="260" spans="1:4" s="113" customFormat="1">
      <c r="A260" s="103"/>
      <c r="B260" s="142"/>
      <c r="C260" s="103"/>
      <c r="D260" s="103"/>
    </row>
    <row r="261" spans="1:4" s="113" customFormat="1">
      <c r="A261" s="103"/>
      <c r="B261" s="142"/>
      <c r="C261" s="103"/>
      <c r="D261" s="103"/>
    </row>
    <row r="262" spans="1:4" s="113" customFormat="1">
      <c r="A262" s="103"/>
      <c r="B262" s="142"/>
      <c r="C262" s="103"/>
      <c r="D262" s="103"/>
    </row>
    <row r="263" spans="1:4" s="113" customFormat="1">
      <c r="A263" s="103"/>
      <c r="B263" s="142"/>
      <c r="C263" s="103"/>
      <c r="D263" s="103"/>
    </row>
    <row r="264" spans="1:4" s="113" customFormat="1">
      <c r="A264" s="103"/>
      <c r="B264" s="142"/>
      <c r="C264" s="103"/>
      <c r="D264" s="103"/>
    </row>
    <row r="265" spans="1:4" s="113" customFormat="1">
      <c r="A265" s="103"/>
      <c r="B265" s="142"/>
      <c r="C265" s="103"/>
      <c r="D265" s="103"/>
    </row>
    <row r="266" spans="1:4" s="113" customFormat="1">
      <c r="A266" s="103"/>
      <c r="B266" s="142"/>
      <c r="C266" s="103"/>
      <c r="D266" s="103"/>
    </row>
    <row r="267" spans="1:4" s="113" customFormat="1">
      <c r="A267" s="103"/>
      <c r="B267" s="142"/>
      <c r="C267" s="103"/>
      <c r="D267" s="103"/>
    </row>
    <row r="268" spans="1:4" s="113" customFormat="1">
      <c r="A268" s="103"/>
      <c r="B268" s="142"/>
      <c r="C268" s="103"/>
      <c r="D268" s="103"/>
    </row>
    <row r="269" spans="1:4" s="113" customFormat="1">
      <c r="A269" s="103"/>
      <c r="B269" s="142"/>
      <c r="C269" s="103"/>
      <c r="D269" s="103"/>
    </row>
    <row r="270" spans="1:4" s="113" customFormat="1">
      <c r="A270" s="103"/>
      <c r="B270" s="142"/>
      <c r="C270" s="103"/>
      <c r="D270" s="103"/>
    </row>
    <row r="271" spans="1:4" s="113" customFormat="1">
      <c r="A271" s="103"/>
      <c r="B271" s="142"/>
      <c r="C271" s="103"/>
      <c r="D271" s="103"/>
    </row>
    <row r="272" spans="1:4" s="113" customFormat="1">
      <c r="A272" s="103"/>
      <c r="B272" s="142"/>
      <c r="C272" s="103"/>
      <c r="D272" s="103"/>
    </row>
    <row r="273" spans="1:4" s="113" customFormat="1">
      <c r="A273" s="103"/>
      <c r="B273" s="142"/>
      <c r="C273" s="103"/>
      <c r="D273" s="103"/>
    </row>
    <row r="274" spans="1:4" s="113" customFormat="1">
      <c r="A274" s="103"/>
      <c r="B274" s="142"/>
      <c r="C274" s="103"/>
      <c r="D274" s="103"/>
    </row>
    <row r="275" spans="1:4" s="113" customFormat="1">
      <c r="A275" s="103"/>
      <c r="B275" s="142"/>
      <c r="C275" s="103"/>
      <c r="D275" s="103"/>
    </row>
    <row r="276" spans="1:4" s="113" customFormat="1">
      <c r="A276" s="103"/>
      <c r="B276" s="142"/>
      <c r="C276" s="103"/>
      <c r="D276" s="103"/>
    </row>
    <row r="277" spans="1:4" s="113" customFormat="1">
      <c r="A277" s="103"/>
      <c r="B277" s="142"/>
      <c r="C277" s="103"/>
      <c r="D277" s="103"/>
    </row>
    <row r="278" spans="1:4" s="113" customFormat="1">
      <c r="A278" s="104"/>
      <c r="B278" s="143"/>
      <c r="C278" s="104"/>
      <c r="D278" s="104"/>
    </row>
    <row r="279" spans="1:4" s="113" customFormat="1">
      <c r="A279" s="103"/>
      <c r="B279" s="142"/>
      <c r="C279" s="103"/>
      <c r="D279" s="103"/>
    </row>
    <row r="280" spans="1:4" s="113" customFormat="1">
      <c r="A280" s="103"/>
      <c r="B280" s="142"/>
      <c r="C280" s="103"/>
      <c r="D280" s="103"/>
    </row>
    <row r="281" spans="1:4" s="113" customFormat="1">
      <c r="A281" s="103"/>
      <c r="B281" s="142"/>
      <c r="C281" s="103"/>
      <c r="D281" s="103"/>
    </row>
    <row r="282" spans="1:4" s="113" customFormat="1">
      <c r="A282" s="103"/>
      <c r="B282" s="142"/>
      <c r="C282" s="103"/>
      <c r="D282" s="103"/>
    </row>
    <row r="283" spans="1:4" s="113" customFormat="1">
      <c r="A283" s="103"/>
      <c r="B283" s="142"/>
      <c r="C283" s="103"/>
      <c r="D283" s="103"/>
    </row>
    <row r="284" spans="1:4" s="113" customFormat="1">
      <c r="A284" s="103"/>
      <c r="B284" s="142"/>
      <c r="C284" s="103"/>
      <c r="D284" s="103"/>
    </row>
    <row r="285" spans="1:4" s="113" customFormat="1">
      <c r="A285" s="103"/>
      <c r="B285" s="142"/>
      <c r="C285" s="103"/>
      <c r="D285" s="103"/>
    </row>
    <row r="286" spans="1:4" s="113" customFormat="1">
      <c r="A286" s="103"/>
      <c r="B286" s="142"/>
      <c r="C286" s="103"/>
      <c r="D286" s="103"/>
    </row>
    <row r="287" spans="1:4" s="113" customFormat="1">
      <c r="A287" s="103"/>
      <c r="B287" s="142"/>
      <c r="C287" s="103"/>
      <c r="D287" s="103"/>
    </row>
    <row r="288" spans="1:4" s="113" customFormat="1">
      <c r="A288" s="103"/>
      <c r="B288" s="142"/>
      <c r="C288" s="103"/>
      <c r="D288" s="103"/>
    </row>
    <row r="289" spans="1:4" s="113" customFormat="1">
      <c r="A289" s="103"/>
      <c r="B289" s="142"/>
      <c r="C289" s="103"/>
      <c r="D289" s="103"/>
    </row>
    <row r="290" spans="1:4" s="113" customFormat="1">
      <c r="A290" s="103"/>
      <c r="B290" s="142"/>
      <c r="C290" s="103"/>
      <c r="D290" s="103"/>
    </row>
    <row r="291" spans="1:4" s="113" customFormat="1">
      <c r="A291" s="103"/>
      <c r="B291" s="142"/>
      <c r="C291" s="103"/>
      <c r="D291" s="103"/>
    </row>
    <row r="292" spans="1:4" s="113" customFormat="1">
      <c r="A292" s="103"/>
      <c r="B292" s="142"/>
      <c r="C292" s="103"/>
      <c r="D292" s="103"/>
    </row>
    <row r="293" spans="1:4" s="113" customFormat="1">
      <c r="A293" s="103"/>
      <c r="B293" s="142"/>
      <c r="C293" s="103"/>
      <c r="D293" s="103"/>
    </row>
    <row r="294" spans="1:4" s="113" customFormat="1">
      <c r="A294" s="103"/>
      <c r="B294" s="142"/>
      <c r="C294" s="103"/>
      <c r="D294" s="103"/>
    </row>
    <row r="295" spans="1:4" s="113" customFormat="1">
      <c r="A295" s="103"/>
      <c r="B295" s="142"/>
      <c r="C295" s="103"/>
      <c r="D295" s="103"/>
    </row>
    <row r="296" spans="1:4" s="113" customFormat="1">
      <c r="A296" s="103"/>
      <c r="B296" s="142"/>
      <c r="C296" s="103"/>
      <c r="D296" s="103"/>
    </row>
    <row r="297" spans="1:4" s="113" customFormat="1">
      <c r="A297" s="103"/>
      <c r="B297" s="142"/>
      <c r="C297" s="103"/>
      <c r="D297" s="103"/>
    </row>
    <row r="298" spans="1:4" s="113" customFormat="1">
      <c r="A298" s="104"/>
      <c r="B298" s="143"/>
      <c r="C298" s="104"/>
      <c r="D298" s="104"/>
    </row>
    <row r="299" spans="1:4" s="113" customFormat="1">
      <c r="A299" s="103"/>
      <c r="B299" s="142"/>
      <c r="C299" s="103"/>
      <c r="D299" s="103"/>
    </row>
    <row r="300" spans="1:4" s="113" customFormat="1">
      <c r="A300" s="103"/>
      <c r="B300" s="142"/>
      <c r="C300" s="103"/>
      <c r="D300" s="103"/>
    </row>
    <row r="301" spans="1:4" s="113" customFormat="1">
      <c r="A301" s="103"/>
      <c r="B301" s="142"/>
      <c r="C301" s="103"/>
      <c r="D301" s="103"/>
    </row>
    <row r="302" spans="1:4" s="113" customFormat="1">
      <c r="A302" s="103"/>
      <c r="B302" s="142"/>
      <c r="C302" s="103"/>
      <c r="D302" s="103"/>
    </row>
    <row r="303" spans="1:4" s="113" customFormat="1">
      <c r="A303" s="103"/>
      <c r="B303" s="142"/>
      <c r="C303" s="103"/>
      <c r="D303" s="103"/>
    </row>
    <row r="304" spans="1:4" s="113" customFormat="1">
      <c r="A304" s="103"/>
      <c r="B304" s="142"/>
      <c r="C304" s="103"/>
      <c r="D304" s="103"/>
    </row>
    <row r="305" spans="1:4" s="113" customFormat="1">
      <c r="A305" s="103"/>
      <c r="B305" s="142"/>
      <c r="C305" s="103"/>
      <c r="D305" s="103"/>
    </row>
    <row r="306" spans="1:4" s="113" customFormat="1">
      <c r="A306" s="103"/>
      <c r="B306" s="142"/>
      <c r="C306" s="103"/>
      <c r="D306" s="103"/>
    </row>
    <row r="307" spans="1:4" s="113" customFormat="1">
      <c r="A307" s="103"/>
      <c r="B307" s="142"/>
      <c r="C307" s="103"/>
      <c r="D307" s="103"/>
    </row>
    <row r="308" spans="1:4" s="113" customFormat="1">
      <c r="A308" s="103"/>
      <c r="B308" s="142"/>
      <c r="C308" s="103"/>
      <c r="D308" s="103"/>
    </row>
    <row r="309" spans="1:4" s="113" customFormat="1">
      <c r="A309" s="103"/>
      <c r="B309" s="142"/>
      <c r="C309" s="103"/>
      <c r="D309" s="103"/>
    </row>
    <row r="310" spans="1:4" s="113" customFormat="1">
      <c r="A310" s="103"/>
      <c r="B310" s="142"/>
      <c r="C310" s="103"/>
      <c r="D310" s="103"/>
    </row>
    <row r="311" spans="1:4" s="113" customFormat="1">
      <c r="A311" s="103"/>
      <c r="B311" s="142"/>
      <c r="C311" s="103"/>
      <c r="D311" s="103"/>
    </row>
    <row r="312" spans="1:4" s="113" customFormat="1">
      <c r="A312" s="103"/>
      <c r="B312" s="142"/>
      <c r="C312" s="103"/>
      <c r="D312" s="103"/>
    </row>
    <row r="313" spans="1:4" s="113" customFormat="1">
      <c r="A313" s="103"/>
      <c r="B313" s="142"/>
      <c r="C313" s="103"/>
      <c r="D313" s="103"/>
    </row>
    <row r="314" spans="1:4" s="113" customFormat="1">
      <c r="A314" s="103"/>
      <c r="B314" s="142"/>
      <c r="C314" s="103"/>
      <c r="D314" s="103"/>
    </row>
    <row r="315" spans="1:4" s="113" customFormat="1">
      <c r="A315" s="103"/>
      <c r="B315" s="142"/>
      <c r="C315" s="103"/>
      <c r="D315" s="103"/>
    </row>
    <row r="316" spans="1:4" s="113" customFormat="1">
      <c r="A316" s="103"/>
      <c r="B316" s="142"/>
      <c r="C316" s="103"/>
      <c r="D316" s="103"/>
    </row>
    <row r="317" spans="1:4" s="113" customFormat="1">
      <c r="A317" s="103"/>
      <c r="B317" s="142"/>
      <c r="C317" s="103"/>
      <c r="D317" s="103"/>
    </row>
    <row r="318" spans="1:4" s="113" customFormat="1">
      <c r="A318" s="116"/>
      <c r="B318" s="148"/>
      <c r="C318" s="116"/>
      <c r="D318" s="116"/>
    </row>
    <row r="319" spans="1:4" s="113" customFormat="1">
      <c r="A319" s="116"/>
      <c r="B319" s="148"/>
      <c r="C319" s="116"/>
      <c r="D319" s="116"/>
    </row>
    <row r="320" spans="1:4" s="113" customFormat="1">
      <c r="A320" s="116"/>
      <c r="B320" s="148"/>
      <c r="C320" s="116"/>
      <c r="D320" s="116"/>
    </row>
    <row r="321" spans="1:4" s="113" customFormat="1">
      <c r="A321" s="116"/>
      <c r="B321" s="148"/>
      <c r="C321" s="116"/>
      <c r="D321" s="116"/>
    </row>
    <row r="322" spans="1:4" s="113" customFormat="1">
      <c r="A322" s="116"/>
      <c r="B322" s="148"/>
      <c r="C322" s="116"/>
      <c r="D322" s="116"/>
    </row>
    <row r="323" spans="1:4" s="113" customFormat="1">
      <c r="A323" s="116"/>
      <c r="B323" s="148"/>
      <c r="C323" s="116"/>
      <c r="D323" s="116"/>
    </row>
    <row r="324" spans="1:4" s="113" customFormat="1">
      <c r="A324" s="116"/>
      <c r="B324" s="148"/>
      <c r="C324" s="116"/>
      <c r="D324" s="116"/>
    </row>
    <row r="325" spans="1:4" s="113" customFormat="1">
      <c r="A325" s="116"/>
      <c r="B325" s="148"/>
      <c r="C325" s="116"/>
      <c r="D325" s="116"/>
    </row>
    <row r="326" spans="1:4" s="113" customFormat="1">
      <c r="A326" s="116"/>
      <c r="B326" s="148"/>
      <c r="C326" s="116"/>
      <c r="D326" s="116"/>
    </row>
    <row r="327" spans="1:4" s="113" customFormat="1">
      <c r="A327" s="116"/>
      <c r="B327" s="148"/>
      <c r="C327" s="116"/>
      <c r="D327" s="116"/>
    </row>
    <row r="328" spans="1:4" s="113" customFormat="1">
      <c r="A328" s="116"/>
      <c r="B328" s="148"/>
      <c r="C328" s="116"/>
      <c r="D328" s="116"/>
    </row>
    <row r="329" spans="1:4" s="113" customFormat="1">
      <c r="A329" s="116"/>
      <c r="B329" s="148"/>
      <c r="C329" s="116"/>
      <c r="D329" s="116"/>
    </row>
    <row r="330" spans="1:4" s="113" customFormat="1">
      <c r="A330" s="116"/>
      <c r="B330" s="148"/>
      <c r="C330" s="116"/>
      <c r="D330" s="116"/>
    </row>
    <row r="331" spans="1:4" s="113" customFormat="1">
      <c r="A331" s="116"/>
      <c r="B331" s="148"/>
      <c r="C331" s="116"/>
      <c r="D331" s="116"/>
    </row>
    <row r="332" spans="1:4" s="113" customFormat="1">
      <c r="A332" s="116"/>
      <c r="B332" s="148"/>
      <c r="C332" s="116"/>
      <c r="D332" s="116"/>
    </row>
    <row r="333" spans="1:4" s="113" customFormat="1">
      <c r="A333" s="116"/>
      <c r="B333" s="148"/>
      <c r="C333" s="116"/>
      <c r="D333" s="116"/>
    </row>
    <row r="334" spans="1:4" s="113" customFormat="1">
      <c r="A334" s="116"/>
      <c r="B334" s="148"/>
      <c r="C334" s="116"/>
      <c r="D334" s="116"/>
    </row>
    <row r="335" spans="1:4" s="113" customFormat="1">
      <c r="A335" s="116"/>
      <c r="B335" s="148"/>
      <c r="C335" s="116"/>
      <c r="D335" s="116"/>
    </row>
    <row r="336" spans="1:4" s="113" customFormat="1">
      <c r="A336" s="116"/>
      <c r="B336" s="148"/>
      <c r="C336" s="116"/>
      <c r="D336" s="116"/>
    </row>
    <row r="337" spans="1:4" s="113" customFormat="1">
      <c r="A337" s="116"/>
      <c r="B337" s="148"/>
      <c r="C337" s="116"/>
      <c r="D337" s="116"/>
    </row>
    <row r="338" spans="1:4" s="113" customFormat="1">
      <c r="A338" s="116"/>
      <c r="B338" s="148"/>
      <c r="C338" s="116"/>
      <c r="D338" s="116"/>
    </row>
    <row r="339" spans="1:4" s="113" customFormat="1">
      <c r="A339" s="116"/>
      <c r="B339" s="148"/>
      <c r="C339" s="116"/>
      <c r="D339" s="116"/>
    </row>
    <row r="340" spans="1:4" s="113" customFormat="1">
      <c r="A340" s="116"/>
      <c r="B340" s="148"/>
      <c r="C340" s="116"/>
      <c r="D340" s="116"/>
    </row>
    <row r="341" spans="1:4" s="113" customFormat="1">
      <c r="A341" s="116"/>
      <c r="B341" s="148"/>
      <c r="C341" s="116"/>
      <c r="D341" s="116"/>
    </row>
    <row r="342" spans="1:4" s="113" customFormat="1">
      <c r="A342" s="116"/>
      <c r="B342" s="148"/>
      <c r="C342" s="116"/>
      <c r="D342" s="116"/>
    </row>
    <row r="343" spans="1:4" s="113" customFormat="1">
      <c r="A343" s="116"/>
      <c r="B343" s="148"/>
      <c r="C343" s="116"/>
      <c r="D343" s="116"/>
    </row>
    <row r="344" spans="1:4" s="113" customFormat="1">
      <c r="A344" s="116"/>
      <c r="B344" s="148"/>
      <c r="C344" s="116"/>
      <c r="D344" s="116"/>
    </row>
    <row r="345" spans="1:4" s="113" customFormat="1">
      <c r="A345" s="116"/>
      <c r="B345" s="148"/>
      <c r="C345" s="116"/>
      <c r="D345" s="116"/>
    </row>
    <row r="346" spans="1:4" s="113" customFormat="1">
      <c r="A346" s="116"/>
      <c r="B346" s="148"/>
      <c r="C346" s="116"/>
      <c r="D346" s="116"/>
    </row>
    <row r="347" spans="1:4" s="113" customFormat="1">
      <c r="A347" s="116"/>
      <c r="B347" s="148"/>
      <c r="C347" s="116"/>
      <c r="D347" s="116"/>
    </row>
    <row r="348" spans="1:4" s="113" customFormat="1">
      <c r="A348" s="116"/>
      <c r="B348" s="148"/>
      <c r="C348" s="116"/>
      <c r="D348" s="116"/>
    </row>
    <row r="349" spans="1:4" s="113" customFormat="1">
      <c r="A349" s="116"/>
      <c r="B349" s="148"/>
      <c r="C349" s="116"/>
      <c r="D349" s="116"/>
    </row>
    <row r="350" spans="1:4" s="113" customFormat="1">
      <c r="A350" s="116"/>
      <c r="B350" s="148"/>
      <c r="C350" s="116"/>
      <c r="D350" s="116"/>
    </row>
    <row r="351" spans="1:4" s="113" customFormat="1">
      <c r="A351" s="116"/>
      <c r="B351" s="148"/>
      <c r="C351" s="116"/>
      <c r="D351" s="116"/>
    </row>
    <row r="352" spans="1:4" s="113" customFormat="1">
      <c r="A352" s="116"/>
      <c r="B352" s="148"/>
      <c r="C352" s="116"/>
      <c r="D352" s="116"/>
    </row>
    <row r="353" spans="1:4" s="113" customFormat="1">
      <c r="A353" s="116"/>
      <c r="B353" s="148"/>
      <c r="C353" s="116"/>
      <c r="D353" s="116"/>
    </row>
    <row r="354" spans="1:4" s="113" customFormat="1">
      <c r="A354" s="116"/>
      <c r="B354" s="148"/>
      <c r="C354" s="116"/>
      <c r="D354" s="116"/>
    </row>
    <row r="355" spans="1:4" s="113" customFormat="1">
      <c r="A355" s="116"/>
      <c r="B355" s="148"/>
      <c r="C355" s="116"/>
      <c r="D355" s="116"/>
    </row>
    <row r="356" spans="1:4" s="113" customFormat="1">
      <c r="A356" s="116"/>
      <c r="B356" s="148"/>
      <c r="C356" s="116"/>
      <c r="D356" s="116"/>
    </row>
    <row r="357" spans="1:4" s="113" customFormat="1">
      <c r="A357" s="116"/>
      <c r="B357" s="148"/>
      <c r="C357" s="116"/>
      <c r="D357" s="116"/>
    </row>
    <row r="358" spans="1:4" s="113" customFormat="1">
      <c r="A358" s="116"/>
      <c r="B358" s="148"/>
      <c r="C358" s="116"/>
      <c r="D358" s="116"/>
    </row>
    <row r="359" spans="1:4" s="113" customFormat="1">
      <c r="A359" s="116"/>
      <c r="B359" s="148"/>
      <c r="C359" s="116"/>
      <c r="D359" s="116"/>
    </row>
    <row r="360" spans="1:4" s="113" customFormat="1">
      <c r="A360" s="116"/>
      <c r="B360" s="148"/>
      <c r="C360" s="116"/>
      <c r="D360" s="116"/>
    </row>
    <row r="361" spans="1:4" s="113" customFormat="1">
      <c r="A361" s="116"/>
      <c r="B361" s="148"/>
      <c r="C361" s="116"/>
      <c r="D361" s="116"/>
    </row>
    <row r="362" spans="1:4" s="113" customFormat="1">
      <c r="A362" s="116"/>
      <c r="B362" s="148"/>
      <c r="C362" s="116"/>
      <c r="D362" s="116"/>
    </row>
    <row r="363" spans="1:4" s="113" customFormat="1">
      <c r="A363" s="116"/>
      <c r="B363" s="148"/>
      <c r="C363" s="116"/>
      <c r="D363" s="116"/>
    </row>
    <row r="364" spans="1:4" s="113" customFormat="1">
      <c r="A364" s="116"/>
      <c r="B364" s="148"/>
      <c r="C364" s="116"/>
      <c r="D364" s="116"/>
    </row>
    <row r="365" spans="1:4" s="113" customFormat="1">
      <c r="A365" s="116"/>
      <c r="B365" s="148"/>
      <c r="C365" s="116"/>
      <c r="D365" s="116"/>
    </row>
    <row r="366" spans="1:4" s="113" customFormat="1">
      <c r="A366" s="116"/>
      <c r="B366" s="148"/>
      <c r="C366" s="116"/>
      <c r="D366" s="116"/>
    </row>
    <row r="367" spans="1:4" s="113" customFormat="1">
      <c r="A367" s="116"/>
      <c r="B367" s="148"/>
      <c r="C367" s="116"/>
      <c r="D367" s="116"/>
    </row>
    <row r="368" spans="1:4" s="113" customFormat="1">
      <c r="A368" s="116"/>
      <c r="B368" s="148"/>
      <c r="C368" s="116"/>
      <c r="D368" s="116"/>
    </row>
    <row r="369" spans="1:4" s="113" customFormat="1">
      <c r="A369" s="116"/>
      <c r="B369" s="148"/>
      <c r="C369" s="116"/>
      <c r="D369" s="116"/>
    </row>
    <row r="370" spans="1:4" s="113" customFormat="1">
      <c r="A370" s="116"/>
      <c r="B370" s="148"/>
      <c r="C370" s="116"/>
      <c r="D370" s="116"/>
    </row>
    <row r="371" spans="1:4" s="113" customFormat="1">
      <c r="A371" s="116"/>
      <c r="B371" s="148"/>
      <c r="C371" s="116"/>
      <c r="D371" s="116"/>
    </row>
    <row r="372" spans="1:4" s="113" customFormat="1">
      <c r="A372" s="116"/>
      <c r="B372" s="148"/>
      <c r="C372" s="116"/>
      <c r="D372" s="116"/>
    </row>
    <row r="373" spans="1:4" s="113" customFormat="1">
      <c r="A373" s="116"/>
      <c r="B373" s="148"/>
      <c r="C373" s="116"/>
      <c r="D373" s="116"/>
    </row>
    <row r="374" spans="1:4" s="113" customFormat="1">
      <c r="A374" s="116"/>
      <c r="B374" s="148"/>
      <c r="C374" s="116"/>
      <c r="D374" s="116"/>
    </row>
    <row r="375" spans="1:4" s="113" customFormat="1">
      <c r="A375" s="116"/>
      <c r="B375" s="148"/>
      <c r="C375" s="116"/>
      <c r="D375" s="116"/>
    </row>
    <row r="376" spans="1:4" s="113" customFormat="1">
      <c r="A376" s="116"/>
      <c r="B376" s="148"/>
      <c r="C376" s="116"/>
      <c r="D376" s="116"/>
    </row>
    <row r="377" spans="1:4" s="113" customFormat="1">
      <c r="A377" s="116"/>
      <c r="B377" s="148"/>
      <c r="C377" s="116"/>
      <c r="D377" s="116"/>
    </row>
    <row r="378" spans="1:4" s="113" customFormat="1">
      <c r="A378" s="116"/>
      <c r="B378" s="148"/>
      <c r="C378" s="116"/>
      <c r="D378" s="116"/>
    </row>
    <row r="379" spans="1:4" s="113" customFormat="1">
      <c r="A379" s="116"/>
      <c r="B379" s="148"/>
      <c r="C379" s="116"/>
      <c r="D379" s="116"/>
    </row>
    <row r="380" spans="1:4" s="113" customFormat="1">
      <c r="A380" s="116"/>
      <c r="B380" s="148"/>
      <c r="C380" s="116"/>
      <c r="D380" s="116"/>
    </row>
    <row r="381" spans="1:4" s="113" customFormat="1">
      <c r="A381" s="116"/>
      <c r="B381" s="148"/>
      <c r="C381" s="116"/>
      <c r="D381" s="116"/>
    </row>
    <row r="382" spans="1:4" s="113" customFormat="1">
      <c r="A382" s="116"/>
      <c r="B382" s="148"/>
      <c r="C382" s="116"/>
      <c r="D382" s="116"/>
    </row>
    <row r="383" spans="1:4" s="113" customFormat="1">
      <c r="A383" s="116"/>
      <c r="B383" s="148"/>
      <c r="C383" s="116"/>
      <c r="D383" s="116"/>
    </row>
    <row r="384" spans="1:4" s="113" customFormat="1">
      <c r="A384" s="116"/>
      <c r="B384" s="148"/>
      <c r="C384" s="116"/>
      <c r="D384" s="116"/>
    </row>
    <row r="385" spans="1:4" s="113" customFormat="1">
      <c r="A385" s="116"/>
      <c r="B385" s="148"/>
      <c r="C385" s="116"/>
      <c r="D385" s="116"/>
    </row>
    <row r="386" spans="1:4" s="113" customFormat="1">
      <c r="A386" s="116"/>
      <c r="B386" s="148"/>
      <c r="C386" s="116"/>
      <c r="D386" s="116"/>
    </row>
    <row r="387" spans="1:4" s="113" customFormat="1">
      <c r="A387" s="116"/>
      <c r="B387" s="148"/>
      <c r="C387" s="116"/>
      <c r="D387" s="116"/>
    </row>
    <row r="388" spans="1:4" s="113" customFormat="1">
      <c r="A388" s="116"/>
      <c r="B388" s="148"/>
      <c r="C388" s="116"/>
      <c r="D388" s="116"/>
    </row>
    <row r="389" spans="1:4" s="113" customFormat="1">
      <c r="A389" s="116"/>
      <c r="B389" s="148"/>
      <c r="C389" s="116"/>
      <c r="D389" s="116"/>
    </row>
    <row r="390" spans="1:4" s="113" customFormat="1">
      <c r="A390" s="116"/>
      <c r="B390" s="148"/>
      <c r="C390" s="116"/>
      <c r="D390" s="116"/>
    </row>
    <row r="391" spans="1:4" s="113" customFormat="1">
      <c r="A391" s="116"/>
      <c r="B391" s="148"/>
      <c r="C391" s="116"/>
      <c r="D391" s="116"/>
    </row>
    <row r="392" spans="1:4" s="113" customFormat="1">
      <c r="A392" s="116"/>
      <c r="B392" s="148"/>
      <c r="C392" s="116"/>
      <c r="D392" s="116"/>
    </row>
    <row r="393" spans="1:4" s="113" customFormat="1">
      <c r="A393" s="116"/>
      <c r="B393" s="148"/>
      <c r="C393" s="116"/>
      <c r="D393" s="116"/>
    </row>
    <row r="394" spans="1:4" s="113" customFormat="1">
      <c r="A394" s="116"/>
      <c r="B394" s="148"/>
      <c r="C394" s="116"/>
      <c r="D394" s="116"/>
    </row>
    <row r="395" spans="1:4" s="113" customFormat="1">
      <c r="A395" s="116"/>
      <c r="B395" s="148"/>
      <c r="C395" s="116"/>
      <c r="D395" s="116"/>
    </row>
    <row r="396" spans="1:4" s="113" customFormat="1">
      <c r="A396" s="116"/>
      <c r="B396" s="148"/>
      <c r="C396" s="116"/>
      <c r="D396" s="116"/>
    </row>
    <row r="397" spans="1:4" s="113" customFormat="1">
      <c r="A397" s="116"/>
      <c r="B397" s="148"/>
      <c r="C397" s="116"/>
      <c r="D397" s="116"/>
    </row>
    <row r="398" spans="1:4" s="113" customFormat="1">
      <c r="A398" s="116"/>
      <c r="B398" s="148"/>
      <c r="C398" s="116"/>
      <c r="D398" s="116"/>
    </row>
    <row r="399" spans="1:4" s="113" customFormat="1">
      <c r="A399" s="116"/>
      <c r="B399" s="148"/>
      <c r="C399" s="116"/>
      <c r="D399" s="116"/>
    </row>
    <row r="400" spans="1:4" s="113" customFormat="1">
      <c r="A400" s="116"/>
      <c r="B400" s="148"/>
      <c r="C400" s="116"/>
      <c r="D400" s="116"/>
    </row>
    <row r="401" spans="1:4" s="113" customFormat="1">
      <c r="A401" s="116"/>
      <c r="B401" s="148"/>
      <c r="C401" s="116"/>
      <c r="D401" s="116"/>
    </row>
    <row r="402" spans="1:4" s="113" customFormat="1">
      <c r="A402" s="116"/>
      <c r="B402" s="148"/>
      <c r="C402" s="116"/>
      <c r="D402" s="116"/>
    </row>
    <row r="403" spans="1:4" s="113" customFormat="1">
      <c r="A403" s="116"/>
      <c r="B403" s="148"/>
      <c r="C403" s="116"/>
      <c r="D403" s="116"/>
    </row>
    <row r="404" spans="1:4" s="113" customFormat="1">
      <c r="A404" s="116"/>
      <c r="B404" s="148"/>
      <c r="C404" s="116"/>
      <c r="D404" s="116"/>
    </row>
    <row r="405" spans="1:4" s="113" customFormat="1">
      <c r="A405" s="116"/>
      <c r="B405" s="148"/>
      <c r="C405" s="116"/>
      <c r="D405" s="116"/>
    </row>
    <row r="406" spans="1:4" s="113" customFormat="1">
      <c r="A406" s="116"/>
      <c r="B406" s="148"/>
      <c r="C406" s="116"/>
      <c r="D406" s="116"/>
    </row>
    <row r="407" spans="1:4" s="113" customFormat="1">
      <c r="A407" s="116"/>
      <c r="B407" s="148"/>
      <c r="C407" s="116"/>
      <c r="D407" s="116"/>
    </row>
    <row r="408" spans="1:4" s="113" customFormat="1">
      <c r="A408" s="116"/>
      <c r="B408" s="148"/>
      <c r="C408" s="116"/>
      <c r="D408" s="116"/>
    </row>
    <row r="409" spans="1:4" s="113" customFormat="1">
      <c r="A409" s="116"/>
      <c r="B409" s="148"/>
      <c r="C409" s="116"/>
      <c r="D409" s="116"/>
    </row>
    <row r="410" spans="1:4" s="113" customFormat="1">
      <c r="A410" s="116"/>
      <c r="B410" s="148"/>
      <c r="C410" s="116"/>
      <c r="D410" s="116"/>
    </row>
    <row r="411" spans="1:4" s="113" customFormat="1">
      <c r="A411" s="116"/>
      <c r="B411" s="148"/>
      <c r="C411" s="116"/>
      <c r="D411" s="116"/>
    </row>
    <row r="412" spans="1:4" s="113" customFormat="1">
      <c r="A412" s="116"/>
      <c r="B412" s="148"/>
      <c r="C412" s="116"/>
      <c r="D412" s="116"/>
    </row>
    <row r="413" spans="1:4" s="113" customFormat="1">
      <c r="A413" s="116"/>
      <c r="B413" s="148"/>
      <c r="C413" s="116"/>
      <c r="D413" s="116"/>
    </row>
    <row r="414" spans="1:4" s="113" customFormat="1">
      <c r="A414" s="116"/>
      <c r="B414" s="148"/>
      <c r="C414" s="116"/>
      <c r="D414" s="116"/>
    </row>
    <row r="415" spans="1:4" s="113" customFormat="1">
      <c r="A415" s="116"/>
      <c r="B415" s="148"/>
      <c r="C415" s="116"/>
      <c r="D415" s="116"/>
    </row>
    <row r="416" spans="1:4" s="113" customFormat="1">
      <c r="A416" s="116"/>
      <c r="B416" s="148"/>
      <c r="C416" s="116"/>
      <c r="D416" s="116"/>
    </row>
    <row r="417" spans="1:4" s="113" customFormat="1">
      <c r="A417" s="116"/>
      <c r="B417" s="148"/>
      <c r="C417" s="116"/>
      <c r="D417" s="116"/>
    </row>
    <row r="418" spans="1:4" s="113" customFormat="1">
      <c r="A418" s="116"/>
      <c r="B418" s="148"/>
      <c r="C418" s="116"/>
      <c r="D418" s="116"/>
    </row>
    <row r="419" spans="1:4" s="113" customFormat="1">
      <c r="A419" s="116"/>
      <c r="B419" s="148"/>
      <c r="C419" s="116"/>
      <c r="D419" s="116"/>
    </row>
    <row r="420" spans="1:4" s="113" customFormat="1">
      <c r="A420" s="116"/>
      <c r="B420" s="148"/>
      <c r="C420" s="116"/>
      <c r="D420" s="116"/>
    </row>
    <row r="421" spans="1:4" s="113" customFormat="1">
      <c r="A421" s="116"/>
      <c r="B421" s="148"/>
      <c r="C421" s="116"/>
      <c r="D421" s="116"/>
    </row>
    <row r="422" spans="1:4" s="113" customFormat="1">
      <c r="A422" s="116"/>
      <c r="B422" s="148"/>
      <c r="C422" s="116"/>
      <c r="D422" s="116"/>
    </row>
    <row r="423" spans="1:4" s="113" customFormat="1">
      <c r="A423" s="116"/>
      <c r="B423" s="148"/>
      <c r="C423" s="116"/>
      <c r="D423" s="116"/>
    </row>
    <row r="424" spans="1:4" s="113" customFormat="1">
      <c r="A424" s="116"/>
      <c r="B424" s="148"/>
      <c r="C424" s="116"/>
      <c r="D424" s="116"/>
    </row>
    <row r="425" spans="1:4" s="113" customFormat="1">
      <c r="A425" s="116"/>
      <c r="B425" s="148"/>
      <c r="C425" s="116"/>
      <c r="D425" s="116"/>
    </row>
    <row r="426" spans="1:4" s="113" customFormat="1">
      <c r="A426" s="116"/>
      <c r="B426" s="148"/>
      <c r="C426" s="116"/>
      <c r="D426" s="116"/>
    </row>
    <row r="427" spans="1:4" s="113" customFormat="1">
      <c r="A427" s="116"/>
      <c r="B427" s="148"/>
      <c r="C427" s="116"/>
      <c r="D427" s="116"/>
    </row>
    <row r="428" spans="1:4" s="113" customFormat="1">
      <c r="A428" s="116"/>
      <c r="B428" s="148"/>
      <c r="C428" s="116"/>
      <c r="D428" s="116"/>
    </row>
    <row r="429" spans="1:4" s="113" customFormat="1">
      <c r="A429" s="116"/>
      <c r="B429" s="148"/>
      <c r="C429" s="116"/>
      <c r="D429" s="116"/>
    </row>
    <row r="430" spans="1:4" s="113" customFormat="1">
      <c r="A430" s="116"/>
      <c r="B430" s="148"/>
      <c r="C430" s="116"/>
      <c r="D430" s="116"/>
    </row>
    <row r="431" spans="1:4" s="113" customFormat="1">
      <c r="A431" s="116"/>
      <c r="B431" s="148"/>
      <c r="C431" s="116"/>
      <c r="D431" s="116"/>
    </row>
    <row r="432" spans="1:4" s="113" customFormat="1">
      <c r="A432" s="116"/>
      <c r="B432" s="148"/>
      <c r="C432" s="116"/>
      <c r="D432" s="116"/>
    </row>
    <row r="433" spans="1:4" s="113" customFormat="1">
      <c r="A433" s="116"/>
      <c r="B433" s="148"/>
      <c r="C433" s="116"/>
      <c r="D433" s="116"/>
    </row>
    <row r="434" spans="1:4" s="113" customFormat="1">
      <c r="A434" s="116"/>
      <c r="B434" s="148"/>
      <c r="C434" s="116"/>
      <c r="D434" s="116"/>
    </row>
    <row r="435" spans="1:4" s="113" customFormat="1">
      <c r="A435" s="116"/>
      <c r="B435" s="148"/>
      <c r="C435" s="116"/>
      <c r="D435" s="116"/>
    </row>
    <row r="436" spans="1:4" s="113" customFormat="1">
      <c r="A436" s="116"/>
      <c r="B436" s="148"/>
      <c r="C436" s="116"/>
      <c r="D436" s="116"/>
    </row>
    <row r="437" spans="1:4" s="113" customFormat="1">
      <c r="A437" s="116"/>
      <c r="B437" s="148"/>
      <c r="C437" s="116"/>
      <c r="D437" s="116"/>
    </row>
    <row r="438" spans="1:4" s="113" customFormat="1">
      <c r="A438" s="116"/>
      <c r="B438" s="148"/>
      <c r="C438" s="116"/>
      <c r="D438" s="116"/>
    </row>
    <row r="439" spans="1:4" s="113" customFormat="1">
      <c r="A439" s="116"/>
      <c r="B439" s="148"/>
      <c r="C439" s="116"/>
      <c r="D439" s="116"/>
    </row>
    <row r="440" spans="1:4" s="113" customFormat="1">
      <c r="A440" s="116"/>
      <c r="B440" s="148"/>
      <c r="C440" s="116"/>
      <c r="D440" s="116"/>
    </row>
    <row r="441" spans="1:4" s="113" customFormat="1">
      <c r="A441" s="116"/>
      <c r="B441" s="148"/>
      <c r="C441" s="116"/>
      <c r="D441" s="116"/>
    </row>
    <row r="442" spans="1:4" s="113" customFormat="1">
      <c r="A442" s="116"/>
      <c r="B442" s="148"/>
      <c r="C442" s="116"/>
      <c r="D442" s="116"/>
    </row>
    <row r="443" spans="1:4" s="113" customFormat="1">
      <c r="A443" s="116"/>
      <c r="B443" s="148"/>
      <c r="C443" s="116"/>
      <c r="D443" s="116"/>
    </row>
    <row r="444" spans="1:4" s="113" customFormat="1">
      <c r="A444" s="116"/>
      <c r="B444" s="148"/>
      <c r="C444" s="116"/>
      <c r="D444" s="116"/>
    </row>
    <row r="445" spans="1:4" s="113" customFormat="1">
      <c r="A445" s="116"/>
      <c r="B445" s="148"/>
      <c r="C445" s="116"/>
      <c r="D445" s="116"/>
    </row>
    <row r="446" spans="1:4" s="113" customFormat="1">
      <c r="A446" s="116"/>
      <c r="B446" s="148"/>
      <c r="C446" s="116"/>
      <c r="D446" s="116"/>
    </row>
    <row r="447" spans="1:4" s="113" customFormat="1">
      <c r="A447" s="116"/>
      <c r="B447" s="148"/>
      <c r="C447" s="116"/>
      <c r="D447" s="116"/>
    </row>
    <row r="448" spans="1:4" s="113" customFormat="1">
      <c r="A448" s="116"/>
      <c r="B448" s="148"/>
      <c r="C448" s="116"/>
      <c r="D448" s="116"/>
    </row>
    <row r="449" spans="1:4" s="113" customFormat="1">
      <c r="A449" s="116"/>
      <c r="B449" s="148"/>
      <c r="C449" s="116"/>
      <c r="D449" s="116"/>
    </row>
    <row r="450" spans="1:4" s="113" customFormat="1">
      <c r="A450" s="116"/>
      <c r="B450" s="148"/>
      <c r="C450" s="116"/>
      <c r="D450" s="116"/>
    </row>
    <row r="451" spans="1:4" s="113" customFormat="1">
      <c r="A451" s="116"/>
      <c r="B451" s="148"/>
      <c r="C451" s="116"/>
      <c r="D451" s="116"/>
    </row>
    <row r="452" spans="1:4" s="113" customFormat="1">
      <c r="A452" s="116"/>
      <c r="B452" s="148"/>
      <c r="C452" s="116"/>
      <c r="D452" s="116"/>
    </row>
    <row r="453" spans="1:4" s="113" customFormat="1">
      <c r="A453" s="116"/>
      <c r="B453" s="148"/>
      <c r="C453" s="116"/>
      <c r="D453" s="116"/>
    </row>
    <row r="454" spans="1:4" s="113" customFormat="1">
      <c r="A454" s="116"/>
      <c r="B454" s="148"/>
      <c r="C454" s="116"/>
      <c r="D454" s="116"/>
    </row>
    <row r="455" spans="1:4" s="113" customFormat="1">
      <c r="A455" s="116"/>
      <c r="B455" s="148"/>
      <c r="C455" s="116"/>
      <c r="D455" s="116"/>
    </row>
    <row r="456" spans="1:4" s="113" customFormat="1">
      <c r="A456" s="116"/>
      <c r="B456" s="148"/>
      <c r="C456" s="116"/>
      <c r="D456" s="116"/>
    </row>
    <row r="457" spans="1:4" s="113" customFormat="1">
      <c r="A457" s="116"/>
      <c r="B457" s="148"/>
      <c r="C457" s="116"/>
      <c r="D457" s="116"/>
    </row>
    <row r="458" spans="1:4" s="113" customFormat="1">
      <c r="A458" s="116"/>
      <c r="B458" s="148"/>
      <c r="C458" s="116"/>
      <c r="D458" s="116"/>
    </row>
    <row r="459" spans="1:4" s="113" customFormat="1">
      <c r="A459" s="116"/>
      <c r="B459" s="148"/>
      <c r="C459" s="116"/>
      <c r="D459" s="116"/>
    </row>
    <row r="460" spans="1:4" s="113" customFormat="1">
      <c r="A460" s="116"/>
      <c r="B460" s="148"/>
      <c r="C460" s="116"/>
      <c r="D460" s="116"/>
    </row>
    <row r="461" spans="1:4" s="113" customFormat="1">
      <c r="A461" s="116"/>
      <c r="B461" s="148"/>
      <c r="C461" s="116"/>
      <c r="D461" s="116"/>
    </row>
    <row r="462" spans="1:4" s="113" customFormat="1">
      <c r="A462" s="116"/>
      <c r="B462" s="148"/>
      <c r="C462" s="116"/>
      <c r="D462" s="116"/>
    </row>
    <row r="463" spans="1:4" s="113" customFormat="1">
      <c r="A463" s="116"/>
      <c r="B463" s="148"/>
      <c r="C463" s="116"/>
      <c r="D463" s="116"/>
    </row>
    <row r="464" spans="1:4" s="113" customFormat="1">
      <c r="A464" s="116"/>
      <c r="B464" s="148"/>
      <c r="C464" s="116"/>
      <c r="D464" s="116"/>
    </row>
    <row r="465" spans="1:4" s="113" customFormat="1">
      <c r="A465" s="116"/>
      <c r="B465" s="148"/>
      <c r="C465" s="116"/>
      <c r="D465" s="116"/>
    </row>
    <row r="466" spans="1:4" s="113" customFormat="1">
      <c r="A466" s="116"/>
      <c r="B466" s="148"/>
      <c r="C466" s="116"/>
      <c r="D466" s="116"/>
    </row>
    <row r="467" spans="1:4" s="113" customFormat="1">
      <c r="A467" s="116"/>
      <c r="B467" s="148"/>
      <c r="C467" s="116"/>
      <c r="D467" s="116"/>
    </row>
    <row r="468" spans="1:4" s="113" customFormat="1">
      <c r="A468" s="116"/>
      <c r="B468" s="148"/>
      <c r="C468" s="116"/>
      <c r="D468" s="116"/>
    </row>
    <row r="469" spans="1:4" s="113" customFormat="1">
      <c r="A469" s="116"/>
      <c r="B469" s="148"/>
      <c r="C469" s="116"/>
      <c r="D469" s="116"/>
    </row>
    <row r="470" spans="1:4" s="113" customFormat="1">
      <c r="A470" s="116"/>
      <c r="B470" s="148"/>
      <c r="C470" s="116"/>
      <c r="D470" s="116"/>
    </row>
    <row r="471" spans="1:4" s="113" customFormat="1">
      <c r="A471" s="116"/>
      <c r="B471" s="148"/>
      <c r="C471" s="116"/>
      <c r="D471" s="116"/>
    </row>
    <row r="472" spans="1:4" s="113" customFormat="1">
      <c r="A472" s="116"/>
      <c r="B472" s="148"/>
      <c r="C472" s="116"/>
      <c r="D472" s="116"/>
    </row>
    <row r="473" spans="1:4" s="113" customFormat="1">
      <c r="A473" s="116"/>
      <c r="B473" s="148"/>
      <c r="C473" s="116"/>
      <c r="D473" s="116"/>
    </row>
    <row r="474" spans="1:4" s="113" customFormat="1">
      <c r="A474" s="116"/>
      <c r="B474" s="148"/>
      <c r="C474" s="116"/>
      <c r="D474" s="116"/>
    </row>
    <row r="475" spans="1:4" s="113" customFormat="1">
      <c r="A475" s="116"/>
      <c r="B475" s="148"/>
      <c r="C475" s="116"/>
      <c r="D475" s="116"/>
    </row>
    <row r="476" spans="1:4" s="113" customFormat="1">
      <c r="A476" s="116"/>
      <c r="B476" s="148"/>
      <c r="C476" s="116"/>
      <c r="D476" s="116"/>
    </row>
    <row r="477" spans="1:4" s="113" customFormat="1">
      <c r="A477" s="116"/>
      <c r="B477" s="148"/>
      <c r="C477" s="116"/>
      <c r="D477" s="116"/>
    </row>
    <row r="478" spans="1:4" s="113" customFormat="1">
      <c r="A478" s="116"/>
      <c r="B478" s="148"/>
      <c r="C478" s="116"/>
      <c r="D478" s="116"/>
    </row>
    <row r="479" spans="1:4" s="113" customFormat="1">
      <c r="A479" s="116"/>
      <c r="B479" s="148"/>
      <c r="C479" s="116"/>
      <c r="D479" s="116"/>
    </row>
    <row r="480" spans="1:4" s="113" customFormat="1">
      <c r="A480" s="116"/>
      <c r="B480" s="148"/>
      <c r="C480" s="116"/>
      <c r="D480" s="116"/>
    </row>
    <row r="481" spans="1:4" s="113" customFormat="1">
      <c r="A481" s="116"/>
      <c r="B481" s="148"/>
      <c r="C481" s="116"/>
      <c r="D481" s="116"/>
    </row>
    <row r="482" spans="1:4" s="113" customFormat="1">
      <c r="A482" s="116"/>
      <c r="B482" s="148"/>
      <c r="C482" s="116"/>
      <c r="D482" s="116"/>
    </row>
    <row r="483" spans="1:4" s="113" customFormat="1">
      <c r="A483" s="116"/>
      <c r="B483" s="148"/>
      <c r="C483" s="116"/>
      <c r="D483" s="116"/>
    </row>
    <row r="484" spans="1:4" s="113" customFormat="1">
      <c r="A484" s="116"/>
      <c r="B484" s="148"/>
      <c r="C484" s="116"/>
      <c r="D484" s="116"/>
    </row>
    <row r="485" spans="1:4" s="113" customFormat="1">
      <c r="A485" s="116"/>
      <c r="B485" s="148"/>
      <c r="C485" s="116"/>
      <c r="D485" s="116"/>
    </row>
    <row r="486" spans="1:4" s="113" customFormat="1">
      <c r="A486" s="116"/>
      <c r="B486" s="148"/>
      <c r="C486" s="116"/>
      <c r="D486" s="116"/>
    </row>
    <row r="487" spans="1:4" s="113" customFormat="1">
      <c r="A487" s="116"/>
      <c r="B487" s="148"/>
      <c r="C487" s="116"/>
      <c r="D487" s="116"/>
    </row>
    <row r="488" spans="1:4" s="113" customFormat="1">
      <c r="A488" s="116"/>
      <c r="B488" s="148"/>
      <c r="C488" s="116"/>
      <c r="D488" s="116"/>
    </row>
    <row r="489" spans="1:4" s="113" customFormat="1">
      <c r="A489" s="116"/>
      <c r="B489" s="148"/>
      <c r="C489" s="116"/>
      <c r="D489" s="116"/>
    </row>
    <row r="490" spans="1:4" s="113" customFormat="1">
      <c r="A490" s="116"/>
      <c r="B490" s="148"/>
      <c r="C490" s="116"/>
      <c r="D490" s="116"/>
    </row>
    <row r="491" spans="1:4" s="113" customFormat="1">
      <c r="A491" s="116"/>
      <c r="B491" s="148"/>
      <c r="C491" s="116"/>
      <c r="D491" s="116"/>
    </row>
    <row r="492" spans="1:4" s="113" customFormat="1">
      <c r="A492" s="116"/>
      <c r="B492" s="148"/>
      <c r="C492" s="116"/>
      <c r="D492" s="116"/>
    </row>
    <row r="493" spans="1:4" s="113" customFormat="1">
      <c r="A493" s="116"/>
      <c r="B493" s="148"/>
      <c r="C493" s="116"/>
      <c r="D493" s="116"/>
    </row>
    <row r="494" spans="1:4" s="113" customFormat="1">
      <c r="A494" s="116"/>
      <c r="B494" s="148"/>
      <c r="C494" s="116"/>
      <c r="D494" s="116"/>
    </row>
    <row r="495" spans="1:4" s="113" customFormat="1">
      <c r="A495" s="116"/>
      <c r="B495" s="148"/>
      <c r="C495" s="116"/>
      <c r="D495" s="116"/>
    </row>
    <row r="496" spans="1:4" s="113" customFormat="1">
      <c r="A496" s="116"/>
      <c r="B496" s="148"/>
      <c r="C496" s="116"/>
      <c r="D496" s="116"/>
    </row>
    <row r="497" spans="1:4" s="113" customFormat="1">
      <c r="A497" s="116"/>
      <c r="B497" s="148"/>
      <c r="C497" s="116"/>
      <c r="D497" s="116"/>
    </row>
    <row r="498" spans="1:4" s="113" customFormat="1">
      <c r="A498" s="116"/>
      <c r="B498" s="148"/>
      <c r="C498" s="116"/>
      <c r="D498" s="116"/>
    </row>
    <row r="499" spans="1:4" s="113" customFormat="1">
      <c r="A499" s="116"/>
      <c r="B499" s="148"/>
      <c r="C499" s="116"/>
      <c r="D499" s="116"/>
    </row>
    <row r="500" spans="1:4" s="113" customFormat="1">
      <c r="A500" s="116"/>
      <c r="B500" s="148"/>
      <c r="C500" s="116"/>
      <c r="D500" s="116"/>
    </row>
    <row r="501" spans="1:4" s="113" customFormat="1">
      <c r="A501" s="116"/>
      <c r="B501" s="148"/>
      <c r="C501" s="116"/>
      <c r="D501" s="116"/>
    </row>
    <row r="502" spans="1:4" s="113" customFormat="1">
      <c r="A502" s="116"/>
      <c r="B502" s="148"/>
      <c r="C502" s="116"/>
      <c r="D502" s="116"/>
    </row>
    <row r="503" spans="1:4" s="113" customFormat="1">
      <c r="A503" s="116"/>
      <c r="B503" s="148"/>
      <c r="C503" s="116"/>
      <c r="D503" s="116"/>
    </row>
    <row r="504" spans="1:4" s="113" customFormat="1">
      <c r="A504" s="116"/>
      <c r="B504" s="148"/>
      <c r="C504" s="116"/>
      <c r="D504" s="116"/>
    </row>
    <row r="505" spans="1:4" s="113" customFormat="1">
      <c r="A505" s="116"/>
      <c r="B505" s="148"/>
      <c r="C505" s="116"/>
      <c r="D505" s="116"/>
    </row>
    <row r="506" spans="1:4" s="113" customFormat="1">
      <c r="A506" s="116"/>
      <c r="B506" s="148"/>
      <c r="C506" s="116"/>
      <c r="D506" s="116"/>
    </row>
    <row r="507" spans="1:4" s="113" customFormat="1">
      <c r="A507" s="116"/>
      <c r="B507" s="148"/>
      <c r="C507" s="116"/>
      <c r="D507" s="116"/>
    </row>
    <row r="508" spans="1:4" s="113" customFormat="1">
      <c r="A508" s="116"/>
      <c r="B508" s="148"/>
      <c r="C508" s="116"/>
      <c r="D508" s="116"/>
    </row>
    <row r="509" spans="1:4" s="113" customFormat="1">
      <c r="A509" s="116"/>
      <c r="B509" s="148"/>
      <c r="C509" s="116"/>
      <c r="D509" s="116"/>
    </row>
    <row r="510" spans="1:4" s="113" customFormat="1">
      <c r="A510" s="116"/>
      <c r="B510" s="148"/>
      <c r="C510" s="116"/>
      <c r="D510" s="116"/>
    </row>
    <row r="511" spans="1:4" s="113" customFormat="1">
      <c r="A511" s="116"/>
      <c r="B511" s="148"/>
      <c r="C511" s="116"/>
      <c r="D511" s="116"/>
    </row>
    <row r="512" spans="1:4" s="113" customFormat="1">
      <c r="A512" s="116"/>
      <c r="B512" s="148"/>
      <c r="C512" s="116"/>
      <c r="D512" s="116"/>
    </row>
    <row r="513" spans="1:4" s="113" customFormat="1">
      <c r="A513" s="116"/>
      <c r="B513" s="148"/>
      <c r="C513" s="116"/>
      <c r="D513" s="116"/>
    </row>
    <row r="514" spans="1:4" s="113" customFormat="1">
      <c r="A514" s="116"/>
      <c r="B514" s="148"/>
      <c r="C514" s="116"/>
      <c r="D514" s="116"/>
    </row>
    <row r="515" spans="1:4" s="113" customFormat="1">
      <c r="A515" s="116"/>
      <c r="B515" s="148"/>
      <c r="C515" s="116"/>
      <c r="D515" s="116"/>
    </row>
    <row r="516" spans="1:4" s="113" customFormat="1">
      <c r="A516" s="116"/>
      <c r="B516" s="148"/>
      <c r="C516" s="116"/>
      <c r="D516" s="116"/>
    </row>
    <row r="517" spans="1:4" s="113" customFormat="1">
      <c r="A517" s="116"/>
      <c r="B517" s="148"/>
      <c r="C517" s="116"/>
      <c r="D517" s="116"/>
    </row>
    <row r="518" spans="1:4" s="113" customFormat="1">
      <c r="A518" s="116"/>
      <c r="B518" s="148"/>
      <c r="C518" s="116"/>
      <c r="D518" s="116"/>
    </row>
    <row r="519" spans="1:4" s="113" customFormat="1">
      <c r="A519" s="116"/>
      <c r="B519" s="148"/>
      <c r="C519" s="116"/>
      <c r="D519" s="116"/>
    </row>
    <row r="520" spans="1:4" s="113" customFormat="1">
      <c r="A520" s="116"/>
      <c r="B520" s="148"/>
      <c r="C520" s="116"/>
      <c r="D520" s="116"/>
    </row>
    <row r="521" spans="1:4" s="113" customFormat="1">
      <c r="A521" s="116"/>
      <c r="B521" s="148"/>
      <c r="C521" s="116"/>
      <c r="D521" s="116"/>
    </row>
    <row r="522" spans="1:4" s="113" customFormat="1">
      <c r="A522" s="116"/>
      <c r="B522" s="148"/>
      <c r="C522" s="116"/>
      <c r="D522" s="116"/>
    </row>
    <row r="523" spans="1:4" s="113" customFormat="1">
      <c r="A523" s="116"/>
      <c r="B523" s="148"/>
      <c r="C523" s="116"/>
      <c r="D523" s="116"/>
    </row>
    <row r="524" spans="1:4" s="113" customFormat="1">
      <c r="A524" s="116"/>
      <c r="B524" s="148"/>
      <c r="C524" s="116"/>
      <c r="D524" s="116"/>
    </row>
    <row r="525" spans="1:4" s="113" customFormat="1">
      <c r="A525" s="116"/>
      <c r="B525" s="148"/>
      <c r="C525" s="116"/>
      <c r="D525" s="116"/>
    </row>
    <row r="526" spans="1:4" s="113" customFormat="1">
      <c r="A526" s="116"/>
      <c r="B526" s="148"/>
      <c r="C526" s="116"/>
      <c r="D526" s="116"/>
    </row>
    <row r="527" spans="1:4" s="113" customFormat="1">
      <c r="A527" s="116"/>
      <c r="B527" s="148"/>
      <c r="C527" s="116"/>
      <c r="D527" s="116"/>
    </row>
    <row r="528" spans="1:4" s="113" customFormat="1">
      <c r="A528" s="116"/>
      <c r="B528" s="148"/>
      <c r="C528" s="116"/>
      <c r="D528" s="116"/>
    </row>
    <row r="529" spans="1:4" s="113" customFormat="1">
      <c r="A529" s="116"/>
      <c r="B529" s="148"/>
      <c r="C529" s="116"/>
      <c r="D529" s="116"/>
    </row>
    <row r="530" spans="1:4" s="113" customFormat="1">
      <c r="A530" s="116"/>
      <c r="B530" s="148"/>
      <c r="C530" s="116"/>
      <c r="D530" s="116"/>
    </row>
    <row r="531" spans="1:4" s="113" customFormat="1">
      <c r="A531" s="116"/>
      <c r="B531" s="148"/>
      <c r="C531" s="116"/>
      <c r="D531" s="116"/>
    </row>
    <row r="532" spans="1:4" s="113" customFormat="1">
      <c r="A532" s="116"/>
      <c r="B532" s="148"/>
      <c r="C532" s="116"/>
      <c r="D532" s="116"/>
    </row>
    <row r="533" spans="1:4" s="113" customFormat="1">
      <c r="A533" s="116"/>
      <c r="B533" s="148"/>
      <c r="C533" s="116"/>
      <c r="D533" s="116"/>
    </row>
    <row r="534" spans="1:4" s="113" customFormat="1">
      <c r="A534" s="116"/>
      <c r="B534" s="148"/>
      <c r="C534" s="116"/>
      <c r="D534" s="116"/>
    </row>
    <row r="535" spans="1:4" s="113" customFormat="1">
      <c r="A535" s="116"/>
      <c r="B535" s="148"/>
      <c r="C535" s="116"/>
      <c r="D535" s="116"/>
    </row>
    <row r="536" spans="1:4" s="113" customFormat="1">
      <c r="A536" s="116"/>
      <c r="B536" s="148"/>
      <c r="C536" s="116"/>
      <c r="D536" s="116"/>
    </row>
    <row r="537" spans="1:4" s="113" customFormat="1">
      <c r="A537" s="116"/>
      <c r="B537" s="148"/>
      <c r="C537" s="116"/>
      <c r="D537" s="116"/>
    </row>
    <row r="538" spans="1:4" s="113" customFormat="1">
      <c r="A538" s="116"/>
      <c r="B538" s="148"/>
      <c r="C538" s="116"/>
      <c r="D538" s="116"/>
    </row>
    <row r="539" spans="1:4" s="113" customFormat="1">
      <c r="A539" s="116"/>
      <c r="B539" s="148"/>
      <c r="C539" s="116"/>
      <c r="D539" s="116"/>
    </row>
    <row r="540" spans="1:4" s="113" customFormat="1">
      <c r="A540" s="116"/>
      <c r="B540" s="148"/>
      <c r="C540" s="116"/>
      <c r="D540" s="116"/>
    </row>
    <row r="541" spans="1:4" s="113" customFormat="1">
      <c r="A541" s="116"/>
      <c r="B541" s="148"/>
      <c r="C541" s="116"/>
      <c r="D541" s="116"/>
    </row>
    <row r="542" spans="1:4" s="113" customFormat="1">
      <c r="A542" s="116"/>
      <c r="B542" s="148"/>
      <c r="C542" s="116"/>
      <c r="D542" s="116"/>
    </row>
    <row r="543" spans="1:4" s="113" customFormat="1">
      <c r="A543" s="116"/>
      <c r="B543" s="148"/>
      <c r="C543" s="116"/>
      <c r="D543" s="116"/>
    </row>
    <row r="544" spans="1:4" s="113" customFormat="1">
      <c r="A544" s="116"/>
      <c r="B544" s="148"/>
      <c r="C544" s="116"/>
      <c r="D544" s="116"/>
    </row>
    <row r="545" spans="1:4" s="113" customFormat="1">
      <c r="A545" s="116"/>
      <c r="B545" s="148"/>
      <c r="C545" s="116"/>
      <c r="D545" s="116"/>
    </row>
    <row r="546" spans="1:4" s="113" customFormat="1">
      <c r="A546" s="116"/>
      <c r="B546" s="148"/>
      <c r="C546" s="116"/>
      <c r="D546" s="116"/>
    </row>
    <row r="547" spans="1:4" s="113" customFormat="1">
      <c r="A547" s="116"/>
      <c r="B547" s="148"/>
      <c r="C547" s="116"/>
      <c r="D547" s="116"/>
    </row>
    <row r="548" spans="1:4" s="113" customFormat="1">
      <c r="A548" s="116"/>
      <c r="B548" s="148"/>
      <c r="C548" s="116"/>
      <c r="D548" s="116"/>
    </row>
    <row r="549" spans="1:4" s="113" customFormat="1">
      <c r="A549" s="116"/>
      <c r="B549" s="148"/>
      <c r="C549" s="116"/>
      <c r="D549" s="116"/>
    </row>
    <row r="550" spans="1:4" s="113" customFormat="1">
      <c r="A550" s="116"/>
      <c r="B550" s="148"/>
      <c r="C550" s="116"/>
      <c r="D550" s="116"/>
    </row>
    <row r="551" spans="1:4" s="113" customFormat="1">
      <c r="A551" s="116"/>
      <c r="B551" s="148"/>
      <c r="C551" s="116"/>
      <c r="D551" s="116"/>
    </row>
    <row r="552" spans="1:4" s="113" customFormat="1">
      <c r="A552" s="116"/>
      <c r="B552" s="148"/>
      <c r="C552" s="116"/>
      <c r="D552" s="116"/>
    </row>
    <row r="553" spans="1:4" s="113" customFormat="1">
      <c r="A553" s="116"/>
      <c r="B553" s="148"/>
      <c r="C553" s="116"/>
      <c r="D553" s="116"/>
    </row>
    <row r="554" spans="1:4" s="113" customFormat="1">
      <c r="A554" s="116"/>
      <c r="B554" s="148"/>
      <c r="C554" s="116"/>
      <c r="D554" s="116"/>
    </row>
    <row r="555" spans="1:4" s="113" customFormat="1">
      <c r="A555" s="116"/>
      <c r="B555" s="148"/>
      <c r="C555" s="116"/>
      <c r="D555" s="116"/>
    </row>
    <row r="556" spans="1:4" s="113" customFormat="1">
      <c r="A556" s="116"/>
      <c r="B556" s="148"/>
      <c r="C556" s="116"/>
      <c r="D556" s="116"/>
    </row>
    <row r="557" spans="1:4" s="113" customFormat="1">
      <c r="A557" s="116"/>
      <c r="B557" s="148"/>
      <c r="C557" s="116"/>
      <c r="D557" s="116"/>
    </row>
    <row r="558" spans="1:4" s="113" customFormat="1">
      <c r="A558" s="116"/>
      <c r="B558" s="148"/>
      <c r="C558" s="116"/>
      <c r="D558" s="116"/>
    </row>
    <row r="559" spans="1:4" s="113" customFormat="1">
      <c r="A559" s="116"/>
      <c r="B559" s="148"/>
      <c r="C559" s="116"/>
      <c r="D559" s="116"/>
    </row>
    <row r="560" spans="1:4" s="113" customFormat="1">
      <c r="A560" s="116"/>
      <c r="B560" s="148"/>
      <c r="C560" s="116"/>
      <c r="D560" s="116"/>
    </row>
    <row r="561" spans="1:4" s="113" customFormat="1">
      <c r="A561" s="116"/>
      <c r="B561" s="148"/>
      <c r="C561" s="116"/>
      <c r="D561" s="116"/>
    </row>
    <row r="562" spans="1:4" s="113" customFormat="1">
      <c r="A562" s="116"/>
      <c r="B562" s="148"/>
      <c r="C562" s="116"/>
      <c r="D562" s="116"/>
    </row>
    <row r="563" spans="1:4" s="113" customFormat="1">
      <c r="A563" s="116"/>
      <c r="B563" s="148"/>
      <c r="C563" s="116"/>
      <c r="D563" s="116"/>
    </row>
    <row r="564" spans="1:4" s="113" customFormat="1">
      <c r="A564" s="116"/>
      <c r="B564" s="148"/>
      <c r="C564" s="116"/>
      <c r="D564" s="116"/>
    </row>
    <row r="565" spans="1:4" s="113" customFormat="1">
      <c r="A565" s="116"/>
      <c r="B565" s="148"/>
      <c r="C565" s="116"/>
      <c r="D565" s="116"/>
    </row>
    <row r="566" spans="1:4" s="113" customFormat="1">
      <c r="A566" s="116"/>
      <c r="B566" s="148"/>
      <c r="C566" s="116"/>
      <c r="D566" s="116"/>
    </row>
    <row r="567" spans="1:4" s="113" customFormat="1">
      <c r="A567" s="116"/>
      <c r="B567" s="148"/>
      <c r="C567" s="116"/>
      <c r="D567" s="116"/>
    </row>
    <row r="568" spans="1:4" s="113" customFormat="1">
      <c r="A568" s="116"/>
      <c r="B568" s="148"/>
      <c r="C568" s="116"/>
      <c r="D568" s="116"/>
    </row>
    <row r="569" spans="1:4" s="113" customFormat="1">
      <c r="A569" s="116"/>
      <c r="B569" s="148"/>
      <c r="C569" s="116"/>
      <c r="D569" s="116"/>
    </row>
    <row r="570" spans="1:4" s="113" customFormat="1">
      <c r="A570" s="116"/>
      <c r="B570" s="148"/>
      <c r="C570" s="116"/>
      <c r="D570" s="116"/>
    </row>
    <row r="571" spans="1:4" s="113" customFormat="1">
      <c r="A571" s="116"/>
      <c r="B571" s="148"/>
      <c r="C571" s="116"/>
      <c r="D571" s="116"/>
    </row>
    <row r="572" spans="1:4" s="113" customFormat="1">
      <c r="A572" s="116"/>
      <c r="B572" s="148"/>
      <c r="C572" s="116"/>
      <c r="D572" s="116"/>
    </row>
    <row r="573" spans="1:4" s="113" customFormat="1">
      <c r="A573" s="116"/>
      <c r="B573" s="148"/>
      <c r="C573" s="116"/>
      <c r="D573" s="116"/>
    </row>
    <row r="574" spans="1:4" s="113" customFormat="1">
      <c r="A574" s="116"/>
      <c r="B574" s="148"/>
      <c r="C574" s="116"/>
      <c r="D574" s="116"/>
    </row>
    <row r="575" spans="1:4" s="113" customFormat="1">
      <c r="A575" s="116"/>
      <c r="B575" s="148"/>
      <c r="C575" s="116"/>
      <c r="D575" s="116"/>
    </row>
    <row r="576" spans="1:4" s="113" customFormat="1">
      <c r="A576" s="116"/>
      <c r="B576" s="148"/>
      <c r="C576" s="116"/>
      <c r="D576" s="116"/>
    </row>
    <row r="577" spans="1:4" s="113" customFormat="1">
      <c r="A577" s="116"/>
      <c r="B577" s="148"/>
      <c r="C577" s="116"/>
      <c r="D577" s="116"/>
    </row>
    <row r="578" spans="1:4" s="113" customFormat="1">
      <c r="A578" s="116"/>
      <c r="B578" s="148"/>
      <c r="C578" s="116"/>
      <c r="D578" s="116"/>
    </row>
    <row r="579" spans="1:4" s="113" customFormat="1">
      <c r="A579" s="116"/>
      <c r="B579" s="148"/>
      <c r="C579" s="116"/>
      <c r="D579" s="116"/>
    </row>
    <row r="580" spans="1:4" s="113" customFormat="1">
      <c r="A580" s="116"/>
      <c r="B580" s="148"/>
      <c r="C580" s="116"/>
      <c r="D580" s="116"/>
    </row>
    <row r="581" spans="1:4" s="113" customFormat="1">
      <c r="A581" s="116"/>
      <c r="B581" s="148"/>
      <c r="C581" s="116"/>
      <c r="D581" s="116"/>
    </row>
    <row r="582" spans="1:4" s="113" customFormat="1">
      <c r="A582" s="116"/>
      <c r="B582" s="148"/>
      <c r="C582" s="116"/>
      <c r="D582" s="116"/>
    </row>
    <row r="583" spans="1:4" s="113" customFormat="1">
      <c r="A583" s="116"/>
      <c r="B583" s="148"/>
      <c r="C583" s="116"/>
      <c r="D583" s="116"/>
    </row>
    <row r="584" spans="1:4" s="113" customFormat="1">
      <c r="A584" s="116"/>
      <c r="B584" s="148"/>
      <c r="C584" s="116"/>
      <c r="D584" s="116"/>
    </row>
    <row r="585" spans="1:4" s="113" customFormat="1">
      <c r="A585" s="116"/>
      <c r="B585" s="148"/>
      <c r="C585" s="116"/>
      <c r="D585" s="116"/>
    </row>
    <row r="586" spans="1:4" s="113" customFormat="1">
      <c r="A586" s="116"/>
      <c r="B586" s="148"/>
      <c r="C586" s="116"/>
      <c r="D586" s="116"/>
    </row>
    <row r="587" spans="1:4" s="113" customFormat="1">
      <c r="A587" s="116"/>
      <c r="B587" s="148"/>
      <c r="C587" s="116"/>
      <c r="D587" s="116"/>
    </row>
    <row r="588" spans="1:4" s="113" customFormat="1">
      <c r="A588" s="116"/>
      <c r="B588" s="148"/>
      <c r="C588" s="116"/>
      <c r="D588" s="116"/>
    </row>
    <row r="589" spans="1:4" s="113" customFormat="1">
      <c r="A589" s="116"/>
      <c r="B589" s="148"/>
      <c r="C589" s="116"/>
      <c r="D589" s="116"/>
    </row>
    <row r="590" spans="1:4" s="113" customFormat="1">
      <c r="A590" s="116"/>
      <c r="B590" s="148"/>
      <c r="C590" s="116"/>
      <c r="D590" s="116"/>
    </row>
    <row r="591" spans="1:4" s="113" customFormat="1">
      <c r="A591" s="116"/>
      <c r="B591" s="148"/>
      <c r="C591" s="116"/>
      <c r="D591" s="116"/>
    </row>
    <row r="592" spans="1:4" s="113" customFormat="1">
      <c r="A592" s="116"/>
      <c r="B592" s="148"/>
      <c r="C592" s="116"/>
      <c r="D592" s="116"/>
    </row>
    <row r="593" spans="1:4" s="113" customFormat="1">
      <c r="A593" s="116"/>
      <c r="B593" s="148"/>
      <c r="C593" s="116"/>
      <c r="D593" s="116"/>
    </row>
    <row r="594" spans="1:4" s="113" customFormat="1">
      <c r="A594" s="116"/>
      <c r="B594" s="148"/>
      <c r="C594" s="116"/>
      <c r="D594" s="116"/>
    </row>
    <row r="595" spans="1:4" s="113" customFormat="1">
      <c r="A595" s="116"/>
      <c r="B595" s="148"/>
      <c r="C595" s="116"/>
      <c r="D595" s="116"/>
    </row>
    <row r="596" spans="1:4" s="113" customFormat="1">
      <c r="A596" s="116"/>
      <c r="B596" s="148"/>
      <c r="C596" s="116"/>
      <c r="D596" s="116"/>
    </row>
    <row r="597" spans="1:4" s="113" customFormat="1">
      <c r="A597" s="116"/>
      <c r="B597" s="148"/>
      <c r="C597" s="116"/>
      <c r="D597" s="116"/>
    </row>
    <row r="598" spans="1:4" s="113" customFormat="1">
      <c r="A598" s="116"/>
      <c r="B598" s="148"/>
      <c r="C598" s="116"/>
      <c r="D598" s="116"/>
    </row>
    <row r="599" spans="1:4" s="113" customFormat="1">
      <c r="A599" s="116"/>
      <c r="B599" s="148"/>
      <c r="C599" s="116"/>
      <c r="D599" s="116"/>
    </row>
    <row r="600" spans="1:4" s="113" customFormat="1">
      <c r="A600" s="116"/>
      <c r="B600" s="148"/>
      <c r="C600" s="116"/>
      <c r="D600" s="116"/>
    </row>
    <row r="601" spans="1:4" s="113" customFormat="1">
      <c r="A601" s="116"/>
      <c r="B601" s="148"/>
      <c r="C601" s="116"/>
      <c r="D601" s="116"/>
    </row>
    <row r="602" spans="1:4" s="113" customFormat="1">
      <c r="A602" s="116"/>
      <c r="B602" s="148"/>
      <c r="C602" s="116"/>
      <c r="D602" s="116"/>
    </row>
    <row r="603" spans="1:4" s="113" customFormat="1">
      <c r="A603" s="116"/>
      <c r="B603" s="148"/>
      <c r="C603" s="116"/>
      <c r="D603" s="116"/>
    </row>
    <row r="604" spans="1:4" s="113" customFormat="1">
      <c r="A604" s="116"/>
      <c r="B604" s="148"/>
      <c r="C604" s="116"/>
      <c r="D604" s="116"/>
    </row>
    <row r="605" spans="1:4" s="113" customFormat="1">
      <c r="A605" s="116"/>
      <c r="B605" s="148"/>
      <c r="C605" s="116"/>
      <c r="D605" s="116"/>
    </row>
    <row r="606" spans="1:4" s="113" customFormat="1">
      <c r="A606" s="116"/>
      <c r="B606" s="148"/>
      <c r="C606" s="116"/>
      <c r="D606" s="116"/>
    </row>
    <row r="607" spans="1:4" s="113" customFormat="1">
      <c r="A607" s="116"/>
      <c r="B607" s="148"/>
      <c r="C607" s="116"/>
      <c r="D607" s="116"/>
    </row>
    <row r="608" spans="1:4" s="113" customFormat="1">
      <c r="A608" s="116"/>
      <c r="B608" s="148"/>
      <c r="C608" s="116"/>
      <c r="D608" s="116"/>
    </row>
    <row r="609" spans="1:4" s="113" customFormat="1">
      <c r="A609" s="116"/>
      <c r="B609" s="148"/>
      <c r="C609" s="116"/>
      <c r="D609" s="116"/>
    </row>
    <row r="610" spans="1:4" s="113" customFormat="1">
      <c r="A610" s="116"/>
      <c r="B610" s="148"/>
      <c r="C610" s="116"/>
      <c r="D610" s="116"/>
    </row>
    <row r="611" spans="1:4" s="113" customFormat="1">
      <c r="A611" s="116"/>
      <c r="B611" s="148"/>
      <c r="C611" s="116"/>
      <c r="D611" s="116"/>
    </row>
    <row r="612" spans="1:4" s="113" customFormat="1">
      <c r="A612" s="116"/>
      <c r="B612" s="148"/>
      <c r="C612" s="116"/>
      <c r="D612" s="116"/>
    </row>
    <row r="613" spans="1:4" s="113" customFormat="1">
      <c r="A613" s="116"/>
      <c r="B613" s="148"/>
      <c r="C613" s="116"/>
      <c r="D613" s="116"/>
    </row>
    <row r="614" spans="1:4" s="113" customFormat="1">
      <c r="A614" s="116"/>
      <c r="B614" s="148"/>
      <c r="C614" s="116"/>
      <c r="D614" s="116"/>
    </row>
    <row r="615" spans="1:4" s="113" customFormat="1">
      <c r="A615" s="116"/>
      <c r="B615" s="148"/>
      <c r="C615" s="116"/>
      <c r="D615" s="116"/>
    </row>
    <row r="616" spans="1:4" s="113" customFormat="1">
      <c r="A616" s="116"/>
      <c r="B616" s="148"/>
      <c r="C616" s="116"/>
      <c r="D616" s="116"/>
    </row>
    <row r="617" spans="1:4" s="113" customFormat="1">
      <c r="A617" s="116"/>
      <c r="B617" s="148"/>
      <c r="C617" s="116"/>
      <c r="D617" s="116"/>
    </row>
    <row r="618" spans="1:4" s="113" customFormat="1">
      <c r="A618" s="116"/>
      <c r="B618" s="148"/>
      <c r="C618" s="116"/>
      <c r="D618" s="116"/>
    </row>
    <row r="619" spans="1:4" s="113" customFormat="1">
      <c r="A619" s="116"/>
      <c r="B619" s="148"/>
      <c r="C619" s="116"/>
      <c r="D619" s="116"/>
    </row>
    <row r="620" spans="1:4" s="113" customFormat="1">
      <c r="A620" s="116"/>
      <c r="B620" s="148"/>
      <c r="C620" s="116"/>
      <c r="D620" s="116"/>
    </row>
    <row r="621" spans="1:4" s="113" customFormat="1">
      <c r="A621" s="116"/>
      <c r="B621" s="148"/>
      <c r="C621" s="116"/>
      <c r="D621" s="116"/>
    </row>
    <row r="622" spans="1:4" s="113" customFormat="1">
      <c r="A622" s="116"/>
      <c r="B622" s="148"/>
      <c r="C622" s="116"/>
      <c r="D622" s="116"/>
    </row>
    <row r="623" spans="1:4" s="113" customFormat="1">
      <c r="A623" s="116"/>
      <c r="B623" s="148"/>
      <c r="C623" s="116"/>
      <c r="D623" s="116"/>
    </row>
    <row r="624" spans="1:4" s="113" customFormat="1">
      <c r="A624" s="116"/>
      <c r="B624" s="148"/>
      <c r="C624" s="116"/>
      <c r="D624" s="116"/>
    </row>
    <row r="625" spans="1:4" s="113" customFormat="1">
      <c r="A625" s="116"/>
      <c r="B625" s="148"/>
      <c r="C625" s="116"/>
      <c r="D625" s="116"/>
    </row>
    <row r="626" spans="1:4" s="113" customFormat="1">
      <c r="A626" s="116"/>
      <c r="B626" s="148"/>
      <c r="C626" s="116"/>
      <c r="D626" s="116"/>
    </row>
    <row r="627" spans="1:4" s="113" customFormat="1">
      <c r="A627" s="116"/>
      <c r="B627" s="148"/>
      <c r="C627" s="116"/>
      <c r="D627" s="116"/>
    </row>
    <row r="628" spans="1:4" s="113" customFormat="1">
      <c r="A628" s="116"/>
      <c r="B628" s="148"/>
      <c r="C628" s="116"/>
      <c r="D628" s="116"/>
    </row>
    <row r="629" spans="1:4" s="113" customFormat="1">
      <c r="A629" s="116"/>
      <c r="B629" s="148"/>
      <c r="C629" s="116"/>
      <c r="D629" s="116"/>
    </row>
    <row r="630" spans="1:4" s="113" customFormat="1">
      <c r="A630" s="116"/>
      <c r="B630" s="148"/>
      <c r="C630" s="116"/>
      <c r="D630" s="116"/>
    </row>
    <row r="631" spans="1:4" s="113" customFormat="1">
      <c r="A631" s="116"/>
      <c r="B631" s="148"/>
      <c r="C631" s="116"/>
      <c r="D631" s="116"/>
    </row>
    <row r="632" spans="1:4" s="113" customFormat="1">
      <c r="A632" s="116"/>
      <c r="B632" s="148"/>
      <c r="C632" s="116"/>
      <c r="D632" s="116"/>
    </row>
    <row r="633" spans="1:4" s="113" customFormat="1">
      <c r="A633" s="116"/>
      <c r="B633" s="148"/>
      <c r="C633" s="116"/>
      <c r="D633" s="116"/>
    </row>
    <row r="634" spans="1:4" s="113" customFormat="1">
      <c r="A634" s="116"/>
      <c r="B634" s="148"/>
      <c r="C634" s="116"/>
      <c r="D634" s="116"/>
    </row>
    <row r="635" spans="1:4" s="113" customFormat="1">
      <c r="A635" s="116"/>
      <c r="B635" s="148"/>
      <c r="C635" s="116"/>
      <c r="D635" s="116"/>
    </row>
    <row r="636" spans="1:4" s="113" customFormat="1">
      <c r="A636" s="116"/>
      <c r="B636" s="148"/>
      <c r="C636" s="116"/>
      <c r="D636" s="116"/>
    </row>
    <row r="637" spans="1:4" s="113" customFormat="1">
      <c r="A637" s="116"/>
      <c r="B637" s="148"/>
      <c r="C637" s="116"/>
      <c r="D637" s="116"/>
    </row>
    <row r="638" spans="1:4" s="113" customFormat="1">
      <c r="A638" s="116"/>
      <c r="B638" s="148"/>
      <c r="C638" s="116"/>
      <c r="D638" s="116"/>
    </row>
    <row r="639" spans="1:4" s="113" customFormat="1">
      <c r="A639" s="116"/>
      <c r="B639" s="148"/>
      <c r="C639" s="116"/>
      <c r="D639" s="116"/>
    </row>
    <row r="640" spans="1:4" s="113" customFormat="1">
      <c r="A640" s="116"/>
      <c r="B640" s="148"/>
      <c r="C640" s="116"/>
      <c r="D640" s="116"/>
    </row>
    <row r="641" spans="1:4" s="113" customFormat="1">
      <c r="A641" s="116"/>
      <c r="B641" s="148"/>
      <c r="C641" s="116"/>
      <c r="D641" s="116"/>
    </row>
    <row r="642" spans="1:4" s="113" customFormat="1">
      <c r="A642" s="116"/>
      <c r="B642" s="148"/>
      <c r="C642" s="116"/>
      <c r="D642" s="116"/>
    </row>
    <row r="643" spans="1:4" s="113" customFormat="1">
      <c r="A643" s="116"/>
      <c r="B643" s="148"/>
      <c r="C643" s="116"/>
      <c r="D643" s="116"/>
    </row>
    <row r="644" spans="1:4" s="113" customFormat="1">
      <c r="A644" s="116"/>
      <c r="B644" s="148"/>
      <c r="C644" s="116"/>
      <c r="D644" s="116"/>
    </row>
    <row r="645" spans="1:4" s="113" customFormat="1">
      <c r="A645" s="116"/>
      <c r="B645" s="148"/>
      <c r="C645" s="116"/>
      <c r="D645" s="116"/>
    </row>
    <row r="646" spans="1:4" s="113" customFormat="1">
      <c r="A646" s="116"/>
      <c r="B646" s="148"/>
      <c r="C646" s="116"/>
      <c r="D646" s="116"/>
    </row>
    <row r="647" spans="1:4" s="113" customFormat="1">
      <c r="A647" s="116"/>
      <c r="B647" s="148"/>
      <c r="C647" s="116"/>
      <c r="D647" s="116"/>
    </row>
    <row r="648" spans="1:4" s="113" customFormat="1">
      <c r="A648" s="116"/>
      <c r="B648" s="148"/>
      <c r="C648" s="116"/>
      <c r="D648" s="116"/>
    </row>
    <row r="649" spans="1:4" s="113" customFormat="1">
      <c r="A649" s="116"/>
      <c r="B649" s="148"/>
      <c r="C649" s="116"/>
      <c r="D649" s="116"/>
    </row>
    <row r="650" spans="1:4" s="113" customFormat="1">
      <c r="A650" s="116"/>
      <c r="B650" s="148"/>
      <c r="C650" s="116"/>
      <c r="D650" s="116"/>
    </row>
    <row r="651" spans="1:4" s="113" customFormat="1">
      <c r="A651" s="116"/>
      <c r="B651" s="148"/>
      <c r="C651" s="116"/>
      <c r="D651" s="116"/>
    </row>
    <row r="652" spans="1:4" s="113" customFormat="1">
      <c r="A652" s="116"/>
      <c r="B652" s="148"/>
      <c r="C652" s="116"/>
      <c r="D652" s="116"/>
    </row>
    <row r="653" spans="1:4" s="113" customFormat="1">
      <c r="A653" s="116"/>
      <c r="B653" s="148"/>
      <c r="C653" s="116"/>
      <c r="D653" s="116"/>
    </row>
    <row r="654" spans="1:4" s="113" customFormat="1">
      <c r="A654" s="116"/>
      <c r="B654" s="148"/>
      <c r="C654" s="116"/>
      <c r="D654" s="116"/>
    </row>
    <row r="655" spans="1:4" s="113" customFormat="1">
      <c r="A655" s="116"/>
      <c r="B655" s="148"/>
      <c r="C655" s="116"/>
      <c r="D655" s="116"/>
    </row>
    <row r="656" spans="1:4" s="113" customFormat="1">
      <c r="A656" s="116"/>
      <c r="B656" s="148"/>
      <c r="C656" s="116"/>
      <c r="D656" s="116"/>
    </row>
    <row r="657" spans="1:4" s="113" customFormat="1">
      <c r="A657" s="116"/>
      <c r="B657" s="148"/>
      <c r="C657" s="116"/>
      <c r="D657" s="116"/>
    </row>
    <row r="658" spans="1:4" s="113" customFormat="1">
      <c r="A658" s="116"/>
      <c r="B658" s="148"/>
      <c r="C658" s="116"/>
      <c r="D658" s="116"/>
    </row>
    <row r="659" spans="1:4" s="113" customFormat="1">
      <c r="A659" s="116"/>
      <c r="B659" s="148"/>
      <c r="C659" s="116"/>
      <c r="D659" s="116"/>
    </row>
    <row r="660" spans="1:4" s="113" customFormat="1">
      <c r="A660" s="116"/>
      <c r="B660" s="148"/>
      <c r="C660" s="116"/>
      <c r="D660" s="116"/>
    </row>
    <row r="661" spans="1:4" s="113" customFormat="1">
      <c r="A661" s="116"/>
      <c r="B661" s="148"/>
      <c r="C661" s="116"/>
      <c r="D661" s="116"/>
    </row>
    <row r="662" spans="1:4" s="113" customFormat="1">
      <c r="A662" s="116"/>
      <c r="B662" s="148"/>
      <c r="C662" s="116"/>
      <c r="D662" s="116"/>
    </row>
    <row r="663" spans="1:4" s="113" customFormat="1">
      <c r="A663" s="116"/>
      <c r="B663" s="148"/>
      <c r="C663" s="116"/>
      <c r="D663" s="116"/>
    </row>
    <row r="664" spans="1:4" s="113" customFormat="1">
      <c r="A664" s="116"/>
      <c r="B664" s="148"/>
      <c r="C664" s="116"/>
      <c r="D664" s="116"/>
    </row>
    <row r="665" spans="1:4" s="113" customFormat="1">
      <c r="A665" s="116"/>
      <c r="B665" s="148"/>
      <c r="C665" s="116"/>
      <c r="D665" s="116"/>
    </row>
    <row r="666" spans="1:4" s="113" customFormat="1">
      <c r="A666" s="116"/>
      <c r="B666" s="148"/>
      <c r="C666" s="116"/>
      <c r="D666" s="116"/>
    </row>
    <row r="667" spans="1:4" s="113" customFormat="1">
      <c r="A667" s="116"/>
      <c r="B667" s="148"/>
      <c r="C667" s="116"/>
      <c r="D667" s="116"/>
    </row>
    <row r="668" spans="1:4" s="113" customFormat="1">
      <c r="A668" s="116"/>
      <c r="B668" s="148"/>
      <c r="C668" s="116"/>
      <c r="D668" s="116"/>
    </row>
    <row r="669" spans="1:4" s="113" customFormat="1">
      <c r="A669" s="116"/>
      <c r="B669" s="148"/>
      <c r="C669" s="116"/>
      <c r="D669" s="116"/>
    </row>
    <row r="670" spans="1:4" s="113" customFormat="1">
      <c r="A670" s="116"/>
      <c r="B670" s="148"/>
      <c r="C670" s="116"/>
      <c r="D670" s="116"/>
    </row>
    <row r="671" spans="1:4" s="113" customFormat="1">
      <c r="A671" s="116"/>
      <c r="B671" s="148"/>
      <c r="C671" s="116"/>
      <c r="D671" s="116"/>
    </row>
    <row r="672" spans="1:4" s="113" customFormat="1">
      <c r="A672" s="116"/>
      <c r="B672" s="148"/>
      <c r="C672" s="116"/>
      <c r="D672" s="116"/>
    </row>
    <row r="673" spans="1:4" s="113" customFormat="1">
      <c r="A673" s="116"/>
      <c r="B673" s="148"/>
      <c r="C673" s="116"/>
      <c r="D673" s="116"/>
    </row>
    <row r="674" spans="1:4" s="113" customFormat="1">
      <c r="A674" s="116"/>
      <c r="B674" s="148"/>
      <c r="C674" s="116"/>
      <c r="D674" s="116"/>
    </row>
    <row r="675" spans="1:4" s="113" customFormat="1">
      <c r="A675" s="116"/>
      <c r="B675" s="148"/>
      <c r="C675" s="116"/>
      <c r="D675" s="116"/>
    </row>
    <row r="676" spans="1:4" s="113" customFormat="1">
      <c r="A676" s="116"/>
      <c r="B676" s="148"/>
      <c r="C676" s="116"/>
      <c r="D676" s="116"/>
    </row>
    <row r="677" spans="1:4" s="113" customFormat="1">
      <c r="A677" s="116"/>
      <c r="B677" s="148"/>
      <c r="C677" s="116"/>
      <c r="D677" s="116"/>
    </row>
    <row r="678" spans="1:4" s="113" customFormat="1">
      <c r="A678" s="116"/>
      <c r="B678" s="148"/>
      <c r="C678" s="116"/>
      <c r="D678" s="116"/>
    </row>
    <row r="679" spans="1:4" s="113" customFormat="1">
      <c r="A679" s="116"/>
      <c r="B679" s="148"/>
      <c r="C679" s="116"/>
      <c r="D679" s="116"/>
    </row>
    <row r="680" spans="1:4" s="113" customFormat="1">
      <c r="A680" s="116"/>
      <c r="B680" s="148"/>
      <c r="C680" s="116"/>
      <c r="D680" s="116"/>
    </row>
    <row r="681" spans="1:4" s="113" customFormat="1">
      <c r="A681" s="116"/>
      <c r="B681" s="148"/>
      <c r="C681" s="116"/>
      <c r="D681" s="116"/>
    </row>
    <row r="682" spans="1:4" s="113" customFormat="1">
      <c r="A682" s="116"/>
      <c r="B682" s="148"/>
      <c r="C682" s="116"/>
      <c r="D682" s="116"/>
    </row>
    <row r="683" spans="1:4" s="113" customFormat="1">
      <c r="A683" s="116"/>
      <c r="B683" s="148"/>
      <c r="C683" s="116"/>
      <c r="D683" s="116"/>
    </row>
    <row r="684" spans="1:4" s="113" customFormat="1">
      <c r="A684" s="116"/>
      <c r="B684" s="148"/>
      <c r="C684" s="116"/>
      <c r="D684" s="116"/>
    </row>
    <row r="685" spans="1:4" s="113" customFormat="1">
      <c r="A685" s="116"/>
      <c r="B685" s="148"/>
      <c r="C685" s="116"/>
      <c r="D685" s="116"/>
    </row>
    <row r="686" spans="1:4" s="113" customFormat="1">
      <c r="A686" s="116"/>
      <c r="B686" s="148"/>
      <c r="C686" s="116"/>
      <c r="D686" s="116"/>
    </row>
    <row r="687" spans="1:4" s="113" customFormat="1">
      <c r="A687" s="116"/>
      <c r="B687" s="148"/>
      <c r="C687" s="116"/>
      <c r="D687" s="116"/>
    </row>
    <row r="688" spans="1:4" s="113" customFormat="1">
      <c r="A688" s="116"/>
      <c r="B688" s="148"/>
      <c r="C688" s="116"/>
      <c r="D688" s="116"/>
    </row>
    <row r="689" spans="1:4" s="113" customFormat="1">
      <c r="A689" s="116"/>
      <c r="B689" s="148"/>
      <c r="C689" s="116"/>
      <c r="D689" s="116"/>
    </row>
    <row r="690" spans="1:4" s="113" customFormat="1">
      <c r="A690" s="116"/>
      <c r="B690" s="148"/>
      <c r="C690" s="116"/>
      <c r="D690" s="116"/>
    </row>
    <row r="691" spans="1:4" s="113" customFormat="1">
      <c r="A691" s="116"/>
      <c r="B691" s="148"/>
      <c r="C691" s="116"/>
      <c r="D691" s="116"/>
    </row>
    <row r="692" spans="1:4" s="113" customFormat="1">
      <c r="A692" s="116"/>
      <c r="B692" s="148"/>
      <c r="C692" s="116"/>
      <c r="D692" s="116"/>
    </row>
    <row r="693" spans="1:4" s="113" customFormat="1">
      <c r="A693" s="116"/>
      <c r="B693" s="148"/>
      <c r="C693" s="116"/>
      <c r="D693" s="116"/>
    </row>
    <row r="694" spans="1:4" s="113" customFormat="1">
      <c r="A694" s="116"/>
      <c r="B694" s="148"/>
      <c r="C694" s="116"/>
      <c r="D694" s="116"/>
    </row>
    <row r="695" spans="1:4" s="113" customFormat="1">
      <c r="A695" s="116"/>
      <c r="B695" s="148"/>
      <c r="C695" s="116"/>
      <c r="D695" s="116"/>
    </row>
    <row r="696" spans="1:4" s="113" customFormat="1">
      <c r="A696" s="116"/>
      <c r="B696" s="148"/>
      <c r="C696" s="116"/>
      <c r="D696" s="116"/>
    </row>
    <row r="697" spans="1:4" s="113" customFormat="1">
      <c r="A697" s="116"/>
      <c r="B697" s="148"/>
      <c r="C697" s="116"/>
      <c r="D697" s="116"/>
    </row>
    <row r="698" spans="1:4" s="113" customFormat="1">
      <c r="A698" s="116"/>
      <c r="B698" s="148"/>
      <c r="C698" s="116"/>
      <c r="D698" s="116"/>
    </row>
    <row r="699" spans="1:4" s="113" customFormat="1">
      <c r="A699" s="116"/>
      <c r="B699" s="148"/>
      <c r="C699" s="116"/>
      <c r="D699" s="116"/>
    </row>
    <row r="700" spans="1:4" s="113" customFormat="1">
      <c r="A700" s="116"/>
      <c r="B700" s="148"/>
      <c r="C700" s="116"/>
      <c r="D700" s="116"/>
    </row>
    <row r="701" spans="1:4" s="113" customFormat="1">
      <c r="A701" s="116"/>
      <c r="B701" s="148"/>
      <c r="C701" s="116"/>
      <c r="D701" s="116"/>
    </row>
    <row r="702" spans="1:4" s="113" customFormat="1">
      <c r="A702" s="116"/>
      <c r="B702" s="148"/>
      <c r="C702" s="116"/>
      <c r="D702" s="116"/>
    </row>
    <row r="703" spans="1:4" s="113" customFormat="1">
      <c r="A703" s="116"/>
      <c r="B703" s="148"/>
      <c r="C703" s="116"/>
      <c r="D703" s="116"/>
    </row>
    <row r="704" spans="1:4" s="113" customFormat="1">
      <c r="A704" s="116"/>
      <c r="B704" s="148"/>
      <c r="C704" s="116"/>
      <c r="D704" s="116"/>
    </row>
    <row r="705" spans="1:4" s="113" customFormat="1">
      <c r="A705" s="116"/>
      <c r="B705" s="148"/>
      <c r="C705" s="116"/>
      <c r="D705" s="116"/>
    </row>
    <row r="706" spans="1:4" s="113" customFormat="1">
      <c r="A706" s="116"/>
      <c r="B706" s="148"/>
      <c r="C706" s="116"/>
      <c r="D706" s="116"/>
    </row>
    <row r="707" spans="1:4" s="113" customFormat="1">
      <c r="A707" s="116"/>
      <c r="B707" s="148"/>
      <c r="C707" s="116"/>
      <c r="D707" s="116"/>
    </row>
    <row r="708" spans="1:4" s="113" customFormat="1">
      <c r="A708" s="116"/>
      <c r="B708" s="148"/>
      <c r="C708" s="116"/>
      <c r="D708" s="116"/>
    </row>
    <row r="709" spans="1:4" s="113" customFormat="1">
      <c r="A709" s="116"/>
      <c r="B709" s="148"/>
      <c r="C709" s="116"/>
      <c r="D709" s="116"/>
    </row>
    <row r="710" spans="1:4" s="113" customFormat="1">
      <c r="A710" s="116"/>
      <c r="B710" s="148"/>
      <c r="C710" s="116"/>
      <c r="D710" s="116"/>
    </row>
    <row r="711" spans="1:4" s="113" customFormat="1">
      <c r="A711" s="116"/>
      <c r="B711" s="148"/>
      <c r="C711" s="116"/>
      <c r="D711" s="116"/>
    </row>
    <row r="712" spans="1:4" s="113" customFormat="1">
      <c r="A712" s="116"/>
      <c r="B712" s="148"/>
      <c r="C712" s="116"/>
      <c r="D712" s="116"/>
    </row>
    <row r="713" spans="1:4" s="113" customFormat="1">
      <c r="A713" s="116"/>
      <c r="B713" s="148"/>
      <c r="C713" s="116"/>
      <c r="D713" s="116"/>
    </row>
    <row r="714" spans="1:4" s="113" customFormat="1">
      <c r="A714" s="116"/>
      <c r="B714" s="148"/>
      <c r="C714" s="116"/>
      <c r="D714" s="116"/>
    </row>
    <row r="715" spans="1:4" s="113" customFormat="1">
      <c r="A715" s="116"/>
      <c r="B715" s="148"/>
      <c r="C715" s="116"/>
      <c r="D715" s="116"/>
    </row>
    <row r="716" spans="1:4" s="113" customFormat="1">
      <c r="A716" s="116"/>
      <c r="B716" s="148"/>
      <c r="C716" s="116"/>
      <c r="D716" s="116"/>
    </row>
    <row r="717" spans="1:4" s="113" customFormat="1">
      <c r="A717" s="116"/>
      <c r="B717" s="148"/>
      <c r="C717" s="116"/>
      <c r="D717" s="116"/>
    </row>
    <row r="718" spans="1:4" s="113" customFormat="1">
      <c r="A718" s="116"/>
      <c r="B718" s="148"/>
      <c r="C718" s="116"/>
      <c r="D718" s="116"/>
    </row>
    <row r="719" spans="1:4" s="113" customFormat="1">
      <c r="A719" s="116"/>
      <c r="B719" s="148"/>
      <c r="C719" s="116"/>
      <c r="D719" s="116"/>
    </row>
    <row r="720" spans="1:4" s="113" customFormat="1">
      <c r="A720" s="116"/>
      <c r="B720" s="148"/>
      <c r="C720" s="116"/>
      <c r="D720" s="116"/>
    </row>
    <row r="721" spans="1:4" s="113" customFormat="1">
      <c r="A721" s="116"/>
      <c r="B721" s="148"/>
      <c r="C721" s="116"/>
      <c r="D721" s="116"/>
    </row>
    <row r="722" spans="1:4" s="113" customFormat="1">
      <c r="A722" s="116"/>
      <c r="B722" s="148"/>
      <c r="C722" s="116"/>
      <c r="D722" s="116"/>
    </row>
    <row r="723" spans="1:4" s="113" customFormat="1">
      <c r="A723" s="116"/>
      <c r="B723" s="148"/>
      <c r="C723" s="116"/>
      <c r="D723" s="116"/>
    </row>
    <row r="724" spans="1:4" s="113" customFormat="1">
      <c r="A724" s="116"/>
      <c r="B724" s="148"/>
      <c r="C724" s="116"/>
      <c r="D724" s="116"/>
    </row>
    <row r="725" spans="1:4" s="113" customFormat="1">
      <c r="A725" s="116"/>
      <c r="B725" s="148"/>
      <c r="C725" s="116"/>
      <c r="D725" s="116"/>
    </row>
    <row r="726" spans="1:4" s="113" customFormat="1">
      <c r="A726" s="116"/>
      <c r="B726" s="148"/>
      <c r="C726" s="116"/>
      <c r="D726" s="116"/>
    </row>
    <row r="727" spans="1:4" s="113" customFormat="1">
      <c r="A727" s="116"/>
      <c r="B727" s="148"/>
      <c r="C727" s="116"/>
      <c r="D727" s="116"/>
    </row>
    <row r="728" spans="1:4" s="113" customFormat="1">
      <c r="A728" s="116"/>
      <c r="B728" s="148"/>
      <c r="C728" s="116"/>
      <c r="D728" s="116"/>
    </row>
    <row r="729" spans="1:4" s="113" customFormat="1">
      <c r="A729" s="116"/>
      <c r="B729" s="148"/>
      <c r="C729" s="116"/>
      <c r="D729" s="116"/>
    </row>
    <row r="730" spans="1:4" s="113" customFormat="1">
      <c r="A730" s="116"/>
      <c r="B730" s="148"/>
      <c r="C730" s="116"/>
      <c r="D730" s="116"/>
    </row>
    <row r="731" spans="1:4" s="113" customFormat="1">
      <c r="A731" s="116"/>
      <c r="B731" s="148"/>
      <c r="C731" s="116"/>
      <c r="D731" s="116"/>
    </row>
    <row r="732" spans="1:4" s="113" customFormat="1">
      <c r="A732" s="116"/>
      <c r="B732" s="148"/>
      <c r="C732" s="116"/>
      <c r="D732" s="116"/>
    </row>
    <row r="733" spans="1:4" s="113" customFormat="1">
      <c r="A733" s="116"/>
      <c r="B733" s="148"/>
      <c r="C733" s="116"/>
      <c r="D733" s="116"/>
    </row>
    <row r="734" spans="1:4" s="113" customFormat="1">
      <c r="A734" s="116"/>
      <c r="B734" s="148"/>
      <c r="C734" s="116"/>
      <c r="D734" s="116"/>
    </row>
    <row r="735" spans="1:4" s="113" customFormat="1">
      <c r="A735" s="116"/>
      <c r="B735" s="148"/>
      <c r="C735" s="116"/>
      <c r="D735" s="116"/>
    </row>
    <row r="736" spans="1:4" s="113" customFormat="1">
      <c r="A736" s="116"/>
      <c r="B736" s="148"/>
      <c r="C736" s="116"/>
      <c r="D736" s="116"/>
    </row>
    <row r="737" spans="1:4" s="113" customFormat="1">
      <c r="A737" s="116"/>
      <c r="B737" s="148"/>
      <c r="C737" s="116"/>
      <c r="D737" s="116"/>
    </row>
    <row r="738" spans="1:4" s="113" customFormat="1">
      <c r="A738" s="116"/>
      <c r="B738" s="148"/>
      <c r="C738" s="116"/>
      <c r="D738" s="116"/>
    </row>
    <row r="739" spans="1:4" s="113" customFormat="1">
      <c r="A739" s="116"/>
      <c r="B739" s="148"/>
      <c r="C739" s="116"/>
      <c r="D739" s="116"/>
    </row>
    <row r="740" spans="1:4" s="113" customFormat="1">
      <c r="A740" s="116"/>
      <c r="B740" s="148"/>
      <c r="C740" s="116"/>
      <c r="D740" s="116"/>
    </row>
    <row r="741" spans="1:4" s="113" customFormat="1">
      <c r="A741" s="116"/>
      <c r="B741" s="148"/>
      <c r="C741" s="116"/>
      <c r="D741" s="116"/>
    </row>
    <row r="742" spans="1:4" s="113" customFormat="1">
      <c r="A742" s="116"/>
      <c r="B742" s="148"/>
      <c r="C742" s="116"/>
      <c r="D742" s="116"/>
    </row>
    <row r="743" spans="1:4" s="113" customFormat="1">
      <c r="A743" s="116"/>
      <c r="B743" s="148"/>
      <c r="C743" s="116"/>
      <c r="D743" s="116"/>
    </row>
    <row r="744" spans="1:4" s="113" customFormat="1">
      <c r="A744" s="116"/>
      <c r="B744" s="148"/>
      <c r="C744" s="116"/>
      <c r="D744" s="116"/>
    </row>
    <row r="745" spans="1:4" s="113" customFormat="1">
      <c r="A745" s="116"/>
      <c r="B745" s="148"/>
      <c r="C745" s="116"/>
      <c r="D745" s="116"/>
    </row>
    <row r="746" spans="1:4" s="113" customFormat="1">
      <c r="A746" s="116"/>
      <c r="B746" s="148"/>
      <c r="C746" s="116"/>
      <c r="D746" s="116"/>
    </row>
    <row r="747" spans="1:4" s="113" customFormat="1">
      <c r="A747" s="116"/>
      <c r="B747" s="148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D15" sqref="D15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86" t="s">
        <v>82</v>
      </c>
      <c r="B1" s="18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7" t="s">
        <v>780</v>
      </c>
      <c r="B6" s="187"/>
      <c r="C6" s="68">
        <v>0.94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84" t="s">
        <v>749</v>
      </c>
      <c r="B9" s="185"/>
      <c r="C9" s="68">
        <v>1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84" t="s">
        <v>73</v>
      </c>
      <c r="B12" s="185"/>
      <c r="C12" s="68">
        <v>1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84" t="s">
        <v>76</v>
      </c>
      <c r="B15" s="185"/>
      <c r="C15" s="68">
        <v>1</v>
      </c>
    </row>
    <row r="16" spans="1:6">
      <c r="A16" s="10" t="s">
        <v>77</v>
      </c>
      <c r="B16" s="11"/>
      <c r="C16" s="120"/>
    </row>
    <row r="17" spans="1:3">
      <c r="A17" s="184" t="s">
        <v>78</v>
      </c>
      <c r="B17" s="185"/>
      <c r="C17" s="68">
        <v>1</v>
      </c>
    </row>
    <row r="18" spans="1:3">
      <c r="A18" s="10" t="s">
        <v>79</v>
      </c>
      <c r="B18" s="11"/>
      <c r="C18" s="120"/>
    </row>
    <row r="19" spans="1:3">
      <c r="A19" s="184" t="s">
        <v>747</v>
      </c>
      <c r="B19" s="185"/>
      <c r="C19" s="68">
        <v>0.86</v>
      </c>
    </row>
    <row r="20" spans="1:3">
      <c r="A20" s="10" t="s">
        <v>783</v>
      </c>
      <c r="B20" s="11"/>
      <c r="C20" s="120"/>
    </row>
    <row r="21" spans="1:3">
      <c r="A21" s="184" t="s">
        <v>784</v>
      </c>
      <c r="B21" s="18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3" workbookViewId="0">
      <selection activeCell="L65" sqref="L65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8" t="s">
        <v>83</v>
      </c>
      <c r="B1" s="188"/>
    </row>
    <row r="2" spans="1:7">
      <c r="A2" s="10" t="s">
        <v>84</v>
      </c>
      <c r="B2" s="12">
        <v>41057</v>
      </c>
    </row>
    <row r="3" spans="1:7">
      <c r="A3" s="10" t="s">
        <v>750</v>
      </c>
      <c r="B3" s="12" t="s">
        <v>864</v>
      </c>
    </row>
    <row r="4" spans="1:7">
      <c r="A4" s="10" t="s">
        <v>751</v>
      </c>
      <c r="B4" s="12"/>
    </row>
    <row r="5" spans="1:7">
      <c r="A5" s="186" t="s">
        <v>85</v>
      </c>
      <c r="B5" s="189"/>
      <c r="G5" s="117" t="s">
        <v>800</v>
      </c>
    </row>
    <row r="6" spans="1:7">
      <c r="A6" s="88" t="s">
        <v>95</v>
      </c>
      <c r="B6" s="10" t="s">
        <v>865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866</v>
      </c>
      <c r="G8" s="117" t="s">
        <v>803</v>
      </c>
    </row>
    <row r="9" spans="1:7">
      <c r="A9" s="88" t="s">
        <v>86</v>
      </c>
      <c r="B9" s="10" t="s">
        <v>867</v>
      </c>
    </row>
    <row r="10" spans="1:7">
      <c r="A10" s="88" t="s">
        <v>86</v>
      </c>
      <c r="B10" s="10" t="s">
        <v>868</v>
      </c>
    </row>
    <row r="11" spans="1:7">
      <c r="A11" s="88" t="s">
        <v>86</v>
      </c>
      <c r="B11" s="10" t="s">
        <v>869</v>
      </c>
    </row>
    <row r="12" spans="1:7">
      <c r="A12" s="88" t="s">
        <v>86</v>
      </c>
      <c r="B12" s="10" t="s">
        <v>870</v>
      </c>
    </row>
    <row r="13" spans="1:7">
      <c r="A13" s="88" t="s">
        <v>86</v>
      </c>
      <c r="B13" s="10" t="s">
        <v>871</v>
      </c>
    </row>
    <row r="14" spans="1:7">
      <c r="A14" s="88" t="s">
        <v>86</v>
      </c>
      <c r="B14" s="10" t="s">
        <v>872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870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872</v>
      </c>
    </row>
    <row r="54" spans="1:2">
      <c r="A54" s="10" t="s">
        <v>92</v>
      </c>
      <c r="B54" s="10" t="s">
        <v>867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868</v>
      </c>
    </row>
    <row r="57" spans="1:2">
      <c r="A57" s="111" t="s">
        <v>806</v>
      </c>
      <c r="B57" s="115" t="s">
        <v>804</v>
      </c>
    </row>
    <row r="58" spans="1:2">
      <c r="A58" s="10" t="s">
        <v>873</v>
      </c>
      <c r="B58" s="10" t="s">
        <v>865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41690</v>
      </c>
    </row>
    <row r="3" spans="1:11">
      <c r="A3" s="10" t="s">
        <v>98</v>
      </c>
      <c r="B3" s="12">
        <v>41772</v>
      </c>
    </row>
    <row r="4" spans="1:11">
      <c r="A4" s="10" t="s">
        <v>99</v>
      </c>
      <c r="B4" s="12">
        <v>41835</v>
      </c>
    </row>
    <row r="5" spans="1:11">
      <c r="A5" s="10" t="s">
        <v>100</v>
      </c>
      <c r="B5" s="12">
        <v>41961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41660</v>
      </c>
    </row>
    <row r="8" spans="1:11">
      <c r="A8" s="10" t="s">
        <v>102</v>
      </c>
      <c r="B8" s="12">
        <v>41737</v>
      </c>
    </row>
    <row r="9" spans="1:11">
      <c r="A9" s="10" t="s">
        <v>99</v>
      </c>
      <c r="B9" s="12">
        <v>41802</v>
      </c>
    </row>
    <row r="10" spans="1:11">
      <c r="A10" s="10" t="s">
        <v>100</v>
      </c>
      <c r="B10" s="12">
        <v>41926</v>
      </c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1" sqref="B11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42052</v>
      </c>
    </row>
    <row r="3" spans="1:11">
      <c r="A3" s="10" t="s">
        <v>98</v>
      </c>
      <c r="B3" s="12">
        <v>42150</v>
      </c>
    </row>
    <row r="4" spans="1:11">
      <c r="A4" s="10" t="s">
        <v>99</v>
      </c>
      <c r="B4" s="12">
        <v>42213</v>
      </c>
    </row>
    <row r="5" spans="1:11">
      <c r="A5" s="10" t="s">
        <v>100</v>
      </c>
      <c r="B5" s="12">
        <v>42318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42017</v>
      </c>
    </row>
    <row r="8" spans="1:11">
      <c r="A8" s="10" t="s">
        <v>102</v>
      </c>
      <c r="B8" s="12">
        <v>42115</v>
      </c>
    </row>
    <row r="9" spans="1:11">
      <c r="A9" s="10" t="s">
        <v>99</v>
      </c>
      <c r="B9" s="12">
        <v>42181</v>
      </c>
    </row>
    <row r="10" spans="1:11">
      <c r="A10" s="10" t="s">
        <v>100</v>
      </c>
      <c r="B10" s="12">
        <v>42283</v>
      </c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9.140625" defaultRowHeight="15"/>
  <cols>
    <col min="1" max="1" width="34.1406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874</v>
      </c>
    </row>
    <row r="3" spans="1:12" ht="15.75">
      <c r="A3" s="13" t="s">
        <v>875</v>
      </c>
      <c r="K3" s="117" t="s">
        <v>756</v>
      </c>
      <c r="L3" s="117" t="s">
        <v>758</v>
      </c>
    </row>
    <row r="4" spans="1:12" ht="15.75">
      <c r="A4" s="13" t="s">
        <v>875</v>
      </c>
      <c r="K4" s="117" t="s">
        <v>757</v>
      </c>
      <c r="L4" s="117" t="s">
        <v>759</v>
      </c>
    </row>
    <row r="5" spans="1:12" ht="15.75">
      <c r="A5" s="13" t="s">
        <v>875</v>
      </c>
      <c r="L5" s="117" t="s">
        <v>760</v>
      </c>
    </row>
    <row r="6" spans="1:12" ht="15.75">
      <c r="A6" s="13" t="s">
        <v>875</v>
      </c>
      <c r="L6" s="117" t="s">
        <v>761</v>
      </c>
    </row>
    <row r="7" spans="1:12" ht="15.75">
      <c r="A7" s="13" t="s">
        <v>875</v>
      </c>
    </row>
    <row r="8" spans="1:12" ht="15.75">
      <c r="A8" s="13" t="s">
        <v>876</v>
      </c>
    </row>
    <row r="9" spans="1:12" ht="15.75">
      <c r="A9" s="13" t="s">
        <v>876</v>
      </c>
    </row>
    <row r="10" spans="1:12" ht="15.75">
      <c r="A10" s="13" t="s">
        <v>877</v>
      </c>
    </row>
    <row r="11" spans="1:12" ht="15.75">
      <c r="A11" s="13" t="s">
        <v>878</v>
      </c>
    </row>
    <row r="12" spans="1:12" ht="15.75">
      <c r="A12" s="13" t="s">
        <v>879</v>
      </c>
    </row>
    <row r="13" spans="1:12" ht="15.75">
      <c r="A13" s="13" t="s">
        <v>880</v>
      </c>
    </row>
    <row r="14" spans="1:12" ht="15.75">
      <c r="A14" s="13" t="s">
        <v>881</v>
      </c>
    </row>
    <row r="15" spans="1:12" ht="15.75">
      <c r="A15" s="13" t="s">
        <v>882</v>
      </c>
    </row>
    <row r="16" spans="1:12" ht="15.75">
      <c r="A16" s="13" t="s">
        <v>883</v>
      </c>
    </row>
    <row r="17" spans="1:1" ht="15.75">
      <c r="A17" s="13" t="s">
        <v>884</v>
      </c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890</v>
      </c>
    </row>
    <row r="3" spans="1:36" ht="15.75">
      <c r="A3" s="13" t="s">
        <v>891</v>
      </c>
      <c r="J3" s="117" t="s">
        <v>756</v>
      </c>
      <c r="K3" s="117" t="s">
        <v>758</v>
      </c>
    </row>
    <row r="4" spans="1:36" ht="15.75">
      <c r="A4" s="13" t="s">
        <v>892</v>
      </c>
      <c r="J4" s="117" t="s">
        <v>757</v>
      </c>
      <c r="K4" s="117" t="s">
        <v>759</v>
      </c>
    </row>
    <row r="5" spans="1:36" ht="15.75">
      <c r="A5" s="13" t="s">
        <v>893</v>
      </c>
      <c r="K5" s="117" t="s">
        <v>760</v>
      </c>
    </row>
    <row r="6" spans="1:36" ht="15.75">
      <c r="A6" s="13" t="s">
        <v>894</v>
      </c>
      <c r="K6" s="117" t="s">
        <v>761</v>
      </c>
    </row>
    <row r="7" spans="1:36" ht="15.75">
      <c r="A7" s="13" t="s">
        <v>895</v>
      </c>
    </row>
    <row r="8" spans="1:36" ht="15.75">
      <c r="A8" s="13" t="s">
        <v>896</v>
      </c>
    </row>
    <row r="9" spans="1:36" ht="15.75">
      <c r="A9" s="13" t="s">
        <v>897</v>
      </c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5"/>
  <sheetViews>
    <sheetView rightToLeft="1" workbookViewId="0">
      <selection activeCell="A6" sqref="A6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885</v>
      </c>
    </row>
    <row r="2" spans="1:1">
      <c r="A2" s="10" t="s">
        <v>886</v>
      </c>
    </row>
    <row r="3" spans="1:1">
      <c r="A3" s="10" t="s">
        <v>887</v>
      </c>
    </row>
    <row r="4" spans="1:1">
      <c r="A4" s="10" t="s">
        <v>888</v>
      </c>
    </row>
    <row r="5" spans="1:1">
      <c r="A5" s="10" t="s">
        <v>889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05" t="s">
        <v>602</v>
      </c>
      <c r="C1" s="207" t="s">
        <v>603</v>
      </c>
      <c r="D1" s="207" t="s">
        <v>604</v>
      </c>
      <c r="E1" s="207" t="s">
        <v>605</v>
      </c>
      <c r="F1" s="207" t="s">
        <v>606</v>
      </c>
      <c r="G1" s="207" t="s">
        <v>607</v>
      </c>
      <c r="H1" s="207" t="s">
        <v>608</v>
      </c>
      <c r="I1" s="207" t="s">
        <v>609</v>
      </c>
      <c r="J1" s="207" t="s">
        <v>610</v>
      </c>
      <c r="K1" s="207" t="s">
        <v>611</v>
      </c>
      <c r="L1" s="207" t="s">
        <v>612</v>
      </c>
      <c r="M1" s="203" t="s">
        <v>737</v>
      </c>
      <c r="N1" s="192" t="s">
        <v>613</v>
      </c>
      <c r="O1" s="192"/>
      <c r="P1" s="192"/>
      <c r="Q1" s="192"/>
      <c r="R1" s="192"/>
      <c r="S1" s="203" t="s">
        <v>738</v>
      </c>
      <c r="T1" s="192" t="s">
        <v>613</v>
      </c>
      <c r="U1" s="192"/>
      <c r="V1" s="192"/>
      <c r="W1" s="192"/>
      <c r="X1" s="192"/>
      <c r="Y1" s="193" t="s">
        <v>614</v>
      </c>
      <c r="Z1" s="193" t="s">
        <v>615</v>
      </c>
      <c r="AA1" s="193" t="s">
        <v>616</v>
      </c>
      <c r="AB1" s="193" t="s">
        <v>617</v>
      </c>
      <c r="AC1" s="193" t="s">
        <v>618</v>
      </c>
      <c r="AD1" s="193" t="s">
        <v>619</v>
      </c>
      <c r="AE1" s="195" t="s">
        <v>620</v>
      </c>
      <c r="AF1" s="197" t="s">
        <v>621</v>
      </c>
      <c r="AG1" s="199" t="s">
        <v>622</v>
      </c>
      <c r="AH1" s="201" t="s">
        <v>623</v>
      </c>
      <c r="AI1" s="19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06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4"/>
      <c r="Z2" s="194"/>
      <c r="AA2" s="194"/>
      <c r="AB2" s="194"/>
      <c r="AC2" s="194"/>
      <c r="AD2" s="194"/>
      <c r="AE2" s="196"/>
      <c r="AF2" s="198"/>
      <c r="AG2" s="200"/>
      <c r="AH2" s="202"/>
      <c r="AI2" s="191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15"/>
    </sheetView>
  </sheetViews>
  <sheetFormatPr baseColWidth="10" defaultColWidth="9.140625" defaultRowHeight="15"/>
  <cols>
    <col min="1" max="1" width="24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899</v>
      </c>
      <c r="B2" s="10" t="s">
        <v>903</v>
      </c>
      <c r="D2" s="12"/>
      <c r="G2" s="10" t="s">
        <v>777</v>
      </c>
    </row>
    <row r="3" spans="1:13">
      <c r="A3" s="10" t="s">
        <v>900</v>
      </c>
      <c r="B3" s="10" t="s">
        <v>904</v>
      </c>
      <c r="D3" s="12"/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767</v>
      </c>
      <c r="B4" s="10" t="s">
        <v>905</v>
      </c>
      <c r="D4" s="12"/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906</v>
      </c>
      <c r="D5" s="12"/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907</v>
      </c>
      <c r="D6" s="12"/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908</v>
      </c>
      <c r="D7" s="12"/>
      <c r="G7" s="10" t="s">
        <v>777</v>
      </c>
      <c r="K7" s="117" t="s">
        <v>768</v>
      </c>
      <c r="L7" s="117" t="s">
        <v>776</v>
      </c>
    </row>
    <row r="8" spans="1:13">
      <c r="A8" s="10" t="s">
        <v>764</v>
      </c>
      <c r="B8" s="10" t="s">
        <v>909</v>
      </c>
      <c r="D8" s="12"/>
      <c r="G8" s="10" t="s">
        <v>777</v>
      </c>
      <c r="K8" s="117" t="s">
        <v>769</v>
      </c>
    </row>
    <row r="9" spans="1:13">
      <c r="A9" s="10" t="s">
        <v>770</v>
      </c>
      <c r="D9" s="12"/>
      <c r="G9" s="10" t="s">
        <v>777</v>
      </c>
      <c r="K9" s="117" t="s">
        <v>770</v>
      </c>
    </row>
    <row r="10" spans="1:13">
      <c r="A10" s="10" t="s">
        <v>770</v>
      </c>
      <c r="D10" s="12"/>
      <c r="G10" s="10" t="s">
        <v>777</v>
      </c>
      <c r="K10" s="117" t="s">
        <v>771</v>
      </c>
    </row>
    <row r="11" spans="1:13">
      <c r="A11" s="10" t="s">
        <v>770</v>
      </c>
      <c r="D11" s="12"/>
      <c r="G11" s="10" t="s">
        <v>777</v>
      </c>
    </row>
    <row r="12" spans="1:13">
      <c r="A12" s="10" t="s">
        <v>898</v>
      </c>
      <c r="D12" s="12"/>
      <c r="G12" s="10" t="s">
        <v>777</v>
      </c>
      <c r="K12" s="117" t="s">
        <v>770</v>
      </c>
    </row>
    <row r="13" spans="1:13">
      <c r="A13" s="10" t="s">
        <v>901</v>
      </c>
      <c r="B13" s="10" t="s">
        <v>910</v>
      </c>
      <c r="D13" s="12"/>
      <c r="G13" s="10" t="s">
        <v>777</v>
      </c>
    </row>
    <row r="14" spans="1:13">
      <c r="A14" s="10" t="s">
        <v>902</v>
      </c>
      <c r="D14" s="12"/>
      <c r="G14" s="10" t="s">
        <v>777</v>
      </c>
    </row>
    <row r="15" spans="1:13">
      <c r="A15" s="10" t="s">
        <v>767</v>
      </c>
      <c r="B15" s="10" t="s">
        <v>911</v>
      </c>
      <c r="D15" s="12"/>
      <c r="G15" s="10" t="s">
        <v>777</v>
      </c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A1:G1048576">
    <cfRule type="cellIs" dxfId="0" priority="12" operator="equal">
      <formula>0</formula>
    </cfRule>
  </conditionalFormatting>
  <dataValidations count="4">
    <dataValidation type="list" allowBlank="1" showInputMessage="1" showErrorMessage="1" sqref="A22 A15:A19">
      <formula1>$K:$K</formula1>
    </dataValidation>
    <dataValidation type="list" allowBlank="1" showInputMessage="1" showErrorMessage="1" sqref="A20:A21 A23:A1048576 A4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479" zoomScale="75" zoomScaleNormal="75" workbookViewId="0">
      <selection activeCell="E506" sqref="E50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52" t="s">
        <v>853</v>
      </c>
      <c r="E1" s="152" t="s">
        <v>852</v>
      </c>
      <c r="G1" s="43" t="s">
        <v>31</v>
      </c>
      <c r="H1" s="44">
        <f>C2+C114</f>
        <v>982368.27399999998</v>
      </c>
      <c r="I1" s="45"/>
      <c r="J1" s="46" t="b">
        <f>AND(H1=I1)</f>
        <v>0</v>
      </c>
    </row>
    <row r="2" spans="1:14">
      <c r="A2" s="177" t="s">
        <v>60</v>
      </c>
      <c r="B2" s="177"/>
      <c r="C2" s="26">
        <f>C3+C67</f>
        <v>260610</v>
      </c>
      <c r="D2" s="26">
        <f>D3+D67</f>
        <v>260610</v>
      </c>
      <c r="E2" s="26">
        <f>E3+E67</f>
        <v>356488</v>
      </c>
      <c r="G2" s="39" t="s">
        <v>60</v>
      </c>
      <c r="H2" s="41">
        <f>C2</f>
        <v>260610</v>
      </c>
      <c r="I2" s="42"/>
      <c r="J2" s="40" t="b">
        <f>AND(H2=I2)</f>
        <v>0</v>
      </c>
    </row>
    <row r="3" spans="1:14">
      <c r="A3" s="174" t="s">
        <v>578</v>
      </c>
      <c r="B3" s="174"/>
      <c r="C3" s="23">
        <f>C4+C11+C38+C61</f>
        <v>86900</v>
      </c>
      <c r="D3" s="23">
        <f>D4+D11+D38+D61</f>
        <v>86900</v>
      </c>
      <c r="E3" s="23">
        <f>E4+E11+E38+E61</f>
        <v>86900</v>
      </c>
      <c r="G3" s="39" t="s">
        <v>57</v>
      </c>
      <c r="H3" s="41">
        <f t="shared" ref="H3:H66" si="0">C3</f>
        <v>86900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13100</v>
      </c>
      <c r="D4" s="21">
        <f>SUM(D5:D10)</f>
        <v>13100</v>
      </c>
      <c r="E4" s="21">
        <f>SUM(E5:E10)</f>
        <v>13100</v>
      </c>
      <c r="F4" s="17"/>
      <c r="G4" s="39" t="s">
        <v>53</v>
      </c>
      <c r="H4" s="41">
        <f t="shared" si="0"/>
        <v>13100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</v>
      </c>
      <c r="D5" s="2">
        <f>C5</f>
        <v>6000</v>
      </c>
      <c r="E5" s="2">
        <f>D5</f>
        <v>6000</v>
      </c>
      <c r="F5" s="17"/>
      <c r="G5" s="17"/>
      <c r="H5" s="41">
        <f t="shared" si="0"/>
        <v>6000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</v>
      </c>
      <c r="D6" s="2">
        <f t="shared" ref="D6:E10" si="1">C6</f>
        <v>1000</v>
      </c>
      <c r="E6" s="2">
        <f t="shared" si="1"/>
        <v>1000</v>
      </c>
      <c r="F6" s="17"/>
      <c r="G6" s="17"/>
      <c r="H6" s="41">
        <f t="shared" si="0"/>
        <v>1000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</v>
      </c>
      <c r="D7" s="2">
        <f t="shared" si="1"/>
        <v>6000</v>
      </c>
      <c r="E7" s="2">
        <f t="shared" si="1"/>
        <v>6000</v>
      </c>
      <c r="F7" s="17"/>
      <c r="G7" s="17"/>
      <c r="H7" s="41">
        <f t="shared" si="0"/>
        <v>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7"/>
      <c r="G10" s="17"/>
      <c r="H10" s="41">
        <f t="shared" si="0"/>
        <v>100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62000</v>
      </c>
      <c r="D11" s="21">
        <f>SUM(D12:D37)</f>
        <v>62000</v>
      </c>
      <c r="E11" s="21">
        <f>SUM(E12:E37)</f>
        <v>62000</v>
      </c>
      <c r="F11" s="17"/>
      <c r="G11" s="39" t="s">
        <v>54</v>
      </c>
      <c r="H11" s="41">
        <f t="shared" si="0"/>
        <v>62000</v>
      </c>
      <c r="I11" s="42"/>
      <c r="J11" s="40" t="b">
        <f>AND(H11=I11)</f>
        <v>0</v>
      </c>
      <c r="K11" s="17"/>
      <c r="L11" s="17"/>
      <c r="M11" s="17"/>
      <c r="N11" s="17"/>
    </row>
    <row r="12" spans="1:14" ht="15" customHeight="1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ht="15" customHeight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t="15" customHeight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t="15" customHeight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t="15" customHeight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t="15" customHeight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t="15" customHeight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t="15" customHeight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t="15" customHeight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t="15" customHeight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t="15" customHeight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t="15" customHeight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t="15" customHeight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t="15" customHeight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t="15" customHeight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t="15" customHeight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t="15" customHeight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t="15" customHeight="1" outlineLevel="1">
      <c r="A29" s="3">
        <v>2401</v>
      </c>
      <c r="B29" s="1" t="s">
        <v>141</v>
      </c>
      <c r="C29" s="2">
        <v>1500</v>
      </c>
      <c r="D29" s="2">
        <f t="shared" ref="D29:E37" si="3">C29</f>
        <v>1500</v>
      </c>
      <c r="E29" s="2">
        <f t="shared" si="3"/>
        <v>1500</v>
      </c>
      <c r="H29" s="41">
        <f t="shared" si="0"/>
        <v>1500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t="15" customHeight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t="15" customHeight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t="15" customHeight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t="15" customHeight="1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ht="15" customHeight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t="15" customHeight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t="15" customHeight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11800</v>
      </c>
      <c r="D38" s="21">
        <f>SUM(D39:D60)</f>
        <v>11800</v>
      </c>
      <c r="E38" s="21">
        <f>SUM(E39:E60)</f>
        <v>11800</v>
      </c>
      <c r="G38" s="39" t="s">
        <v>55</v>
      </c>
      <c r="H38" s="41">
        <f t="shared" si="0"/>
        <v>11800</v>
      </c>
      <c r="I38" s="42"/>
      <c r="J38" s="40" t="b">
        <f>AND(H38=I38)</f>
        <v>0</v>
      </c>
    </row>
    <row r="39" spans="1:10" ht="15" customHeight="1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ht="15" customHeight="1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ht="15" customHeight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t="15" customHeight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t="15" customHeight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t="15" customHeight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t="15" customHeight="1" outlineLevel="1">
      <c r="A45" s="20">
        <v>3203</v>
      </c>
      <c r="B45" s="20" t="s">
        <v>16</v>
      </c>
      <c r="C45" s="2">
        <v>1100</v>
      </c>
      <c r="D45" s="2">
        <f t="shared" si="4"/>
        <v>1100</v>
      </c>
      <c r="E45" s="2">
        <f t="shared" si="4"/>
        <v>1100</v>
      </c>
      <c r="H45" s="41">
        <f t="shared" si="0"/>
        <v>1100</v>
      </c>
    </row>
    <row r="46" spans="1:10" ht="15" customHeight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t="15" customHeight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t="15" customHeight="1" outlineLevel="1">
      <c r="A48" s="20">
        <v>3206</v>
      </c>
      <c r="B48" s="20" t="s">
        <v>17</v>
      </c>
      <c r="C48" s="2">
        <v>500</v>
      </c>
      <c r="D48" s="2">
        <f t="shared" si="4"/>
        <v>500</v>
      </c>
      <c r="E48" s="2">
        <f t="shared" si="4"/>
        <v>500</v>
      </c>
      <c r="H48" s="41">
        <f t="shared" si="0"/>
        <v>500</v>
      </c>
    </row>
    <row r="49" spans="1:10" ht="15" customHeight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t="15" customHeight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t="15" customHeight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t="15" customHeight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t="15" customHeight="1" outlineLevel="1">
      <c r="A53" s="20">
        <v>3301</v>
      </c>
      <c r="B53" s="20" t="s">
        <v>18</v>
      </c>
      <c r="C53" s="2">
        <v>300</v>
      </c>
      <c r="D53" s="2">
        <f t="shared" si="4"/>
        <v>300</v>
      </c>
      <c r="E53" s="2">
        <f t="shared" si="4"/>
        <v>300</v>
      </c>
      <c r="H53" s="41">
        <f t="shared" si="0"/>
        <v>300</v>
      </c>
    </row>
    <row r="54" spans="1:10" ht="15" customHeight="1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ht="15" customHeight="1" outlineLevel="1">
      <c r="A55" s="20">
        <v>3303</v>
      </c>
      <c r="B55" s="20" t="s">
        <v>153</v>
      </c>
      <c r="C55" s="2">
        <v>3000</v>
      </c>
      <c r="D55" s="2">
        <f t="shared" si="4"/>
        <v>3000</v>
      </c>
      <c r="E55" s="2">
        <f t="shared" si="4"/>
        <v>3000</v>
      </c>
      <c r="H55" s="41">
        <f t="shared" si="0"/>
        <v>3000</v>
      </c>
    </row>
    <row r="56" spans="1:10" ht="15" customHeight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t="15" customHeight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t="15" customHeight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t="15" customHeight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t="15" customHeight="1" outlineLevel="1">
      <c r="A60" s="20">
        <v>3399</v>
      </c>
      <c r="B60" s="20" t="s">
        <v>104</v>
      </c>
      <c r="C60" s="2">
        <v>800</v>
      </c>
      <c r="D60" s="2">
        <f t="shared" si="5"/>
        <v>800</v>
      </c>
      <c r="E60" s="2">
        <f t="shared" si="5"/>
        <v>800</v>
      </c>
      <c r="H60" s="41">
        <f t="shared" si="0"/>
        <v>800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t="15" customHeight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t="15" customHeight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t="15" customHeight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t="15" customHeight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t="15" customHeight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173710</v>
      </c>
      <c r="D67" s="25">
        <f>D97+D68</f>
        <v>173710</v>
      </c>
      <c r="E67" s="25">
        <f>E97+E68</f>
        <v>269588</v>
      </c>
      <c r="G67" s="39" t="s">
        <v>59</v>
      </c>
      <c r="H67" s="41">
        <f t="shared" ref="H67:H130" si="7">C67</f>
        <v>173710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4660</v>
      </c>
      <c r="D68" s="21">
        <f>SUM(D69:D96)</f>
        <v>4660</v>
      </c>
      <c r="E68" s="21">
        <f>SUM(E69:E96)</f>
        <v>4660</v>
      </c>
      <c r="G68" s="39" t="s">
        <v>56</v>
      </c>
      <c r="H68" s="41">
        <f t="shared" si="7"/>
        <v>4660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</v>
      </c>
      <c r="D79" s="2">
        <f t="shared" si="8"/>
        <v>2000</v>
      </c>
      <c r="E79" s="2">
        <f t="shared" si="8"/>
        <v>2000</v>
      </c>
      <c r="H79" s="41">
        <f t="shared" si="7"/>
        <v>2000</v>
      </c>
    </row>
    <row r="80" spans="1:10" ht="15" customHeight="1" outlineLevel="1">
      <c r="A80" s="3">
        <v>5202</v>
      </c>
      <c r="B80" s="2" t="s">
        <v>172</v>
      </c>
      <c r="C80" s="2">
        <v>960</v>
      </c>
      <c r="D80" s="2">
        <f t="shared" si="8"/>
        <v>960</v>
      </c>
      <c r="E80" s="2">
        <f t="shared" si="8"/>
        <v>960</v>
      </c>
      <c r="H80" s="41">
        <f t="shared" si="7"/>
        <v>960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1700</v>
      </c>
      <c r="D96" s="2">
        <f t="shared" si="9"/>
        <v>1700</v>
      </c>
      <c r="E96" s="2">
        <f t="shared" si="9"/>
        <v>1700</v>
      </c>
      <c r="H96" s="41">
        <f t="shared" si="7"/>
        <v>1700</v>
      </c>
    </row>
    <row r="97" spans="1:10">
      <c r="A97" s="19" t="s">
        <v>184</v>
      </c>
      <c r="B97" s="24"/>
      <c r="C97" s="21">
        <f>SUM(C98:C113)</f>
        <v>169050</v>
      </c>
      <c r="D97" s="21">
        <f>SUM(D98:D113)</f>
        <v>169050</v>
      </c>
      <c r="E97" s="21">
        <f>SUM(E98:E113)</f>
        <v>264928</v>
      </c>
      <c r="G97" s="39" t="s">
        <v>58</v>
      </c>
      <c r="H97" s="41">
        <f t="shared" si="7"/>
        <v>169050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116000</v>
      </c>
      <c r="D98" s="2">
        <f>C98</f>
        <v>116000</v>
      </c>
      <c r="E98" s="2">
        <f>D98</f>
        <v>116000</v>
      </c>
      <c r="H98" s="41">
        <f t="shared" si="7"/>
        <v>116000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>
        <v>2500</v>
      </c>
      <c r="D100" s="2">
        <f t="shared" si="10"/>
        <v>2500</v>
      </c>
      <c r="E100" s="2">
        <v>98378</v>
      </c>
      <c r="H100" s="41">
        <f t="shared" si="7"/>
        <v>2500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t="15" customHeight="1" outlineLevel="1">
      <c r="A103" s="3">
        <v>6006</v>
      </c>
      <c r="B103" s="1" t="s">
        <v>26</v>
      </c>
      <c r="C103" s="2">
        <v>50</v>
      </c>
      <c r="D103" s="2">
        <f t="shared" si="10"/>
        <v>50</v>
      </c>
      <c r="E103" s="2">
        <f t="shared" si="10"/>
        <v>50</v>
      </c>
      <c r="H103" s="41">
        <f t="shared" si="7"/>
        <v>50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t="15" customHeight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t="15" customHeight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t="15" customHeight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t="15" customHeight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t="15" customHeight="1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ht="15" customHeight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t="15" customHeight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t="15" customHeight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t="15" customHeight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721758.27399999998</v>
      </c>
      <c r="D114" s="26">
        <f>D115+D152+D177</f>
        <v>721758.27399999998</v>
      </c>
      <c r="E114" s="26">
        <f>E115+E152+E177</f>
        <v>721758.27399999998</v>
      </c>
      <c r="G114" s="39" t="s">
        <v>62</v>
      </c>
      <c r="H114" s="41">
        <f t="shared" si="7"/>
        <v>721758.27399999998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431204.13199999998</v>
      </c>
      <c r="D115" s="23">
        <f>D116+D135</f>
        <v>431204.13199999998</v>
      </c>
      <c r="E115" s="23">
        <f>E116+E135</f>
        <v>431204.13199999998</v>
      </c>
      <c r="G115" s="39" t="s">
        <v>61</v>
      </c>
      <c r="H115" s="41">
        <f t="shared" si="7"/>
        <v>431204.13199999998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357471.41800000001</v>
      </c>
      <c r="D116" s="21">
        <f>D117+D120+D123+D126+D129+D132</f>
        <v>357471.41800000001</v>
      </c>
      <c r="E116" s="21">
        <f>E117+E120+E123+E126+E129+E132</f>
        <v>357471.41800000001</v>
      </c>
      <c r="G116" s="39" t="s">
        <v>583</v>
      </c>
      <c r="H116" s="41">
        <f t="shared" si="7"/>
        <v>357471.41800000001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338771.46</v>
      </c>
      <c r="D117" s="2">
        <f>D118+D119</f>
        <v>338771.46</v>
      </c>
      <c r="E117" s="2">
        <f>E118+E119</f>
        <v>338771.46</v>
      </c>
      <c r="H117" s="41">
        <f t="shared" si="7"/>
        <v>338771.46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338771.46</v>
      </c>
      <c r="D119" s="128">
        <f>C119</f>
        <v>338771.46</v>
      </c>
      <c r="E119" s="128">
        <f>D119</f>
        <v>338771.46</v>
      </c>
      <c r="G119" s="51"/>
      <c r="H119" s="41">
        <f t="shared" si="7"/>
        <v>338771.46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9500</v>
      </c>
      <c r="D123" s="2">
        <f>D124+D125</f>
        <v>9500</v>
      </c>
      <c r="E123" s="2">
        <f>E124+E125</f>
        <v>9500</v>
      </c>
      <c r="H123" s="41">
        <f t="shared" si="7"/>
        <v>9500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>
        <v>9500</v>
      </c>
      <c r="D125" s="128">
        <f>C125</f>
        <v>9500</v>
      </c>
      <c r="E125" s="128">
        <f>D125</f>
        <v>9500</v>
      </c>
      <c r="H125" s="41">
        <f t="shared" si="7"/>
        <v>9500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9199.9580000000005</v>
      </c>
      <c r="D126" s="2">
        <f>D127+D128</f>
        <v>9199.9580000000005</v>
      </c>
      <c r="E126" s="2">
        <f>E127+E128</f>
        <v>9199.9580000000005</v>
      </c>
      <c r="H126" s="41">
        <f t="shared" si="7"/>
        <v>9199.9580000000005</v>
      </c>
    </row>
    <row r="127" spans="1:10" ht="15" customHeight="1" outlineLevel="2">
      <c r="A127" s="130"/>
      <c r="B127" s="129" t="s">
        <v>855</v>
      </c>
      <c r="C127" s="128">
        <v>9199.9580000000005</v>
      </c>
      <c r="D127" s="128">
        <f>C127</f>
        <v>9199.9580000000005</v>
      </c>
      <c r="E127" s="128">
        <f>D127</f>
        <v>9199.9580000000005</v>
      </c>
      <c r="H127" s="41">
        <f t="shared" si="7"/>
        <v>9199.9580000000005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73732.714000000007</v>
      </c>
      <c r="D135" s="21">
        <f>D136+D140+D143+D146+D149</f>
        <v>73732.714000000007</v>
      </c>
      <c r="E135" s="21">
        <f>E136+E140+E143+E146+E149</f>
        <v>73732.714000000007</v>
      </c>
      <c r="G135" s="39" t="s">
        <v>584</v>
      </c>
      <c r="H135" s="41">
        <f t="shared" si="11"/>
        <v>73732.714000000007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73732.714000000007</v>
      </c>
      <c r="D136" s="2">
        <f>D137+D138+D139</f>
        <v>73732.714000000007</v>
      </c>
      <c r="E136" s="2">
        <f>E137+E138+E139</f>
        <v>73732.714000000007</v>
      </c>
      <c r="H136" s="41">
        <f t="shared" si="11"/>
        <v>73732.714000000007</v>
      </c>
    </row>
    <row r="137" spans="1:10" ht="15" customHeight="1" outlineLevel="2">
      <c r="A137" s="130"/>
      <c r="B137" s="129" t="s">
        <v>855</v>
      </c>
      <c r="C137" s="128">
        <v>6278.7250000000004</v>
      </c>
      <c r="D137" s="128">
        <f>C137</f>
        <v>6278.7250000000004</v>
      </c>
      <c r="E137" s="128">
        <f>D137</f>
        <v>6278.7250000000004</v>
      </c>
      <c r="H137" s="41">
        <f t="shared" si="11"/>
        <v>6278.7250000000004</v>
      </c>
    </row>
    <row r="138" spans="1:10" ht="15" customHeight="1" outlineLevel="2">
      <c r="A138" s="130"/>
      <c r="B138" s="129" t="s">
        <v>862</v>
      </c>
      <c r="C138" s="128">
        <v>44663.989000000001</v>
      </c>
      <c r="D138" s="128">
        <f t="shared" ref="D138:E139" si="12">C138</f>
        <v>44663.989000000001</v>
      </c>
      <c r="E138" s="128">
        <f t="shared" si="12"/>
        <v>44663.989000000001</v>
      </c>
      <c r="H138" s="41">
        <f t="shared" si="11"/>
        <v>44663.989000000001</v>
      </c>
    </row>
    <row r="139" spans="1:10" ht="15" customHeight="1" outlineLevel="2">
      <c r="A139" s="130"/>
      <c r="B139" s="129" t="s">
        <v>861</v>
      </c>
      <c r="C139" s="128">
        <v>22790</v>
      </c>
      <c r="D139" s="128">
        <f t="shared" si="12"/>
        <v>22790</v>
      </c>
      <c r="E139" s="128">
        <f t="shared" si="12"/>
        <v>22790</v>
      </c>
      <c r="H139" s="41">
        <f t="shared" si="11"/>
        <v>22790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287252</v>
      </c>
      <c r="D152" s="23">
        <f>D153+D163+D170</f>
        <v>287252</v>
      </c>
      <c r="E152" s="23">
        <f>E153+E163+E170</f>
        <v>287252</v>
      </c>
      <c r="G152" s="39" t="s">
        <v>66</v>
      </c>
      <c r="H152" s="41">
        <f t="shared" si="11"/>
        <v>287252</v>
      </c>
      <c r="I152" s="42"/>
      <c r="J152" s="40" t="b">
        <f>AND(H152=I152)</f>
        <v>0</v>
      </c>
    </row>
    <row r="153" spans="1:10">
      <c r="A153" s="170" t="s">
        <v>208</v>
      </c>
      <c r="B153" s="171"/>
      <c r="C153" s="21">
        <f>C154+C157+C160</f>
        <v>287252</v>
      </c>
      <c r="D153" s="21">
        <f>D154+D157+D160</f>
        <v>287252</v>
      </c>
      <c r="E153" s="21">
        <f>E154+E157+E160</f>
        <v>287252</v>
      </c>
      <c r="G153" s="39" t="s">
        <v>585</v>
      </c>
      <c r="H153" s="210" t="s">
        <v>938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287252</v>
      </c>
      <c r="D154" s="2">
        <f>D155+D156</f>
        <v>287252</v>
      </c>
      <c r="E154" s="2">
        <f>E155+E156</f>
        <v>287252</v>
      </c>
      <c r="H154" s="41">
        <f t="shared" si="11"/>
        <v>287252</v>
      </c>
    </row>
    <row r="155" spans="1:10" ht="15" customHeight="1" outlineLevel="2">
      <c r="A155" s="130"/>
      <c r="B155" s="129" t="s">
        <v>855</v>
      </c>
      <c r="C155" s="128">
        <v>3180</v>
      </c>
      <c r="D155" s="128">
        <f>C155</f>
        <v>3180</v>
      </c>
      <c r="E155" s="128">
        <f>D155</f>
        <v>3180</v>
      </c>
      <c r="H155" s="41">
        <f t="shared" si="11"/>
        <v>3180</v>
      </c>
    </row>
    <row r="156" spans="1:10" ht="15" customHeight="1" outlineLevel="2">
      <c r="A156" s="130"/>
      <c r="B156" s="129" t="s">
        <v>860</v>
      </c>
      <c r="C156" s="128">
        <v>284072</v>
      </c>
      <c r="D156" s="128">
        <f>C156</f>
        <v>284072</v>
      </c>
      <c r="E156" s="128">
        <f>D156</f>
        <v>284072</v>
      </c>
      <c r="H156" s="41">
        <f t="shared" si="11"/>
        <v>284072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3302.1419999999998</v>
      </c>
      <c r="D177" s="27">
        <f>D178</f>
        <v>3302.1419999999998</v>
      </c>
      <c r="E177" s="27">
        <f>E178</f>
        <v>3302.1419999999998</v>
      </c>
      <c r="G177" s="39" t="s">
        <v>216</v>
      </c>
      <c r="H177" s="41">
        <f t="shared" si="11"/>
        <v>3302.1419999999998</v>
      </c>
      <c r="I177" s="42"/>
      <c r="J177" s="40" t="b">
        <f>AND(H177=I177)</f>
        <v>0</v>
      </c>
    </row>
    <row r="178" spans="1:10">
      <c r="A178" s="170" t="s">
        <v>217</v>
      </c>
      <c r="B178" s="171"/>
      <c r="C178" s="21">
        <f>C179+C184+C188+C197+C200+C203+C215+C222+C228+C235+C238+C243+C250</f>
        <v>3302.1419999999998</v>
      </c>
      <c r="D178" s="21">
        <f>D179+D184+D188+D197+D200+D203+D215+D222+D228+D235+D238+D243+D250</f>
        <v>3302.1419999999998</v>
      </c>
      <c r="E178" s="21">
        <f>E179+E184+E188+E197+E200+E203+E215+E222+E228+E235+E238+E243+E250</f>
        <v>3302.1419999999998</v>
      </c>
      <c r="G178" s="39" t="s">
        <v>587</v>
      </c>
      <c r="H178" s="41">
        <f t="shared" si="11"/>
        <v>3302.1419999999998</v>
      </c>
      <c r="I178" s="42"/>
      <c r="J178" s="40" t="b">
        <f>AND(H178=I178)</f>
        <v>0</v>
      </c>
    </row>
    <row r="179" spans="1:10" ht="15" customHeight="1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t="15" customHeight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t="15" customHeight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t="15" customHeight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t="15" customHeight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t="15" customHeight="1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ht="15" customHeight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t="15" customHeight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t="15" customHeight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t="15" customHeight="1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t="15" customHeight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t="15" customHeight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t="15" customHeight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t="15" customHeight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t="15" customHeight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t="15" customHeight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t="15" customHeight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t="15" customHeight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t="15" customHeight="1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t="15" customHeight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t="15" customHeight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t="15" customHeight="1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t="15" customHeight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t="15" customHeight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t="15" customHeight="1" outlineLevel="1">
      <c r="A203" s="167" t="s">
        <v>841</v>
      </c>
      <c r="B203" s="168"/>
      <c r="C203" s="2">
        <f>C204+C211+C213+C207</f>
        <v>3000</v>
      </c>
      <c r="D203" s="2">
        <f>D204+D211+D213+D207</f>
        <v>3000</v>
      </c>
      <c r="E203" s="2">
        <f>E204+E211+E213+E207</f>
        <v>3000</v>
      </c>
    </row>
    <row r="204" spans="1:5" ht="15" customHeight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t="15" customHeight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t="15" customHeight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t="15" customHeight="1" outlineLevel="2">
      <c r="A207" s="130">
        <v>2</v>
      </c>
      <c r="B207" s="129" t="s">
        <v>856</v>
      </c>
      <c r="C207" s="128">
        <f>C209+C208+C210</f>
        <v>3000</v>
      </c>
      <c r="D207" s="128">
        <f>D209+D208+D210</f>
        <v>3000</v>
      </c>
      <c r="E207" s="128">
        <f>E209+E208+E210</f>
        <v>3000</v>
      </c>
    </row>
    <row r="208" spans="1:5" ht="15" customHeight="1" outlineLevel="3">
      <c r="A208" s="90"/>
      <c r="B208" s="89" t="s">
        <v>855</v>
      </c>
      <c r="C208" s="127">
        <v>3000</v>
      </c>
      <c r="D208" s="127">
        <f t="shared" ref="D208:E210" si="15">C208</f>
        <v>3000</v>
      </c>
      <c r="E208" s="127">
        <f t="shared" si="15"/>
        <v>3000</v>
      </c>
    </row>
    <row r="209" spans="1:5" ht="15" customHeight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t="15" customHeight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t="15" customHeight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t="15" customHeight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t="15" customHeight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t="15" customHeight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t="15" customHeight="1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t="15" customHeight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t="15" customHeight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t="15" customHeigh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t="15" customHeigh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t="15" customHeight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t="15" customHeight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t="15" customHeight="1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ht="15" customHeight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t="15" customHeight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t="15" customHeight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t="15" customHeight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t="15" customHeight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t="15" customHeight="1" outlineLevel="1">
      <c r="A228" s="167" t="s">
        <v>830</v>
      </c>
      <c r="B228" s="168"/>
      <c r="C228" s="2">
        <f>C229+C233</f>
        <v>302.142</v>
      </c>
      <c r="D228" s="2">
        <f>D229+D233</f>
        <v>302.142</v>
      </c>
      <c r="E228" s="2">
        <f>E229+E233</f>
        <v>302.142</v>
      </c>
    </row>
    <row r="229" spans="1:5" ht="15" customHeight="1" outlineLevel="2">
      <c r="A229" s="130">
        <v>2</v>
      </c>
      <c r="B229" s="129" t="s">
        <v>856</v>
      </c>
      <c r="C229" s="128">
        <f>C231+C232+C230</f>
        <v>302.142</v>
      </c>
      <c r="D229" s="128">
        <f>D231+D232+D230</f>
        <v>302.142</v>
      </c>
      <c r="E229" s="128">
        <f>E231+E232+E230</f>
        <v>302.142</v>
      </c>
    </row>
    <row r="230" spans="1:5" ht="15" customHeight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t="15" customHeight="1" outlineLevel="3">
      <c r="A231" s="90"/>
      <c r="B231" s="89" t="s">
        <v>829</v>
      </c>
      <c r="C231" s="127">
        <v>302.142</v>
      </c>
      <c r="D231" s="127">
        <f t="shared" ref="D231:E232" si="18">C231</f>
        <v>302.142</v>
      </c>
      <c r="E231" s="127">
        <f t="shared" si="18"/>
        <v>302.142</v>
      </c>
    </row>
    <row r="232" spans="1:5" ht="15" customHeight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t="15" customHeight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t="15" customHeight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t="15" customHeight="1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t="15" customHeight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t="15" customHeight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t="15" customHeight="1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ht="15" customHeight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t="15" customHeight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t="15" customHeight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t="15" customHeight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t="15" customHeight="1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ht="15" customHeight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t="15" customHeight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t="15" customHeight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t="15" customHeight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t="15" customHeight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t="15" customHeight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t="15" customHeight="1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t="15" customHeight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t="15" customHeight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52" t="s">
        <v>853</v>
      </c>
      <c r="E256" s="152" t="s">
        <v>852</v>
      </c>
      <c r="G256" s="47" t="s">
        <v>589</v>
      </c>
      <c r="H256" s="48">
        <f>C257+C559</f>
        <v>982371.27399999998</v>
      </c>
      <c r="I256" s="49"/>
      <c r="J256" s="50" t="b">
        <f>AND(H256=I256)</f>
        <v>0</v>
      </c>
    </row>
    <row r="257" spans="1:10">
      <c r="A257" s="161" t="s">
        <v>60</v>
      </c>
      <c r="B257" s="162"/>
      <c r="C257" s="37">
        <f>C258+C551</f>
        <v>260610.99999999994</v>
      </c>
      <c r="D257" s="37">
        <f>D258+D551</f>
        <v>265610.99999999994</v>
      </c>
      <c r="E257" s="37">
        <f>E258+E551</f>
        <v>355961</v>
      </c>
      <c r="G257" s="39" t="s">
        <v>60</v>
      </c>
      <c r="H257" s="41">
        <f>C257</f>
        <v>260610.99999999994</v>
      </c>
      <c r="I257" s="42"/>
      <c r="J257" s="40" t="b">
        <f>AND(H257=I257)</f>
        <v>0</v>
      </c>
    </row>
    <row r="258" spans="1:10">
      <c r="A258" s="157" t="s">
        <v>266</v>
      </c>
      <c r="B258" s="158"/>
      <c r="C258" s="36">
        <f>C259+C339+C483+C547</f>
        <v>240448.35199999996</v>
      </c>
      <c r="D258" s="36">
        <f>D259+D339+D483+D547</f>
        <v>245448.35199999996</v>
      </c>
      <c r="E258" s="36">
        <f>E259+E339+E483+E547</f>
        <v>335798.35200000001</v>
      </c>
      <c r="G258" s="39" t="s">
        <v>57</v>
      </c>
      <c r="H258" s="41">
        <f t="shared" ref="H258:H321" si="21">C258</f>
        <v>240448.35199999996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155977.92799999999</v>
      </c>
      <c r="D259" s="33">
        <f>D260+D263+D314</f>
        <v>155977.92799999999</v>
      </c>
      <c r="E259" s="33">
        <f>E260+E263+E314</f>
        <v>155977.92799999999</v>
      </c>
      <c r="G259" s="39" t="s">
        <v>590</v>
      </c>
      <c r="H259" s="41">
        <f t="shared" si="21"/>
        <v>155977.92799999999</v>
      </c>
      <c r="I259" s="42"/>
      <c r="J259" s="40" t="b">
        <f>AND(H259=I259)</f>
        <v>0</v>
      </c>
    </row>
    <row r="260" spans="1:10" ht="15" customHeight="1" outlineLevel="1">
      <c r="A260" s="159" t="s">
        <v>268</v>
      </c>
      <c r="B260" s="160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t="15" customHeight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t="15" customHeight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t="15" customHeight="1" outlineLevel="1">
      <c r="A263" s="159" t="s">
        <v>269</v>
      </c>
      <c r="B263" s="160"/>
      <c r="C263" s="32">
        <f>C264+C265+C289+C296+C298+C302+C305+C308+C313</f>
        <v>153817.92799999999</v>
      </c>
      <c r="D263" s="32">
        <f>D264+D265+D289+D296+D298+D302+D305+D308+D313</f>
        <v>153817.92799999999</v>
      </c>
      <c r="E263" s="32">
        <f>E264+E265+E289+E296+E298+E302+E305+E308+E313</f>
        <v>153817.92799999999</v>
      </c>
      <c r="H263" s="41">
        <f t="shared" si="21"/>
        <v>153817.92799999999</v>
      </c>
    </row>
    <row r="264" spans="1:10" ht="15" customHeight="1" outlineLevel="2">
      <c r="A264" s="6">
        <v>1101</v>
      </c>
      <c r="B264" s="4" t="s">
        <v>34</v>
      </c>
      <c r="C264" s="5">
        <v>53317</v>
      </c>
      <c r="D264" s="5">
        <f>C264</f>
        <v>53317</v>
      </c>
      <c r="E264" s="5">
        <f>D264</f>
        <v>53317</v>
      </c>
      <c r="H264" s="41">
        <f t="shared" si="21"/>
        <v>53317</v>
      </c>
    </row>
    <row r="265" spans="1:10" ht="15" customHeight="1" outlineLevel="2">
      <c r="A265" s="6">
        <v>1101</v>
      </c>
      <c r="B265" s="4" t="s">
        <v>35</v>
      </c>
      <c r="C265" s="5">
        <f>SUM(C266:C288)</f>
        <v>63601.004000000001</v>
      </c>
      <c r="D265" s="5">
        <f>SUM(D266:D288)</f>
        <v>63601.004000000001</v>
      </c>
      <c r="E265" s="5">
        <f>SUM(E266:E288)</f>
        <v>63601.004000000001</v>
      </c>
      <c r="H265" s="41">
        <f t="shared" si="21"/>
        <v>63601.004000000001</v>
      </c>
    </row>
    <row r="266" spans="1:10" ht="15" customHeight="1" outlineLevel="3">
      <c r="A266" s="29"/>
      <c r="B266" s="28" t="s">
        <v>218</v>
      </c>
      <c r="C266" s="30">
        <v>2811</v>
      </c>
      <c r="D266" s="30">
        <f>C266</f>
        <v>2811</v>
      </c>
      <c r="E266" s="30">
        <f>D266</f>
        <v>2811</v>
      </c>
      <c r="H266" s="41">
        <f t="shared" si="21"/>
        <v>2811</v>
      </c>
    </row>
    <row r="267" spans="1:10" ht="15" customHeight="1" outlineLevel="3">
      <c r="A267" s="29"/>
      <c r="B267" s="28" t="s">
        <v>219</v>
      </c>
      <c r="C267" s="30">
        <v>19599</v>
      </c>
      <c r="D267" s="30">
        <f t="shared" ref="D267:E282" si="22">C267</f>
        <v>19599</v>
      </c>
      <c r="E267" s="30">
        <f t="shared" si="22"/>
        <v>19599</v>
      </c>
      <c r="H267" s="41">
        <f t="shared" si="21"/>
        <v>19599</v>
      </c>
    </row>
    <row r="268" spans="1:10" ht="15" customHeight="1" outlineLevel="3">
      <c r="A268" s="29"/>
      <c r="B268" s="28" t="s">
        <v>220</v>
      </c>
      <c r="C268" s="30">
        <v>14436.5</v>
      </c>
      <c r="D268" s="30">
        <f t="shared" si="22"/>
        <v>14436.5</v>
      </c>
      <c r="E268" s="30">
        <f t="shared" si="22"/>
        <v>14436.5</v>
      </c>
      <c r="H268" s="41">
        <f t="shared" si="21"/>
        <v>14436.5</v>
      </c>
    </row>
    <row r="269" spans="1:10" ht="15" customHeight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t="15" customHeight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t="15" customHeight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t="15" customHeight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t="15" customHeight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t="15" customHeight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t="15" customHeight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t="15" customHeight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t="15" customHeight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t="15" customHeight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t="15" customHeight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t="15" customHeight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t="15" customHeight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t="15" customHeight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t="15" customHeight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t="15" customHeight="1" outlineLevel="3">
      <c r="A284" s="29"/>
      <c r="B284" s="28" t="s">
        <v>236</v>
      </c>
      <c r="C284" s="30">
        <v>107.004</v>
      </c>
      <c r="D284" s="30">
        <f t="shared" si="23"/>
        <v>107.004</v>
      </c>
      <c r="E284" s="30">
        <f t="shared" si="23"/>
        <v>107.004</v>
      </c>
      <c r="H284" s="41">
        <f t="shared" si="21"/>
        <v>107.004</v>
      </c>
    </row>
    <row r="285" spans="1:8" ht="15" customHeight="1" outlineLevel="3">
      <c r="A285" s="29"/>
      <c r="B285" s="28" t="s">
        <v>237</v>
      </c>
      <c r="C285" s="30">
        <v>6072.5</v>
      </c>
      <c r="D285" s="30">
        <f t="shared" si="23"/>
        <v>6072.5</v>
      </c>
      <c r="E285" s="30">
        <f t="shared" si="23"/>
        <v>6072.5</v>
      </c>
      <c r="H285" s="41">
        <f t="shared" si="21"/>
        <v>6072.5</v>
      </c>
    </row>
    <row r="286" spans="1:8" ht="15" customHeight="1" outlineLevel="3">
      <c r="A286" s="29"/>
      <c r="B286" s="28" t="s">
        <v>238</v>
      </c>
      <c r="C286" s="30">
        <v>19299</v>
      </c>
      <c r="D286" s="30">
        <f t="shared" si="23"/>
        <v>19299</v>
      </c>
      <c r="E286" s="30">
        <f t="shared" si="23"/>
        <v>19299</v>
      </c>
      <c r="H286" s="41">
        <f t="shared" si="21"/>
        <v>19299</v>
      </c>
    </row>
    <row r="287" spans="1:8" ht="15" customHeight="1" outlineLevel="3">
      <c r="A287" s="29"/>
      <c r="B287" s="28" t="s">
        <v>239</v>
      </c>
      <c r="C287" s="30">
        <v>1176</v>
      </c>
      <c r="D287" s="30">
        <f t="shared" si="23"/>
        <v>1176</v>
      </c>
      <c r="E287" s="30">
        <f t="shared" si="23"/>
        <v>1176</v>
      </c>
      <c r="H287" s="41">
        <f t="shared" si="21"/>
        <v>1176</v>
      </c>
    </row>
    <row r="288" spans="1:8" ht="15" customHeight="1" outlineLevel="3">
      <c r="A288" s="29"/>
      <c r="B288" s="28" t="s">
        <v>240</v>
      </c>
      <c r="C288" s="30">
        <v>100</v>
      </c>
      <c r="D288" s="30">
        <f t="shared" si="23"/>
        <v>100</v>
      </c>
      <c r="E288" s="30">
        <f t="shared" si="23"/>
        <v>100</v>
      </c>
      <c r="H288" s="41">
        <f t="shared" si="21"/>
        <v>100</v>
      </c>
    </row>
    <row r="289" spans="1:8" ht="15" customHeight="1" outlineLevel="2">
      <c r="A289" s="6">
        <v>1101</v>
      </c>
      <c r="B289" s="4" t="s">
        <v>36</v>
      </c>
      <c r="C289" s="5">
        <f>SUM(C290:C295)</f>
        <v>5329.2</v>
      </c>
      <c r="D289" s="5">
        <f>SUM(D290:D295)</f>
        <v>5329.2</v>
      </c>
      <c r="E289" s="5">
        <f>SUM(E290:E295)</f>
        <v>5329.2</v>
      </c>
      <c r="H289" s="41">
        <f t="shared" si="21"/>
        <v>5329.2</v>
      </c>
    </row>
    <row r="290" spans="1:8" ht="15" customHeight="1" outlineLevel="3">
      <c r="A290" s="29"/>
      <c r="B290" s="28" t="s">
        <v>241</v>
      </c>
      <c r="C290" s="30">
        <v>3600</v>
      </c>
      <c r="D290" s="30">
        <f>C290</f>
        <v>3600</v>
      </c>
      <c r="E290" s="30">
        <f>D290</f>
        <v>3600</v>
      </c>
      <c r="H290" s="41">
        <f t="shared" si="21"/>
        <v>3600</v>
      </c>
    </row>
    <row r="291" spans="1:8" ht="15" customHeight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t="15" customHeight="1" outlineLevel="3">
      <c r="A292" s="29"/>
      <c r="B292" s="28" t="s">
        <v>243</v>
      </c>
      <c r="C292" s="30">
        <v>889.2</v>
      </c>
      <c r="D292" s="30">
        <f t="shared" si="24"/>
        <v>889.2</v>
      </c>
      <c r="E292" s="30">
        <f t="shared" si="24"/>
        <v>889.2</v>
      </c>
      <c r="H292" s="41">
        <f t="shared" si="21"/>
        <v>889.2</v>
      </c>
    </row>
    <row r="293" spans="1:8" ht="15" customHeight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t="15" customHeight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t="15" customHeight="1" outlineLevel="3">
      <c r="A295" s="29"/>
      <c r="B295" s="28" t="s">
        <v>246</v>
      </c>
      <c r="C295" s="30">
        <v>840</v>
      </c>
      <c r="D295" s="30">
        <f t="shared" si="24"/>
        <v>840</v>
      </c>
      <c r="E295" s="30">
        <f t="shared" si="24"/>
        <v>840</v>
      </c>
      <c r="H295" s="41">
        <f t="shared" si="21"/>
        <v>840</v>
      </c>
    </row>
    <row r="296" spans="1:8" ht="15" customHeight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t="15" customHeight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t="15" customHeight="1" outlineLevel="2">
      <c r="A298" s="6">
        <v>1101</v>
      </c>
      <c r="B298" s="4" t="s">
        <v>37</v>
      </c>
      <c r="C298" s="5">
        <f>SUM(C299:C301)</f>
        <v>4160</v>
      </c>
      <c r="D298" s="5">
        <f>SUM(D299:D301)</f>
        <v>4160</v>
      </c>
      <c r="E298" s="5">
        <f>SUM(E299:E301)</f>
        <v>4160</v>
      </c>
      <c r="H298" s="41">
        <f t="shared" si="21"/>
        <v>4160</v>
      </c>
    </row>
    <row r="299" spans="1:8" ht="15" customHeight="1" outlineLevel="3">
      <c r="A299" s="29"/>
      <c r="B299" s="28" t="s">
        <v>248</v>
      </c>
      <c r="C299" s="30">
        <v>1440</v>
      </c>
      <c r="D299" s="30">
        <f>C299</f>
        <v>1440</v>
      </c>
      <c r="E299" s="30">
        <f>D299</f>
        <v>1440</v>
      </c>
      <c r="H299" s="41">
        <f t="shared" si="21"/>
        <v>1440</v>
      </c>
    </row>
    <row r="300" spans="1:8" ht="15" customHeight="1" outlineLevel="3">
      <c r="A300" s="29"/>
      <c r="B300" s="28" t="s">
        <v>249</v>
      </c>
      <c r="C300" s="30">
        <v>2720</v>
      </c>
      <c r="D300" s="30">
        <f t="shared" ref="D300:E301" si="25">C300</f>
        <v>2720</v>
      </c>
      <c r="E300" s="30">
        <f t="shared" si="25"/>
        <v>2720</v>
      </c>
      <c r="H300" s="41">
        <f t="shared" si="21"/>
        <v>2720</v>
      </c>
    </row>
    <row r="301" spans="1:8" ht="15" customHeight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t="15" customHeight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t="15" customHeight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t="15" customHeight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t="15" customHeight="1" outlineLevel="2">
      <c r="A305" s="6">
        <v>1101</v>
      </c>
      <c r="B305" s="4" t="s">
        <v>38</v>
      </c>
      <c r="C305" s="5">
        <f>SUM(C306:C307)</f>
        <v>1893.54</v>
      </c>
      <c r="D305" s="5">
        <f>SUM(D306:D307)</f>
        <v>1893.54</v>
      </c>
      <c r="E305" s="5">
        <f>SUM(E306:E307)</f>
        <v>1893.54</v>
      </c>
      <c r="H305" s="41">
        <f t="shared" si="21"/>
        <v>1893.54</v>
      </c>
    </row>
    <row r="306" spans="1:8" ht="15" customHeight="1" outlineLevel="3">
      <c r="A306" s="29"/>
      <c r="B306" s="28" t="s">
        <v>254</v>
      </c>
      <c r="C306" s="30">
        <v>1405.44</v>
      </c>
      <c r="D306" s="30">
        <f>C306</f>
        <v>1405.44</v>
      </c>
      <c r="E306" s="30">
        <f>D306</f>
        <v>1405.44</v>
      </c>
      <c r="H306" s="41">
        <f t="shared" si="21"/>
        <v>1405.44</v>
      </c>
    </row>
    <row r="307" spans="1:8" ht="15" customHeight="1" outlineLevel="3">
      <c r="A307" s="29"/>
      <c r="B307" s="28" t="s">
        <v>255</v>
      </c>
      <c r="C307" s="30">
        <v>488.1</v>
      </c>
      <c r="D307" s="30">
        <f>C307</f>
        <v>488.1</v>
      </c>
      <c r="E307" s="30">
        <f>D307</f>
        <v>488.1</v>
      </c>
      <c r="H307" s="41">
        <f t="shared" si="21"/>
        <v>488.1</v>
      </c>
    </row>
    <row r="308" spans="1:8" ht="15" customHeight="1" outlineLevel="2">
      <c r="A308" s="6">
        <v>1101</v>
      </c>
      <c r="B308" s="4" t="s">
        <v>39</v>
      </c>
      <c r="C308" s="5">
        <f>SUM(C309:C312)</f>
        <v>25217.183999999997</v>
      </c>
      <c r="D308" s="5">
        <f>SUM(D309:D312)</f>
        <v>25217.183999999997</v>
      </c>
      <c r="E308" s="5">
        <f>SUM(E309:E312)</f>
        <v>25217.183999999997</v>
      </c>
      <c r="H308" s="41">
        <f t="shared" si="21"/>
        <v>25217.183999999997</v>
      </c>
    </row>
    <row r="309" spans="1:8" ht="15" customHeight="1" outlineLevel="3">
      <c r="A309" s="29"/>
      <c r="B309" s="28" t="s">
        <v>256</v>
      </c>
      <c r="C309" s="30">
        <v>17525.13</v>
      </c>
      <c r="D309" s="30">
        <f>C309</f>
        <v>17525.13</v>
      </c>
      <c r="E309" s="30">
        <f>D309</f>
        <v>17525.13</v>
      </c>
      <c r="H309" s="41">
        <f t="shared" si="21"/>
        <v>17525.13</v>
      </c>
    </row>
    <row r="310" spans="1:8" ht="15" customHeight="1" outlineLevel="3">
      <c r="A310" s="29"/>
      <c r="B310" s="28" t="s">
        <v>257</v>
      </c>
      <c r="C310" s="30">
        <v>1282.011</v>
      </c>
      <c r="D310" s="30">
        <f t="shared" ref="D310:E312" si="26">C310</f>
        <v>1282.011</v>
      </c>
      <c r="E310" s="30">
        <f t="shared" si="26"/>
        <v>1282.011</v>
      </c>
      <c r="H310" s="41">
        <f t="shared" si="21"/>
        <v>1282.011</v>
      </c>
    </row>
    <row r="311" spans="1:8" ht="15" customHeight="1" outlineLevel="3">
      <c r="A311" s="29"/>
      <c r="B311" s="28" t="s">
        <v>258</v>
      </c>
      <c r="C311" s="30">
        <v>5128.0320000000002</v>
      </c>
      <c r="D311" s="30">
        <f t="shared" si="26"/>
        <v>5128.0320000000002</v>
      </c>
      <c r="E311" s="30">
        <f t="shared" si="26"/>
        <v>5128.0320000000002</v>
      </c>
      <c r="H311" s="41">
        <f t="shared" si="21"/>
        <v>5128.0320000000002</v>
      </c>
    </row>
    <row r="312" spans="1:8" ht="15" customHeight="1" outlineLevel="3">
      <c r="A312" s="29"/>
      <c r="B312" s="28" t="s">
        <v>259</v>
      </c>
      <c r="C312" s="30">
        <v>1282.011</v>
      </c>
      <c r="D312" s="30">
        <f t="shared" si="26"/>
        <v>1282.011</v>
      </c>
      <c r="E312" s="30">
        <f t="shared" si="26"/>
        <v>1282.011</v>
      </c>
      <c r="H312" s="41">
        <f t="shared" si="21"/>
        <v>1282.011</v>
      </c>
    </row>
    <row r="313" spans="1:8" ht="15" customHeight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t="15" customHeight="1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t="15" customHeight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t="15" customHeight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t="15" customHeight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t="15" customHeight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t="15" customHeight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t="15" customHeight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t="15" customHeight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t="15" customHeight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t="15" customHeight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t="15" customHeight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t="15" customHeight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t="15" customHeight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t="15" customHeight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t="15" customHeight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t="15" customHeight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t="15" customHeight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t="15" customHeight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t="15" customHeight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t="15" customHeight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t="15" customHeight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t="15" customHeight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t="15" customHeight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t="15" customHeight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t="15" customHeight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79926.06</v>
      </c>
      <c r="D339" s="33">
        <f>D340+D444+D482</f>
        <v>84926.06</v>
      </c>
      <c r="E339" s="33">
        <f>E340+E444+E482</f>
        <v>164276.06</v>
      </c>
      <c r="G339" s="39" t="s">
        <v>591</v>
      </c>
      <c r="H339" s="41">
        <f t="shared" si="28"/>
        <v>79926.06</v>
      </c>
      <c r="I339" s="42"/>
      <c r="J339" s="40" t="b">
        <f>AND(H339=I339)</f>
        <v>0</v>
      </c>
    </row>
    <row r="340" spans="1:10" ht="15" customHeight="1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74826.06</v>
      </c>
      <c r="D340" s="32">
        <f>D341+D342+D343+D344+D347+D348+D353+D356+D357+D362+D367+BH290668+D371+D372+D373+D376+D377+D378+D382+D388+D391+D392+D395+D398+D399+D404+D407+D408+D409+D412+D415+D416+D419+D420+D421+D422+D429+D443</f>
        <v>74826.06</v>
      </c>
      <c r="E340" s="32">
        <f>E341+E342+E343+E344+E347+E348+E353+E356+E357+E362+E367+BI290668+E371+E372+E373+E376+E377+E378+E382+E388+E391+E392+E395+E398+E399+E404+E407+E408+E409+E412+E415+E416+E419+E420+E421+E422+E429+E443</f>
        <v>126826.06</v>
      </c>
      <c r="H340" s="41">
        <f t="shared" si="28"/>
        <v>74826.06</v>
      </c>
    </row>
    <row r="341" spans="1:10" ht="15" customHeight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t="15" customHeight="1" outlineLevel="2">
      <c r="A342" s="6">
        <v>2201</v>
      </c>
      <c r="B342" s="4" t="s">
        <v>40</v>
      </c>
      <c r="C342" s="5">
        <v>3500</v>
      </c>
      <c r="D342" s="5">
        <f t="shared" ref="D342:E343" si="31">C342</f>
        <v>3500</v>
      </c>
      <c r="E342" s="5">
        <v>5500</v>
      </c>
      <c r="H342" s="41">
        <f t="shared" si="28"/>
        <v>3500</v>
      </c>
    </row>
    <row r="343" spans="1:10" ht="15" customHeight="1" outlineLevel="2">
      <c r="A343" s="6">
        <v>2201</v>
      </c>
      <c r="B343" s="4" t="s">
        <v>41</v>
      </c>
      <c r="C343" s="5">
        <v>19500</v>
      </c>
      <c r="D343" s="5">
        <f t="shared" si="31"/>
        <v>19500</v>
      </c>
      <c r="E343" s="5">
        <v>50000</v>
      </c>
      <c r="H343" s="41">
        <f t="shared" si="28"/>
        <v>19500</v>
      </c>
    </row>
    <row r="344" spans="1:10" ht="15" customHeight="1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6500</v>
      </c>
      <c r="H344" s="41">
        <f t="shared" si="28"/>
        <v>3500</v>
      </c>
    </row>
    <row r="345" spans="1:10" ht="15" customHeight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v>3500</v>
      </c>
      <c r="H345" s="41">
        <f t="shared" si="28"/>
        <v>2000</v>
      </c>
    </row>
    <row r="346" spans="1:10" ht="15" customHeight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v>3000</v>
      </c>
      <c r="H346" s="41">
        <f t="shared" si="28"/>
        <v>1500</v>
      </c>
    </row>
    <row r="347" spans="1:10" ht="15" customHeight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t="15" customHeight="1" outlineLevel="2">
      <c r="A348" s="6">
        <v>2201</v>
      </c>
      <c r="B348" s="4" t="s">
        <v>277</v>
      </c>
      <c r="C348" s="5">
        <f>SUM(C349:C352)</f>
        <v>8000</v>
      </c>
      <c r="D348" s="5">
        <f>SUM(D349:D352)</f>
        <v>8000</v>
      </c>
      <c r="E348" s="5">
        <f>SUM(E349:E352)</f>
        <v>8000</v>
      </c>
      <c r="H348" s="41">
        <f t="shared" si="28"/>
        <v>8000</v>
      </c>
    </row>
    <row r="349" spans="1:10" ht="15" customHeight="1" outlineLevel="3">
      <c r="A349" s="29"/>
      <c r="B349" s="28" t="s">
        <v>278</v>
      </c>
      <c r="C349" s="30">
        <v>8000</v>
      </c>
      <c r="D349" s="30">
        <f>C349</f>
        <v>8000</v>
      </c>
      <c r="E349" s="30">
        <f>D349</f>
        <v>8000</v>
      </c>
      <c r="H349" s="41">
        <f t="shared" si="28"/>
        <v>8000</v>
      </c>
    </row>
    <row r="350" spans="1:10" ht="15" customHeight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t="15" customHeight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t="15" customHeight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t="15" customHeight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t="15" customHeight="1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ht="15" customHeight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t="15" customHeight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t="15" customHeight="1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ht="15" customHeight="1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ht="15" customHeight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t="15" customHeight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t="15" customHeight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t="15" customHeight="1" outlineLevel="2">
      <c r="A362" s="6">
        <v>2201</v>
      </c>
      <c r="B362" s="4" t="s">
        <v>290</v>
      </c>
      <c r="C362" s="5">
        <f>SUM(C363:C366)</f>
        <v>4000</v>
      </c>
      <c r="D362" s="5">
        <f>SUM(D363:D366)</f>
        <v>4000</v>
      </c>
      <c r="E362" s="5">
        <f>SUM(E363:E366)</f>
        <v>7500</v>
      </c>
      <c r="H362" s="41">
        <f t="shared" si="28"/>
        <v>4000</v>
      </c>
    </row>
    <row r="363" spans="1:8" ht="15" customHeight="1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ht="15" customHeight="1" outlineLevel="3">
      <c r="A364" s="29"/>
      <c r="B364" s="28" t="s">
        <v>292</v>
      </c>
      <c r="C364" s="30">
        <v>3000</v>
      </c>
      <c r="D364" s="30">
        <f t="shared" ref="D364:E366" si="36">C364</f>
        <v>3000</v>
      </c>
      <c r="E364" s="30">
        <v>5000</v>
      </c>
      <c r="H364" s="41">
        <f t="shared" si="28"/>
        <v>3000</v>
      </c>
    </row>
    <row r="365" spans="1:8" ht="15" customHeight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v>2000</v>
      </c>
      <c r="H365" s="41">
        <f t="shared" si="28"/>
        <v>500</v>
      </c>
    </row>
    <row r="366" spans="1:8" ht="15" customHeight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t="15" customHeight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v>2000</v>
      </c>
      <c r="H367" s="41">
        <f t="shared" si="28"/>
        <v>500</v>
      </c>
    </row>
    <row r="368" spans="1:8" ht="15" customHeight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t="15" customHeight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t="15" customHeight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t="15" customHeight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v>4500</v>
      </c>
      <c r="H371" s="41">
        <f t="shared" si="28"/>
        <v>2000</v>
      </c>
    </row>
    <row r="372" spans="1:8" ht="15" customHeight="1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v>4000</v>
      </c>
      <c r="H372" s="41">
        <f t="shared" si="28"/>
        <v>1000</v>
      </c>
    </row>
    <row r="373" spans="1:8" ht="15" customHeight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t="15" customHeight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t="15" customHeight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t="15" customHeight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t="15" customHeight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t="15" customHeight="1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2500</v>
      </c>
      <c r="H378" s="41">
        <f t="shared" si="28"/>
        <v>1500</v>
      </c>
    </row>
    <row r="379" spans="1:8" ht="15" customHeight="1" outlineLevel="3">
      <c r="A379" s="29"/>
      <c r="B379" s="28" t="s">
        <v>46</v>
      </c>
      <c r="C379" s="30">
        <v>1200</v>
      </c>
      <c r="D379" s="30">
        <f>C379</f>
        <v>1200</v>
      </c>
      <c r="E379" s="30">
        <v>2200</v>
      </c>
      <c r="H379" s="41">
        <f t="shared" si="28"/>
        <v>1200</v>
      </c>
    </row>
    <row r="380" spans="1:8" ht="15" customHeight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t="15" customHeight="1" outlineLevel="3">
      <c r="A381" s="29"/>
      <c r="B381" s="28" t="s">
        <v>47</v>
      </c>
      <c r="C381" s="30">
        <v>300</v>
      </c>
      <c r="D381" s="30">
        <f t="shared" si="39"/>
        <v>300</v>
      </c>
      <c r="E381" s="30">
        <f t="shared" si="39"/>
        <v>300</v>
      </c>
      <c r="H381" s="41">
        <f t="shared" si="28"/>
        <v>300</v>
      </c>
    </row>
    <row r="382" spans="1:8" ht="15" customHeight="1" outlineLevel="2">
      <c r="A382" s="6">
        <v>2201</v>
      </c>
      <c r="B382" s="4" t="s">
        <v>114</v>
      </c>
      <c r="C382" s="5">
        <f>SUM(C383:C387)</f>
        <v>3174</v>
      </c>
      <c r="D382" s="5">
        <f>SUM(D383:D387)</f>
        <v>3174</v>
      </c>
      <c r="E382" s="5">
        <f>SUM(E383:E387)</f>
        <v>5174</v>
      </c>
      <c r="H382" s="41">
        <f t="shared" si="28"/>
        <v>3174</v>
      </c>
    </row>
    <row r="383" spans="1:8" ht="15" customHeight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t="15" customHeight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t="15" customHeight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t="15" customHeight="1" outlineLevel="3">
      <c r="A386" s="29"/>
      <c r="B386" s="28" t="s">
        <v>307</v>
      </c>
      <c r="C386" s="30">
        <v>1674</v>
      </c>
      <c r="D386" s="30">
        <f t="shared" si="40"/>
        <v>1674</v>
      </c>
      <c r="E386" s="30">
        <v>3674</v>
      </c>
      <c r="H386" s="41">
        <f t="shared" ref="H386:H449" si="41">C386</f>
        <v>1674</v>
      </c>
    </row>
    <row r="387" spans="1:8" ht="15" customHeight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t="15" customHeight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1000</v>
      </c>
      <c r="H388" s="41">
        <f t="shared" si="41"/>
        <v>500</v>
      </c>
    </row>
    <row r="389" spans="1:8" ht="15" customHeight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v>1000</v>
      </c>
      <c r="H389" s="41">
        <f t="shared" si="41"/>
        <v>500</v>
      </c>
    </row>
    <row r="390" spans="1:8" ht="15" customHeight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t="15" customHeight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t="15" customHeight="1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1"/>
        <v>1000</v>
      </c>
    </row>
    <row r="393" spans="1:8" ht="15" customHeight="1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ht="15" customHeight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t="15" customHeight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t="15" customHeight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t="15" customHeight="1" outlineLevel="3">
      <c r="A397" s="29"/>
      <c r="B397" s="28" t="s">
        <v>316</v>
      </c>
      <c r="C397" s="30"/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t="15" customHeight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t="15" customHeight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t="15" customHeight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t="15" customHeight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t="15" customHeight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t="15" customHeight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t="15" customHeight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t="15" customHeight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t="15" customHeight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t="15" customHeight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t="15" customHeight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t="15" customHeight="1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ht="15" customHeight="1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ht="15" customHeight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t="15" customHeight="1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1000</v>
      </c>
      <c r="H412" s="41">
        <f t="shared" si="41"/>
        <v>500</v>
      </c>
    </row>
    <row r="413" spans="1:8" ht="15" customHeight="1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v>1000</v>
      </c>
      <c r="H413" s="41">
        <f t="shared" si="41"/>
        <v>500</v>
      </c>
    </row>
    <row r="414" spans="1:8" ht="15" customHeight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t="15" customHeight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v>2000</v>
      </c>
      <c r="H415" s="41">
        <f t="shared" si="41"/>
        <v>1000</v>
      </c>
    </row>
    <row r="416" spans="1:8" ht="15" customHeight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t="15" customHeight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t="15" customHeight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t="15" customHeight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v>1500</v>
      </c>
      <c r="H419" s="41">
        <f t="shared" si="41"/>
        <v>500</v>
      </c>
    </row>
    <row r="420" spans="1:8" ht="15" customHeight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t="15" customHeight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t="15" customHeight="1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ht="15" customHeight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t="15" customHeight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t="15" customHeight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t="15" customHeight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t="15" customHeight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t="15" customHeight="1" outlineLevel="3">
      <c r="A428" s="29"/>
      <c r="B428" s="28" t="s">
        <v>341</v>
      </c>
      <c r="C428" s="30"/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t="15" customHeight="1" outlineLevel="2">
      <c r="A429" s="6">
        <v>2201</v>
      </c>
      <c r="B429" s="4" t="s">
        <v>342</v>
      </c>
      <c r="C429" s="5">
        <f>SUM(C430:C442)</f>
        <v>17452.060000000001</v>
      </c>
      <c r="D429" s="5">
        <f>SUM(D430:D442)</f>
        <v>17452.060000000001</v>
      </c>
      <c r="E429" s="5">
        <f>SUM(E430:E442)</f>
        <v>17452.060000000001</v>
      </c>
      <c r="H429" s="41">
        <f t="shared" si="41"/>
        <v>17452.060000000001</v>
      </c>
    </row>
    <row r="430" spans="1:8" ht="15" customHeight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t="15" customHeight="1" outlineLevel="3">
      <c r="A431" s="29"/>
      <c r="B431" s="28" t="s">
        <v>344</v>
      </c>
      <c r="C431" s="30">
        <v>11632.59</v>
      </c>
      <c r="D431" s="30">
        <f t="shared" ref="D431:E442" si="49">C431</f>
        <v>11632.59</v>
      </c>
      <c r="E431" s="30">
        <f t="shared" si="49"/>
        <v>11632.59</v>
      </c>
      <c r="H431" s="41">
        <f t="shared" si="41"/>
        <v>11632.59</v>
      </c>
    </row>
    <row r="432" spans="1:8" ht="15" customHeight="1" outlineLevel="3">
      <c r="A432" s="29"/>
      <c r="B432" s="28" t="s">
        <v>345</v>
      </c>
      <c r="C432" s="30">
        <v>1326.2</v>
      </c>
      <c r="D432" s="30">
        <f t="shared" si="49"/>
        <v>1326.2</v>
      </c>
      <c r="E432" s="30">
        <f t="shared" si="49"/>
        <v>1326.2</v>
      </c>
      <c r="H432" s="41">
        <f t="shared" si="41"/>
        <v>1326.2</v>
      </c>
    </row>
    <row r="433" spans="1:8" ht="15" customHeight="1" outlineLevel="3">
      <c r="A433" s="29"/>
      <c r="B433" s="28" t="s">
        <v>346</v>
      </c>
      <c r="C433" s="30">
        <v>1056.0150000000001</v>
      </c>
      <c r="D433" s="30">
        <f t="shared" si="49"/>
        <v>1056.0150000000001</v>
      </c>
      <c r="E433" s="30">
        <f t="shared" si="49"/>
        <v>1056.0150000000001</v>
      </c>
      <c r="H433" s="41">
        <f t="shared" si="41"/>
        <v>1056.0150000000001</v>
      </c>
    </row>
    <row r="434" spans="1:8" ht="15" customHeight="1" outlineLevel="3">
      <c r="A434" s="29"/>
      <c r="B434" s="28" t="s">
        <v>347</v>
      </c>
      <c r="C434" s="30">
        <v>357.54</v>
      </c>
      <c r="D434" s="30">
        <f t="shared" si="49"/>
        <v>357.54</v>
      </c>
      <c r="E434" s="30">
        <f t="shared" si="49"/>
        <v>357.54</v>
      </c>
      <c r="H434" s="41">
        <f t="shared" si="41"/>
        <v>357.54</v>
      </c>
    </row>
    <row r="435" spans="1:8" ht="15" customHeight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t="15" customHeight="1" outlineLevel="3">
      <c r="A436" s="29"/>
      <c r="B436" s="28" t="s">
        <v>349</v>
      </c>
      <c r="C436" s="30">
        <v>2043.7149999999999</v>
      </c>
      <c r="D436" s="30">
        <f t="shared" si="49"/>
        <v>2043.7149999999999</v>
      </c>
      <c r="E436" s="30">
        <f t="shared" si="49"/>
        <v>2043.7149999999999</v>
      </c>
      <c r="H436" s="41">
        <f t="shared" si="41"/>
        <v>2043.7149999999999</v>
      </c>
    </row>
    <row r="437" spans="1:8" ht="15" customHeight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t="15" customHeight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t="15" customHeight="1" outlineLevel="3">
      <c r="A439" s="29"/>
      <c r="B439" s="28" t="s">
        <v>352</v>
      </c>
      <c r="C439" s="30">
        <v>700</v>
      </c>
      <c r="D439" s="30">
        <f t="shared" si="49"/>
        <v>700</v>
      </c>
      <c r="E439" s="30">
        <f t="shared" si="49"/>
        <v>700</v>
      </c>
      <c r="H439" s="41">
        <f t="shared" si="41"/>
        <v>700</v>
      </c>
    </row>
    <row r="440" spans="1:8" ht="15" customHeight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t="15" customHeight="1" outlineLevel="3">
      <c r="A441" s="29"/>
      <c r="B441" s="28" t="s">
        <v>354</v>
      </c>
      <c r="C441" s="30">
        <v>336</v>
      </c>
      <c r="D441" s="30">
        <f t="shared" si="49"/>
        <v>336</v>
      </c>
      <c r="E441" s="30">
        <f t="shared" si="49"/>
        <v>336</v>
      </c>
      <c r="H441" s="41">
        <f t="shared" si="41"/>
        <v>336</v>
      </c>
    </row>
    <row r="442" spans="1:8" ht="15" customHeight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t="15" customHeight="1" outlineLevel="1">
      <c r="A444" s="159" t="s">
        <v>357</v>
      </c>
      <c r="B444" s="160"/>
      <c r="C444" s="32">
        <f>C445+C454+C455+C459+C462+C463+C468+C474+C477+C480+C481+C450</f>
        <v>5100</v>
      </c>
      <c r="D444" s="32">
        <f>D445+D454+D455+D459+D462+D463+D468+D474+D477+D480+D481+D450</f>
        <v>10100</v>
      </c>
      <c r="E444" s="32">
        <f>E445+E454+E455+E459+E462+E463+E468+E474+E477+E480+E481+E450</f>
        <v>37450</v>
      </c>
      <c r="H444" s="41">
        <f t="shared" si="41"/>
        <v>5100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15850</v>
      </c>
      <c r="H445" s="41">
        <f t="shared" si="41"/>
        <v>3000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v>2000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v>10350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2500</v>
      </c>
      <c r="D449" s="30">
        <f t="shared" si="50"/>
        <v>2500</v>
      </c>
      <c r="E449" s="30">
        <v>3500</v>
      </c>
      <c r="H449" s="41">
        <f t="shared" si="41"/>
        <v>2500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v>4500</v>
      </c>
      <c r="H454" s="41">
        <f t="shared" si="51"/>
        <v>500</v>
      </c>
    </row>
    <row r="455" spans="1:8" ht="15" customHeight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5000</v>
      </c>
      <c r="E455" s="5">
        <f>SUM(E456:E458)</f>
        <v>5000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v>5000</v>
      </c>
      <c r="E457" s="30">
        <f t="shared" ref="D457:E458" si="53">D457</f>
        <v>5000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t="15" customHeight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2500</v>
      </c>
      <c r="H459" s="41">
        <f t="shared" si="51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v>2500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t="15" customHeight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v>5500</v>
      </c>
      <c r="H462" s="41">
        <f t="shared" si="51"/>
        <v>500</v>
      </c>
    </row>
    <row r="463" spans="1:8" ht="15" customHeight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t="15" customHeight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t="15" customHeight="1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2300</v>
      </c>
      <c r="H474" s="41">
        <f t="shared" si="51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v>2300</v>
      </c>
      <c r="H475" s="41">
        <f t="shared" si="51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t="15" customHeight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t="15" customHeight="1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v>1800</v>
      </c>
      <c r="H480" s="41">
        <f t="shared" si="51"/>
        <v>300</v>
      </c>
    </row>
    <row r="481" spans="1:10" ht="15" customHeight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t="15" customHeight="1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3460.61</v>
      </c>
      <c r="D483" s="35">
        <f>D484+D504+D509+D522+D528+D538</f>
        <v>3460.61</v>
      </c>
      <c r="E483" s="35">
        <f>E484+E504+E509+E522+E528+E538</f>
        <v>14460.61</v>
      </c>
      <c r="G483" s="39" t="s">
        <v>592</v>
      </c>
      <c r="H483" s="41">
        <f t="shared" si="51"/>
        <v>3460.61</v>
      </c>
      <c r="I483" s="42"/>
      <c r="J483" s="40" t="b">
        <f>AND(H483=I483)</f>
        <v>0</v>
      </c>
    </row>
    <row r="484" spans="1:10" ht="15" customHeight="1" outlineLevel="1">
      <c r="A484" s="159" t="s">
        <v>390</v>
      </c>
      <c r="B484" s="160"/>
      <c r="C484" s="32">
        <f>C485+C486+C490+C491+C494+C497+C500+C501+C502+C503</f>
        <v>2200</v>
      </c>
      <c r="D484" s="32">
        <f>D485+D486+D490+D491+D494+D497+D500+D501+D502+D503</f>
        <v>2200</v>
      </c>
      <c r="E484" s="32">
        <f>E485+E486+E490+E491+E494+E497+E500+E501+E502+E503</f>
        <v>11200</v>
      </c>
      <c r="H484" s="41">
        <f t="shared" si="51"/>
        <v>2200</v>
      </c>
    </row>
    <row r="485" spans="1:10" ht="15" customHeight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t="15" customHeight="1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6000</v>
      </c>
      <c r="H486" s="41">
        <f t="shared" si="51"/>
        <v>1500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v>6000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t="15" customHeight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t="15" customHeight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t="15" customHeight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3000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v>3000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t="15" customHeight="1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v>2200</v>
      </c>
      <c r="H498" s="41">
        <f t="shared" si="51"/>
        <v>200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t="15" customHeight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t="15" customHeight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t="15" customHeight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t="15" customHeight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t="15" customHeight="1" outlineLevel="1">
      <c r="A504" s="159" t="s">
        <v>410</v>
      </c>
      <c r="B504" s="160"/>
      <c r="C504" s="32">
        <f>SUM(C505:C508)</f>
        <v>1000</v>
      </c>
      <c r="D504" s="32">
        <f>SUM(D505:D508)</f>
        <v>1000</v>
      </c>
      <c r="E504" s="32">
        <f>SUM(E505:E508)</f>
        <v>3000</v>
      </c>
      <c r="H504" s="41">
        <f t="shared" si="51"/>
        <v>1000</v>
      </c>
    </row>
    <row r="505" spans="1:12" ht="15" customHeight="1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v>3000</v>
      </c>
      <c r="H505" s="41">
        <f t="shared" si="51"/>
        <v>1000</v>
      </c>
    </row>
    <row r="506" spans="1:12" ht="15" customHeight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t="15" customHeight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t="15" customHeight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t="15" customHeight="1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t="15" customHeight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t="15" customHeight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t="15" customHeight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t="15" customHeight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t="15" customHeight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t="15" customHeight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t="15" customHeight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t="15" customHeight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t="15" customHeight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t="15" customHeight="1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t="15" customHeight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t="15" customHeight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t="15" customHeight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t="15" customHeight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t="15" customHeight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t="15" customHeight="1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t="15" customHeight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t="15" customHeight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t="15" customHeight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t="15" customHeight="1" outlineLevel="1">
      <c r="A538" s="159" t="s">
        <v>441</v>
      </c>
      <c r="B538" s="160"/>
      <c r="C538" s="32">
        <f>SUM(C539:C544)</f>
        <v>260.61</v>
      </c>
      <c r="D538" s="32">
        <f>SUM(D539:D544)</f>
        <v>260.61</v>
      </c>
      <c r="E538" s="32">
        <f>SUM(E539:E544)</f>
        <v>260.61</v>
      </c>
      <c r="H538" s="41">
        <f t="shared" si="63"/>
        <v>260.61</v>
      </c>
    </row>
    <row r="539" spans="1:8" ht="15" customHeight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t="15" customHeight="1" outlineLevel="2" collapsed="1">
      <c r="A540" s="6">
        <v>3310</v>
      </c>
      <c r="B540" s="4" t="s">
        <v>52</v>
      </c>
      <c r="C540" s="5">
        <v>260.61</v>
      </c>
      <c r="D540" s="5">
        <f t="shared" ref="D540:E543" si="66">C540</f>
        <v>260.61</v>
      </c>
      <c r="E540" s="5">
        <f t="shared" si="66"/>
        <v>260.61</v>
      </c>
      <c r="H540" s="41">
        <f t="shared" si="63"/>
        <v>260.61</v>
      </c>
    </row>
    <row r="541" spans="1:8" ht="15" customHeight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t="15" customHeight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t="15" customHeight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t="15" customHeight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1083.7539999999999</v>
      </c>
      <c r="D547" s="35">
        <f>D548+D549</f>
        <v>1083.7539999999999</v>
      </c>
      <c r="E547" s="35">
        <f>E548+E549</f>
        <v>1083.7539999999999</v>
      </c>
      <c r="G547" s="39" t="s">
        <v>593</v>
      </c>
      <c r="H547" s="41">
        <f t="shared" si="63"/>
        <v>1083.7539999999999</v>
      </c>
      <c r="I547" s="42"/>
      <c r="J547" s="40" t="b">
        <f>AND(H547=I547)</f>
        <v>0</v>
      </c>
    </row>
    <row r="548" spans="1:10" ht="15" customHeight="1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t="15" customHeight="1" outlineLevel="1">
      <c r="A549" s="159" t="s">
        <v>451</v>
      </c>
      <c r="B549" s="160"/>
      <c r="C549" s="32">
        <v>1083.7539999999999</v>
      </c>
      <c r="D549" s="32">
        <f>C549</f>
        <v>1083.7539999999999</v>
      </c>
      <c r="E549" s="32">
        <f>D549</f>
        <v>1083.7539999999999</v>
      </c>
      <c r="H549" s="41">
        <f t="shared" si="63"/>
        <v>1083.7539999999999</v>
      </c>
    </row>
    <row r="550" spans="1:10">
      <c r="A550" s="157" t="s">
        <v>455</v>
      </c>
      <c r="B550" s="158"/>
      <c r="C550" s="36">
        <f>C551</f>
        <v>20162.648000000001</v>
      </c>
      <c r="D550" s="36">
        <f>D551</f>
        <v>20162.648000000001</v>
      </c>
      <c r="E550" s="36">
        <f>E551</f>
        <v>20162.648000000001</v>
      </c>
      <c r="G550" s="39" t="s">
        <v>59</v>
      </c>
      <c r="H550" s="41">
        <f t="shared" si="63"/>
        <v>20162.648000000001</v>
      </c>
      <c r="I550" s="42"/>
      <c r="J550" s="40" t="b">
        <f>AND(H550=I550)</f>
        <v>0</v>
      </c>
    </row>
    <row r="551" spans="1:10">
      <c r="A551" s="155" t="s">
        <v>456</v>
      </c>
      <c r="B551" s="156"/>
      <c r="C551" s="33">
        <f>C552+C556</f>
        <v>20162.648000000001</v>
      </c>
      <c r="D551" s="33">
        <f>D552+D556</f>
        <v>20162.648000000001</v>
      </c>
      <c r="E551" s="33">
        <f>E552+E556</f>
        <v>20162.648000000001</v>
      </c>
      <c r="G551" s="39" t="s">
        <v>594</v>
      </c>
      <c r="H551" s="41">
        <f t="shared" si="63"/>
        <v>20162.648000000001</v>
      </c>
      <c r="I551" s="42"/>
      <c r="J551" s="40" t="b">
        <f>AND(H551=I551)</f>
        <v>0</v>
      </c>
    </row>
    <row r="552" spans="1:10" ht="15" customHeight="1" outlineLevel="1">
      <c r="A552" s="159" t="s">
        <v>457</v>
      </c>
      <c r="B552" s="160"/>
      <c r="C552" s="32">
        <f>SUM(C553:C555)</f>
        <v>20162.648000000001</v>
      </c>
      <c r="D552" s="32">
        <f>SUM(D553:D555)</f>
        <v>20162.648000000001</v>
      </c>
      <c r="E552" s="32">
        <f>SUM(E553:E555)</f>
        <v>20162.648000000001</v>
      </c>
      <c r="H552" s="41">
        <f t="shared" si="63"/>
        <v>20162.648000000001</v>
      </c>
    </row>
    <row r="553" spans="1:10" ht="15" customHeight="1" outlineLevel="2" collapsed="1">
      <c r="A553" s="6">
        <v>5500</v>
      </c>
      <c r="B553" s="4" t="s">
        <v>458</v>
      </c>
      <c r="C553" s="5">
        <v>20162.648000000001</v>
      </c>
      <c r="D553" s="5">
        <f t="shared" ref="D553:E555" si="67">C553</f>
        <v>20162.648000000001</v>
      </c>
      <c r="E553" s="5">
        <f t="shared" si="67"/>
        <v>20162.648000000001</v>
      </c>
      <c r="H553" s="41">
        <f t="shared" si="63"/>
        <v>20162.648000000001</v>
      </c>
    </row>
    <row r="554" spans="1:10" ht="15" customHeight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t="15" customHeight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t="15" customHeight="1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t="15" customHeight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721760.27399999998</v>
      </c>
      <c r="D559" s="37">
        <f>D560+D716+D725</f>
        <v>721760.27399999998</v>
      </c>
      <c r="E559" s="37">
        <f>E560+E716+E725</f>
        <v>721760.27399999998</v>
      </c>
      <c r="G559" s="39" t="s">
        <v>62</v>
      </c>
      <c r="H559" s="41">
        <f t="shared" si="63"/>
        <v>721760.27399999998</v>
      </c>
      <c r="I559" s="42"/>
      <c r="J559" s="40" t="b">
        <f>AND(H559=I559)</f>
        <v>0</v>
      </c>
    </row>
    <row r="560" spans="1:10">
      <c r="A560" s="157" t="s">
        <v>464</v>
      </c>
      <c r="B560" s="158"/>
      <c r="C560" s="36">
        <f>C561+C638+C642+C645</f>
        <v>691909.41999999993</v>
      </c>
      <c r="D560" s="36">
        <f>D561+D638+D642+D645</f>
        <v>691909.41999999993</v>
      </c>
      <c r="E560" s="36">
        <f>E561+E638+E642+E645</f>
        <v>691909.41999999993</v>
      </c>
      <c r="G560" s="39" t="s">
        <v>61</v>
      </c>
      <c r="H560" s="41">
        <f t="shared" si="63"/>
        <v>691909.41999999993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691909.41999999993</v>
      </c>
      <c r="D561" s="38">
        <f>D562+D567+D568+D569+D576+D577+D581+D584+D585+D586+D587+D592+D595+D599+D603+D610+D616+D628</f>
        <v>691909.41999999993</v>
      </c>
      <c r="E561" s="38">
        <f>E562+E567+E568+E569+E576+E577+E581+E584+E585+E586+E587+E592+E595+E599+E603+E610+E616+E628</f>
        <v>691909.41999999993</v>
      </c>
      <c r="G561" s="39" t="s">
        <v>595</v>
      </c>
      <c r="H561" s="41">
        <f t="shared" si="63"/>
        <v>691909.41999999993</v>
      </c>
      <c r="I561" s="42"/>
      <c r="J561" s="40" t="b">
        <f>AND(H561=I561)</f>
        <v>0</v>
      </c>
    </row>
    <row r="562" spans="1:10" ht="15" customHeight="1" outlineLevel="1">
      <c r="A562" s="159" t="s">
        <v>466</v>
      </c>
      <c r="B562" s="160"/>
      <c r="C562" s="32">
        <f>SUM(C563:C566)</f>
        <v>37290</v>
      </c>
      <c r="D562" s="32">
        <f>SUM(D563:D566)</f>
        <v>37290</v>
      </c>
      <c r="E562" s="32">
        <f>SUM(E563:E566)</f>
        <v>37290</v>
      </c>
      <c r="H562" s="41">
        <f t="shared" si="63"/>
        <v>37290</v>
      </c>
    </row>
    <row r="563" spans="1:10" ht="15" customHeight="1" outlineLevel="2">
      <c r="A563" s="7">
        <v>6600</v>
      </c>
      <c r="B563" s="4" t="s">
        <v>468</v>
      </c>
      <c r="C563" s="5">
        <v>19000</v>
      </c>
      <c r="D563" s="5">
        <f>C563</f>
        <v>19000</v>
      </c>
      <c r="E563" s="5">
        <f>D563</f>
        <v>19000</v>
      </c>
      <c r="H563" s="41">
        <f t="shared" si="63"/>
        <v>19000</v>
      </c>
    </row>
    <row r="564" spans="1:10" ht="15" customHeight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t="15" customHeight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t="15" customHeight="1" outlineLevel="2">
      <c r="A566" s="6">
        <v>6600</v>
      </c>
      <c r="B566" s="4" t="s">
        <v>471</v>
      </c>
      <c r="C566" s="5">
        <v>18290</v>
      </c>
      <c r="D566" s="5">
        <f t="shared" si="68"/>
        <v>18290</v>
      </c>
      <c r="E566" s="5">
        <f t="shared" si="68"/>
        <v>18290</v>
      </c>
      <c r="H566" s="41">
        <f t="shared" si="63"/>
        <v>18290</v>
      </c>
    </row>
    <row r="567" spans="1:10" ht="15" customHeight="1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t="15" customHeight="1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t="15" customHeight="1" outlineLevel="1">
      <c r="A569" s="159" t="s">
        <v>473</v>
      </c>
      <c r="B569" s="160"/>
      <c r="C569" s="32">
        <f>SUM(C570:C575)</f>
        <v>18345.46</v>
      </c>
      <c r="D569" s="32">
        <f>SUM(D570:D575)</f>
        <v>18345.46</v>
      </c>
      <c r="E569" s="32">
        <f>SUM(E570:E575)</f>
        <v>18345.46</v>
      </c>
      <c r="H569" s="41">
        <f t="shared" si="63"/>
        <v>18345.46</v>
      </c>
    </row>
    <row r="570" spans="1:10" ht="15" customHeight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t="15" customHeight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t="15" customHeight="1" outlineLevel="2">
      <c r="A572" s="7">
        <v>6603</v>
      </c>
      <c r="B572" s="4" t="s">
        <v>476</v>
      </c>
      <c r="C572" s="5">
        <v>18345.46</v>
      </c>
      <c r="D572" s="5">
        <f t="shared" si="69"/>
        <v>18345.46</v>
      </c>
      <c r="E572" s="5">
        <f t="shared" si="69"/>
        <v>18345.46</v>
      </c>
      <c r="H572" s="41">
        <f t="shared" si="63"/>
        <v>18345.46</v>
      </c>
    </row>
    <row r="573" spans="1:10" ht="15" customHeight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t="15" customHeight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t="15" customHeight="1" outlineLevel="2">
      <c r="A575" s="7">
        <v>6603</v>
      </c>
      <c r="B575" s="4" t="s">
        <v>479</v>
      </c>
      <c r="C575" s="5"/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t="15" customHeight="1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t="15" customHeight="1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t="15" customHeight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t="15" customHeight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t="15" customHeight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t="15" customHeight="1" outlineLevel="1">
      <c r="A581" s="159" t="s">
        <v>485</v>
      </c>
      <c r="B581" s="160"/>
      <c r="C581" s="32">
        <f>SUM(C582:C583)</f>
        <v>150000</v>
      </c>
      <c r="D581" s="32">
        <f>SUM(D582:D583)</f>
        <v>150000</v>
      </c>
      <c r="E581" s="32">
        <f>SUM(E582:E583)</f>
        <v>150000</v>
      </c>
      <c r="H581" s="41">
        <f t="shared" si="71"/>
        <v>150000</v>
      </c>
    </row>
    <row r="582" spans="1:8" ht="15" customHeight="1" outlineLevel="2">
      <c r="A582" s="7">
        <v>6606</v>
      </c>
      <c r="B582" s="4" t="s">
        <v>486</v>
      </c>
      <c r="C582" s="5">
        <v>150000</v>
      </c>
      <c r="D582" s="5">
        <f t="shared" ref="D582:E586" si="72">C582</f>
        <v>150000</v>
      </c>
      <c r="E582" s="5">
        <f t="shared" si="72"/>
        <v>150000</v>
      </c>
      <c r="H582" s="41">
        <f t="shared" si="71"/>
        <v>150000</v>
      </c>
    </row>
    <row r="583" spans="1:8" ht="15" customHeight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t="15" customHeight="1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t="15" customHeight="1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t="15" customHeight="1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t="15" customHeight="1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t="15" customHeight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t="15" customHeight="1" outlineLevel="2">
      <c r="A589" s="7">
        <v>6610</v>
      </c>
      <c r="B589" s="4" t="s">
        <v>493</v>
      </c>
      <c r="C589" s="5"/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t="15" customHeight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t="15" customHeight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t="15" customHeight="1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t="15" customHeight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t="15" customHeight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t="15" customHeight="1" outlineLevel="1">
      <c r="A595" s="159" t="s">
        <v>502</v>
      </c>
      <c r="B595" s="160"/>
      <c r="C595" s="32">
        <f>SUM(C596:C598)</f>
        <v>9273.9599999999991</v>
      </c>
      <c r="D595" s="32">
        <f>SUM(D596:D598)</f>
        <v>9273.9599999999991</v>
      </c>
      <c r="E595" s="32">
        <f>SUM(E596:E598)</f>
        <v>9273.9599999999991</v>
      </c>
      <c r="H595" s="41">
        <f t="shared" si="71"/>
        <v>9273.9599999999991</v>
      </c>
    </row>
    <row r="596" spans="1:8" ht="15" customHeight="1" outlineLevel="2">
      <c r="A596" s="7">
        <v>6612</v>
      </c>
      <c r="B596" s="4" t="s">
        <v>499</v>
      </c>
      <c r="C596" s="5">
        <v>9273.9599999999991</v>
      </c>
      <c r="D596" s="5">
        <f>C596</f>
        <v>9273.9599999999991</v>
      </c>
      <c r="E596" s="5">
        <f>D596</f>
        <v>9273.9599999999991</v>
      </c>
      <c r="H596" s="41">
        <f t="shared" si="71"/>
        <v>9273.9599999999991</v>
      </c>
    </row>
    <row r="597" spans="1:8" ht="15" customHeight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t="15" customHeight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t="15" customHeight="1" outlineLevel="1">
      <c r="A599" s="159" t="s">
        <v>503</v>
      </c>
      <c r="B599" s="160"/>
      <c r="C599" s="32">
        <f>SUM(C600:C602)</f>
        <v>430000</v>
      </c>
      <c r="D599" s="32">
        <f>SUM(D600:D602)</f>
        <v>430000</v>
      </c>
      <c r="E599" s="32">
        <f>SUM(E600:E602)</f>
        <v>430000</v>
      </c>
      <c r="H599" s="41">
        <f t="shared" si="71"/>
        <v>430000</v>
      </c>
    </row>
    <row r="600" spans="1:8" ht="15" customHeight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t="15" customHeight="1" outlineLevel="2">
      <c r="A601" s="7">
        <v>6613</v>
      </c>
      <c r="B601" s="4" t="s">
        <v>505</v>
      </c>
      <c r="C601" s="5">
        <v>350000</v>
      </c>
      <c r="D601" s="5">
        <f t="shared" si="75"/>
        <v>350000</v>
      </c>
      <c r="E601" s="5">
        <f t="shared" si="75"/>
        <v>350000</v>
      </c>
      <c r="H601" s="41">
        <f t="shared" si="71"/>
        <v>350000</v>
      </c>
    </row>
    <row r="602" spans="1:8" ht="15" customHeight="1" outlineLevel="2">
      <c r="A602" s="7">
        <v>6613</v>
      </c>
      <c r="B602" s="4" t="s">
        <v>501</v>
      </c>
      <c r="C602" s="5">
        <v>80000</v>
      </c>
      <c r="D602" s="5">
        <f t="shared" si="75"/>
        <v>80000</v>
      </c>
      <c r="E602" s="5">
        <f t="shared" si="75"/>
        <v>80000</v>
      </c>
      <c r="H602" s="41">
        <f t="shared" si="71"/>
        <v>80000</v>
      </c>
    </row>
    <row r="603" spans="1:8" ht="15" customHeight="1" outlineLevel="1">
      <c r="A603" s="159" t="s">
        <v>506</v>
      </c>
      <c r="B603" s="160"/>
      <c r="C603" s="32">
        <f>SUM(C604:C609)</f>
        <v>40000</v>
      </c>
      <c r="D603" s="32">
        <f>SUM(D604:D609)</f>
        <v>40000</v>
      </c>
      <c r="E603" s="32">
        <f>SUM(E604:E609)</f>
        <v>40000</v>
      </c>
      <c r="H603" s="41">
        <f t="shared" si="71"/>
        <v>40000</v>
      </c>
    </row>
    <row r="604" spans="1:8" ht="15" customHeight="1" outlineLevel="2">
      <c r="A604" s="7">
        <v>6614</v>
      </c>
      <c r="B604" s="4" t="s">
        <v>507</v>
      </c>
      <c r="C604" s="5">
        <v>40000</v>
      </c>
      <c r="D604" s="5">
        <f>C604</f>
        <v>40000</v>
      </c>
      <c r="E604" s="5">
        <f>D604</f>
        <v>40000</v>
      </c>
      <c r="H604" s="41">
        <f t="shared" si="71"/>
        <v>40000</v>
      </c>
    </row>
    <row r="605" spans="1:8" ht="15" customHeight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t="15" customHeight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t="15" customHeight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t="15" customHeight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t="15" customHeight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t="15" customHeight="1" outlineLevel="1">
      <c r="A610" s="159" t="s">
        <v>513</v>
      </c>
      <c r="B610" s="160"/>
      <c r="C610" s="32">
        <f>SUM(C611:C615)</f>
        <v>7000</v>
      </c>
      <c r="D610" s="32">
        <f>SUM(D611:D615)</f>
        <v>7000</v>
      </c>
      <c r="E610" s="32">
        <f>SUM(E611:E615)</f>
        <v>7000</v>
      </c>
      <c r="H610" s="41">
        <f t="shared" si="71"/>
        <v>7000</v>
      </c>
    </row>
    <row r="611" spans="1:8" ht="15" customHeight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t="15" customHeight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t="15" customHeight="1" outlineLevel="2">
      <c r="A613" s="7">
        <v>6615</v>
      </c>
      <c r="B613" s="4" t="s">
        <v>516</v>
      </c>
      <c r="C613" s="5">
        <v>7000</v>
      </c>
      <c r="D613" s="5">
        <f t="shared" si="77"/>
        <v>7000</v>
      </c>
      <c r="E613" s="5">
        <f t="shared" si="77"/>
        <v>7000</v>
      </c>
      <c r="H613" s="41">
        <f t="shared" si="71"/>
        <v>7000</v>
      </c>
    </row>
    <row r="614" spans="1:8" ht="15" customHeight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t="15" customHeight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t="15" customHeight="1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t="15" customHeight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t="15" customHeight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t="15" customHeight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t="15" customHeight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t="15" customHeight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t="15" customHeight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t="15" customHeight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t="15" customHeight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t="15" customHeight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t="15" customHeight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t="15" customHeight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t="15" customHeight="1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t="15" customHeight="1" outlineLevel="2">
      <c r="A629" s="7">
        <v>6617</v>
      </c>
      <c r="B629" s="4" t="s">
        <v>532</v>
      </c>
      <c r="C629" s="5"/>
      <c r="D629" s="5">
        <f>C629</f>
        <v>0</v>
      </c>
      <c r="E629" s="5">
        <f>D629</f>
        <v>0</v>
      </c>
      <c r="H629" s="41">
        <f t="shared" si="71"/>
        <v>0</v>
      </c>
    </row>
    <row r="630" spans="1:10" ht="15" customHeight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t="15" customHeight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t="15" customHeight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t="15" customHeight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t="15" customHeight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t="15" customHeight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t="15" customHeight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t="15" customHeight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t="15" customHeight="1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t="15" customHeight="1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t="15" customHeight="1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t="15" customHeight="1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t="15" customHeight="1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t="15" customHeight="1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t="15" customHeight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t="15" customHeight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t="15" customHeight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t="15" customHeight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t="15" customHeight="1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t="15" customHeight="1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t="15" customHeight="1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t="15" customHeight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t="15" customHeight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t="15" customHeight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t="15" customHeight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t="15" customHeight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t="15" customHeight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t="15" customHeight="1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t="15" customHeight="1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t="15" customHeight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t="15" customHeight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t="15" customHeight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t="15" customHeight="1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t="15" customHeight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t="15" customHeight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t="15" customHeight="1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t="15" customHeight="1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t="15" customHeight="1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t="15" customHeight="1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t="15" customHeight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t="15" customHeight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t="15" customHeight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t="15" customHeight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t="15" customHeight="1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t="15" customHeight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t="15" customHeight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t="15" customHeight="1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t="15" customHeight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t="15" customHeight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t="15" customHeight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t="15" customHeight="1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t="15" customHeight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t="15" customHeight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t="15" customHeight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t="15" customHeight="1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t="15" customHeight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t="15" customHeight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t="15" customHeight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t="15" customHeight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t="15" customHeight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t="15" customHeight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t="15" customHeight="1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t="15" customHeight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t="15" customHeight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t="15" customHeight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t="15" customHeight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t="15" customHeight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t="15" customHeight="1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t="15" customHeight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t="15" customHeight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t="15" customHeight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t="15" customHeight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t="15" customHeight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t="15" customHeight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t="15" customHeight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t="15" customHeight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t="15" customHeight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t="15" customHeight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t="15" customHeight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t="15" customHeight="1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t="15" customHeight="1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t="15" customHeight="1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t="15" customHeight="1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26548.712</v>
      </c>
      <c r="D716" s="36">
        <f>D717</f>
        <v>26548.712</v>
      </c>
      <c r="E716" s="36">
        <f>E717</f>
        <v>26548.712</v>
      </c>
      <c r="G716" s="39" t="s">
        <v>66</v>
      </c>
      <c r="H716" s="41">
        <f t="shared" si="92"/>
        <v>26548.712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26548.712</v>
      </c>
      <c r="D717" s="33">
        <f>D718+D722</f>
        <v>26548.712</v>
      </c>
      <c r="E717" s="33">
        <f>E718+E722</f>
        <v>26548.712</v>
      </c>
      <c r="G717" s="39" t="s">
        <v>599</v>
      </c>
      <c r="H717" s="41">
        <f t="shared" si="92"/>
        <v>26548.712</v>
      </c>
      <c r="I717" s="42"/>
      <c r="J717" s="40" t="b">
        <f>AND(H717=I717)</f>
        <v>0</v>
      </c>
    </row>
    <row r="718" spans="1:10" ht="15" customHeight="1" outlineLevel="1" collapsed="1">
      <c r="A718" s="153" t="s">
        <v>851</v>
      </c>
      <c r="B718" s="154"/>
      <c r="C718" s="31">
        <f>SUM(C719:C721)</f>
        <v>26548.712</v>
      </c>
      <c r="D718" s="31">
        <f>SUM(D719:D721)</f>
        <v>26548.712</v>
      </c>
      <c r="E718" s="31">
        <f>SUM(E719:E721)</f>
        <v>26548.712</v>
      </c>
      <c r="H718" s="41">
        <f t="shared" si="92"/>
        <v>26548.712</v>
      </c>
    </row>
    <row r="719" spans="1:10" ht="15" customHeight="1" outlineLevel="2">
      <c r="A719" s="6">
        <v>10950</v>
      </c>
      <c r="B719" s="4" t="s">
        <v>572</v>
      </c>
      <c r="C719" s="5">
        <v>26548.712</v>
      </c>
      <c r="D719" s="5">
        <f>C719</f>
        <v>26548.712</v>
      </c>
      <c r="E719" s="5">
        <f>D719</f>
        <v>26548.712</v>
      </c>
      <c r="H719" s="41">
        <f t="shared" si="92"/>
        <v>26548.712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t="15" customHeight="1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3302.1419999999998</v>
      </c>
      <c r="D725" s="36">
        <f>D726</f>
        <v>3302.1419999999998</v>
      </c>
      <c r="E725" s="36">
        <f>E726</f>
        <v>3302.1419999999998</v>
      </c>
      <c r="G725" s="39" t="s">
        <v>216</v>
      </c>
      <c r="H725" s="41">
        <f t="shared" si="92"/>
        <v>3302.1419999999998</v>
      </c>
      <c r="I725" s="42"/>
      <c r="J725" s="40" t="b">
        <f>AND(H725=I725)</f>
        <v>0</v>
      </c>
    </row>
    <row r="726" spans="1:10">
      <c r="A726" s="155" t="s">
        <v>588</v>
      </c>
      <c r="B726" s="156"/>
      <c r="C726" s="33">
        <f>C727+C730+C733+C739+C741+C743+C750+C755+C760+C765+C767+C771+C777</f>
        <v>3302.1419999999998</v>
      </c>
      <c r="D726" s="33">
        <f>D727+D730+D733+D739+D741+D743+D750+D755+D760+D765+D767+D771+D777</f>
        <v>3302.1419999999998</v>
      </c>
      <c r="E726" s="33">
        <f>E727+E730+E733+E739+E741+E743+E750+E755+E760+E765+E767+E771+E777</f>
        <v>3302.1419999999998</v>
      </c>
      <c r="G726" s="39" t="s">
        <v>600</v>
      </c>
      <c r="H726" s="41">
        <f t="shared" si="92"/>
        <v>3302.1419999999998</v>
      </c>
      <c r="I726" s="42"/>
      <c r="J726" s="40" t="b">
        <f>AND(H726=I726)</f>
        <v>0</v>
      </c>
    </row>
    <row r="727" spans="1:10" ht="15" customHeight="1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t="15" customHeight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t="15" customHeight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t="15" customHeight="1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t="15" customHeight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t="15" customHeight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t="15" customHeight="1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t="15" customHeight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t="15" customHeight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t="15" customHeight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t="15" customHeight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t="15" customHeight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t="15" customHeight="1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ht="15" customHeight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t="15" customHeight="1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t="15" customHeight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t="15" customHeight="1" outlineLevel="1">
      <c r="A743" s="153" t="s">
        <v>841</v>
      </c>
      <c r="B743" s="154"/>
      <c r="C743" s="31">
        <f>C744+C748+C749+C746</f>
        <v>3000</v>
      </c>
      <c r="D743" s="31">
        <f>D744+D748+D749+D746</f>
        <v>3000</v>
      </c>
      <c r="E743" s="31">
        <f>E744+E748+E749+E746</f>
        <v>3000</v>
      </c>
    </row>
    <row r="744" spans="1:5" ht="15" customHeight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t="15" customHeight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t="15" customHeight="1" outlineLevel="2">
      <c r="A746" s="6">
        <v>2</v>
      </c>
      <c r="B746" s="4" t="s">
        <v>822</v>
      </c>
      <c r="C746" s="5">
        <f>C747</f>
        <v>3000</v>
      </c>
      <c r="D746" s="5">
        <f>D747</f>
        <v>3000</v>
      </c>
      <c r="E746" s="5">
        <f>E747</f>
        <v>3000</v>
      </c>
    </row>
    <row r="747" spans="1:5" ht="15" customHeight="1" outlineLevel="3">
      <c r="A747" s="29"/>
      <c r="B747" s="28" t="s">
        <v>838</v>
      </c>
      <c r="C747" s="30">
        <v>3000</v>
      </c>
      <c r="D747" s="30">
        <f t="shared" ref="D747:E749" si="97">C747</f>
        <v>3000</v>
      </c>
      <c r="E747" s="30">
        <f t="shared" si="97"/>
        <v>3000</v>
      </c>
    </row>
    <row r="748" spans="1:5" ht="15" customHeight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t="15" customHeight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t="15" customHeight="1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t="15" customHeight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t="15" customHeigh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t="15" customHeigh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t="15" customHeight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t="15" customHeight="1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ht="15" customHeight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t="15" customHeight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t="15" customHeight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t="15" customHeight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t="15" customHeight="1" outlineLevel="1">
      <c r="A760" s="153" t="s">
        <v>830</v>
      </c>
      <c r="B760" s="154"/>
      <c r="C760" s="31">
        <f>C761+C764</f>
        <v>302.142</v>
      </c>
      <c r="D760" s="31">
        <f>D761+D764</f>
        <v>302.142</v>
      </c>
      <c r="E760" s="31">
        <f>E761+E764</f>
        <v>302.142</v>
      </c>
    </row>
    <row r="761" spans="1:5" ht="15" customHeight="1" outlineLevel="2">
      <c r="A761" s="6">
        <v>2</v>
      </c>
      <c r="B761" s="4" t="s">
        <v>822</v>
      </c>
      <c r="C761" s="5">
        <f>C762+C763</f>
        <v>302.142</v>
      </c>
      <c r="D761" s="5">
        <f>D762+D763</f>
        <v>302.142</v>
      </c>
      <c r="E761" s="5">
        <f>E762+E763</f>
        <v>302.142</v>
      </c>
    </row>
    <row r="762" spans="1:5" ht="15" customHeight="1" outlineLevel="3">
      <c r="A762" s="29"/>
      <c r="B762" s="28" t="s">
        <v>829</v>
      </c>
      <c r="C762" s="30">
        <v>302.142</v>
      </c>
      <c r="D762" s="30">
        <f t="shared" ref="D762:E764" si="100">C762</f>
        <v>302.142</v>
      </c>
      <c r="E762" s="30">
        <f t="shared" si="100"/>
        <v>302.142</v>
      </c>
    </row>
    <row r="763" spans="1:5" ht="15" customHeight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t="15" customHeight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t="15" customHeight="1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t="15" customHeight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t="15" customHeight="1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ht="15" customHeight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t="15" customHeight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t="15" customHeight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t="15" customHeight="1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ht="15" customHeight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t="15" customHeight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t="15" customHeight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t="15" customHeight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t="15" customHeight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t="15" customHeight="1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ht="15" customHeight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9" t="s">
        <v>815</v>
      </c>
      <c r="B1" s="20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68" zoomScale="75" zoomScaleNormal="75" workbookViewId="0">
      <selection activeCell="E496" sqref="E49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40" t="s">
        <v>853</v>
      </c>
      <c r="E1" s="140" t="s">
        <v>852</v>
      </c>
      <c r="G1" s="43" t="s">
        <v>31</v>
      </c>
      <c r="H1" s="44">
        <f>C2+C114</f>
        <v>1120540.8870000001</v>
      </c>
      <c r="I1" s="45"/>
      <c r="J1" s="46" t="b">
        <f>AND(H1=I1)</f>
        <v>0</v>
      </c>
    </row>
    <row r="2" spans="1:14">
      <c r="A2" s="177" t="s">
        <v>60</v>
      </c>
      <c r="B2" s="177"/>
      <c r="C2" s="26">
        <f>C3+C67</f>
        <v>254610</v>
      </c>
      <c r="D2" s="26">
        <f>D3+D67</f>
        <v>254610</v>
      </c>
      <c r="E2" s="26">
        <f>E3+E67</f>
        <v>254610</v>
      </c>
      <c r="G2" s="39" t="s">
        <v>60</v>
      </c>
      <c r="H2" s="41">
        <f>C2</f>
        <v>254610</v>
      </c>
      <c r="I2" s="42"/>
      <c r="J2" s="40" t="b">
        <f>AND(H2=I2)</f>
        <v>0</v>
      </c>
    </row>
    <row r="3" spans="1:14">
      <c r="A3" s="174" t="s">
        <v>578</v>
      </c>
      <c r="B3" s="174"/>
      <c r="C3" s="23">
        <f>C4+C11+C38+C61</f>
        <v>93600</v>
      </c>
      <c r="D3" s="23">
        <f>D4+D11+D38+D61</f>
        <v>93600</v>
      </c>
      <c r="E3" s="23">
        <f>E4+E11+E38+E61</f>
        <v>93600</v>
      </c>
      <c r="G3" s="39" t="s">
        <v>57</v>
      </c>
      <c r="H3" s="41">
        <f t="shared" ref="H3:H66" si="0">C3</f>
        <v>93600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12100</v>
      </c>
      <c r="D4" s="21">
        <f>SUM(D5:D10)</f>
        <v>12100</v>
      </c>
      <c r="E4" s="21">
        <f>SUM(E5:E10)</f>
        <v>12100</v>
      </c>
      <c r="F4" s="17"/>
      <c r="G4" s="39" t="s">
        <v>53</v>
      </c>
      <c r="H4" s="41">
        <f t="shared" si="0"/>
        <v>12100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</v>
      </c>
      <c r="D5" s="2">
        <f>C5</f>
        <v>6000</v>
      </c>
      <c r="E5" s="2">
        <f>D5</f>
        <v>6000</v>
      </c>
      <c r="F5" s="17"/>
      <c r="G5" s="17"/>
      <c r="H5" s="41">
        <f t="shared" si="0"/>
        <v>6000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</v>
      </c>
      <c r="D6" s="2">
        <f t="shared" ref="D6:E10" si="1">C6</f>
        <v>1000</v>
      </c>
      <c r="E6" s="2">
        <f t="shared" si="1"/>
        <v>1000</v>
      </c>
      <c r="F6" s="17"/>
      <c r="G6" s="17"/>
      <c r="H6" s="41">
        <f t="shared" si="0"/>
        <v>1000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</v>
      </c>
      <c r="D7" s="2">
        <f t="shared" si="1"/>
        <v>5000</v>
      </c>
      <c r="E7" s="2">
        <f t="shared" si="1"/>
        <v>5000</v>
      </c>
      <c r="F7" s="17"/>
      <c r="G7" s="17"/>
      <c r="H7" s="41">
        <f t="shared" si="0"/>
        <v>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7"/>
      <c r="G10" s="17"/>
      <c r="H10" s="41">
        <f t="shared" si="0"/>
        <v>100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68500</v>
      </c>
      <c r="D11" s="21">
        <f>SUM(D12:D37)</f>
        <v>68500</v>
      </c>
      <c r="E11" s="21">
        <f>SUM(E12:E37)</f>
        <v>68500</v>
      </c>
      <c r="F11" s="17"/>
      <c r="G11" s="39" t="s">
        <v>54</v>
      </c>
      <c r="H11" s="41">
        <f t="shared" si="0"/>
        <v>68500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65000</v>
      </c>
      <c r="D12" s="2">
        <f>C12</f>
        <v>65000</v>
      </c>
      <c r="E12" s="2">
        <f>D12</f>
        <v>65000</v>
      </c>
      <c r="H12" s="41">
        <f t="shared" si="0"/>
        <v>65000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1000</v>
      </c>
      <c r="D21" s="2">
        <f t="shared" si="2"/>
        <v>1000</v>
      </c>
      <c r="E21" s="2">
        <f t="shared" si="2"/>
        <v>1000</v>
      </c>
      <c r="H21" s="41">
        <f t="shared" si="0"/>
        <v>1000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500</v>
      </c>
      <c r="D26" s="2">
        <f t="shared" si="2"/>
        <v>500</v>
      </c>
      <c r="E26" s="2">
        <f t="shared" si="2"/>
        <v>500</v>
      </c>
      <c r="H26" s="41">
        <f t="shared" si="0"/>
        <v>500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1500</v>
      </c>
      <c r="D29" s="2">
        <f t="shared" ref="D29:E37" si="3">C29</f>
        <v>1500</v>
      </c>
      <c r="E29" s="2">
        <f t="shared" si="3"/>
        <v>1500</v>
      </c>
      <c r="H29" s="41">
        <f t="shared" si="0"/>
        <v>1500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13000</v>
      </c>
      <c r="D38" s="21">
        <f>SUM(D39:D60)</f>
        <v>13000</v>
      </c>
      <c r="E38" s="21">
        <f>SUM(E39:E60)</f>
        <v>13000</v>
      </c>
      <c r="G38" s="39" t="s">
        <v>55</v>
      </c>
      <c r="H38" s="41">
        <f t="shared" si="0"/>
        <v>13000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300</v>
      </c>
      <c r="D40" s="2">
        <f t="shared" ref="D40:E55" si="4">C40</f>
        <v>300</v>
      </c>
      <c r="E40" s="2">
        <f t="shared" si="4"/>
        <v>300</v>
      </c>
      <c r="H40" s="41">
        <f t="shared" si="0"/>
        <v>300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300</v>
      </c>
      <c r="D53" s="2">
        <f t="shared" si="4"/>
        <v>300</v>
      </c>
      <c r="E53" s="2">
        <f t="shared" si="4"/>
        <v>300</v>
      </c>
      <c r="H53" s="41">
        <f t="shared" si="0"/>
        <v>300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5000</v>
      </c>
      <c r="D55" s="2">
        <f t="shared" si="4"/>
        <v>5000</v>
      </c>
      <c r="E55" s="2">
        <f t="shared" si="4"/>
        <v>5000</v>
      </c>
      <c r="H55" s="41">
        <f t="shared" si="0"/>
        <v>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800</v>
      </c>
      <c r="D60" s="2">
        <f t="shared" si="5"/>
        <v>800</v>
      </c>
      <c r="E60" s="2">
        <f t="shared" si="5"/>
        <v>800</v>
      </c>
      <c r="H60" s="41">
        <f t="shared" si="0"/>
        <v>800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161010</v>
      </c>
      <c r="D67" s="25">
        <f>D97+D68</f>
        <v>161010</v>
      </c>
      <c r="E67" s="25">
        <f>E97+E68</f>
        <v>161010</v>
      </c>
      <c r="G67" s="39" t="s">
        <v>59</v>
      </c>
      <c r="H67" s="41">
        <f t="shared" ref="H67:H130" si="7">C67</f>
        <v>161010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5660</v>
      </c>
      <c r="D68" s="21">
        <f>SUM(D69:D96)</f>
        <v>5660</v>
      </c>
      <c r="E68" s="21">
        <f>SUM(E69:E96)</f>
        <v>5660</v>
      </c>
      <c r="G68" s="39" t="s">
        <v>56</v>
      </c>
      <c r="H68" s="41">
        <f t="shared" si="7"/>
        <v>5660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</v>
      </c>
      <c r="D79" s="2">
        <f t="shared" si="8"/>
        <v>3000</v>
      </c>
      <c r="E79" s="2">
        <f t="shared" si="8"/>
        <v>3000</v>
      </c>
      <c r="H79" s="41">
        <f t="shared" si="7"/>
        <v>3000</v>
      </c>
    </row>
    <row r="80" spans="1:10" ht="15" customHeight="1" outlineLevel="1">
      <c r="A80" s="3">
        <v>5202</v>
      </c>
      <c r="B80" s="2" t="s">
        <v>172</v>
      </c>
      <c r="C80" s="2">
        <v>960</v>
      </c>
      <c r="D80" s="2">
        <f t="shared" si="8"/>
        <v>960</v>
      </c>
      <c r="E80" s="2">
        <f t="shared" si="8"/>
        <v>960</v>
      </c>
      <c r="H80" s="41">
        <f t="shared" si="7"/>
        <v>960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1700</v>
      </c>
      <c r="D93" s="2">
        <f t="shared" si="9"/>
        <v>1700</v>
      </c>
      <c r="E93" s="2">
        <f t="shared" si="9"/>
        <v>1700</v>
      </c>
      <c r="H93" s="41">
        <f t="shared" si="7"/>
        <v>1700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155350</v>
      </c>
      <c r="D97" s="21">
        <f>SUM(D98:D113)</f>
        <v>155350</v>
      </c>
      <c r="E97" s="21">
        <f>SUM(E98:E113)</f>
        <v>155350</v>
      </c>
      <c r="G97" s="39" t="s">
        <v>58</v>
      </c>
      <c r="H97" s="41">
        <f t="shared" si="7"/>
        <v>155350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110000</v>
      </c>
      <c r="D98" s="2">
        <f>C98</f>
        <v>110000</v>
      </c>
      <c r="E98" s="2">
        <f>D98</f>
        <v>110000</v>
      </c>
      <c r="H98" s="41">
        <f t="shared" si="7"/>
        <v>110000</v>
      </c>
    </row>
    <row r="99" spans="1:10" ht="15" customHeight="1" outlineLevel="1">
      <c r="A99" s="3">
        <v>6002</v>
      </c>
      <c r="B99" s="1" t="s">
        <v>185</v>
      </c>
      <c r="C99" s="2">
        <v>45000</v>
      </c>
      <c r="D99" s="2">
        <f t="shared" ref="D99:E113" si="10">C99</f>
        <v>45000</v>
      </c>
      <c r="E99" s="2">
        <f t="shared" si="10"/>
        <v>45000</v>
      </c>
      <c r="H99" s="41">
        <f t="shared" si="7"/>
        <v>45000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</v>
      </c>
      <c r="D103" s="2">
        <f t="shared" si="10"/>
        <v>50</v>
      </c>
      <c r="E103" s="2">
        <f t="shared" si="10"/>
        <v>50</v>
      </c>
      <c r="H103" s="41">
        <f t="shared" si="7"/>
        <v>50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865930.88699999999</v>
      </c>
      <c r="D114" s="26">
        <f>D115+D152+D177</f>
        <v>865930.88699999999</v>
      </c>
      <c r="E114" s="26">
        <f>E115+E152+E177</f>
        <v>865930.88699999999</v>
      </c>
      <c r="G114" s="39" t="s">
        <v>62</v>
      </c>
      <c r="H114" s="41">
        <f t="shared" si="7"/>
        <v>865930.88699999999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547636.745</v>
      </c>
      <c r="D115" s="23">
        <f>D116+D135</f>
        <v>547636.745</v>
      </c>
      <c r="E115" s="23">
        <f>E116+E135</f>
        <v>547636.745</v>
      </c>
      <c r="G115" s="39" t="s">
        <v>61</v>
      </c>
      <c r="H115" s="41">
        <f t="shared" si="7"/>
        <v>547636.745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423181.46500000003</v>
      </c>
      <c r="D116" s="21">
        <f>D117+D120+D123+D126+D129+D132</f>
        <v>423181.46500000003</v>
      </c>
      <c r="E116" s="21">
        <f>E117+E120+E123+E126+E129+E132</f>
        <v>423181.46500000003</v>
      </c>
      <c r="G116" s="39" t="s">
        <v>583</v>
      </c>
      <c r="H116" s="41">
        <f t="shared" si="7"/>
        <v>423181.46500000003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395008.005</v>
      </c>
      <c r="D117" s="2">
        <f>D118+D119</f>
        <v>395008.005</v>
      </c>
      <c r="E117" s="2">
        <f>E118+E119</f>
        <v>395008.005</v>
      </c>
      <c r="H117" s="41">
        <f t="shared" si="7"/>
        <v>395008.005</v>
      </c>
    </row>
    <row r="118" spans="1:10" ht="15" customHeight="1" outlineLevel="2">
      <c r="A118" s="130"/>
      <c r="B118" s="129" t="s">
        <v>855</v>
      </c>
      <c r="C118" s="128">
        <v>8248.0049999999992</v>
      </c>
      <c r="D118" s="128">
        <f>C118</f>
        <v>8248.0049999999992</v>
      </c>
      <c r="E118" s="128">
        <f>D118</f>
        <v>8248.0049999999992</v>
      </c>
      <c r="H118" s="41">
        <f t="shared" si="7"/>
        <v>8248.0049999999992</v>
      </c>
    </row>
    <row r="119" spans="1:10" ht="15" customHeight="1" outlineLevel="2">
      <c r="A119" s="130"/>
      <c r="B119" s="129" t="s">
        <v>860</v>
      </c>
      <c r="C119" s="128">
        <v>386760</v>
      </c>
      <c r="D119" s="128">
        <f>C119</f>
        <v>386760</v>
      </c>
      <c r="E119" s="128">
        <f>D119</f>
        <v>386760</v>
      </c>
      <c r="H119" s="41">
        <f t="shared" si="7"/>
        <v>386760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19000</v>
      </c>
      <c r="D123" s="2">
        <f>D124+D125</f>
        <v>19000</v>
      </c>
      <c r="E123" s="2">
        <f>E124+E125</f>
        <v>19000</v>
      </c>
      <c r="H123" s="41">
        <f t="shared" si="7"/>
        <v>19000</v>
      </c>
    </row>
    <row r="124" spans="1:10" ht="15" customHeight="1" outlineLevel="2">
      <c r="A124" s="130"/>
      <c r="B124" s="129" t="s">
        <v>855</v>
      </c>
      <c r="C124" s="128">
        <v>9500</v>
      </c>
      <c r="D124" s="128">
        <f>C124</f>
        <v>9500</v>
      </c>
      <c r="E124" s="128">
        <f>D124</f>
        <v>9500</v>
      </c>
      <c r="H124" s="41">
        <f t="shared" si="7"/>
        <v>9500</v>
      </c>
    </row>
    <row r="125" spans="1:10" ht="15" customHeight="1" outlineLevel="2">
      <c r="A125" s="130"/>
      <c r="B125" s="129" t="s">
        <v>860</v>
      </c>
      <c r="C125" s="128">
        <v>9500</v>
      </c>
      <c r="D125" s="128">
        <f>C125</f>
        <v>9500</v>
      </c>
      <c r="E125" s="128">
        <f>D125</f>
        <v>9500</v>
      </c>
      <c r="H125" s="41">
        <f t="shared" si="7"/>
        <v>9500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9173.4599999999991</v>
      </c>
      <c r="D126" s="2">
        <f>D127+D128</f>
        <v>9173.4599999999991</v>
      </c>
      <c r="E126" s="2">
        <f>E127+E128</f>
        <v>9173.4599999999991</v>
      </c>
      <c r="H126" s="41">
        <f t="shared" si="7"/>
        <v>9173.4599999999991</v>
      </c>
    </row>
    <row r="127" spans="1:10" ht="15" customHeight="1" outlineLevel="2">
      <c r="A127" s="130"/>
      <c r="B127" s="129" t="s">
        <v>855</v>
      </c>
      <c r="C127" s="128">
        <v>9173.4599999999991</v>
      </c>
      <c r="D127" s="128">
        <f>C127</f>
        <v>9173.4599999999991</v>
      </c>
      <c r="E127" s="128">
        <f>D127</f>
        <v>9173.4599999999991</v>
      </c>
      <c r="H127" s="41">
        <f t="shared" si="7"/>
        <v>9173.4599999999991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124455.28</v>
      </c>
      <c r="D135" s="21">
        <f>D136+D140+D143+D146+D149</f>
        <v>124455.28</v>
      </c>
      <c r="E135" s="21">
        <f>E136+E140+E143+E146+E149</f>
        <v>124455.28</v>
      </c>
      <c r="G135" s="39" t="s">
        <v>584</v>
      </c>
      <c r="H135" s="41">
        <f t="shared" si="11"/>
        <v>124455.28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124455.28</v>
      </c>
      <c r="D136" s="2">
        <f>D137+D138+D139</f>
        <v>124455.28</v>
      </c>
      <c r="E136" s="2">
        <f>E137+E138+E139</f>
        <v>124455.28</v>
      </c>
      <c r="H136" s="41">
        <f t="shared" si="11"/>
        <v>124455.28</v>
      </c>
    </row>
    <row r="137" spans="1:10" ht="15" customHeight="1" outlineLevel="2">
      <c r="A137" s="130"/>
      <c r="B137" s="129" t="s">
        <v>855</v>
      </c>
      <c r="C137" s="128">
        <v>8280.6</v>
      </c>
      <c r="D137" s="128">
        <f>C137</f>
        <v>8280.6</v>
      </c>
      <c r="E137" s="128">
        <f>D137</f>
        <v>8280.6</v>
      </c>
      <c r="H137" s="41">
        <f t="shared" si="11"/>
        <v>8280.6</v>
      </c>
    </row>
    <row r="138" spans="1:10" ht="15" customHeight="1" outlineLevel="2">
      <c r="A138" s="130"/>
      <c r="B138" s="129" t="s">
        <v>862</v>
      </c>
      <c r="C138" s="128">
        <v>88903.453999999998</v>
      </c>
      <c r="D138" s="128">
        <f t="shared" ref="D138:E139" si="12">C138</f>
        <v>88903.453999999998</v>
      </c>
      <c r="E138" s="128">
        <f t="shared" si="12"/>
        <v>88903.453999999998</v>
      </c>
      <c r="H138" s="41">
        <f t="shared" si="11"/>
        <v>88903.453999999998</v>
      </c>
    </row>
    <row r="139" spans="1:10" ht="15" customHeight="1" outlineLevel="2">
      <c r="A139" s="130"/>
      <c r="B139" s="129" t="s">
        <v>861</v>
      </c>
      <c r="C139" s="128">
        <v>27271.225999999999</v>
      </c>
      <c r="D139" s="128">
        <f t="shared" si="12"/>
        <v>27271.225999999999</v>
      </c>
      <c r="E139" s="128">
        <f t="shared" si="12"/>
        <v>27271.225999999999</v>
      </c>
      <c r="H139" s="41">
        <f t="shared" si="11"/>
        <v>27271.225999999999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314992</v>
      </c>
      <c r="D152" s="23">
        <f>D153+D163+D170</f>
        <v>314992</v>
      </c>
      <c r="E152" s="23">
        <f>E153+E163+E170</f>
        <v>314992</v>
      </c>
      <c r="G152" s="39" t="s">
        <v>66</v>
      </c>
      <c r="H152" s="41">
        <f t="shared" si="11"/>
        <v>314992</v>
      </c>
      <c r="I152" s="42"/>
      <c r="J152" s="40" t="b">
        <f>AND(H152=I152)</f>
        <v>0</v>
      </c>
    </row>
    <row r="153" spans="1:10">
      <c r="A153" s="170" t="s">
        <v>208</v>
      </c>
      <c r="B153" s="171"/>
      <c r="C153" s="21">
        <f>C154+C157+C160</f>
        <v>314992</v>
      </c>
      <c r="D153" s="21">
        <f>D154+D157+D160</f>
        <v>314992</v>
      </c>
      <c r="E153" s="21">
        <f>E154+E157+E160</f>
        <v>314992</v>
      </c>
      <c r="G153" s="39" t="s">
        <v>585</v>
      </c>
      <c r="H153" s="41">
        <f t="shared" si="11"/>
        <v>314992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314992</v>
      </c>
      <c r="D154" s="2">
        <f>D155+D156</f>
        <v>314992</v>
      </c>
      <c r="E154" s="2">
        <f>E155+E156</f>
        <v>314992</v>
      </c>
      <c r="H154" s="41">
        <f t="shared" si="11"/>
        <v>314992</v>
      </c>
    </row>
    <row r="155" spans="1:10" ht="15" customHeight="1" outlineLevel="2">
      <c r="A155" s="130"/>
      <c r="B155" s="129" t="s">
        <v>855</v>
      </c>
      <c r="C155" s="128">
        <v>3180</v>
      </c>
      <c r="D155" s="128">
        <f>C155</f>
        <v>3180</v>
      </c>
      <c r="E155" s="128">
        <f>D155</f>
        <v>3180</v>
      </c>
      <c r="H155" s="41">
        <f t="shared" si="11"/>
        <v>3180</v>
      </c>
    </row>
    <row r="156" spans="1:10" ht="15" customHeight="1" outlineLevel="2">
      <c r="A156" s="130"/>
      <c r="B156" s="129" t="s">
        <v>860</v>
      </c>
      <c r="C156" s="128">
        <v>311812</v>
      </c>
      <c r="D156" s="128">
        <f>C156</f>
        <v>311812</v>
      </c>
      <c r="E156" s="128">
        <f>D156</f>
        <v>311812</v>
      </c>
      <c r="H156" s="41">
        <f t="shared" si="11"/>
        <v>311812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3302.1419999999998</v>
      </c>
      <c r="D177" s="27">
        <f>D178</f>
        <v>3302.1419999999998</v>
      </c>
      <c r="E177" s="27">
        <f>E178</f>
        <v>3302.1419999999998</v>
      </c>
      <c r="G177" s="39" t="s">
        <v>216</v>
      </c>
      <c r="H177" s="41">
        <f t="shared" si="11"/>
        <v>3302.1419999999998</v>
      </c>
      <c r="I177" s="42"/>
      <c r="J177" s="40" t="b">
        <f>AND(H177=I177)</f>
        <v>0</v>
      </c>
    </row>
    <row r="178" spans="1:10">
      <c r="A178" s="170" t="s">
        <v>217</v>
      </c>
      <c r="B178" s="171"/>
      <c r="C178" s="21">
        <f>C179+C184+C188+C197+C200+C203+C215+C222+C228+C235+C238+C243+C250</f>
        <v>3302.1419999999998</v>
      </c>
      <c r="D178" s="21">
        <f>D179+D184+D188+D197+D200+D203+D215+D222+D228+D235+D238+D243+D250</f>
        <v>3302.1419999999998</v>
      </c>
      <c r="E178" s="21">
        <f>E179+E184+E188+E197+E200+E203+E215+E222+E228+E235+E238+E243+E250</f>
        <v>3302.1419999999998</v>
      </c>
      <c r="G178" s="39" t="s">
        <v>587</v>
      </c>
      <c r="H178" s="41">
        <f t="shared" si="11"/>
        <v>3302.1419999999998</v>
      </c>
      <c r="I178" s="42"/>
      <c r="J178" s="40" t="b">
        <f>AND(H178=I178)</f>
        <v>0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3000</v>
      </c>
      <c r="D203" s="2">
        <f>D204+D211+D213+D207</f>
        <v>3000</v>
      </c>
      <c r="E203" s="2">
        <f>E204+E211+E213+E207</f>
        <v>3000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3000</v>
      </c>
      <c r="D207" s="128">
        <f>D209+D208+D210</f>
        <v>3000</v>
      </c>
      <c r="E207" s="128">
        <f>E209+E208+E210</f>
        <v>3000</v>
      </c>
    </row>
    <row r="208" spans="1:5" outlineLevel="3">
      <c r="A208" s="90"/>
      <c r="B208" s="89" t="s">
        <v>855</v>
      </c>
      <c r="C208" s="127">
        <v>3000</v>
      </c>
      <c r="D208" s="127">
        <f t="shared" ref="D208:E210" si="15">C208</f>
        <v>3000</v>
      </c>
      <c r="E208" s="127">
        <f t="shared" si="15"/>
        <v>3000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302.142</v>
      </c>
      <c r="D228" s="2">
        <f>D229+D233</f>
        <v>302.142</v>
      </c>
      <c r="E228" s="2">
        <f>E229+E233</f>
        <v>302.142</v>
      </c>
    </row>
    <row r="229" spans="1:5" outlineLevel="2">
      <c r="A229" s="130">
        <v>2</v>
      </c>
      <c r="B229" s="129" t="s">
        <v>856</v>
      </c>
      <c r="C229" s="128">
        <f>C231+C232+C230</f>
        <v>302.142</v>
      </c>
      <c r="D229" s="128">
        <f>D231+D232+D230</f>
        <v>302.142</v>
      </c>
      <c r="E229" s="128">
        <f>E231+E232+E230</f>
        <v>302.142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302.142</v>
      </c>
      <c r="D231" s="127">
        <f t="shared" ref="D231:E232" si="18">C231</f>
        <v>302.142</v>
      </c>
      <c r="E231" s="127">
        <f t="shared" si="18"/>
        <v>302.142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40" t="s">
        <v>853</v>
      </c>
      <c r="E256" s="140" t="s">
        <v>852</v>
      </c>
      <c r="G256" s="47" t="s">
        <v>589</v>
      </c>
      <c r="H256" s="48">
        <f>C257+C559</f>
        <v>1120540.8669999999</v>
      </c>
      <c r="I256" s="49"/>
      <c r="J256" s="50" t="b">
        <f>AND(H256=I256)</f>
        <v>0</v>
      </c>
    </row>
    <row r="257" spans="1:10">
      <c r="A257" s="161" t="s">
        <v>60</v>
      </c>
      <c r="B257" s="162"/>
      <c r="C257" s="37">
        <f>C258+C550</f>
        <v>245257.68999999997</v>
      </c>
      <c r="D257" s="37">
        <f>D258+D550</f>
        <v>253257.68999999997</v>
      </c>
      <c r="E257" s="37">
        <f>E258+E550</f>
        <v>290557.68999999994</v>
      </c>
      <c r="G257" s="39" t="s">
        <v>60</v>
      </c>
      <c r="H257" s="41">
        <f>C257</f>
        <v>245257.68999999997</v>
      </c>
      <c r="I257" s="42"/>
      <c r="J257" s="40" t="b">
        <f>AND(H257=I257)</f>
        <v>0</v>
      </c>
    </row>
    <row r="258" spans="1:10">
      <c r="A258" s="157" t="s">
        <v>266</v>
      </c>
      <c r="B258" s="158"/>
      <c r="C258" s="36">
        <f>C259+C339+C483+C547</f>
        <v>225044.90999999997</v>
      </c>
      <c r="D258" s="36">
        <f>D259+D339+D483+D547</f>
        <v>233044.90999999997</v>
      </c>
      <c r="E258" s="36">
        <f>E259+E339+E483+E547</f>
        <v>270344.90999999997</v>
      </c>
      <c r="G258" s="39" t="s">
        <v>57</v>
      </c>
      <c r="H258" s="41">
        <f t="shared" ref="H258:H321" si="21">C258</f>
        <v>225044.90999999997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155813.76799999998</v>
      </c>
      <c r="D259" s="33">
        <f>D260+D263+D314</f>
        <v>155813.76799999998</v>
      </c>
      <c r="E259" s="33">
        <f>E260+E263+E314</f>
        <v>155813.76799999998</v>
      </c>
      <c r="G259" s="39" t="s">
        <v>590</v>
      </c>
      <c r="H259" s="41">
        <f t="shared" si="21"/>
        <v>155813.76799999998</v>
      </c>
      <c r="I259" s="42"/>
      <c r="J259" s="40" t="b">
        <f>AND(H259=I259)</f>
        <v>0</v>
      </c>
    </row>
    <row r="260" spans="1:10" outlineLevel="1">
      <c r="A260" s="159" t="s">
        <v>268</v>
      </c>
      <c r="B260" s="160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155093.76799999998</v>
      </c>
      <c r="D263" s="32">
        <f>D264+D265+D289+D296+D298+D302+D305+D308+D313</f>
        <v>155093.76799999998</v>
      </c>
      <c r="E263" s="32">
        <f>E264+E265+E289+E296+E298+E302+E305+E308+E313</f>
        <v>155093.76799999998</v>
      </c>
      <c r="H263" s="41">
        <f t="shared" si="21"/>
        <v>155093.76799999998</v>
      </c>
    </row>
    <row r="264" spans="1:10" outlineLevel="2">
      <c r="A264" s="6">
        <v>1101</v>
      </c>
      <c r="B264" s="4" t="s">
        <v>34</v>
      </c>
      <c r="C264" s="5">
        <v>54476.5</v>
      </c>
      <c r="D264" s="5">
        <f>C264</f>
        <v>54476.5</v>
      </c>
      <c r="E264" s="5">
        <f>D264</f>
        <v>54476.5</v>
      </c>
      <c r="H264" s="41">
        <f t="shared" si="21"/>
        <v>54476.5</v>
      </c>
    </row>
    <row r="265" spans="1:10" outlineLevel="2">
      <c r="A265" s="6">
        <v>1101</v>
      </c>
      <c r="B265" s="4" t="s">
        <v>35</v>
      </c>
      <c r="C265" s="5">
        <f>SUM(C266:C288)</f>
        <v>65008.563999999998</v>
      </c>
      <c r="D265" s="5">
        <f>SUM(D266:D288)</f>
        <v>65008.563999999998</v>
      </c>
      <c r="E265" s="5">
        <f>SUM(E266:E288)</f>
        <v>65008.563999999998</v>
      </c>
      <c r="H265" s="41">
        <f t="shared" si="21"/>
        <v>65008.563999999998</v>
      </c>
    </row>
    <row r="266" spans="1:10" outlineLevel="3">
      <c r="A266" s="29"/>
      <c r="B266" s="28" t="s">
        <v>218</v>
      </c>
      <c r="C266" s="30">
        <v>2841</v>
      </c>
      <c r="D266" s="30">
        <f>C266</f>
        <v>2841</v>
      </c>
      <c r="E266" s="30">
        <f>D266</f>
        <v>2841</v>
      </c>
      <c r="H266" s="41">
        <f t="shared" si="21"/>
        <v>2841</v>
      </c>
    </row>
    <row r="267" spans="1:10" outlineLevel="3">
      <c r="A267" s="29"/>
      <c r="B267" s="28" t="s">
        <v>219</v>
      </c>
      <c r="C267" s="30">
        <v>20932</v>
      </c>
      <c r="D267" s="30">
        <f t="shared" ref="D267:E282" si="22">C267</f>
        <v>20932</v>
      </c>
      <c r="E267" s="30">
        <f t="shared" si="22"/>
        <v>20932</v>
      </c>
      <c r="H267" s="41">
        <f t="shared" si="21"/>
        <v>20932</v>
      </c>
    </row>
    <row r="268" spans="1:10" outlineLevel="3">
      <c r="A268" s="29"/>
      <c r="B268" s="28" t="s">
        <v>220</v>
      </c>
      <c r="C268" s="30">
        <v>10920</v>
      </c>
      <c r="D268" s="30">
        <f t="shared" si="22"/>
        <v>10920</v>
      </c>
      <c r="E268" s="30">
        <f t="shared" si="22"/>
        <v>10920</v>
      </c>
      <c r="H268" s="41">
        <f t="shared" si="21"/>
        <v>10920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6072.5</v>
      </c>
      <c r="D271" s="30">
        <f t="shared" si="22"/>
        <v>6072.5</v>
      </c>
      <c r="E271" s="30">
        <f t="shared" si="22"/>
        <v>6072.5</v>
      </c>
      <c r="H271" s="41">
        <f t="shared" si="21"/>
        <v>6072.5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>
        <v>107.004</v>
      </c>
      <c r="D284" s="30">
        <f t="shared" si="23"/>
        <v>107.004</v>
      </c>
      <c r="E284" s="30">
        <f t="shared" si="23"/>
        <v>107.004</v>
      </c>
      <c r="H284" s="41">
        <f t="shared" si="21"/>
        <v>107.004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22860.06</v>
      </c>
      <c r="D286" s="30">
        <f t="shared" si="23"/>
        <v>22860.06</v>
      </c>
      <c r="E286" s="30">
        <f t="shared" si="23"/>
        <v>22860.06</v>
      </c>
      <c r="H286" s="41">
        <f t="shared" si="21"/>
        <v>22860.06</v>
      </c>
    </row>
    <row r="287" spans="1:8" outlineLevel="3">
      <c r="A287" s="29"/>
      <c r="B287" s="28" t="s">
        <v>239</v>
      </c>
      <c r="C287" s="30">
        <v>1176</v>
      </c>
      <c r="D287" s="30">
        <f t="shared" si="23"/>
        <v>1176</v>
      </c>
      <c r="E287" s="30">
        <f t="shared" si="23"/>
        <v>1176</v>
      </c>
      <c r="H287" s="41">
        <f t="shared" si="21"/>
        <v>1176</v>
      </c>
    </row>
    <row r="288" spans="1:8" outlineLevel="3">
      <c r="A288" s="29"/>
      <c r="B288" s="28" t="s">
        <v>240</v>
      </c>
      <c r="C288" s="30">
        <v>100</v>
      </c>
      <c r="D288" s="30">
        <f t="shared" si="23"/>
        <v>100</v>
      </c>
      <c r="E288" s="30">
        <f t="shared" si="23"/>
        <v>100</v>
      </c>
      <c r="H288" s="41">
        <f t="shared" si="21"/>
        <v>100</v>
      </c>
    </row>
    <row r="289" spans="1:8" outlineLevel="2">
      <c r="A289" s="6">
        <v>1101</v>
      </c>
      <c r="B289" s="4" t="s">
        <v>36</v>
      </c>
      <c r="C289" s="5">
        <f>SUM(C290:C295)</f>
        <v>5329.2</v>
      </c>
      <c r="D289" s="5">
        <f>SUM(D290:D295)</f>
        <v>5329.2</v>
      </c>
      <c r="E289" s="5">
        <f>SUM(E290:E295)</f>
        <v>5329.2</v>
      </c>
      <c r="H289" s="41">
        <f t="shared" si="21"/>
        <v>5329.2</v>
      </c>
    </row>
    <row r="290" spans="1:8" outlineLevel="3">
      <c r="A290" s="29"/>
      <c r="B290" s="28" t="s">
        <v>241</v>
      </c>
      <c r="C290" s="30">
        <v>3600</v>
      </c>
      <c r="D290" s="30">
        <f>C290</f>
        <v>3600</v>
      </c>
      <c r="E290" s="30">
        <f>D290</f>
        <v>3600</v>
      </c>
      <c r="H290" s="41">
        <f t="shared" si="21"/>
        <v>3600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889.2</v>
      </c>
      <c r="D292" s="30">
        <f t="shared" si="24"/>
        <v>889.2</v>
      </c>
      <c r="E292" s="30">
        <f t="shared" si="24"/>
        <v>889.2</v>
      </c>
      <c r="H292" s="41">
        <f t="shared" si="21"/>
        <v>889.2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840</v>
      </c>
      <c r="D295" s="30">
        <f t="shared" si="24"/>
        <v>840</v>
      </c>
      <c r="E295" s="30">
        <f t="shared" si="24"/>
        <v>840</v>
      </c>
      <c r="H295" s="41">
        <f t="shared" si="21"/>
        <v>840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4260</v>
      </c>
      <c r="D298" s="5">
        <f>SUM(D299:D301)</f>
        <v>4260</v>
      </c>
      <c r="E298" s="5">
        <f>SUM(E299:E301)</f>
        <v>4260</v>
      </c>
      <c r="H298" s="41">
        <f t="shared" si="21"/>
        <v>4260</v>
      </c>
    </row>
    <row r="299" spans="1:8" outlineLevel="3">
      <c r="A299" s="29"/>
      <c r="B299" s="28" t="s">
        <v>248</v>
      </c>
      <c r="C299" s="30">
        <v>1440</v>
      </c>
      <c r="D299" s="30">
        <f>C299</f>
        <v>1440</v>
      </c>
      <c r="E299" s="30">
        <f>D299</f>
        <v>1440</v>
      </c>
      <c r="H299" s="41">
        <f t="shared" si="21"/>
        <v>1440</v>
      </c>
    </row>
    <row r="300" spans="1:8" outlineLevel="3">
      <c r="A300" s="29"/>
      <c r="B300" s="28" t="s">
        <v>249</v>
      </c>
      <c r="C300" s="30">
        <v>2820</v>
      </c>
      <c r="D300" s="30">
        <f t="shared" ref="D300:E301" si="25">C300</f>
        <v>2820</v>
      </c>
      <c r="E300" s="30">
        <f t="shared" si="25"/>
        <v>2820</v>
      </c>
      <c r="H300" s="41">
        <f t="shared" si="21"/>
        <v>2820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1543.7159999999999</v>
      </c>
      <c r="D305" s="5">
        <f>SUM(D306:D307)</f>
        <v>1543.7159999999999</v>
      </c>
      <c r="E305" s="5">
        <f>SUM(E306:E307)</f>
        <v>1543.7159999999999</v>
      </c>
      <c r="H305" s="41">
        <f t="shared" si="21"/>
        <v>1543.7159999999999</v>
      </c>
    </row>
    <row r="306" spans="1:8" outlineLevel="3">
      <c r="A306" s="29"/>
      <c r="B306" s="28" t="s">
        <v>254</v>
      </c>
      <c r="C306" s="30">
        <v>1093.116</v>
      </c>
      <c r="D306" s="30">
        <f>C306</f>
        <v>1093.116</v>
      </c>
      <c r="E306" s="30">
        <f>D306</f>
        <v>1093.116</v>
      </c>
      <c r="H306" s="41">
        <f t="shared" si="21"/>
        <v>1093.116</v>
      </c>
    </row>
    <row r="307" spans="1:8" outlineLevel="3">
      <c r="A307" s="29"/>
      <c r="B307" s="28" t="s">
        <v>255</v>
      </c>
      <c r="C307" s="30">
        <v>450.6</v>
      </c>
      <c r="D307" s="30">
        <f>C307</f>
        <v>450.6</v>
      </c>
      <c r="E307" s="30">
        <f>D307</f>
        <v>450.6</v>
      </c>
      <c r="H307" s="41">
        <f t="shared" si="21"/>
        <v>450.6</v>
      </c>
    </row>
    <row r="308" spans="1:8" outlineLevel="2">
      <c r="A308" s="6">
        <v>1101</v>
      </c>
      <c r="B308" s="4" t="s">
        <v>39</v>
      </c>
      <c r="C308" s="5">
        <f>SUM(C309:C312)</f>
        <v>24175.787999999997</v>
      </c>
      <c r="D308" s="5">
        <f>SUM(D309:D312)</f>
        <v>24175.787999999997</v>
      </c>
      <c r="E308" s="5">
        <f>SUM(E309:E312)</f>
        <v>24175.787999999997</v>
      </c>
      <c r="H308" s="41">
        <f t="shared" si="21"/>
        <v>24175.787999999997</v>
      </c>
    </row>
    <row r="309" spans="1:8" outlineLevel="3">
      <c r="A309" s="29"/>
      <c r="B309" s="28" t="s">
        <v>256</v>
      </c>
      <c r="C309" s="30">
        <v>16334.995999999999</v>
      </c>
      <c r="D309" s="30">
        <f>C309</f>
        <v>16334.995999999999</v>
      </c>
      <c r="E309" s="30">
        <f>D309</f>
        <v>16334.995999999999</v>
      </c>
      <c r="H309" s="41">
        <f t="shared" si="21"/>
        <v>16334.995999999999</v>
      </c>
    </row>
    <row r="310" spans="1:8" outlineLevel="3">
      <c r="A310" s="29"/>
      <c r="B310" s="28" t="s">
        <v>257</v>
      </c>
      <c r="C310" s="30">
        <v>1306.797</v>
      </c>
      <c r="D310" s="30">
        <f t="shared" ref="D310:E312" si="26">C310</f>
        <v>1306.797</v>
      </c>
      <c r="E310" s="30">
        <f t="shared" si="26"/>
        <v>1306.797</v>
      </c>
      <c r="H310" s="41">
        <f t="shared" si="21"/>
        <v>1306.797</v>
      </c>
    </row>
    <row r="311" spans="1:8" outlineLevel="3">
      <c r="A311" s="29"/>
      <c r="B311" s="28" t="s">
        <v>258</v>
      </c>
      <c r="C311" s="30">
        <v>5227.1980000000003</v>
      </c>
      <c r="D311" s="30">
        <f t="shared" si="26"/>
        <v>5227.1980000000003</v>
      </c>
      <c r="E311" s="30">
        <f t="shared" si="26"/>
        <v>5227.1980000000003</v>
      </c>
      <c r="H311" s="41">
        <f t="shared" si="21"/>
        <v>5227.1980000000003</v>
      </c>
    </row>
    <row r="312" spans="1:8" outlineLevel="3">
      <c r="A312" s="29"/>
      <c r="B312" s="28" t="s">
        <v>259</v>
      </c>
      <c r="C312" s="30">
        <v>1306.797</v>
      </c>
      <c r="D312" s="30">
        <f t="shared" si="26"/>
        <v>1306.797</v>
      </c>
      <c r="E312" s="30">
        <f t="shared" si="26"/>
        <v>1306.797</v>
      </c>
      <c r="H312" s="41">
        <f t="shared" si="21"/>
        <v>1306.797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60600</v>
      </c>
      <c r="D339" s="33">
        <f>D340+D444+D482</f>
        <v>68600</v>
      </c>
      <c r="E339" s="33">
        <f>E340+E444+E482</f>
        <v>103900</v>
      </c>
      <c r="G339" s="39" t="s">
        <v>591</v>
      </c>
      <c r="H339" s="41">
        <f t="shared" si="28"/>
        <v>60600</v>
      </c>
      <c r="I339" s="42"/>
      <c r="J339" s="40" t="b">
        <f>AND(H339=I339)</f>
        <v>0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55500</v>
      </c>
      <c r="D340" s="32">
        <f>D341+D342+D343+D344+D347+D348+D353+D356+D357+D362+D367+BH290668+D371+D372+D373+D376+D377+D378+D382+D388+D391+D392+D395+D398+D399+D404+D407+D408+D409+D412+D415+D416+D419+D420+D421+D422+D429+D443</f>
        <v>63500</v>
      </c>
      <c r="E340" s="32">
        <f>E341+E342+E343+E344+E347+E348+E353+E356+E357+E362+E367+BI290668+E371+E372+E373+E376+E377+E378+E382+E388+E391+E392+E395+E398+E399+E404+E407+E408+E409+E412+E415+E416+E419+E420+E421+E422+E429+E443</f>
        <v>93500</v>
      </c>
      <c r="H340" s="41">
        <f t="shared" si="28"/>
        <v>55500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3500</v>
      </c>
      <c r="D342" s="5">
        <f t="shared" ref="D342:E343" si="31">C342</f>
        <v>3500</v>
      </c>
      <c r="E342" s="5">
        <f t="shared" si="31"/>
        <v>3500</v>
      </c>
      <c r="H342" s="41">
        <f t="shared" si="28"/>
        <v>3500</v>
      </c>
    </row>
    <row r="343" spans="1:10" outlineLevel="2">
      <c r="A343" s="6">
        <v>2201</v>
      </c>
      <c r="B343" s="4" t="s">
        <v>41</v>
      </c>
      <c r="C343" s="5">
        <v>14000</v>
      </c>
      <c r="D343" s="5">
        <f t="shared" si="31"/>
        <v>14000</v>
      </c>
      <c r="E343" s="5">
        <v>26000</v>
      </c>
      <c r="H343" s="41">
        <f t="shared" si="28"/>
        <v>14000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v>6000</v>
      </c>
      <c r="E347" s="5">
        <f t="shared" si="32"/>
        <v>6000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10000</v>
      </c>
      <c r="H348" s="41">
        <f t="shared" si="28"/>
        <v>10000</v>
      </c>
    </row>
    <row r="349" spans="1:10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28"/>
        <v>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v>2000</v>
      </c>
      <c r="E356" s="5">
        <f t="shared" si="34"/>
        <v>2000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3500</v>
      </c>
      <c r="D362" s="5">
        <f>SUM(D363:D366)</f>
        <v>3500</v>
      </c>
      <c r="E362" s="5">
        <f>SUM(E363:E366)</f>
        <v>9500</v>
      </c>
      <c r="H362" s="41">
        <f t="shared" si="28"/>
        <v>3500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2000</v>
      </c>
      <c r="D364" s="30">
        <f t="shared" ref="D364:E366" si="36">C364</f>
        <v>2000</v>
      </c>
      <c r="E364" s="30">
        <v>7000</v>
      </c>
      <c r="H364" s="41">
        <f t="shared" si="28"/>
        <v>2000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v>1500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v>5000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v>5000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4500</v>
      </c>
      <c r="H378" s="41">
        <f t="shared" si="28"/>
        <v>1500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v>4000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4300</v>
      </c>
      <c r="D382" s="5">
        <f>SUM(D383:D387)</f>
        <v>4300</v>
      </c>
      <c r="E382" s="5">
        <f>SUM(E383:E387)</f>
        <v>4300</v>
      </c>
      <c r="H382" s="41">
        <f t="shared" si="28"/>
        <v>4300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2800</v>
      </c>
      <c r="D386" s="30">
        <f t="shared" si="40"/>
        <v>2800</v>
      </c>
      <c r="E386" s="30">
        <f t="shared" si="40"/>
        <v>2800</v>
      </c>
      <c r="H386" s="41">
        <f t="shared" ref="H386:H449" si="41">C386</f>
        <v>2800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2500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v>2500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5100</v>
      </c>
      <c r="D444" s="32">
        <f>D445+D454+D455+D459+D462+D463+D468+D474+D477+D480+D481+D450</f>
        <v>5100</v>
      </c>
      <c r="E444" s="32">
        <f>E445+E454+E455+E459+E462+E463+E468+E474+E477+E480+E481+E450</f>
        <v>10400</v>
      </c>
      <c r="H444" s="41">
        <f t="shared" si="41"/>
        <v>5100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3500</v>
      </c>
      <c r="D445" s="5">
        <f>SUM(D446:D449)</f>
        <v>3500</v>
      </c>
      <c r="E445" s="5">
        <f>SUM(E446:E449)</f>
        <v>5500</v>
      </c>
      <c r="H445" s="41">
        <f t="shared" si="41"/>
        <v>3500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v>2500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</v>
      </c>
      <c r="D459" s="5">
        <f>SUM(D460:D461)</f>
        <v>200</v>
      </c>
      <c r="E459" s="5">
        <f>SUM(E460:E461)</f>
        <v>3500</v>
      </c>
      <c r="H459" s="41">
        <f t="shared" si="51"/>
        <v>200</v>
      </c>
    </row>
    <row r="460" spans="1:8" ht="15" customHeight="1" outlineLevel="3">
      <c r="A460" s="28"/>
      <c r="B460" s="28" t="s">
        <v>369</v>
      </c>
      <c r="C460" s="30">
        <v>200</v>
      </c>
      <c r="D460" s="30">
        <f t="shared" ref="D460:E462" si="54">C460</f>
        <v>200</v>
      </c>
      <c r="E460" s="30">
        <v>3500</v>
      </c>
      <c r="H460" s="41">
        <f t="shared" si="51"/>
        <v>200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300</v>
      </c>
      <c r="D462" s="5">
        <f t="shared" si="54"/>
        <v>300</v>
      </c>
      <c r="E462" s="5">
        <f t="shared" si="54"/>
        <v>300</v>
      </c>
      <c r="H462" s="41">
        <f t="shared" si="51"/>
        <v>300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  <c r="H474" s="41">
        <f t="shared" si="51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  <c r="H475" s="41">
        <f t="shared" si="51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f t="shared" si="57"/>
        <v>300</v>
      </c>
      <c r="H480" s="41">
        <f t="shared" si="51"/>
        <v>300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7954.61</v>
      </c>
      <c r="D483" s="35">
        <f>D484+D504+D509+D522+D528+D538</f>
        <v>7954.61</v>
      </c>
      <c r="E483" s="35">
        <f>E484+E504+E509+E522+E528+E538</f>
        <v>9954.61</v>
      </c>
      <c r="G483" s="39" t="s">
        <v>592</v>
      </c>
      <c r="H483" s="41">
        <f t="shared" si="51"/>
        <v>7954.61</v>
      </c>
      <c r="I483" s="42"/>
      <c r="J483" s="40" t="b">
        <f>AND(H483=I483)</f>
        <v>0</v>
      </c>
    </row>
    <row r="484" spans="1:10" outlineLevel="1">
      <c r="A484" s="159" t="s">
        <v>390</v>
      </c>
      <c r="B484" s="160"/>
      <c r="C484" s="32">
        <f>C485+C486+C490+C491+C494+C497+C500+C501+C502+C503</f>
        <v>5700</v>
      </c>
      <c r="D484" s="32">
        <f>D485+D486+D490+D491+D494+D497+D500+D501+D502+D503</f>
        <v>5700</v>
      </c>
      <c r="E484" s="32">
        <f>E485+E486+E490+E491+E494+E497+E500+E501+E502+E503</f>
        <v>7700</v>
      </c>
      <c r="H484" s="41">
        <f t="shared" si="51"/>
        <v>5700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2500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v>2500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254.61</v>
      </c>
      <c r="D538" s="32">
        <f>SUM(D539:D544)</f>
        <v>254.61</v>
      </c>
      <c r="E538" s="32">
        <f>SUM(E539:E544)</f>
        <v>254.61</v>
      </c>
      <c r="H538" s="41">
        <f t="shared" si="63"/>
        <v>254.61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254.61</v>
      </c>
      <c r="D540" s="5">
        <f t="shared" ref="D540:E543" si="66">C540</f>
        <v>254.61</v>
      </c>
      <c r="E540" s="5">
        <f t="shared" si="66"/>
        <v>254.61</v>
      </c>
      <c r="H540" s="41">
        <f t="shared" si="63"/>
        <v>254.61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676.53200000000004</v>
      </c>
      <c r="D547" s="35">
        <f>D548+D549</f>
        <v>676.53200000000004</v>
      </c>
      <c r="E547" s="35">
        <f>E548+E549</f>
        <v>676.53200000000004</v>
      </c>
      <c r="G547" s="39" t="s">
        <v>593</v>
      </c>
      <c r="H547" s="41">
        <f t="shared" si="63"/>
        <v>676.53200000000004</v>
      </c>
      <c r="I547" s="42"/>
      <c r="J547" s="40" t="b">
        <f>AND(H547=I547)</f>
        <v>0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676.53200000000004</v>
      </c>
      <c r="D549" s="32">
        <f>C549</f>
        <v>676.53200000000004</v>
      </c>
      <c r="E549" s="32">
        <f>D549</f>
        <v>676.53200000000004</v>
      </c>
      <c r="H549" s="41">
        <f t="shared" si="63"/>
        <v>676.53200000000004</v>
      </c>
    </row>
    <row r="550" spans="1:10">
      <c r="A550" s="157" t="s">
        <v>455</v>
      </c>
      <c r="B550" s="158"/>
      <c r="C550" s="36">
        <f>C551</f>
        <v>20212.78</v>
      </c>
      <c r="D550" s="36">
        <f>D551</f>
        <v>20212.78</v>
      </c>
      <c r="E550" s="36">
        <f>E551</f>
        <v>20212.78</v>
      </c>
      <c r="G550" s="39" t="s">
        <v>59</v>
      </c>
      <c r="H550" s="41">
        <f t="shared" si="63"/>
        <v>20212.78</v>
      </c>
      <c r="I550" s="42"/>
      <c r="J550" s="40" t="b">
        <f>AND(H550=I550)</f>
        <v>0</v>
      </c>
    </row>
    <row r="551" spans="1:10">
      <c r="A551" s="155" t="s">
        <v>456</v>
      </c>
      <c r="B551" s="156"/>
      <c r="C551" s="33">
        <f>C552+C556</f>
        <v>20212.78</v>
      </c>
      <c r="D551" s="33">
        <f>D552+D556</f>
        <v>20212.78</v>
      </c>
      <c r="E551" s="33">
        <f>E552+E556</f>
        <v>20212.78</v>
      </c>
      <c r="G551" s="39" t="s">
        <v>594</v>
      </c>
      <c r="H551" s="41">
        <f t="shared" si="63"/>
        <v>20212.78</v>
      </c>
      <c r="I551" s="42"/>
      <c r="J551" s="40" t="b">
        <f>AND(H551=I551)</f>
        <v>0</v>
      </c>
    </row>
    <row r="552" spans="1:10" outlineLevel="1">
      <c r="A552" s="159" t="s">
        <v>457</v>
      </c>
      <c r="B552" s="160"/>
      <c r="C552" s="32">
        <f>SUM(C553:C555)</f>
        <v>20212.78</v>
      </c>
      <c r="D552" s="32">
        <f>SUM(D553:D555)</f>
        <v>20212.78</v>
      </c>
      <c r="E552" s="32">
        <f>SUM(E553:E555)</f>
        <v>20212.78</v>
      </c>
      <c r="H552" s="41">
        <f t="shared" si="63"/>
        <v>20212.78</v>
      </c>
    </row>
    <row r="553" spans="1:10" outlineLevel="2" collapsed="1">
      <c r="A553" s="6">
        <v>5500</v>
      </c>
      <c r="B553" s="4" t="s">
        <v>458</v>
      </c>
      <c r="C553" s="5">
        <v>20212.78</v>
      </c>
      <c r="D553" s="5">
        <f t="shared" ref="D553:E555" si="67">C553</f>
        <v>20212.78</v>
      </c>
      <c r="E553" s="5">
        <f t="shared" si="67"/>
        <v>20212.78</v>
      </c>
      <c r="H553" s="41">
        <f t="shared" si="63"/>
        <v>20212.78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875283.17699999991</v>
      </c>
      <c r="D559" s="37">
        <f>D560+D716+D725</f>
        <v>875283.17699999991</v>
      </c>
      <c r="E559" s="37">
        <f>E560+E716+E725</f>
        <v>875283.17699999991</v>
      </c>
      <c r="G559" s="39" t="s">
        <v>62</v>
      </c>
      <c r="H559" s="41">
        <f t="shared" si="63"/>
        <v>875283.17699999991</v>
      </c>
      <c r="I559" s="42"/>
      <c r="J559" s="40" t="b">
        <f>AND(H559=I559)</f>
        <v>0</v>
      </c>
    </row>
    <row r="560" spans="1:10">
      <c r="A560" s="157" t="s">
        <v>464</v>
      </c>
      <c r="B560" s="158"/>
      <c r="C560" s="36">
        <f>C561+C638+C642+C645</f>
        <v>842415.96499999997</v>
      </c>
      <c r="D560" s="36">
        <f>D561+D638+D642+D645</f>
        <v>842415.96499999997</v>
      </c>
      <c r="E560" s="36">
        <f>E561+E638+E642+E645</f>
        <v>842415.96499999997</v>
      </c>
      <c r="G560" s="39" t="s">
        <v>61</v>
      </c>
      <c r="H560" s="41">
        <f t="shared" si="63"/>
        <v>842415.96499999997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842415.96499999997</v>
      </c>
      <c r="D561" s="38">
        <f>D562+D567+D568+D569+D576+D577+D581+D584+D585+D586+D587+D592+D595+D599+D603+D610+D616+D628</f>
        <v>842415.96499999997</v>
      </c>
      <c r="E561" s="38">
        <f>E562+E567+E568+E569+E576+E577+E581+E584+E585+E586+E587+E592+E595+E599+E603+E610+E616+E628</f>
        <v>842415.96499999997</v>
      </c>
      <c r="G561" s="39" t="s">
        <v>595</v>
      </c>
      <c r="H561" s="41">
        <f t="shared" si="63"/>
        <v>842415.96499999997</v>
      </c>
      <c r="I561" s="42"/>
      <c r="J561" s="40" t="b">
        <f>AND(H561=I561)</f>
        <v>0</v>
      </c>
    </row>
    <row r="562" spans="1:10" outlineLevel="1">
      <c r="A562" s="159" t="s">
        <v>466</v>
      </c>
      <c r="B562" s="160"/>
      <c r="C562" s="32">
        <f>SUM(C563:C566)</f>
        <v>37290</v>
      </c>
      <c r="D562" s="32">
        <f>SUM(D563:D566)</f>
        <v>37290</v>
      </c>
      <c r="E562" s="32">
        <f>SUM(E563:E566)</f>
        <v>37290</v>
      </c>
      <c r="H562" s="41">
        <f t="shared" si="63"/>
        <v>37290</v>
      </c>
    </row>
    <row r="563" spans="1:10" outlineLevel="2">
      <c r="A563" s="7">
        <v>6600</v>
      </c>
      <c r="B563" s="4" t="s">
        <v>468</v>
      </c>
      <c r="C563" s="5">
        <v>19000</v>
      </c>
      <c r="D563" s="5">
        <f>C563</f>
        <v>19000</v>
      </c>
      <c r="E563" s="5">
        <f>D563</f>
        <v>19000</v>
      </c>
      <c r="H563" s="41">
        <f t="shared" si="63"/>
        <v>19000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18290</v>
      </c>
      <c r="D566" s="5">
        <f t="shared" si="68"/>
        <v>18290</v>
      </c>
      <c r="E566" s="5">
        <f t="shared" si="68"/>
        <v>18290</v>
      </c>
      <c r="H566" s="41">
        <f t="shared" si="63"/>
        <v>18290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22345.46</v>
      </c>
      <c r="D569" s="32">
        <f>SUM(D570:D575)</f>
        <v>22345.46</v>
      </c>
      <c r="E569" s="32">
        <f>SUM(E570:E575)</f>
        <v>22345.46</v>
      </c>
      <c r="H569" s="41">
        <f t="shared" si="63"/>
        <v>22345.46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18345.46</v>
      </c>
      <c r="D572" s="5">
        <f t="shared" si="69"/>
        <v>18345.46</v>
      </c>
      <c r="E572" s="5">
        <f t="shared" si="69"/>
        <v>18345.46</v>
      </c>
      <c r="H572" s="41">
        <f t="shared" si="63"/>
        <v>18345.46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4000</v>
      </c>
      <c r="D575" s="5">
        <f t="shared" si="69"/>
        <v>4000</v>
      </c>
      <c r="E575" s="5">
        <f t="shared" si="69"/>
        <v>4000</v>
      </c>
      <c r="H575" s="41">
        <f t="shared" si="63"/>
        <v>4000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120000</v>
      </c>
      <c r="D581" s="32">
        <f>SUM(D582:D583)</f>
        <v>120000</v>
      </c>
      <c r="E581" s="32">
        <f>SUM(E582:E583)</f>
        <v>120000</v>
      </c>
      <c r="H581" s="41">
        <f t="shared" si="71"/>
        <v>120000</v>
      </c>
    </row>
    <row r="582" spans="1:8" outlineLevel="2">
      <c r="A582" s="7">
        <v>6606</v>
      </c>
      <c r="B582" s="4" t="s">
        <v>486</v>
      </c>
      <c r="C582" s="5">
        <v>120000</v>
      </c>
      <c r="D582" s="5">
        <f t="shared" ref="D582:E586" si="72">C582</f>
        <v>120000</v>
      </c>
      <c r="E582" s="5">
        <f t="shared" si="72"/>
        <v>120000</v>
      </c>
      <c r="H582" s="41">
        <f t="shared" si="71"/>
        <v>120000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112000</v>
      </c>
      <c r="D587" s="32">
        <f>SUM(D588:D591)</f>
        <v>112000</v>
      </c>
      <c r="E587" s="32">
        <f>SUM(E588:E591)</f>
        <v>112000</v>
      </c>
      <c r="H587" s="41">
        <f t="shared" si="71"/>
        <v>112000</v>
      </c>
    </row>
    <row r="588" spans="1:8" outlineLevel="2">
      <c r="A588" s="7">
        <v>6610</v>
      </c>
      <c r="B588" s="4" t="s">
        <v>492</v>
      </c>
      <c r="C588" s="5">
        <v>112000</v>
      </c>
      <c r="D588" s="5">
        <f>C588</f>
        <v>112000</v>
      </c>
      <c r="E588" s="5">
        <f>D588</f>
        <v>112000</v>
      </c>
      <c r="H588" s="41">
        <f t="shared" si="71"/>
        <v>112000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8248.0049999999992</v>
      </c>
      <c r="D595" s="32">
        <f>SUM(D596:D598)</f>
        <v>8248.0049999999992</v>
      </c>
      <c r="E595" s="32">
        <f>SUM(E596:E598)</f>
        <v>8248.0049999999992</v>
      </c>
      <c r="H595" s="41">
        <f t="shared" si="71"/>
        <v>8248.0049999999992</v>
      </c>
    </row>
    <row r="596" spans="1:8" outlineLevel="2">
      <c r="A596" s="7">
        <v>6612</v>
      </c>
      <c r="B596" s="4" t="s">
        <v>499</v>
      </c>
      <c r="C596" s="5">
        <v>8248.0049999999992</v>
      </c>
      <c r="D596" s="5">
        <f>C596</f>
        <v>8248.0049999999992</v>
      </c>
      <c r="E596" s="5">
        <f>D596</f>
        <v>8248.0049999999992</v>
      </c>
      <c r="H596" s="41">
        <f t="shared" si="71"/>
        <v>8248.0049999999992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502532.5</v>
      </c>
      <c r="D599" s="32">
        <f>SUM(D600:D602)</f>
        <v>502532.5</v>
      </c>
      <c r="E599" s="32">
        <f>SUM(E600:E602)</f>
        <v>502532.5</v>
      </c>
      <c r="H599" s="41">
        <f t="shared" si="71"/>
        <v>502532.5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502532.5</v>
      </c>
      <c r="D601" s="5">
        <f t="shared" si="75"/>
        <v>502532.5</v>
      </c>
      <c r="E601" s="5">
        <f t="shared" si="75"/>
        <v>502532.5</v>
      </c>
      <c r="H601" s="41">
        <f t="shared" si="71"/>
        <v>502532.5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40000</v>
      </c>
      <c r="D603" s="32">
        <f>SUM(D604:D609)</f>
        <v>40000</v>
      </c>
      <c r="E603" s="32">
        <f>SUM(E604:E609)</f>
        <v>40000</v>
      </c>
      <c r="H603" s="41">
        <f t="shared" si="71"/>
        <v>40000</v>
      </c>
    </row>
    <row r="604" spans="1:8" outlineLevel="2">
      <c r="A604" s="7">
        <v>6614</v>
      </c>
      <c r="B604" s="4" t="s">
        <v>507</v>
      </c>
      <c r="C604" s="5">
        <v>40000</v>
      </c>
      <c r="D604" s="5">
        <f>C604</f>
        <v>40000</v>
      </c>
      <c r="E604" s="5">
        <f>D604</f>
        <v>40000</v>
      </c>
      <c r="H604" s="41">
        <f t="shared" si="71"/>
        <v>40000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/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29565.07</v>
      </c>
      <c r="D716" s="36">
        <f>D717</f>
        <v>29565.07</v>
      </c>
      <c r="E716" s="36">
        <f>E717</f>
        <v>29565.07</v>
      </c>
      <c r="G716" s="39" t="s">
        <v>66</v>
      </c>
      <c r="H716" s="41">
        <f t="shared" si="92"/>
        <v>29565.07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29565.07</v>
      </c>
      <c r="D717" s="33">
        <f>D718+D722</f>
        <v>29565.07</v>
      </c>
      <c r="E717" s="33">
        <f>E718+E722</f>
        <v>29565.07</v>
      </c>
      <c r="G717" s="39" t="s">
        <v>599</v>
      </c>
      <c r="H717" s="41">
        <f t="shared" si="92"/>
        <v>29565.07</v>
      </c>
      <c r="I717" s="42"/>
      <c r="J717" s="40" t="b">
        <f>AND(H717=I717)</f>
        <v>0</v>
      </c>
    </row>
    <row r="718" spans="1:10" outlineLevel="1" collapsed="1">
      <c r="A718" s="153" t="s">
        <v>851</v>
      </c>
      <c r="B718" s="154"/>
      <c r="C718" s="31">
        <f>SUM(C719:C721)</f>
        <v>29565.07</v>
      </c>
      <c r="D718" s="31">
        <f>SUM(D719:D721)</f>
        <v>29565.07</v>
      </c>
      <c r="E718" s="31">
        <f>SUM(E719:E721)</f>
        <v>29565.07</v>
      </c>
      <c r="H718" s="41">
        <f t="shared" si="92"/>
        <v>29565.07</v>
      </c>
    </row>
    <row r="719" spans="1:10" ht="15" customHeight="1" outlineLevel="2">
      <c r="A719" s="6">
        <v>10950</v>
      </c>
      <c r="B719" s="4" t="s">
        <v>572</v>
      </c>
      <c r="C719" s="5">
        <v>29565.07</v>
      </c>
      <c r="D719" s="5">
        <f>C719</f>
        <v>29565.07</v>
      </c>
      <c r="E719" s="5">
        <f>D719</f>
        <v>29565.07</v>
      </c>
      <c r="H719" s="41">
        <f t="shared" si="92"/>
        <v>29565.07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3302.1419999999998</v>
      </c>
      <c r="D725" s="36">
        <f>D726</f>
        <v>3302.1419999999998</v>
      </c>
      <c r="E725" s="36">
        <f>E726</f>
        <v>3302.1419999999998</v>
      </c>
      <c r="G725" s="39" t="s">
        <v>216</v>
      </c>
      <c r="H725" s="41">
        <f t="shared" si="92"/>
        <v>3302.1419999999998</v>
      </c>
      <c r="I725" s="42"/>
      <c r="J725" s="40" t="b">
        <f>AND(H725=I725)</f>
        <v>0</v>
      </c>
    </row>
    <row r="726" spans="1:10">
      <c r="A726" s="155" t="s">
        <v>588</v>
      </c>
      <c r="B726" s="156"/>
      <c r="C726" s="33">
        <f>C727+C730+C733+C739+C741+C743+C750+C755+C760+C765+C767+C771+C777</f>
        <v>3302.1419999999998</v>
      </c>
      <c r="D726" s="33">
        <f>D727+D730+D733+D739+D741+D743+D750+D755+D760+D765+D767+D771+D777</f>
        <v>3302.1419999999998</v>
      </c>
      <c r="E726" s="33">
        <f>E727+E730+E733+E739+E741+E743+E750+E755+E760+E765+E767+E771+E777</f>
        <v>3302.1419999999998</v>
      </c>
      <c r="G726" s="39" t="s">
        <v>600</v>
      </c>
      <c r="H726" s="41">
        <f t="shared" si="92"/>
        <v>3302.1419999999998</v>
      </c>
      <c r="I726" s="42"/>
      <c r="J726" s="40" t="b">
        <f>AND(H726=I726)</f>
        <v>0</v>
      </c>
    </row>
    <row r="727" spans="1:10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3" t="s">
        <v>841</v>
      </c>
      <c r="B743" s="154"/>
      <c r="C743" s="31">
        <f>C744+C748+C749+C746</f>
        <v>3000</v>
      </c>
      <c r="D743" s="31">
        <f>D744+D748+D749+D746</f>
        <v>3000</v>
      </c>
      <c r="E743" s="31">
        <f>E744+E748+E749+E746</f>
        <v>3000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3000</v>
      </c>
      <c r="D746" s="5">
        <f>D747</f>
        <v>3000</v>
      </c>
      <c r="E746" s="5">
        <f>E747</f>
        <v>3000</v>
      </c>
    </row>
    <row r="747" spans="1:5" outlineLevel="3">
      <c r="A747" s="29"/>
      <c r="B747" s="28" t="s">
        <v>838</v>
      </c>
      <c r="C747" s="30">
        <v>3000</v>
      </c>
      <c r="D747" s="30">
        <f t="shared" ref="D747:E749" si="97">C747</f>
        <v>3000</v>
      </c>
      <c r="E747" s="30">
        <f t="shared" si="97"/>
        <v>3000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3" t="s">
        <v>830</v>
      </c>
      <c r="B760" s="154"/>
      <c r="C760" s="31">
        <f>C761+C764</f>
        <v>302.142</v>
      </c>
      <c r="D760" s="31">
        <f>D761+D764</f>
        <v>302.142</v>
      </c>
      <c r="E760" s="31">
        <f>E761+E764</f>
        <v>302.142</v>
      </c>
    </row>
    <row r="761" spans="1:5" outlineLevel="2">
      <c r="A761" s="6">
        <v>2</v>
      </c>
      <c r="B761" s="4" t="s">
        <v>822</v>
      </c>
      <c r="C761" s="5">
        <f>C762+C763</f>
        <v>302.142</v>
      </c>
      <c r="D761" s="5">
        <f>D762+D763</f>
        <v>302.142</v>
      </c>
      <c r="E761" s="5">
        <f>E762+E763</f>
        <v>302.142</v>
      </c>
    </row>
    <row r="762" spans="1:5" outlineLevel="3">
      <c r="A762" s="29"/>
      <c r="B762" s="28" t="s">
        <v>829</v>
      </c>
      <c r="C762" s="30">
        <v>302.142</v>
      </c>
      <c r="D762" s="30">
        <f t="shared" ref="D762:E764" si="100">C762</f>
        <v>302.142</v>
      </c>
      <c r="E762" s="30">
        <f t="shared" si="100"/>
        <v>302.142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>
      <c r="A779"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5:E10 C154:E162 C164:E169 C171:E176 C62:E66 C12:E37 C254:C255 C136:E151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topLeftCell="A366" zoomScale="75" zoomScaleNormal="75" workbookViewId="0">
      <selection activeCell="E382" sqref="E382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52" t="s">
        <v>853</v>
      </c>
      <c r="E1" s="152" t="s">
        <v>852</v>
      </c>
      <c r="G1" s="43" t="s">
        <v>31</v>
      </c>
      <c r="H1" s="44">
        <f>C2+C114</f>
        <v>668514.19699999993</v>
      </c>
      <c r="I1" s="45"/>
      <c r="J1" s="46" t="b">
        <f>AND(H1=I1)</f>
        <v>0</v>
      </c>
    </row>
    <row r="2" spans="1:14">
      <c r="A2" s="177" t="s">
        <v>60</v>
      </c>
      <c r="B2" s="177"/>
      <c r="C2" s="26">
        <f>C3+C67</f>
        <v>263310</v>
      </c>
      <c r="D2" s="26">
        <f>D3+D67</f>
        <v>263310</v>
      </c>
      <c r="E2" s="26">
        <f>E3+E67</f>
        <v>263310</v>
      </c>
      <c r="G2" s="39" t="s">
        <v>60</v>
      </c>
      <c r="H2" s="41">
        <f>C2</f>
        <v>263310</v>
      </c>
      <c r="I2" s="42"/>
      <c r="J2" s="40" t="b">
        <f>AND(H2=I2)</f>
        <v>0</v>
      </c>
    </row>
    <row r="3" spans="1:14">
      <c r="A3" s="174" t="s">
        <v>578</v>
      </c>
      <c r="B3" s="174"/>
      <c r="C3" s="23">
        <f>C4+C11+C38+C61</f>
        <v>94800</v>
      </c>
      <c r="D3" s="23">
        <f>D4+D11+D38+D61</f>
        <v>94800</v>
      </c>
      <c r="E3" s="23">
        <f>E4+E11+E38+E61</f>
        <v>94800</v>
      </c>
      <c r="G3" s="39" t="s">
        <v>57</v>
      </c>
      <c r="H3" s="41">
        <f t="shared" ref="H3:H66" si="0">C3</f>
        <v>94800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11200</v>
      </c>
      <c r="D4" s="21">
        <f>SUM(D5:D10)</f>
        <v>11200</v>
      </c>
      <c r="E4" s="21">
        <f>SUM(E5:E10)</f>
        <v>11200</v>
      </c>
      <c r="F4" s="17"/>
      <c r="G4" s="39" t="s">
        <v>53</v>
      </c>
      <c r="H4" s="41">
        <f t="shared" si="0"/>
        <v>11200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</v>
      </c>
      <c r="D5" s="2">
        <f>C5</f>
        <v>4000</v>
      </c>
      <c r="E5" s="2">
        <f>D5</f>
        <v>4000</v>
      </c>
      <c r="F5" s="17"/>
      <c r="G5" s="17"/>
      <c r="H5" s="41">
        <f t="shared" si="0"/>
        <v>4000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</v>
      </c>
      <c r="D6" s="2">
        <f t="shared" ref="D6:E10" si="1">C6</f>
        <v>1000</v>
      </c>
      <c r="E6" s="2">
        <f t="shared" si="1"/>
        <v>1000</v>
      </c>
      <c r="F6" s="17"/>
      <c r="G6" s="17"/>
      <c r="H6" s="41">
        <f t="shared" si="0"/>
        <v>1000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</v>
      </c>
      <c r="D7" s="2">
        <f t="shared" si="1"/>
        <v>4000</v>
      </c>
      <c r="E7" s="2">
        <f t="shared" si="1"/>
        <v>4000</v>
      </c>
      <c r="F7" s="17"/>
      <c r="G7" s="17"/>
      <c r="H7" s="41">
        <f t="shared" si="0"/>
        <v>4000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</v>
      </c>
      <c r="D8" s="2">
        <f t="shared" si="1"/>
        <v>2000</v>
      </c>
      <c r="E8" s="2">
        <f t="shared" si="1"/>
        <v>2000</v>
      </c>
      <c r="F8" s="17"/>
      <c r="G8" s="17"/>
      <c r="H8" s="41">
        <f t="shared" si="0"/>
        <v>2000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72300</v>
      </c>
      <c r="D11" s="21">
        <f>SUM(D12:D37)</f>
        <v>72300</v>
      </c>
      <c r="E11" s="21">
        <f>SUM(E12:E37)</f>
        <v>72300</v>
      </c>
      <c r="F11" s="17"/>
      <c r="G11" s="39" t="s">
        <v>54</v>
      </c>
      <c r="H11" s="41">
        <f t="shared" si="0"/>
        <v>72300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 t="shared" si="0"/>
        <v>70000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500</v>
      </c>
      <c r="D26" s="2">
        <f t="shared" si="2"/>
        <v>500</v>
      </c>
      <c r="E26" s="2">
        <f t="shared" si="2"/>
        <v>500</v>
      </c>
      <c r="H26" s="41">
        <f t="shared" si="0"/>
        <v>500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1500</v>
      </c>
      <c r="D29" s="2">
        <f t="shared" ref="D29:E37" si="3">C29</f>
        <v>1500</v>
      </c>
      <c r="E29" s="2">
        <f t="shared" si="3"/>
        <v>1500</v>
      </c>
      <c r="H29" s="41">
        <f t="shared" si="0"/>
        <v>1500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</v>
      </c>
      <c r="D34" s="2">
        <f t="shared" si="3"/>
        <v>300</v>
      </c>
      <c r="E34" s="2">
        <f t="shared" si="3"/>
        <v>300</v>
      </c>
      <c r="H34" s="41">
        <f t="shared" si="0"/>
        <v>300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11300</v>
      </c>
      <c r="D38" s="21">
        <f>SUM(D39:D60)</f>
        <v>11300</v>
      </c>
      <c r="E38" s="21">
        <f>SUM(E39:E60)</f>
        <v>11300</v>
      </c>
      <c r="G38" s="39" t="s">
        <v>55</v>
      </c>
      <c r="H38" s="41">
        <f t="shared" si="0"/>
        <v>11300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2100</v>
      </c>
      <c r="D39" s="2">
        <f>C39</f>
        <v>2100</v>
      </c>
      <c r="E39" s="2">
        <f>D39</f>
        <v>2100</v>
      </c>
      <c r="H39" s="41">
        <f t="shared" si="0"/>
        <v>2100</v>
      </c>
    </row>
    <row r="40" spans="1:10" outlineLevel="1">
      <c r="A40" s="20">
        <v>3102</v>
      </c>
      <c r="B40" s="20" t="s">
        <v>12</v>
      </c>
      <c r="C40" s="2">
        <v>300</v>
      </c>
      <c r="D40" s="2">
        <f t="shared" ref="D40:E55" si="4">C40</f>
        <v>300</v>
      </c>
      <c r="E40" s="2">
        <f t="shared" si="4"/>
        <v>300</v>
      </c>
      <c r="H40" s="41">
        <f t="shared" si="0"/>
        <v>300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300</v>
      </c>
      <c r="D53" s="2">
        <f t="shared" si="4"/>
        <v>300</v>
      </c>
      <c r="E53" s="2">
        <f t="shared" si="4"/>
        <v>300</v>
      </c>
      <c r="H53" s="41">
        <f t="shared" si="0"/>
        <v>300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1500</v>
      </c>
      <c r="D55" s="2">
        <f t="shared" si="4"/>
        <v>1500</v>
      </c>
      <c r="E55" s="2">
        <f t="shared" si="4"/>
        <v>1500</v>
      </c>
      <c r="H55" s="41">
        <f t="shared" si="0"/>
        <v>1500</v>
      </c>
    </row>
    <row r="56" spans="1:10" outlineLevel="1">
      <c r="A56" s="20">
        <v>3303</v>
      </c>
      <c r="B56" s="20" t="s">
        <v>154</v>
      </c>
      <c r="C56" s="2">
        <v>2500</v>
      </c>
      <c r="D56" s="2">
        <f t="shared" ref="D56:E60" si="5">C56</f>
        <v>2500</v>
      </c>
      <c r="E56" s="2">
        <f t="shared" si="5"/>
        <v>2500</v>
      </c>
      <c r="H56" s="41">
        <f t="shared" si="0"/>
        <v>2500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168510</v>
      </c>
      <c r="D67" s="25">
        <f>D97+D68</f>
        <v>168510</v>
      </c>
      <c r="E67" s="25">
        <f>E97+E68</f>
        <v>168510</v>
      </c>
      <c r="G67" s="39" t="s">
        <v>59</v>
      </c>
      <c r="H67" s="41">
        <f t="shared" ref="H67:H130" si="7">C67</f>
        <v>168510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5160</v>
      </c>
      <c r="D68" s="21">
        <f>SUM(D69:D96)</f>
        <v>5160</v>
      </c>
      <c r="E68" s="21">
        <f>SUM(E69:E96)</f>
        <v>5160</v>
      </c>
      <c r="G68" s="39" t="s">
        <v>56</v>
      </c>
      <c r="H68" s="41">
        <f t="shared" si="7"/>
        <v>5160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2500</v>
      </c>
      <c r="D79" s="2">
        <f t="shared" si="8"/>
        <v>2500</v>
      </c>
      <c r="E79" s="2">
        <f t="shared" si="8"/>
        <v>2500</v>
      </c>
      <c r="H79" s="41">
        <f t="shared" si="7"/>
        <v>2500</v>
      </c>
    </row>
    <row r="80" spans="1:10" ht="15" customHeight="1" outlineLevel="1">
      <c r="A80" s="3">
        <v>5202</v>
      </c>
      <c r="B80" s="2" t="s">
        <v>172</v>
      </c>
      <c r="C80" s="2">
        <v>960</v>
      </c>
      <c r="D80" s="2">
        <f t="shared" si="8"/>
        <v>960</v>
      </c>
      <c r="E80" s="2">
        <f t="shared" si="8"/>
        <v>960</v>
      </c>
      <c r="H80" s="41">
        <f t="shared" si="7"/>
        <v>960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1700</v>
      </c>
      <c r="D93" s="2">
        <f t="shared" si="9"/>
        <v>1700</v>
      </c>
      <c r="E93" s="2">
        <f t="shared" si="9"/>
        <v>1700</v>
      </c>
      <c r="H93" s="41">
        <f t="shared" si="7"/>
        <v>1700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163350</v>
      </c>
      <c r="D97" s="21">
        <f>SUM(D98:D113)</f>
        <v>163350</v>
      </c>
      <c r="E97" s="21">
        <f>SUM(E98:E113)</f>
        <v>163350</v>
      </c>
      <c r="G97" s="39" t="s">
        <v>58</v>
      </c>
      <c r="H97" s="41">
        <f t="shared" si="7"/>
        <v>163350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125000</v>
      </c>
      <c r="D98" s="2">
        <f>C98</f>
        <v>125000</v>
      </c>
      <c r="E98" s="2">
        <f>D98</f>
        <v>125000</v>
      </c>
      <c r="H98" s="41">
        <f t="shared" si="7"/>
        <v>125000</v>
      </c>
    </row>
    <row r="99" spans="1:10" ht="15" customHeight="1" outlineLevel="1">
      <c r="A99" s="3">
        <v>6002</v>
      </c>
      <c r="B99" s="1" t="s">
        <v>185</v>
      </c>
      <c r="C99" s="2">
        <v>38000</v>
      </c>
      <c r="D99" s="2">
        <f t="shared" ref="D99:E113" si="10">C99</f>
        <v>38000</v>
      </c>
      <c r="E99" s="2">
        <f t="shared" si="10"/>
        <v>38000</v>
      </c>
      <c r="H99" s="41">
        <f t="shared" si="7"/>
        <v>38000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</v>
      </c>
      <c r="D103" s="2">
        <f t="shared" si="10"/>
        <v>50</v>
      </c>
      <c r="E103" s="2">
        <f t="shared" si="10"/>
        <v>50</v>
      </c>
      <c r="H103" s="41">
        <f t="shared" si="7"/>
        <v>50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405204.19699999999</v>
      </c>
      <c r="D114" s="26">
        <f>D115+D152+D177</f>
        <v>405204.19699999999</v>
      </c>
      <c r="E114" s="26">
        <f>E115+E152+E177</f>
        <v>405204.19699999999</v>
      </c>
      <c r="G114" s="39" t="s">
        <v>62</v>
      </c>
      <c r="H114" s="41">
        <f t="shared" si="7"/>
        <v>405204.19699999999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348599.78200000001</v>
      </c>
      <c r="D115" s="23">
        <f>D116+D135</f>
        <v>348599.78200000001</v>
      </c>
      <c r="E115" s="23">
        <f>E116+E135</f>
        <v>348599.78200000001</v>
      </c>
      <c r="G115" s="39" t="s">
        <v>61</v>
      </c>
      <c r="H115" s="41">
        <f t="shared" si="7"/>
        <v>348599.78200000001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133109.375</v>
      </c>
      <c r="D116" s="21">
        <f>D117+D120+D123+D126+D129+D132</f>
        <v>133109.375</v>
      </c>
      <c r="E116" s="21">
        <f>E117+E120+E123+E126+E129+E132</f>
        <v>133109.375</v>
      </c>
      <c r="G116" s="39" t="s">
        <v>583</v>
      </c>
      <c r="H116" s="41">
        <f t="shared" si="7"/>
        <v>133109.375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74109.375</v>
      </c>
      <c r="D117" s="2">
        <f>D118+D119</f>
        <v>74109.375</v>
      </c>
      <c r="E117" s="2">
        <f>E118+E119</f>
        <v>74109.375</v>
      </c>
      <c r="H117" s="41">
        <f t="shared" si="7"/>
        <v>74109.375</v>
      </c>
    </row>
    <row r="118" spans="1:10" ht="15" customHeight="1" outlineLevel="2">
      <c r="A118" s="130"/>
      <c r="B118" s="129" t="s">
        <v>855</v>
      </c>
      <c r="C118" s="128">
        <v>577.375</v>
      </c>
      <c r="D118" s="128">
        <f>C118</f>
        <v>577.375</v>
      </c>
      <c r="E118" s="128">
        <f>D118</f>
        <v>577.375</v>
      </c>
      <c r="H118" s="41">
        <f t="shared" si="7"/>
        <v>577.375</v>
      </c>
    </row>
    <row r="119" spans="1:10" ht="15" customHeight="1" outlineLevel="2">
      <c r="A119" s="130"/>
      <c r="B119" s="129" t="s">
        <v>860</v>
      </c>
      <c r="C119" s="128">
        <v>73532</v>
      </c>
      <c r="D119" s="128">
        <f>C119</f>
        <v>73532</v>
      </c>
      <c r="E119" s="128">
        <f>D119</f>
        <v>73532</v>
      </c>
      <c r="H119" s="41">
        <f t="shared" si="7"/>
        <v>73532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19000</v>
      </c>
      <c r="D123" s="2">
        <f>D124+D125</f>
        <v>19000</v>
      </c>
      <c r="E123" s="2">
        <f>E124+E125</f>
        <v>19000</v>
      </c>
      <c r="H123" s="41">
        <f t="shared" si="7"/>
        <v>19000</v>
      </c>
    </row>
    <row r="124" spans="1:10" ht="15" customHeight="1" outlineLevel="2">
      <c r="A124" s="130"/>
      <c r="B124" s="129" t="s">
        <v>855</v>
      </c>
      <c r="C124" s="128">
        <v>9500</v>
      </c>
      <c r="D124" s="128">
        <f>C124</f>
        <v>9500</v>
      </c>
      <c r="E124" s="128">
        <f>D124</f>
        <v>9500</v>
      </c>
      <c r="H124" s="41">
        <f t="shared" si="7"/>
        <v>9500</v>
      </c>
    </row>
    <row r="125" spans="1:10" ht="15" customHeight="1" outlineLevel="2">
      <c r="A125" s="130"/>
      <c r="B125" s="129" t="s">
        <v>860</v>
      </c>
      <c r="C125" s="128">
        <v>9500</v>
      </c>
      <c r="D125" s="128">
        <f>C125</f>
        <v>9500</v>
      </c>
      <c r="E125" s="128">
        <f>D125</f>
        <v>9500</v>
      </c>
      <c r="H125" s="41">
        <f t="shared" si="7"/>
        <v>9500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40000</v>
      </c>
      <c r="D126" s="2">
        <f>D127+D128</f>
        <v>40000</v>
      </c>
      <c r="E126" s="2">
        <f>E127+E128</f>
        <v>40000</v>
      </c>
      <c r="H126" s="41">
        <f t="shared" si="7"/>
        <v>40000</v>
      </c>
    </row>
    <row r="127" spans="1:10" ht="15" customHeight="1" outlineLevel="2">
      <c r="A127" s="130"/>
      <c r="B127" s="129" t="s">
        <v>855</v>
      </c>
      <c r="C127" s="128">
        <v>40000</v>
      </c>
      <c r="D127" s="128">
        <f>C127</f>
        <v>40000</v>
      </c>
      <c r="E127" s="128">
        <f>D127</f>
        <v>40000</v>
      </c>
      <c r="H127" s="41">
        <f t="shared" si="7"/>
        <v>40000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215490.40700000001</v>
      </c>
      <c r="D135" s="21">
        <f>D136+D140+D143+D146+D149</f>
        <v>215490.40700000001</v>
      </c>
      <c r="E135" s="21">
        <f>E136+E140+E143+E146+E149</f>
        <v>215490.40700000001</v>
      </c>
      <c r="G135" s="39" t="s">
        <v>584</v>
      </c>
      <c r="H135" s="41">
        <f t="shared" si="11"/>
        <v>215490.40700000001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215490.40700000001</v>
      </c>
      <c r="D136" s="2">
        <f>D137+D138+D139</f>
        <v>215490.40700000001</v>
      </c>
      <c r="E136" s="2">
        <f>E137+E138+E139</f>
        <v>215490.40700000001</v>
      </c>
      <c r="H136" s="41">
        <f t="shared" si="11"/>
        <v>215490.40700000001</v>
      </c>
    </row>
    <row r="137" spans="1:10" ht="15" customHeight="1" outlineLevel="2">
      <c r="A137" s="130"/>
      <c r="B137" s="129" t="s">
        <v>855</v>
      </c>
      <c r="C137" s="128">
        <v>141522.625</v>
      </c>
      <c r="D137" s="128">
        <f>C137</f>
        <v>141522.625</v>
      </c>
      <c r="E137" s="128">
        <f>D137</f>
        <v>141522.625</v>
      </c>
      <c r="H137" s="41">
        <f t="shared" si="11"/>
        <v>141522.625</v>
      </c>
    </row>
    <row r="138" spans="1:10" ht="15" customHeight="1" outlineLevel="2">
      <c r="A138" s="130"/>
      <c r="B138" s="129" t="s">
        <v>862</v>
      </c>
      <c r="C138" s="128">
        <v>41742.892</v>
      </c>
      <c r="D138" s="128">
        <f t="shared" ref="D138:E139" si="12">C138</f>
        <v>41742.892</v>
      </c>
      <c r="E138" s="128">
        <f t="shared" si="12"/>
        <v>41742.892</v>
      </c>
      <c r="H138" s="41">
        <f t="shared" si="11"/>
        <v>41742.892</v>
      </c>
    </row>
    <row r="139" spans="1:10" ht="15" customHeight="1" outlineLevel="2">
      <c r="A139" s="130"/>
      <c r="B139" s="129" t="s">
        <v>861</v>
      </c>
      <c r="C139" s="128">
        <v>32224.89</v>
      </c>
      <c r="D139" s="128">
        <f t="shared" si="12"/>
        <v>32224.89</v>
      </c>
      <c r="E139" s="128">
        <f t="shared" si="12"/>
        <v>32224.89</v>
      </c>
      <c r="H139" s="41">
        <f t="shared" si="11"/>
        <v>32224.89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53302.273000000001</v>
      </c>
      <c r="D152" s="23">
        <f>D153+D163+D170</f>
        <v>53302.273000000001</v>
      </c>
      <c r="E152" s="23">
        <f>E153+E163+E170</f>
        <v>53302.273000000001</v>
      </c>
      <c r="G152" s="39" t="s">
        <v>66</v>
      </c>
      <c r="H152" s="41">
        <f t="shared" si="11"/>
        <v>53302.273000000001</v>
      </c>
      <c r="I152" s="42"/>
      <c r="J152" s="40" t="b">
        <f>AND(H152=I152)</f>
        <v>0</v>
      </c>
    </row>
    <row r="153" spans="1:10">
      <c r="A153" s="170" t="s">
        <v>208</v>
      </c>
      <c r="B153" s="171"/>
      <c r="C153" s="21">
        <f>C154+C157+C160</f>
        <v>53302.273000000001</v>
      </c>
      <c r="D153" s="21">
        <f>D154+D157+D160</f>
        <v>53302.273000000001</v>
      </c>
      <c r="E153" s="21">
        <f>E154+E157+E160</f>
        <v>53302.273000000001</v>
      </c>
      <c r="G153" s="39" t="s">
        <v>585</v>
      </c>
      <c r="H153" s="41">
        <f t="shared" si="11"/>
        <v>53302.273000000001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53302.273000000001</v>
      </c>
      <c r="D154" s="2">
        <f>D155+D156</f>
        <v>53302.273000000001</v>
      </c>
      <c r="E154" s="2">
        <f>E155+E156</f>
        <v>53302.273000000001</v>
      </c>
      <c r="H154" s="41">
        <f t="shared" si="11"/>
        <v>53302.273000000001</v>
      </c>
    </row>
    <row r="155" spans="1:10" ht="15" customHeight="1" outlineLevel="2">
      <c r="A155" s="130"/>
      <c r="B155" s="129" t="s">
        <v>855</v>
      </c>
      <c r="C155" s="128">
        <v>10117.272999999999</v>
      </c>
      <c r="D155" s="128">
        <f>C155</f>
        <v>10117.272999999999</v>
      </c>
      <c r="E155" s="128">
        <f>D155</f>
        <v>10117.272999999999</v>
      </c>
      <c r="H155" s="41">
        <f t="shared" si="11"/>
        <v>10117.272999999999</v>
      </c>
    </row>
    <row r="156" spans="1:10" ht="15" customHeight="1" outlineLevel="2">
      <c r="A156" s="130"/>
      <c r="B156" s="129" t="s">
        <v>860</v>
      </c>
      <c r="C156" s="128">
        <v>43185</v>
      </c>
      <c r="D156" s="128">
        <f>C156</f>
        <v>43185</v>
      </c>
      <c r="E156" s="128">
        <f>D156</f>
        <v>43185</v>
      </c>
      <c r="H156" s="41">
        <f t="shared" si="11"/>
        <v>43185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3302.1419999999998</v>
      </c>
      <c r="D177" s="27">
        <f>D178</f>
        <v>3302.1419999999998</v>
      </c>
      <c r="E177" s="27">
        <f>E178</f>
        <v>3302.1419999999998</v>
      </c>
      <c r="G177" s="39" t="s">
        <v>216</v>
      </c>
      <c r="H177" s="41">
        <f t="shared" si="11"/>
        <v>3302.1419999999998</v>
      </c>
      <c r="I177" s="42"/>
      <c r="J177" s="40" t="b">
        <f>AND(H177=I177)</f>
        <v>0</v>
      </c>
    </row>
    <row r="178" spans="1:10">
      <c r="A178" s="170" t="s">
        <v>217</v>
      </c>
      <c r="B178" s="171"/>
      <c r="C178" s="21">
        <f>C179+C184+C188+C197+C200+C203+C215+C222+C228+C235+C238+C243+C250</f>
        <v>3302.1419999999998</v>
      </c>
      <c r="D178" s="21">
        <f>D179+D184+D188+D197+D200+D203+D215+D222+D228+D235+D238+D243+D250</f>
        <v>3302.1419999999998</v>
      </c>
      <c r="E178" s="21">
        <f>E179+E184+E188+E197+E200+E203+E215+E222+E228+E235+E238+E243+E250</f>
        <v>3302.1419999999998</v>
      </c>
      <c r="G178" s="39" t="s">
        <v>587</v>
      </c>
      <c r="H178" s="41">
        <f t="shared" si="11"/>
        <v>3302.1419999999998</v>
      </c>
      <c r="I178" s="42"/>
      <c r="J178" s="40" t="b">
        <f>AND(H178=I178)</f>
        <v>0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3000</v>
      </c>
      <c r="D203" s="2">
        <f>D204+D211+D213+D207</f>
        <v>3000</v>
      </c>
      <c r="E203" s="2">
        <f>E204+E211+E213+E207</f>
        <v>3000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3000</v>
      </c>
      <c r="D207" s="128">
        <f>D209+D208+D210</f>
        <v>3000</v>
      </c>
      <c r="E207" s="128">
        <f>E209+E208+E210</f>
        <v>3000</v>
      </c>
    </row>
    <row r="208" spans="1:5" outlineLevel="3">
      <c r="A208" s="90"/>
      <c r="B208" s="89" t="s">
        <v>855</v>
      </c>
      <c r="C208" s="127">
        <v>3000</v>
      </c>
      <c r="D208" s="127">
        <f t="shared" ref="D208:E210" si="15">C208</f>
        <v>3000</v>
      </c>
      <c r="E208" s="127">
        <f t="shared" si="15"/>
        <v>3000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302.142</v>
      </c>
      <c r="D228" s="2">
        <f>D229+D233</f>
        <v>302.142</v>
      </c>
      <c r="E228" s="2">
        <f>E229+E233</f>
        <v>302.142</v>
      </c>
    </row>
    <row r="229" spans="1:5" outlineLevel="2">
      <c r="A229" s="130">
        <v>2</v>
      </c>
      <c r="B229" s="129" t="s">
        <v>856</v>
      </c>
      <c r="C229" s="128">
        <f>C231+C232+C230</f>
        <v>302.142</v>
      </c>
      <c r="D229" s="128">
        <f>D231+D232+D230</f>
        <v>302.142</v>
      </c>
      <c r="E229" s="128">
        <f>E231+E232+E230</f>
        <v>302.142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302.142</v>
      </c>
      <c r="D231" s="127">
        <f t="shared" ref="D231:E232" si="18">C231</f>
        <v>302.142</v>
      </c>
      <c r="E231" s="127">
        <f t="shared" si="18"/>
        <v>302.142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52" t="s">
        <v>853</v>
      </c>
      <c r="E256" s="152" t="s">
        <v>852</v>
      </c>
      <c r="G256" s="47" t="s">
        <v>589</v>
      </c>
      <c r="H256" s="48">
        <f>C257+C559</f>
        <v>643504.19699999993</v>
      </c>
      <c r="I256" s="49"/>
      <c r="J256" s="50" t="b">
        <f>AND(H256=I256)</f>
        <v>0</v>
      </c>
    </row>
    <row r="257" spans="1:10">
      <c r="A257" s="161" t="s">
        <v>60</v>
      </c>
      <c r="B257" s="162"/>
      <c r="C257" s="37">
        <f>C258+C550</f>
        <v>278410</v>
      </c>
      <c r="D257" s="37">
        <f>D258+D550</f>
        <v>278410</v>
      </c>
      <c r="E257" s="37">
        <f>E258+E550</f>
        <v>278810</v>
      </c>
      <c r="G257" s="39" t="s">
        <v>60</v>
      </c>
      <c r="H257" s="41">
        <f>C257</f>
        <v>278410</v>
      </c>
      <c r="I257" s="42"/>
      <c r="J257" s="40" t="b">
        <f>AND(H257=I257)</f>
        <v>0</v>
      </c>
    </row>
    <row r="258" spans="1:10">
      <c r="A258" s="157" t="s">
        <v>266</v>
      </c>
      <c r="B258" s="158"/>
      <c r="C258" s="36">
        <f>C259+C339+C483+C547</f>
        <v>254815.52900000001</v>
      </c>
      <c r="D258" s="36">
        <f>D259+D339+D483+D547</f>
        <v>254815.52900000001</v>
      </c>
      <c r="E258" s="36">
        <f>E259+E339+E483+E547</f>
        <v>255215.52900000001</v>
      </c>
      <c r="G258" s="39" t="s">
        <v>57</v>
      </c>
      <c r="H258" s="41">
        <f t="shared" ref="H258:H321" si="21">C258</f>
        <v>254815.52900000001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166003.739</v>
      </c>
      <c r="D259" s="33">
        <f>D260+D263+D314</f>
        <v>166003.739</v>
      </c>
      <c r="E259" s="33">
        <f>E260+E263+E314</f>
        <v>166003.739</v>
      </c>
      <c r="G259" s="39" t="s">
        <v>590</v>
      </c>
      <c r="H259" s="41">
        <f t="shared" si="21"/>
        <v>166003.739</v>
      </c>
      <c r="I259" s="42"/>
      <c r="J259" s="40" t="b">
        <f>AND(H259=I259)</f>
        <v>0</v>
      </c>
    </row>
    <row r="260" spans="1:10" outlineLevel="1">
      <c r="A260" s="159" t="s">
        <v>268</v>
      </c>
      <c r="B260" s="160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outlineLevel="1">
      <c r="A263" s="159" t="s">
        <v>269</v>
      </c>
      <c r="B263" s="160"/>
      <c r="C263" s="32">
        <f>C264+C265+C289+C296+C298+C302+C305+C308+C313</f>
        <v>163843.739</v>
      </c>
      <c r="D263" s="32">
        <f>D264+D265+D289+D296+D298+D302+D305+D308+D313</f>
        <v>163843.739</v>
      </c>
      <c r="E263" s="32">
        <f>E264+E265+E289+E296+E298+E302+E305+E308+E313</f>
        <v>163843.739</v>
      </c>
      <c r="H263" s="41">
        <f t="shared" si="21"/>
        <v>163843.739</v>
      </c>
    </row>
    <row r="264" spans="1:10" outlineLevel="2">
      <c r="A264" s="6">
        <v>1101</v>
      </c>
      <c r="B264" s="4" t="s">
        <v>34</v>
      </c>
      <c r="C264" s="5">
        <v>56266.25</v>
      </c>
      <c r="D264" s="5">
        <f>C264</f>
        <v>56266.25</v>
      </c>
      <c r="E264" s="5">
        <f>D264</f>
        <v>56266.25</v>
      </c>
      <c r="H264" s="41">
        <f t="shared" si="21"/>
        <v>56266.25</v>
      </c>
    </row>
    <row r="265" spans="1:10" outlineLevel="2">
      <c r="A265" s="6">
        <v>1101</v>
      </c>
      <c r="B265" s="4" t="s">
        <v>35</v>
      </c>
      <c r="C265" s="5">
        <f>SUM(C266:C288)</f>
        <v>69693.5</v>
      </c>
      <c r="D265" s="5">
        <f>SUM(D266:D288)</f>
        <v>69693.5</v>
      </c>
      <c r="E265" s="5">
        <f>SUM(E266:E288)</f>
        <v>69693.5</v>
      </c>
      <c r="H265" s="41">
        <f t="shared" si="21"/>
        <v>69693.5</v>
      </c>
    </row>
    <row r="266" spans="1:10" outlineLevel="3">
      <c r="A266" s="29"/>
      <c r="B266" s="28" t="s">
        <v>218</v>
      </c>
      <c r="C266" s="30">
        <v>2863.5</v>
      </c>
      <c r="D266" s="30">
        <f>C266</f>
        <v>2863.5</v>
      </c>
      <c r="E266" s="30">
        <f>D266</f>
        <v>2863.5</v>
      </c>
      <c r="H266" s="41">
        <f t="shared" si="21"/>
        <v>2863.5</v>
      </c>
    </row>
    <row r="267" spans="1:10" outlineLevel="3">
      <c r="A267" s="29"/>
      <c r="B267" s="28" t="s">
        <v>219</v>
      </c>
      <c r="C267" s="30">
        <v>27596</v>
      </c>
      <c r="D267" s="30">
        <f t="shared" ref="D267:E282" si="22">C267</f>
        <v>27596</v>
      </c>
      <c r="E267" s="30">
        <f t="shared" si="22"/>
        <v>27596</v>
      </c>
      <c r="H267" s="41">
        <f t="shared" si="21"/>
        <v>27596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420</v>
      </c>
      <c r="D269" s="30">
        <f t="shared" si="22"/>
        <v>420</v>
      </c>
      <c r="E269" s="30">
        <f t="shared" si="22"/>
        <v>420</v>
      </c>
      <c r="H269" s="41">
        <f t="shared" si="21"/>
        <v>420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7260</v>
      </c>
      <c r="D271" s="30">
        <f t="shared" si="22"/>
        <v>7260</v>
      </c>
      <c r="E271" s="30">
        <f t="shared" si="22"/>
        <v>7260</v>
      </c>
      <c r="H271" s="41">
        <f t="shared" si="21"/>
        <v>7260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28734</v>
      </c>
      <c r="D286" s="30">
        <f t="shared" si="23"/>
        <v>28734</v>
      </c>
      <c r="E286" s="30">
        <f t="shared" si="23"/>
        <v>28734</v>
      </c>
      <c r="H286" s="41">
        <f t="shared" si="21"/>
        <v>28734</v>
      </c>
    </row>
    <row r="287" spans="1:8" outlineLevel="3">
      <c r="A287" s="29"/>
      <c r="B287" s="28" t="s">
        <v>239</v>
      </c>
      <c r="C287" s="30">
        <v>2520</v>
      </c>
      <c r="D287" s="30">
        <f t="shared" si="23"/>
        <v>2520</v>
      </c>
      <c r="E287" s="30">
        <f t="shared" si="23"/>
        <v>2520</v>
      </c>
      <c r="H287" s="41">
        <f t="shared" si="21"/>
        <v>2520</v>
      </c>
    </row>
    <row r="288" spans="1:8" outlineLevel="3">
      <c r="A288" s="29"/>
      <c r="B288" s="28" t="s">
        <v>240</v>
      </c>
      <c r="C288" s="30">
        <v>300</v>
      </c>
      <c r="D288" s="30">
        <f t="shared" si="23"/>
        <v>300</v>
      </c>
      <c r="E288" s="30">
        <f t="shared" si="23"/>
        <v>300</v>
      </c>
      <c r="H288" s="41">
        <f t="shared" si="21"/>
        <v>300</v>
      </c>
    </row>
    <row r="289" spans="1:8" outlineLevel="2">
      <c r="A289" s="6">
        <v>1101</v>
      </c>
      <c r="B289" s="4" t="s">
        <v>36</v>
      </c>
      <c r="C289" s="5">
        <f>SUM(C290:C295)</f>
        <v>5329.2</v>
      </c>
      <c r="D289" s="5">
        <f>SUM(D290:D295)</f>
        <v>5329.2</v>
      </c>
      <c r="E289" s="5">
        <f>SUM(E290:E295)</f>
        <v>5329.2</v>
      </c>
      <c r="H289" s="41">
        <f t="shared" si="21"/>
        <v>5329.2</v>
      </c>
    </row>
    <row r="290" spans="1:8" outlineLevel="3">
      <c r="A290" s="29"/>
      <c r="B290" s="28" t="s">
        <v>241</v>
      </c>
      <c r="C290" s="30">
        <v>3600</v>
      </c>
      <c r="D290" s="30">
        <f>C290</f>
        <v>3600</v>
      </c>
      <c r="E290" s="30">
        <f>D290</f>
        <v>3600</v>
      </c>
      <c r="H290" s="41">
        <f t="shared" si="21"/>
        <v>3600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889.2</v>
      </c>
      <c r="D292" s="30">
        <f t="shared" si="24"/>
        <v>889.2</v>
      </c>
      <c r="E292" s="30">
        <f t="shared" si="24"/>
        <v>889.2</v>
      </c>
      <c r="H292" s="41">
        <f t="shared" si="21"/>
        <v>889.2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840</v>
      </c>
      <c r="D295" s="30">
        <f t="shared" si="24"/>
        <v>840</v>
      </c>
      <c r="E295" s="30">
        <f t="shared" si="24"/>
        <v>840</v>
      </c>
      <c r="H295" s="41">
        <f t="shared" si="21"/>
        <v>840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4590</v>
      </c>
      <c r="D298" s="5">
        <f>SUM(D299:D301)</f>
        <v>4590</v>
      </c>
      <c r="E298" s="5">
        <f>SUM(E299:E301)</f>
        <v>4590</v>
      </c>
      <c r="H298" s="41">
        <f t="shared" si="21"/>
        <v>4590</v>
      </c>
    </row>
    <row r="299" spans="1:8" outlineLevel="3">
      <c r="A299" s="29"/>
      <c r="B299" s="28" t="s">
        <v>248</v>
      </c>
      <c r="C299" s="30">
        <v>1440</v>
      </c>
      <c r="D299" s="30">
        <f>C299</f>
        <v>1440</v>
      </c>
      <c r="E299" s="30">
        <f>D299</f>
        <v>1440</v>
      </c>
      <c r="H299" s="41">
        <f t="shared" si="21"/>
        <v>1440</v>
      </c>
    </row>
    <row r="300" spans="1:8" outlineLevel="3">
      <c r="A300" s="29"/>
      <c r="B300" s="28" t="s">
        <v>249</v>
      </c>
      <c r="C300" s="30">
        <v>3150</v>
      </c>
      <c r="D300" s="30">
        <f t="shared" ref="D300:E301" si="25">C300</f>
        <v>3150</v>
      </c>
      <c r="E300" s="30">
        <f t="shared" si="25"/>
        <v>3150</v>
      </c>
      <c r="H300" s="41">
        <f t="shared" si="21"/>
        <v>3150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2180.4719999999998</v>
      </c>
      <c r="D305" s="5">
        <f>SUM(D306:D307)</f>
        <v>2180.4719999999998</v>
      </c>
      <c r="E305" s="5">
        <f>SUM(E306:E307)</f>
        <v>2180.4719999999998</v>
      </c>
      <c r="H305" s="41">
        <f t="shared" si="21"/>
        <v>2180.4719999999998</v>
      </c>
    </row>
    <row r="306" spans="1:8" outlineLevel="3">
      <c r="A306" s="29"/>
      <c r="B306" s="28" t="s">
        <v>254</v>
      </c>
      <c r="C306" s="30">
        <v>1542.0719999999999</v>
      </c>
      <c r="D306" s="30">
        <f>C306</f>
        <v>1542.0719999999999</v>
      </c>
      <c r="E306" s="30">
        <f>D306</f>
        <v>1542.0719999999999</v>
      </c>
      <c r="H306" s="41">
        <f t="shared" si="21"/>
        <v>1542.0719999999999</v>
      </c>
    </row>
    <row r="307" spans="1:8" outlineLevel="3">
      <c r="A307" s="29"/>
      <c r="B307" s="28" t="s">
        <v>255</v>
      </c>
      <c r="C307" s="30">
        <v>638.4</v>
      </c>
      <c r="D307" s="30">
        <f>C307</f>
        <v>638.4</v>
      </c>
      <c r="E307" s="30">
        <f>D307</f>
        <v>638.4</v>
      </c>
      <c r="H307" s="41">
        <f t="shared" si="21"/>
        <v>638.4</v>
      </c>
    </row>
    <row r="308" spans="1:8" outlineLevel="2">
      <c r="A308" s="6">
        <v>1101</v>
      </c>
      <c r="B308" s="4" t="s">
        <v>39</v>
      </c>
      <c r="C308" s="5">
        <f>SUM(C309:C312)</f>
        <v>25484.316999999995</v>
      </c>
      <c r="D308" s="5">
        <f>SUM(D309:D312)</f>
        <v>25484.316999999995</v>
      </c>
      <c r="E308" s="5">
        <f>SUM(E309:E312)</f>
        <v>25484.316999999995</v>
      </c>
      <c r="H308" s="41">
        <f t="shared" si="21"/>
        <v>25484.316999999995</v>
      </c>
    </row>
    <row r="309" spans="1:8" outlineLevel="3">
      <c r="A309" s="29"/>
      <c r="B309" s="28" t="s">
        <v>256</v>
      </c>
      <c r="C309" s="30">
        <v>17219.931</v>
      </c>
      <c r="D309" s="30">
        <f>C309</f>
        <v>17219.931</v>
      </c>
      <c r="E309" s="30">
        <f>D309</f>
        <v>17219.931</v>
      </c>
      <c r="H309" s="41">
        <f t="shared" si="21"/>
        <v>17219.931</v>
      </c>
    </row>
    <row r="310" spans="1:8" outlineLevel="3">
      <c r="A310" s="29"/>
      <c r="B310" s="28" t="s">
        <v>257</v>
      </c>
      <c r="C310" s="30">
        <v>1377.403</v>
      </c>
      <c r="D310" s="30">
        <f t="shared" ref="D310:E312" si="26">C310</f>
        <v>1377.403</v>
      </c>
      <c r="E310" s="30">
        <f t="shared" si="26"/>
        <v>1377.403</v>
      </c>
      <c r="H310" s="41">
        <f t="shared" si="21"/>
        <v>1377.403</v>
      </c>
    </row>
    <row r="311" spans="1:8" outlineLevel="3">
      <c r="A311" s="29"/>
      <c r="B311" s="28" t="s">
        <v>258</v>
      </c>
      <c r="C311" s="30">
        <v>5509.58</v>
      </c>
      <c r="D311" s="30">
        <f t="shared" si="26"/>
        <v>5509.58</v>
      </c>
      <c r="E311" s="30">
        <f t="shared" si="26"/>
        <v>5509.58</v>
      </c>
      <c r="H311" s="41">
        <f t="shared" si="21"/>
        <v>5509.58</v>
      </c>
    </row>
    <row r="312" spans="1:8" outlineLevel="3">
      <c r="A312" s="29"/>
      <c r="B312" s="28" t="s">
        <v>259</v>
      </c>
      <c r="C312" s="30">
        <v>1377.403</v>
      </c>
      <c r="D312" s="30">
        <f t="shared" si="26"/>
        <v>1377.403</v>
      </c>
      <c r="E312" s="30">
        <f t="shared" si="26"/>
        <v>1377.403</v>
      </c>
      <c r="H312" s="41">
        <f t="shared" si="21"/>
        <v>1377.403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83789</v>
      </c>
      <c r="D339" s="33">
        <f>D340+D444+D482</f>
        <v>83789</v>
      </c>
      <c r="E339" s="33">
        <f>E340+E444+E482</f>
        <v>84189</v>
      </c>
      <c r="G339" s="39" t="s">
        <v>591</v>
      </c>
      <c r="H339" s="41">
        <f t="shared" si="28"/>
        <v>83789</v>
      </c>
      <c r="I339" s="42"/>
      <c r="J339" s="40" t="b">
        <f>AND(H339=I339)</f>
        <v>0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77889</v>
      </c>
      <c r="D340" s="32">
        <f>D341+D342+D343+D344+D347+D348+D353+D356+D357+D362+D367+BH290668+D371+D372+D373+D376+D377+D378+D382+D388+D391+D392+D395+D398+D399+D404+D407+D408+D409+D412+D415+D416+D419+D420+D421+D422+D429+D443</f>
        <v>77889</v>
      </c>
      <c r="E340" s="32">
        <f>E341+E342+E343+E344+E347+E348+E353+E356+E357+E362+E367+BI290668+E371+E372+E373+E376+E377+E378+E382+E388+E391+E392+E395+E398+E399+E404+E407+E408+E409+E412+E415+E416+E419+E420+E421+E422+E429+E443</f>
        <v>78289</v>
      </c>
      <c r="H340" s="41">
        <f t="shared" si="28"/>
        <v>77889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3500</v>
      </c>
      <c r="D342" s="5">
        <f t="shared" ref="D342:E343" si="31">C342</f>
        <v>3500</v>
      </c>
      <c r="E342" s="5">
        <f t="shared" si="31"/>
        <v>3500</v>
      </c>
      <c r="H342" s="41">
        <f t="shared" si="28"/>
        <v>3500</v>
      </c>
    </row>
    <row r="343" spans="1:10" outlineLevel="2">
      <c r="A343" s="6">
        <v>2201</v>
      </c>
      <c r="B343" s="4" t="s">
        <v>41</v>
      </c>
      <c r="C343" s="5">
        <v>30000</v>
      </c>
      <c r="D343" s="5">
        <f t="shared" si="31"/>
        <v>30000</v>
      </c>
      <c r="E343" s="5">
        <f t="shared" si="31"/>
        <v>30000</v>
      </c>
      <c r="H343" s="41">
        <f t="shared" si="28"/>
        <v>30000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  <c r="H348" s="41">
        <f t="shared" si="28"/>
        <v>12000</v>
      </c>
    </row>
    <row r="349" spans="1:10" outlineLevel="3">
      <c r="A349" s="29"/>
      <c r="B349" s="28" t="s">
        <v>278</v>
      </c>
      <c r="C349" s="30">
        <v>12000</v>
      </c>
      <c r="D349" s="30">
        <f>C349</f>
        <v>12000</v>
      </c>
      <c r="E349" s="30">
        <f>D349</f>
        <v>12000</v>
      </c>
      <c r="H349" s="41">
        <f t="shared" si="28"/>
        <v>12000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5000</v>
      </c>
      <c r="D362" s="5">
        <f>SUM(D363:D366)</f>
        <v>5000</v>
      </c>
      <c r="E362" s="5">
        <f>SUM(E363:E366)</f>
        <v>5000</v>
      </c>
      <c r="H362" s="41">
        <f t="shared" si="28"/>
        <v>5000</v>
      </c>
    </row>
    <row r="363" spans="1:8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  <c r="H363" s="41">
        <f t="shared" si="28"/>
        <v>1500</v>
      </c>
    </row>
    <row r="364" spans="1:8" outlineLevel="3">
      <c r="A364" s="29"/>
      <c r="B364" s="28" t="s">
        <v>292</v>
      </c>
      <c r="C364" s="30">
        <v>3000</v>
      </c>
      <c r="D364" s="30">
        <f t="shared" ref="D364:E366" si="36">C364</f>
        <v>3000</v>
      </c>
      <c r="E364" s="30">
        <f t="shared" si="36"/>
        <v>3000</v>
      </c>
      <c r="H364" s="41">
        <f t="shared" si="28"/>
        <v>3000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700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v>700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1700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v>200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6300</v>
      </c>
      <c r="D382" s="5">
        <f>SUM(D383:D387)</f>
        <v>6300</v>
      </c>
      <c r="E382" s="5">
        <f>SUM(E383:E387)</f>
        <v>6300</v>
      </c>
      <c r="H382" s="41">
        <f t="shared" si="28"/>
        <v>6300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2800</v>
      </c>
      <c r="D386" s="30">
        <f t="shared" si="40"/>
        <v>2800</v>
      </c>
      <c r="E386" s="30">
        <f t="shared" si="40"/>
        <v>2800</v>
      </c>
      <c r="H386" s="41">
        <f t="shared" ref="H386:H449" si="41">C386</f>
        <v>2800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1200</v>
      </c>
      <c r="D409" s="5">
        <f>SUM(D410:D411)</f>
        <v>1200</v>
      </c>
      <c r="E409" s="5">
        <f>SUM(E410:E411)</f>
        <v>1200</v>
      </c>
      <c r="H409" s="41">
        <f t="shared" si="41"/>
        <v>1200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200</v>
      </c>
      <c r="D411" s="30">
        <f>C411</f>
        <v>200</v>
      </c>
      <c r="E411" s="30">
        <f>D411</f>
        <v>200</v>
      </c>
      <c r="H411" s="41">
        <f t="shared" si="41"/>
        <v>200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189</v>
      </c>
      <c r="D429" s="5">
        <f>SUM(D430:D442)</f>
        <v>189</v>
      </c>
      <c r="E429" s="5">
        <f>SUM(E430:E442)</f>
        <v>189</v>
      </c>
      <c r="H429" s="41">
        <f t="shared" si="41"/>
        <v>189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189</v>
      </c>
      <c r="D442" s="30">
        <f t="shared" si="49"/>
        <v>189</v>
      </c>
      <c r="E442" s="30">
        <f t="shared" si="49"/>
        <v>189</v>
      </c>
      <c r="H442" s="41">
        <f t="shared" si="41"/>
        <v>189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5900</v>
      </c>
      <c r="D444" s="32">
        <f>D445+D454+D455+D459+D462+D463+D468+D474+D477+D480+D481+D450</f>
        <v>5900</v>
      </c>
      <c r="E444" s="32">
        <f>E445+E454+E455+E459+E462+E463+E468+E474+E477+E480+E481+E450</f>
        <v>5900</v>
      </c>
      <c r="H444" s="41">
        <f t="shared" si="41"/>
        <v>5900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3500</v>
      </c>
      <c r="D445" s="5">
        <f>SUM(D446:D449)</f>
        <v>3500</v>
      </c>
      <c r="E445" s="5">
        <f>SUM(E446:E449)</f>
        <v>3500</v>
      </c>
      <c r="H445" s="41">
        <f t="shared" si="41"/>
        <v>3500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300</v>
      </c>
      <c r="D462" s="5">
        <f t="shared" si="54"/>
        <v>300</v>
      </c>
      <c r="E462" s="5">
        <f t="shared" si="54"/>
        <v>300</v>
      </c>
      <c r="H462" s="41">
        <f t="shared" si="51"/>
        <v>300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  <c r="H474" s="41">
        <f t="shared" si="51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  <c r="H475" s="41">
        <f t="shared" si="51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f t="shared" si="57"/>
        <v>300</v>
      </c>
      <c r="H480" s="41">
        <f t="shared" si="51"/>
        <v>300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4483.41</v>
      </c>
      <c r="D483" s="35">
        <f>D484+D504+D509+D522+D528+D538</f>
        <v>4483.41</v>
      </c>
      <c r="E483" s="35">
        <f>E484+E504+E509+E522+E528+E538</f>
        <v>4483.41</v>
      </c>
      <c r="G483" s="39" t="s">
        <v>592</v>
      </c>
      <c r="H483" s="41">
        <f t="shared" si="51"/>
        <v>4483.41</v>
      </c>
      <c r="I483" s="42"/>
      <c r="J483" s="40" t="b">
        <f>AND(H483=I483)</f>
        <v>0</v>
      </c>
    </row>
    <row r="484" spans="1:10" outlineLevel="1">
      <c r="A484" s="159" t="s">
        <v>390</v>
      </c>
      <c r="B484" s="160"/>
      <c r="C484" s="32">
        <f>C485+C486+C490+C491+C494+C497+C500+C501+C502+C503</f>
        <v>2200</v>
      </c>
      <c r="D484" s="32">
        <f>D485+D486+D490+D491+D494+D497+D500+D501+D502+D503</f>
        <v>2200</v>
      </c>
      <c r="E484" s="32">
        <f>E485+E486+E490+E491+E494+E497+E500+E501+E502+E503</f>
        <v>2200</v>
      </c>
      <c r="H484" s="41">
        <f t="shared" si="51"/>
        <v>2200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1500</v>
      </c>
      <c r="D500" s="5">
        <f t="shared" si="59"/>
        <v>1500</v>
      </c>
      <c r="E500" s="5">
        <f t="shared" si="59"/>
        <v>1500</v>
      </c>
      <c r="H500" s="41">
        <f t="shared" si="51"/>
        <v>1500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283.41000000000003</v>
      </c>
      <c r="D538" s="32">
        <f>SUM(D539:D544)</f>
        <v>283.41000000000003</v>
      </c>
      <c r="E538" s="32">
        <f>SUM(E539:E544)</f>
        <v>283.41000000000003</v>
      </c>
      <c r="H538" s="41">
        <f t="shared" si="63"/>
        <v>283.41000000000003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283.41000000000003</v>
      </c>
      <c r="D540" s="5">
        <f t="shared" ref="D540:E543" si="66">C540</f>
        <v>283.41000000000003</v>
      </c>
      <c r="E540" s="5">
        <f t="shared" si="66"/>
        <v>283.41000000000003</v>
      </c>
      <c r="H540" s="41">
        <f t="shared" si="63"/>
        <v>283.41000000000003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539.38</v>
      </c>
      <c r="D547" s="35">
        <f>D548+D549</f>
        <v>539.38</v>
      </c>
      <c r="E547" s="35">
        <f>E548+E549</f>
        <v>539.38</v>
      </c>
      <c r="G547" s="39" t="s">
        <v>593</v>
      </c>
      <c r="H547" s="41">
        <f t="shared" si="63"/>
        <v>539.38</v>
      </c>
      <c r="I547" s="42"/>
      <c r="J547" s="40" t="b">
        <f>AND(H547=I547)</f>
        <v>0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539.38</v>
      </c>
      <c r="D549" s="32">
        <f>C549</f>
        <v>539.38</v>
      </c>
      <c r="E549" s="32">
        <f>D549</f>
        <v>539.38</v>
      </c>
      <c r="H549" s="41">
        <f t="shared" si="63"/>
        <v>539.38</v>
      </c>
    </row>
    <row r="550" spans="1:10">
      <c r="A550" s="157" t="s">
        <v>455</v>
      </c>
      <c r="B550" s="158"/>
      <c r="C550" s="36">
        <f>C551</f>
        <v>23594.471000000001</v>
      </c>
      <c r="D550" s="36">
        <f>D551</f>
        <v>23594.471000000001</v>
      </c>
      <c r="E550" s="36">
        <f>E551</f>
        <v>23594.471000000001</v>
      </c>
      <c r="G550" s="39" t="s">
        <v>59</v>
      </c>
      <c r="H550" s="41">
        <f t="shared" si="63"/>
        <v>23594.471000000001</v>
      </c>
      <c r="I550" s="42"/>
      <c r="J550" s="40" t="b">
        <f>AND(H550=I550)</f>
        <v>0</v>
      </c>
    </row>
    <row r="551" spans="1:10">
      <c r="A551" s="155" t="s">
        <v>456</v>
      </c>
      <c r="B551" s="156"/>
      <c r="C551" s="33">
        <f>C552+C556</f>
        <v>23594.471000000001</v>
      </c>
      <c r="D551" s="33">
        <f>D552+D556</f>
        <v>23594.471000000001</v>
      </c>
      <c r="E551" s="33">
        <f>E552+E556</f>
        <v>23594.471000000001</v>
      </c>
      <c r="G551" s="39" t="s">
        <v>594</v>
      </c>
      <c r="H551" s="41">
        <f t="shared" si="63"/>
        <v>23594.471000000001</v>
      </c>
      <c r="I551" s="42"/>
      <c r="J551" s="40" t="b">
        <f>AND(H551=I551)</f>
        <v>0</v>
      </c>
    </row>
    <row r="552" spans="1:10" outlineLevel="1">
      <c r="A552" s="159" t="s">
        <v>457</v>
      </c>
      <c r="B552" s="160"/>
      <c r="C552" s="32">
        <f>SUM(C553:C555)</f>
        <v>23594.471000000001</v>
      </c>
      <c r="D552" s="32">
        <f>SUM(D553:D555)</f>
        <v>23594.471000000001</v>
      </c>
      <c r="E552" s="32">
        <f>SUM(E553:E555)</f>
        <v>23594.471000000001</v>
      </c>
      <c r="H552" s="41">
        <f t="shared" si="63"/>
        <v>23594.471000000001</v>
      </c>
    </row>
    <row r="553" spans="1:10" outlineLevel="2" collapsed="1">
      <c r="A553" s="6">
        <v>5500</v>
      </c>
      <c r="B553" s="4" t="s">
        <v>458</v>
      </c>
      <c r="C553" s="5">
        <v>23594.471000000001</v>
      </c>
      <c r="D553" s="5">
        <f t="shared" ref="D553:E555" si="67">C553</f>
        <v>23594.471000000001</v>
      </c>
      <c r="E553" s="5">
        <f t="shared" si="67"/>
        <v>23594.471000000001</v>
      </c>
      <c r="H553" s="41">
        <f t="shared" si="63"/>
        <v>23594.471000000001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365094.19699999999</v>
      </c>
      <c r="D559" s="37">
        <f>D560+D716+D725</f>
        <v>365094.19699999999</v>
      </c>
      <c r="E559" s="37">
        <f>E560+E716+E725</f>
        <v>365094.19699999999</v>
      </c>
      <c r="G559" s="39" t="s">
        <v>62</v>
      </c>
      <c r="H559" s="41">
        <f t="shared" si="63"/>
        <v>365094.19699999999</v>
      </c>
      <c r="I559" s="42"/>
      <c r="J559" s="40" t="b">
        <f>AND(H559=I559)</f>
        <v>0</v>
      </c>
    </row>
    <row r="560" spans="1:10">
      <c r="A560" s="157" t="s">
        <v>464</v>
      </c>
      <c r="B560" s="158"/>
      <c r="C560" s="36">
        <f>C561+C638+C642+C645</f>
        <v>328334.27299999999</v>
      </c>
      <c r="D560" s="36">
        <f>D561+D638+D642+D645</f>
        <v>328334.27299999999</v>
      </c>
      <c r="E560" s="36">
        <f>E561+E638+E642+E645</f>
        <v>328334.27299999999</v>
      </c>
      <c r="G560" s="39" t="s">
        <v>61</v>
      </c>
      <c r="H560" s="41">
        <f t="shared" si="63"/>
        <v>328334.27299999999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328334.27299999999</v>
      </c>
      <c r="D561" s="38">
        <f>D562+D567+D568+D569+D576+D577+D581+D584+D585+D586+D587+D592+D595+D599+D603+D610+D616+D628</f>
        <v>328334.27299999999</v>
      </c>
      <c r="E561" s="38">
        <f>E562+E567+E568+E569+E576+E577+E581+E584+E585+E586+E587+E592+E595+E599+E603+E610+E616+E628</f>
        <v>328334.27299999999</v>
      </c>
      <c r="G561" s="39" t="s">
        <v>595</v>
      </c>
      <c r="H561" s="41">
        <f t="shared" si="63"/>
        <v>328334.27299999999</v>
      </c>
      <c r="I561" s="42"/>
      <c r="J561" s="40" t="b">
        <f>AND(H561=I561)</f>
        <v>0</v>
      </c>
    </row>
    <row r="562" spans="1:10" outlineLevel="1">
      <c r="A562" s="159" t="s">
        <v>466</v>
      </c>
      <c r="B562" s="160"/>
      <c r="C562" s="32">
        <f>SUM(C563:C566)</f>
        <v>56500</v>
      </c>
      <c r="D562" s="32">
        <f>SUM(D563:D566)</f>
        <v>56500</v>
      </c>
      <c r="E562" s="32">
        <f>SUM(E563:E566)</f>
        <v>56500</v>
      </c>
      <c r="H562" s="41">
        <f t="shared" si="63"/>
        <v>56500</v>
      </c>
    </row>
    <row r="563" spans="1:10" outlineLevel="2">
      <c r="A563" s="7">
        <v>6600</v>
      </c>
      <c r="B563" s="4" t="s">
        <v>468</v>
      </c>
      <c r="C563" s="5">
        <v>19000</v>
      </c>
      <c r="D563" s="5">
        <f>C563</f>
        <v>19000</v>
      </c>
      <c r="E563" s="5">
        <f>D563</f>
        <v>19000</v>
      </c>
      <c r="H563" s="41">
        <f t="shared" si="63"/>
        <v>19000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37500</v>
      </c>
      <c r="D566" s="5">
        <f t="shared" si="68"/>
        <v>37500</v>
      </c>
      <c r="E566" s="5">
        <f t="shared" si="68"/>
        <v>37500</v>
      </c>
      <c r="H566" s="41">
        <f t="shared" si="63"/>
        <v>37500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2893.3530000000001</v>
      </c>
      <c r="D569" s="32">
        <f>SUM(D570:D575)</f>
        <v>2893.3530000000001</v>
      </c>
      <c r="E569" s="32">
        <f>SUM(E570:E575)</f>
        <v>2893.3530000000001</v>
      </c>
      <c r="H569" s="41">
        <f t="shared" si="63"/>
        <v>2893.3530000000001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917.27300000000002</v>
      </c>
      <c r="D572" s="5">
        <f t="shared" si="69"/>
        <v>917.27300000000002</v>
      </c>
      <c r="E572" s="5">
        <f t="shared" si="69"/>
        <v>917.27300000000002</v>
      </c>
      <c r="H572" s="41">
        <f t="shared" si="63"/>
        <v>917.27300000000002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1976.08</v>
      </c>
      <c r="D575" s="5">
        <f t="shared" si="69"/>
        <v>1976.08</v>
      </c>
      <c r="E575" s="5">
        <f t="shared" si="69"/>
        <v>1976.08</v>
      </c>
      <c r="H575" s="41">
        <f t="shared" si="63"/>
        <v>1976.08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49200</v>
      </c>
      <c r="D581" s="32">
        <f>SUM(D582:D583)</f>
        <v>49200</v>
      </c>
      <c r="E581" s="32">
        <f>SUM(E582:E583)</f>
        <v>49200</v>
      </c>
      <c r="H581" s="41">
        <f t="shared" si="71"/>
        <v>49200</v>
      </c>
    </row>
    <row r="582" spans="1:8" outlineLevel="2">
      <c r="A582" s="7">
        <v>6606</v>
      </c>
      <c r="B582" s="4" t="s">
        <v>486</v>
      </c>
      <c r="C582" s="5">
        <v>49200</v>
      </c>
      <c r="D582" s="5">
        <f t="shared" ref="D582:E586" si="72">C582</f>
        <v>49200</v>
      </c>
      <c r="E582" s="5">
        <f t="shared" si="72"/>
        <v>49200</v>
      </c>
      <c r="H582" s="41">
        <f t="shared" si="71"/>
        <v>49200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119740.92</v>
      </c>
      <c r="D587" s="32">
        <f>SUM(D588:D591)</f>
        <v>119740.92</v>
      </c>
      <c r="E587" s="32">
        <f>SUM(E588:E591)</f>
        <v>119740.92</v>
      </c>
      <c r="H587" s="41">
        <f t="shared" si="71"/>
        <v>119740.92</v>
      </c>
    </row>
    <row r="588" spans="1:8" outlineLevel="2">
      <c r="A588" s="7">
        <v>6610</v>
      </c>
      <c r="B588" s="4" t="s">
        <v>492</v>
      </c>
      <c r="C588" s="5">
        <v>119740.92</v>
      </c>
      <c r="D588" s="5">
        <f>C588</f>
        <v>119740.92</v>
      </c>
      <c r="E588" s="5">
        <f>D588</f>
        <v>119740.92</v>
      </c>
      <c r="H588" s="41">
        <f t="shared" si="71"/>
        <v>119740.92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/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/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100000</v>
      </c>
      <c r="D603" s="32">
        <f>SUM(D604:D609)</f>
        <v>100000</v>
      </c>
      <c r="E603" s="32">
        <f>SUM(E604:E609)</f>
        <v>100000</v>
      </c>
      <c r="H603" s="41">
        <f t="shared" si="71"/>
        <v>100000</v>
      </c>
    </row>
    <row r="604" spans="1:8" outlineLevel="2">
      <c r="A604" s="7">
        <v>6614</v>
      </c>
      <c r="B604" s="4" t="s">
        <v>507</v>
      </c>
      <c r="C604" s="5">
        <v>100000</v>
      </c>
      <c r="D604" s="5">
        <f>C604</f>
        <v>100000</v>
      </c>
      <c r="E604" s="5">
        <f>D604</f>
        <v>100000</v>
      </c>
      <c r="H604" s="41">
        <f t="shared" si="71"/>
        <v>100000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/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33457.781999999999</v>
      </c>
      <c r="D716" s="36">
        <f>D717</f>
        <v>33457.781999999999</v>
      </c>
      <c r="E716" s="36">
        <f>E717</f>
        <v>33457.781999999999</v>
      </c>
      <c r="G716" s="39" t="s">
        <v>66</v>
      </c>
      <c r="H716" s="41">
        <f t="shared" si="92"/>
        <v>33457.781999999999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33457.781999999999</v>
      </c>
      <c r="D717" s="33">
        <f>D718+D722</f>
        <v>33457.781999999999</v>
      </c>
      <c r="E717" s="33">
        <f>E718+E722</f>
        <v>33457.781999999999</v>
      </c>
      <c r="G717" s="39" t="s">
        <v>599</v>
      </c>
      <c r="H717" s="41">
        <f t="shared" si="92"/>
        <v>33457.781999999999</v>
      </c>
      <c r="I717" s="42"/>
      <c r="J717" s="40" t="b">
        <f>AND(H717=I717)</f>
        <v>0</v>
      </c>
    </row>
    <row r="718" spans="1:10" outlineLevel="1" collapsed="1">
      <c r="A718" s="153" t="s">
        <v>851</v>
      </c>
      <c r="B718" s="154"/>
      <c r="C718" s="31">
        <f>SUM(C719:C721)</f>
        <v>33457.781999999999</v>
      </c>
      <c r="D718" s="31">
        <f>SUM(D719:D721)</f>
        <v>33457.781999999999</v>
      </c>
      <c r="E718" s="31">
        <f>SUM(E719:E721)</f>
        <v>33457.781999999999</v>
      </c>
      <c r="H718" s="41">
        <f t="shared" si="92"/>
        <v>33457.781999999999</v>
      </c>
    </row>
    <row r="719" spans="1:10" ht="15" customHeight="1" outlineLevel="2">
      <c r="A719" s="6">
        <v>10950</v>
      </c>
      <c r="B719" s="4" t="s">
        <v>572</v>
      </c>
      <c r="C719" s="5">
        <v>33457.781999999999</v>
      </c>
      <c r="D719" s="5">
        <f>C719</f>
        <v>33457.781999999999</v>
      </c>
      <c r="E719" s="5">
        <f>D719</f>
        <v>33457.781999999999</v>
      </c>
      <c r="H719" s="41">
        <f t="shared" si="92"/>
        <v>33457.781999999999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3302.1419999999998</v>
      </c>
      <c r="D725" s="36">
        <f>D726</f>
        <v>3302.1419999999998</v>
      </c>
      <c r="E725" s="36">
        <f>E726</f>
        <v>3302.1419999999998</v>
      </c>
      <c r="G725" s="39" t="s">
        <v>216</v>
      </c>
      <c r="H725" s="41">
        <f t="shared" si="92"/>
        <v>3302.1419999999998</v>
      </c>
      <c r="I725" s="42"/>
      <c r="J725" s="40" t="b">
        <f>AND(H725=I725)</f>
        <v>0</v>
      </c>
    </row>
    <row r="726" spans="1:10">
      <c r="A726" s="155" t="s">
        <v>588</v>
      </c>
      <c r="B726" s="156"/>
      <c r="C726" s="33">
        <f>C727+C730+C733+C739+C741+C743+C750+C755+C760+C765+C767+C771+C777</f>
        <v>3302.1419999999998</v>
      </c>
      <c r="D726" s="33">
        <f>D727+D730+D733+D739+D741+D743+D750+D755+D760+D765+D767+D771+D777</f>
        <v>3302.1419999999998</v>
      </c>
      <c r="E726" s="33">
        <f>E727+E730+E733+E739+E741+E743+E750+E755+E760+E765+E767+E771+E777</f>
        <v>3302.1419999999998</v>
      </c>
      <c r="G726" s="39" t="s">
        <v>600</v>
      </c>
      <c r="H726" s="41">
        <f t="shared" si="92"/>
        <v>3302.1419999999998</v>
      </c>
      <c r="I726" s="42"/>
      <c r="J726" s="40" t="b">
        <f>AND(H726=I726)</f>
        <v>0</v>
      </c>
    </row>
    <row r="727" spans="1:10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3" t="s">
        <v>841</v>
      </c>
      <c r="B743" s="154"/>
      <c r="C743" s="31">
        <f>C744+C748+C749+C746</f>
        <v>3000</v>
      </c>
      <c r="D743" s="31">
        <f>D744+D748+D749+D746</f>
        <v>3000</v>
      </c>
      <c r="E743" s="31">
        <f>E744+E748+E749+E746</f>
        <v>3000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3000</v>
      </c>
      <c r="D746" s="5">
        <f>D747</f>
        <v>3000</v>
      </c>
      <c r="E746" s="5">
        <f>E747</f>
        <v>3000</v>
      </c>
    </row>
    <row r="747" spans="1:5" outlineLevel="3">
      <c r="A747" s="29"/>
      <c r="B747" s="28" t="s">
        <v>838</v>
      </c>
      <c r="C747" s="30">
        <v>3000</v>
      </c>
      <c r="D747" s="30">
        <f t="shared" ref="D747:E749" si="97">C747</f>
        <v>3000</v>
      </c>
      <c r="E747" s="30">
        <f t="shared" si="97"/>
        <v>3000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3" t="s">
        <v>830</v>
      </c>
      <c r="B760" s="154"/>
      <c r="C760" s="31">
        <f>C761+C764</f>
        <v>302.142</v>
      </c>
      <c r="D760" s="31">
        <f>D761+D764</f>
        <v>302.142</v>
      </c>
      <c r="E760" s="31">
        <f>E761+E764</f>
        <v>302.142</v>
      </c>
    </row>
    <row r="761" spans="1:5" outlineLevel="2">
      <c r="A761" s="6">
        <v>2</v>
      </c>
      <c r="B761" s="4" t="s">
        <v>822</v>
      </c>
      <c r="C761" s="5">
        <f>C762+C763</f>
        <v>302.142</v>
      </c>
      <c r="D761" s="5">
        <f>D762+D763</f>
        <v>302.142</v>
      </c>
      <c r="E761" s="5">
        <f>E762+E763</f>
        <v>302.142</v>
      </c>
    </row>
    <row r="762" spans="1:5" outlineLevel="3">
      <c r="A762" s="29"/>
      <c r="B762" s="28" t="s">
        <v>829</v>
      </c>
      <c r="C762" s="30">
        <v>302.142</v>
      </c>
      <c r="D762" s="30">
        <f t="shared" ref="D762:E764" si="100">C762</f>
        <v>302.142</v>
      </c>
      <c r="E762" s="30">
        <f t="shared" si="100"/>
        <v>302.142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>
      <c r="A779"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5:E10 C154:E162 C164:E169 C171:E176 C62:E66 C12:E37 C254:C255 C136:E151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80"/>
  <sheetViews>
    <sheetView rightToLeft="1" topLeftCell="A163" zoomScale="75" zoomScaleNormal="75" workbookViewId="0">
      <selection activeCell="A258" sqref="A258:B25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51" t="s">
        <v>853</v>
      </c>
      <c r="E1" s="151" t="s">
        <v>852</v>
      </c>
      <c r="G1" s="43" t="s">
        <v>31</v>
      </c>
      <c r="H1" s="44">
        <f>C2+C114</f>
        <v>619021.83199999994</v>
      </c>
      <c r="I1" s="45"/>
      <c r="J1" s="46" t="b">
        <f>AND(H1=I1)</f>
        <v>0</v>
      </c>
    </row>
    <row r="2" spans="1:14">
      <c r="A2" s="177" t="s">
        <v>60</v>
      </c>
      <c r="B2" s="177"/>
      <c r="C2" s="26">
        <f>C3+C67</f>
        <v>338010</v>
      </c>
      <c r="D2" s="26">
        <f>D3+D67</f>
        <v>338010</v>
      </c>
      <c r="E2" s="26">
        <f>E3+E67</f>
        <v>338010</v>
      </c>
      <c r="G2" s="39" t="s">
        <v>60</v>
      </c>
      <c r="H2" s="41">
        <f>C2</f>
        <v>338010</v>
      </c>
      <c r="I2" s="42"/>
      <c r="J2" s="40" t="b">
        <f>AND(H2=I2)</f>
        <v>0</v>
      </c>
    </row>
    <row r="3" spans="1:14">
      <c r="A3" s="174" t="s">
        <v>578</v>
      </c>
      <c r="B3" s="174"/>
      <c r="C3" s="23">
        <f>C4+C11+C38+C61</f>
        <v>105550</v>
      </c>
      <c r="D3" s="23">
        <f>D4+D11+D38+D61</f>
        <v>105550</v>
      </c>
      <c r="E3" s="23">
        <f>E4+E11+E38+E61</f>
        <v>105550</v>
      </c>
      <c r="G3" s="39" t="s">
        <v>57</v>
      </c>
      <c r="H3" s="41">
        <f t="shared" ref="H3:H66" si="0">C3</f>
        <v>105550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17150</v>
      </c>
      <c r="D4" s="21">
        <f>SUM(D5:D10)</f>
        <v>17150</v>
      </c>
      <c r="E4" s="21">
        <f>SUM(E5:E10)</f>
        <v>17150</v>
      </c>
      <c r="F4" s="17"/>
      <c r="G4" s="39" t="s">
        <v>53</v>
      </c>
      <c r="H4" s="41">
        <f t="shared" si="0"/>
        <v>17150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8000</v>
      </c>
      <c r="D5" s="2">
        <f>C5</f>
        <v>8000</v>
      </c>
      <c r="E5" s="2">
        <f>D5</f>
        <v>8000</v>
      </c>
      <c r="F5" s="17"/>
      <c r="G5" s="17"/>
      <c r="H5" s="41">
        <f t="shared" si="0"/>
        <v>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</v>
      </c>
      <c r="D6" s="2">
        <f t="shared" ref="D6:E10" si="1">C6</f>
        <v>1000</v>
      </c>
      <c r="E6" s="2">
        <f t="shared" si="1"/>
        <v>1000</v>
      </c>
      <c r="F6" s="17"/>
      <c r="G6" s="17"/>
      <c r="H6" s="41">
        <f t="shared" si="0"/>
        <v>1000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5000</v>
      </c>
      <c r="D7" s="2">
        <f t="shared" si="1"/>
        <v>5000</v>
      </c>
      <c r="E7" s="2">
        <f t="shared" si="1"/>
        <v>5000</v>
      </c>
      <c r="F7" s="17"/>
      <c r="G7" s="17"/>
      <c r="H7" s="41">
        <f t="shared" si="0"/>
        <v>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</v>
      </c>
      <c r="D8" s="2">
        <f t="shared" si="1"/>
        <v>3000</v>
      </c>
      <c r="E8" s="2">
        <f t="shared" si="1"/>
        <v>3000</v>
      </c>
      <c r="F8" s="17"/>
      <c r="G8" s="17"/>
      <c r="H8" s="41">
        <f t="shared" si="0"/>
        <v>3000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</v>
      </c>
      <c r="D10" s="2">
        <f t="shared" si="1"/>
        <v>150</v>
      </c>
      <c r="E10" s="2">
        <f t="shared" si="1"/>
        <v>150</v>
      </c>
      <c r="F10" s="17"/>
      <c r="G10" s="17"/>
      <c r="H10" s="41">
        <f t="shared" si="0"/>
        <v>150</v>
      </c>
      <c r="I10" s="17"/>
      <c r="J10" s="17"/>
      <c r="K10" s="17"/>
      <c r="L10" s="17"/>
      <c r="M10" s="17"/>
      <c r="N10" s="17"/>
    </row>
    <row r="11" spans="1:14" ht="15" customHeight="1" collapsed="1">
      <c r="A11" s="170" t="s">
        <v>125</v>
      </c>
      <c r="B11" s="171"/>
      <c r="C11" s="21">
        <f>SUM(C12:C37)</f>
        <v>76950</v>
      </c>
      <c r="D11" s="21">
        <f>SUM(D12:D37)</f>
        <v>76950</v>
      </c>
      <c r="E11" s="21">
        <f>SUM(E12:E37)</f>
        <v>76950</v>
      </c>
      <c r="F11" s="17"/>
      <c r="G11" s="39" t="s">
        <v>54</v>
      </c>
      <c r="H11" s="41">
        <f t="shared" si="0"/>
        <v>76950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75000</v>
      </c>
      <c r="D12" s="2">
        <f>C12</f>
        <v>75000</v>
      </c>
      <c r="E12" s="2">
        <f>D12</f>
        <v>75000</v>
      </c>
      <c r="H12" s="41">
        <f t="shared" si="0"/>
        <v>75000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1800</v>
      </c>
      <c r="D29" s="2">
        <f t="shared" ref="D29:E37" si="3">C29</f>
        <v>1800</v>
      </c>
      <c r="E29" s="2">
        <f t="shared" si="3"/>
        <v>1800</v>
      </c>
      <c r="H29" s="41">
        <f t="shared" si="0"/>
        <v>1800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</v>
      </c>
      <c r="D34" s="2">
        <f t="shared" si="3"/>
        <v>150</v>
      </c>
      <c r="E34" s="2">
        <f t="shared" si="3"/>
        <v>150</v>
      </c>
      <c r="H34" s="41">
        <f t="shared" si="0"/>
        <v>150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0" t="s">
        <v>145</v>
      </c>
      <c r="B38" s="171"/>
      <c r="C38" s="21">
        <f>SUM(C39:C60)</f>
        <v>11450</v>
      </c>
      <c r="D38" s="21">
        <f>SUM(D39:D60)</f>
        <v>11450</v>
      </c>
      <c r="E38" s="21">
        <f>SUM(E39:E60)</f>
        <v>11450</v>
      </c>
      <c r="G38" s="39" t="s">
        <v>55</v>
      </c>
      <c r="H38" s="41">
        <f t="shared" si="0"/>
        <v>11450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hidden="1" outlineLevel="1">
      <c r="A40" s="20">
        <v>3102</v>
      </c>
      <c r="B40" s="20" t="s">
        <v>12</v>
      </c>
      <c r="C40" s="2">
        <v>350</v>
      </c>
      <c r="D40" s="2">
        <f t="shared" ref="D40:E55" si="4">C40</f>
        <v>350</v>
      </c>
      <c r="E40" s="2">
        <f t="shared" si="4"/>
        <v>350</v>
      </c>
      <c r="H40" s="41">
        <f t="shared" si="0"/>
        <v>350</v>
      </c>
    </row>
    <row r="41" spans="1:10" hidden="1" outlineLevel="1">
      <c r="A41" s="20">
        <v>3103</v>
      </c>
      <c r="B41" s="20" t="s">
        <v>13</v>
      </c>
      <c r="C41" s="2">
        <v>1200</v>
      </c>
      <c r="D41" s="2">
        <f t="shared" si="4"/>
        <v>1200</v>
      </c>
      <c r="E41" s="2">
        <f t="shared" si="4"/>
        <v>1200</v>
      </c>
      <c r="H41" s="41">
        <f t="shared" si="0"/>
        <v>1200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1200</v>
      </c>
      <c r="D48" s="2">
        <f t="shared" si="4"/>
        <v>1200</v>
      </c>
      <c r="E48" s="2">
        <f t="shared" si="4"/>
        <v>1200</v>
      </c>
      <c r="H48" s="41">
        <f t="shared" si="0"/>
        <v>1200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800</v>
      </c>
      <c r="D53" s="2">
        <f t="shared" si="4"/>
        <v>800</v>
      </c>
      <c r="E53" s="2">
        <f t="shared" si="4"/>
        <v>800</v>
      </c>
      <c r="H53" s="41">
        <f t="shared" si="0"/>
        <v>800</v>
      </c>
    </row>
    <row r="54" spans="1:10" hidden="1" outlineLevel="1">
      <c r="A54" s="20">
        <v>3302</v>
      </c>
      <c r="B54" s="20" t="s">
        <v>19</v>
      </c>
      <c r="C54" s="2">
        <v>800</v>
      </c>
      <c r="D54" s="2">
        <f t="shared" si="4"/>
        <v>800</v>
      </c>
      <c r="E54" s="2">
        <f t="shared" si="4"/>
        <v>800</v>
      </c>
      <c r="H54" s="41">
        <f t="shared" si="0"/>
        <v>800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>
        <v>1500</v>
      </c>
      <c r="D56" s="2">
        <f t="shared" ref="D56:E60" si="5">C56</f>
        <v>1500</v>
      </c>
      <c r="E56" s="2">
        <f t="shared" si="5"/>
        <v>1500</v>
      </c>
      <c r="H56" s="41">
        <f t="shared" si="0"/>
        <v>1500</v>
      </c>
    </row>
    <row r="57" spans="1:10" hidden="1" outlineLevel="1">
      <c r="A57" s="20">
        <v>3304</v>
      </c>
      <c r="B57" s="20" t="s">
        <v>155</v>
      </c>
      <c r="C57" s="2">
        <v>2500</v>
      </c>
      <c r="D57" s="2">
        <f t="shared" si="5"/>
        <v>2500</v>
      </c>
      <c r="E57" s="2">
        <f t="shared" si="5"/>
        <v>2500</v>
      </c>
      <c r="H57" s="41">
        <f t="shared" si="0"/>
        <v>2500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4" t="s">
        <v>579</v>
      </c>
      <c r="B67" s="174"/>
      <c r="C67" s="25">
        <f>C97+C68</f>
        <v>232460</v>
      </c>
      <c r="D67" s="25">
        <f>D97+D68</f>
        <v>232460</v>
      </c>
      <c r="E67" s="25">
        <f>E97+E68</f>
        <v>232460</v>
      </c>
      <c r="G67" s="39" t="s">
        <v>59</v>
      </c>
      <c r="H67" s="41">
        <f t="shared" ref="H67:H130" si="7">C67</f>
        <v>232460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7160</v>
      </c>
      <c r="D68" s="21">
        <f>SUM(D69:D96)</f>
        <v>7160</v>
      </c>
      <c r="E68" s="21">
        <f>SUM(E69:E96)</f>
        <v>7160</v>
      </c>
      <c r="G68" s="39" t="s">
        <v>56</v>
      </c>
      <c r="H68" s="41">
        <f t="shared" si="7"/>
        <v>7160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4500</v>
      </c>
      <c r="D79" s="2">
        <f t="shared" si="8"/>
        <v>4500</v>
      </c>
      <c r="E79" s="2">
        <f t="shared" si="8"/>
        <v>4500</v>
      </c>
      <c r="H79" s="41">
        <f t="shared" si="7"/>
        <v>4500</v>
      </c>
    </row>
    <row r="80" spans="1:10" ht="15" hidden="1" customHeight="1" outlineLevel="1">
      <c r="A80" s="3">
        <v>5202</v>
      </c>
      <c r="B80" s="2" t="s">
        <v>172</v>
      </c>
      <c r="C80" s="2">
        <v>960</v>
      </c>
      <c r="D80" s="2">
        <f t="shared" si="8"/>
        <v>960</v>
      </c>
      <c r="E80" s="2">
        <f t="shared" si="8"/>
        <v>960</v>
      </c>
      <c r="H80" s="41">
        <f t="shared" si="7"/>
        <v>960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1700</v>
      </c>
      <c r="D93" s="2">
        <f t="shared" si="9"/>
        <v>1700</v>
      </c>
      <c r="E93" s="2">
        <f t="shared" si="9"/>
        <v>1700</v>
      </c>
      <c r="H93" s="41">
        <f t="shared" si="7"/>
        <v>1700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225300</v>
      </c>
      <c r="D97" s="21">
        <f>SUM(D98:D113)</f>
        <v>225300</v>
      </c>
      <c r="E97" s="21">
        <f>SUM(E98:E113)</f>
        <v>225300</v>
      </c>
      <c r="G97" s="39" t="s">
        <v>58</v>
      </c>
      <c r="H97" s="41">
        <f t="shared" si="7"/>
        <v>225300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165000</v>
      </c>
      <c r="D98" s="2">
        <f>C98</f>
        <v>165000</v>
      </c>
      <c r="E98" s="2">
        <f>D98</f>
        <v>165000</v>
      </c>
      <c r="H98" s="41">
        <f t="shared" si="7"/>
        <v>165000</v>
      </c>
    </row>
    <row r="99" spans="1:10" ht="15" hidden="1" customHeight="1" outlineLevel="1">
      <c r="A99" s="3">
        <v>6002</v>
      </c>
      <c r="B99" s="1" t="s">
        <v>185</v>
      </c>
      <c r="C99" s="2">
        <v>60000</v>
      </c>
      <c r="D99" s="2">
        <f t="shared" ref="D99:E113" si="10">C99</f>
        <v>60000</v>
      </c>
      <c r="E99" s="2">
        <f t="shared" si="10"/>
        <v>60000</v>
      </c>
      <c r="H99" s="41">
        <f t="shared" si="7"/>
        <v>60000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5" t="s">
        <v>62</v>
      </c>
      <c r="B114" s="176"/>
      <c r="C114" s="26">
        <f>C115+C152+C177</f>
        <v>281011.83199999999</v>
      </c>
      <c r="D114" s="26">
        <f>D115+D152+D177</f>
        <v>281011.83199999999</v>
      </c>
      <c r="E114" s="26">
        <f>E115+E152+E177</f>
        <v>281011.83199999999</v>
      </c>
      <c r="G114" s="39" t="s">
        <v>62</v>
      </c>
      <c r="H114" s="41">
        <f t="shared" si="7"/>
        <v>281011.83199999999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264818.402</v>
      </c>
      <c r="D115" s="23">
        <f>D116+D135</f>
        <v>264818.402</v>
      </c>
      <c r="E115" s="23">
        <f>E116+E135</f>
        <v>264818.402</v>
      </c>
      <c r="G115" s="39" t="s">
        <v>61</v>
      </c>
      <c r="H115" s="41">
        <f t="shared" si="7"/>
        <v>264818.402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79000</v>
      </c>
      <c r="D116" s="21">
        <f>D117+D120+D123+D126+D129+D132</f>
        <v>79000</v>
      </c>
      <c r="E116" s="21">
        <f>E117+E120+E123+E126+E129+E132</f>
        <v>79000</v>
      </c>
      <c r="G116" s="39" t="s">
        <v>583</v>
      </c>
      <c r="H116" s="41">
        <f t="shared" si="7"/>
        <v>79000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/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19000</v>
      </c>
      <c r="D123" s="2">
        <f>D124+D125</f>
        <v>19000</v>
      </c>
      <c r="E123" s="2">
        <f>E124+E125</f>
        <v>19000</v>
      </c>
      <c r="H123" s="41">
        <f t="shared" si="7"/>
        <v>19000</v>
      </c>
    </row>
    <row r="124" spans="1:10" ht="15" hidden="1" customHeight="1" outlineLevel="2">
      <c r="A124" s="130"/>
      <c r="B124" s="129" t="s">
        <v>855</v>
      </c>
      <c r="C124" s="128">
        <v>9500</v>
      </c>
      <c r="D124" s="128">
        <f>C124</f>
        <v>9500</v>
      </c>
      <c r="E124" s="128">
        <f>D124</f>
        <v>9500</v>
      </c>
      <c r="H124" s="41">
        <f t="shared" si="7"/>
        <v>9500</v>
      </c>
    </row>
    <row r="125" spans="1:10" ht="15" hidden="1" customHeight="1" outlineLevel="2">
      <c r="A125" s="130"/>
      <c r="B125" s="129" t="s">
        <v>860</v>
      </c>
      <c r="C125" s="128">
        <v>9500</v>
      </c>
      <c r="D125" s="128">
        <f>C125</f>
        <v>9500</v>
      </c>
      <c r="E125" s="128">
        <f>D125</f>
        <v>9500</v>
      </c>
      <c r="H125" s="41">
        <f t="shared" si="7"/>
        <v>9500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60000</v>
      </c>
      <c r="D126" s="2">
        <f>D127+D128</f>
        <v>60000</v>
      </c>
      <c r="E126" s="2">
        <f>E127+E128</f>
        <v>60000</v>
      </c>
      <c r="H126" s="41">
        <f t="shared" si="7"/>
        <v>60000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/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>
        <v>60000</v>
      </c>
      <c r="D128" s="128">
        <f>C128</f>
        <v>60000</v>
      </c>
      <c r="E128" s="128">
        <f>D128</f>
        <v>60000</v>
      </c>
      <c r="H128" s="41">
        <f t="shared" si="7"/>
        <v>60000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0" t="s">
        <v>202</v>
      </c>
      <c r="B135" s="171"/>
      <c r="C135" s="21">
        <f>C136+C140+C143+C146+C149</f>
        <v>185818.402</v>
      </c>
      <c r="D135" s="21">
        <f>D136+D140+D143+D146+D149</f>
        <v>185818.402</v>
      </c>
      <c r="E135" s="21">
        <f>E136+E140+E143+E146+E149</f>
        <v>185818.402</v>
      </c>
      <c r="G135" s="39" t="s">
        <v>584</v>
      </c>
      <c r="H135" s="41">
        <f t="shared" si="11"/>
        <v>185818.402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185818.402</v>
      </c>
      <c r="D136" s="2">
        <f>D137+D138+D139</f>
        <v>185818.402</v>
      </c>
      <c r="E136" s="2">
        <f>E137+E138+E139</f>
        <v>185818.402</v>
      </c>
      <c r="H136" s="41">
        <f t="shared" si="11"/>
        <v>185818.402</v>
      </c>
    </row>
    <row r="137" spans="1:10" ht="15" hidden="1" customHeight="1" outlineLevel="2">
      <c r="A137" s="130"/>
      <c r="B137" s="129" t="s">
        <v>855</v>
      </c>
      <c r="C137" s="128">
        <v>127141.421</v>
      </c>
      <c r="D137" s="128">
        <f>C137</f>
        <v>127141.421</v>
      </c>
      <c r="E137" s="128">
        <f>D137</f>
        <v>127141.421</v>
      </c>
      <c r="H137" s="41">
        <f t="shared" si="11"/>
        <v>127141.421</v>
      </c>
    </row>
    <row r="138" spans="1:10" ht="15" hidden="1" customHeight="1" outlineLevel="2">
      <c r="A138" s="130"/>
      <c r="B138" s="129" t="s">
        <v>862</v>
      </c>
      <c r="C138" s="128">
        <v>40000</v>
      </c>
      <c r="D138" s="128">
        <f t="shared" ref="D138:E139" si="12">C138</f>
        <v>40000</v>
      </c>
      <c r="E138" s="128">
        <f>D138</f>
        <v>40000</v>
      </c>
      <c r="H138" s="41">
        <f t="shared" si="11"/>
        <v>40000</v>
      </c>
    </row>
    <row r="139" spans="1:10" ht="15" hidden="1" customHeight="1" outlineLevel="2">
      <c r="A139" s="130"/>
      <c r="B139" s="129" t="s">
        <v>861</v>
      </c>
      <c r="C139" s="128">
        <v>18676.981</v>
      </c>
      <c r="D139" s="128">
        <f t="shared" si="12"/>
        <v>18676.981</v>
      </c>
      <c r="E139" s="128">
        <f t="shared" si="12"/>
        <v>18676.981</v>
      </c>
      <c r="H139" s="41">
        <f t="shared" si="11"/>
        <v>18676.981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2" t="s">
        <v>581</v>
      </c>
      <c r="B152" s="173"/>
      <c r="C152" s="23">
        <f>C153+C163+C170</f>
        <v>12891.288</v>
      </c>
      <c r="D152" s="23">
        <f>D153+D163+D170</f>
        <v>12891.288</v>
      </c>
      <c r="E152" s="23">
        <f>E153+E163+E170</f>
        <v>12891.288</v>
      </c>
      <c r="G152" s="39" t="s">
        <v>66</v>
      </c>
      <c r="H152" s="41">
        <f t="shared" si="11"/>
        <v>12891.288</v>
      </c>
      <c r="I152" s="42"/>
      <c r="J152" s="40" t="b">
        <f>AND(H152=I152)</f>
        <v>0</v>
      </c>
    </row>
    <row r="153" spans="1:10">
      <c r="A153" s="170" t="s">
        <v>208</v>
      </c>
      <c r="B153" s="171"/>
      <c r="C153" s="21">
        <f>C154+C157+C160</f>
        <v>12891.288</v>
      </c>
      <c r="D153" s="21">
        <f>D154+D157+D160</f>
        <v>12891.288</v>
      </c>
      <c r="E153" s="21">
        <f>E154+E157+E160</f>
        <v>12891.288</v>
      </c>
      <c r="G153" s="39" t="s">
        <v>585</v>
      </c>
      <c r="H153" s="41">
        <f t="shared" si="11"/>
        <v>12891.288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12891.288</v>
      </c>
      <c r="D154" s="2">
        <f>D155+D156</f>
        <v>12891.288</v>
      </c>
      <c r="E154" s="2">
        <f>E155+E156</f>
        <v>12891.288</v>
      </c>
      <c r="H154" s="41">
        <f t="shared" si="11"/>
        <v>12891.288</v>
      </c>
    </row>
    <row r="155" spans="1:10" ht="15" hidden="1" customHeight="1" outlineLevel="2">
      <c r="A155" s="130"/>
      <c r="B155" s="129" t="s">
        <v>855</v>
      </c>
      <c r="C155" s="128">
        <v>12891.288</v>
      </c>
      <c r="D155" s="128">
        <f>C155</f>
        <v>12891.288</v>
      </c>
      <c r="E155" s="128">
        <f>D155</f>
        <v>12891.288</v>
      </c>
      <c r="H155" s="41">
        <f t="shared" si="11"/>
        <v>12891.288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2" t="s">
        <v>582</v>
      </c>
      <c r="B177" s="173"/>
      <c r="C177" s="27">
        <f>C178</f>
        <v>3302.1419999999998</v>
      </c>
      <c r="D177" s="27">
        <f>D178</f>
        <v>3302.1419999999998</v>
      </c>
      <c r="E177" s="27">
        <f>E178</f>
        <v>3302.1419999999998</v>
      </c>
      <c r="G177" s="39" t="s">
        <v>216</v>
      </c>
      <c r="H177" s="41">
        <f t="shared" si="11"/>
        <v>3302.1419999999998</v>
      </c>
      <c r="I177" s="42"/>
      <c r="J177" s="40" t="b">
        <f>AND(H177=I177)</f>
        <v>0</v>
      </c>
    </row>
    <row r="178" spans="1:10">
      <c r="A178" s="170" t="s">
        <v>217</v>
      </c>
      <c r="B178" s="171"/>
      <c r="C178" s="21">
        <f>C179+C184+C188+C197+C200+C203+C215+C222+C228+C235+C238+C243+C250</f>
        <v>3302.1419999999998</v>
      </c>
      <c r="D178" s="21">
        <f>D179+D184+D188+D197+D200+D203+D215+D222+D228+D235+D238+D243+D250</f>
        <v>3302.1419999999998</v>
      </c>
      <c r="E178" s="21">
        <f>E179+E184+E188+E197+E200+E203+E215+E222+E228+E235+E238+E243+E250</f>
        <v>3302.1419999999998</v>
      </c>
      <c r="G178" s="39" t="s">
        <v>587</v>
      </c>
      <c r="H178" s="41">
        <f t="shared" si="11"/>
        <v>3302.1419999999998</v>
      </c>
      <c r="I178" s="42"/>
      <c r="J178" s="40" t="b">
        <f>AND(H178=I178)</f>
        <v>0</v>
      </c>
    </row>
    <row r="179" spans="1:10" hidden="1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7" t="s">
        <v>841</v>
      </c>
      <c r="B203" s="168"/>
      <c r="C203" s="2">
        <f>C204+C211+C213+C207</f>
        <v>3000</v>
      </c>
      <c r="D203" s="2">
        <f>D204+D211+D213+D207</f>
        <v>3000</v>
      </c>
      <c r="E203" s="2">
        <f>E204+E211+E213+E207</f>
        <v>3000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3000</v>
      </c>
      <c r="D207" s="128">
        <f>D209+D208+D210</f>
        <v>3000</v>
      </c>
      <c r="E207" s="128">
        <f>E209+E208+E210</f>
        <v>3000</v>
      </c>
    </row>
    <row r="208" spans="1:5" hidden="1" outlineLevel="3">
      <c r="A208" s="90"/>
      <c r="B208" s="89" t="s">
        <v>855</v>
      </c>
      <c r="C208" s="127">
        <v>3000</v>
      </c>
      <c r="D208" s="127">
        <f t="shared" ref="D208:E210" si="15">C208</f>
        <v>3000</v>
      </c>
      <c r="E208" s="127">
        <f t="shared" si="15"/>
        <v>3000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7" t="s">
        <v>830</v>
      </c>
      <c r="B228" s="168"/>
      <c r="C228" s="2">
        <f>C229+C233</f>
        <v>302.142</v>
      </c>
      <c r="D228" s="2">
        <f>D229+D233</f>
        <v>302.142</v>
      </c>
      <c r="E228" s="2">
        <f>E229+E233</f>
        <v>302.142</v>
      </c>
    </row>
    <row r="229" spans="1:5" hidden="1" outlineLevel="2">
      <c r="A229" s="130">
        <v>2</v>
      </c>
      <c r="B229" s="129" t="s">
        <v>856</v>
      </c>
      <c r="C229" s="128">
        <f>C231+C232+C230</f>
        <v>302.142</v>
      </c>
      <c r="D229" s="128">
        <f>D231+D232+D230</f>
        <v>302.142</v>
      </c>
      <c r="E229" s="128">
        <f>E231+E232+E230</f>
        <v>302.142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302.142</v>
      </c>
      <c r="D231" s="127">
        <f t="shared" ref="D231:E232" si="18">C231</f>
        <v>302.142</v>
      </c>
      <c r="E231" s="127">
        <f t="shared" si="18"/>
        <v>302.142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9" t="s">
        <v>67</v>
      </c>
      <c r="B256" s="169"/>
      <c r="C256" s="169"/>
      <c r="D256" s="151" t="s">
        <v>853</v>
      </c>
      <c r="E256" s="151" t="s">
        <v>852</v>
      </c>
      <c r="G256" s="47" t="s">
        <v>589</v>
      </c>
      <c r="H256" s="48">
        <f>C257+C560</f>
        <v>619021.83200000005</v>
      </c>
      <c r="I256" s="49"/>
      <c r="J256" s="50" t="b">
        <f>AND(H256=I256)</f>
        <v>0</v>
      </c>
    </row>
    <row r="257" spans="1:10">
      <c r="A257" s="161" t="s">
        <v>60</v>
      </c>
      <c r="B257" s="162"/>
      <c r="C257" s="37">
        <f>C258+C551</f>
        <v>338010.00000000006</v>
      </c>
      <c r="D257" s="37">
        <f>D258+D551</f>
        <v>338010.00000000006</v>
      </c>
      <c r="E257" s="37">
        <f>E258+E551</f>
        <v>338010.00000000006</v>
      </c>
      <c r="G257" s="39" t="s">
        <v>60</v>
      </c>
      <c r="H257" s="41">
        <f>C257</f>
        <v>338010.00000000006</v>
      </c>
      <c r="I257" s="42"/>
      <c r="J257" s="40" t="b">
        <f>AND(H257=I257)</f>
        <v>0</v>
      </c>
    </row>
    <row r="258" spans="1:10">
      <c r="A258" s="157" t="s">
        <v>266</v>
      </c>
      <c r="B258" s="158"/>
      <c r="C258" s="36">
        <f>C259+C339+C483+C548</f>
        <v>308478.53800000006</v>
      </c>
      <c r="D258" s="36">
        <f>D259+D339+D483+D548</f>
        <v>308478.53800000006</v>
      </c>
      <c r="E258" s="36">
        <f>E259+E339+E483+E548</f>
        <v>308478.53800000006</v>
      </c>
      <c r="G258" s="39" t="s">
        <v>57</v>
      </c>
      <c r="H258" s="41">
        <f t="shared" ref="H258:H321" si="21">C258</f>
        <v>308478.53800000006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180571.66100000002</v>
      </c>
      <c r="D259" s="33">
        <f>D260+D263+D314</f>
        <v>180571.66100000002</v>
      </c>
      <c r="E259" s="33">
        <f>E260+E263+E314</f>
        <v>180571.66100000002</v>
      </c>
      <c r="G259" s="39" t="s">
        <v>590</v>
      </c>
      <c r="H259" s="41">
        <f t="shared" si="21"/>
        <v>180571.66100000002</v>
      </c>
      <c r="I259" s="42"/>
      <c r="J259" s="40" t="b">
        <f>AND(H259=I259)</f>
        <v>0</v>
      </c>
    </row>
    <row r="260" spans="1:10" hidden="1" outlineLevel="1">
      <c r="A260" s="159" t="s">
        <v>268</v>
      </c>
      <c r="B260" s="160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idden="1" outlineLevel="1">
      <c r="A263" s="159" t="s">
        <v>269</v>
      </c>
      <c r="B263" s="160"/>
      <c r="C263" s="32">
        <f>C264+C265+C289+C296+C298+C302+C305+C308+C313</f>
        <v>178411.66100000002</v>
      </c>
      <c r="D263" s="32">
        <f>D264+D265+D289+D296+D298+D302+D305+D308+D313</f>
        <v>178411.66100000002</v>
      </c>
      <c r="E263" s="32">
        <f>E264+E265+E289+E296+E298+E302+E305+E308+E313</f>
        <v>178411.66100000002</v>
      </c>
      <c r="H263" s="41">
        <f t="shared" si="21"/>
        <v>178411.66100000002</v>
      </c>
    </row>
    <row r="264" spans="1:10" hidden="1" outlineLevel="2">
      <c r="A264" s="6">
        <v>1101</v>
      </c>
      <c r="B264" s="4" t="s">
        <v>34</v>
      </c>
      <c r="C264" s="5">
        <v>54170.75</v>
      </c>
      <c r="D264" s="5">
        <f>C264</f>
        <v>54170.75</v>
      </c>
      <c r="E264" s="5">
        <f>D264</f>
        <v>54170.75</v>
      </c>
      <c r="H264" s="41">
        <f t="shared" si="21"/>
        <v>54170.75</v>
      </c>
    </row>
    <row r="265" spans="1:10" hidden="1" outlineLevel="2">
      <c r="A265" s="6">
        <v>1101</v>
      </c>
      <c r="B265" s="4" t="s">
        <v>35</v>
      </c>
      <c r="C265" s="5">
        <f>SUM(C266:C288)</f>
        <v>82180.66</v>
      </c>
      <c r="D265" s="5">
        <f>SUM(D266:D288)</f>
        <v>82180.66</v>
      </c>
      <c r="E265" s="5">
        <f>SUM(E266:E288)</f>
        <v>82180.66</v>
      </c>
      <c r="H265" s="41">
        <f t="shared" si="21"/>
        <v>82180.66</v>
      </c>
    </row>
    <row r="266" spans="1:10" hidden="1" outlineLevel="3">
      <c r="A266" s="29"/>
      <c r="B266" s="28" t="s">
        <v>218</v>
      </c>
      <c r="C266" s="30">
        <v>2951.25</v>
      </c>
      <c r="D266" s="30">
        <f>C266</f>
        <v>2951.25</v>
      </c>
      <c r="E266" s="30">
        <f>D266</f>
        <v>2951.25</v>
      </c>
      <c r="H266" s="41">
        <f t="shared" si="21"/>
        <v>2951.25</v>
      </c>
    </row>
    <row r="267" spans="1:10" hidden="1" outlineLevel="3">
      <c r="A267" s="29"/>
      <c r="B267" s="28" t="s">
        <v>219</v>
      </c>
      <c r="C267" s="30">
        <v>28888.02</v>
      </c>
      <c r="D267" s="30">
        <f t="shared" ref="D267:E282" si="22">C267</f>
        <v>28888.02</v>
      </c>
      <c r="E267" s="30">
        <f t="shared" si="22"/>
        <v>28888.02</v>
      </c>
      <c r="H267" s="41">
        <f t="shared" si="21"/>
        <v>28888.02</v>
      </c>
    </row>
    <row r="268" spans="1:10" hidden="1" outlineLevel="3">
      <c r="A268" s="29"/>
      <c r="B268" s="28" t="s">
        <v>220</v>
      </c>
      <c r="C268" s="30">
        <v>11920</v>
      </c>
      <c r="D268" s="30">
        <f t="shared" si="22"/>
        <v>11920</v>
      </c>
      <c r="E268" s="30">
        <f t="shared" si="22"/>
        <v>11920</v>
      </c>
      <c r="H268" s="41">
        <f t="shared" si="21"/>
        <v>11920</v>
      </c>
    </row>
    <row r="269" spans="1:10" hidden="1" outlineLevel="3">
      <c r="A269" s="29"/>
      <c r="B269" s="28" t="s">
        <v>221</v>
      </c>
      <c r="C269" s="30">
        <v>360</v>
      </c>
      <c r="D269" s="30">
        <f t="shared" si="22"/>
        <v>360</v>
      </c>
      <c r="E269" s="30">
        <f t="shared" si="22"/>
        <v>360</v>
      </c>
      <c r="H269" s="41">
        <f t="shared" si="21"/>
        <v>360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6516</v>
      </c>
      <c r="D271" s="30">
        <f t="shared" si="22"/>
        <v>6516</v>
      </c>
      <c r="E271" s="30">
        <f t="shared" si="22"/>
        <v>6516</v>
      </c>
      <c r="H271" s="41">
        <f t="shared" si="21"/>
        <v>6516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28935.39</v>
      </c>
      <c r="D286" s="30">
        <f t="shared" si="23"/>
        <v>28935.39</v>
      </c>
      <c r="E286" s="30">
        <f t="shared" si="23"/>
        <v>28935.39</v>
      </c>
      <c r="H286" s="41">
        <f t="shared" si="21"/>
        <v>28935.39</v>
      </c>
    </row>
    <row r="287" spans="1:8" hidden="1" outlineLevel="3">
      <c r="A287" s="29"/>
      <c r="B287" s="28" t="s">
        <v>239</v>
      </c>
      <c r="C287" s="30">
        <v>2310</v>
      </c>
      <c r="D287" s="30">
        <f t="shared" si="23"/>
        <v>2310</v>
      </c>
      <c r="E287" s="30">
        <f t="shared" si="23"/>
        <v>2310</v>
      </c>
      <c r="H287" s="41">
        <f t="shared" si="21"/>
        <v>2310</v>
      </c>
    </row>
    <row r="288" spans="1:8" hidden="1" outlineLevel="3">
      <c r="A288" s="29"/>
      <c r="B288" s="28" t="s">
        <v>240</v>
      </c>
      <c r="C288" s="30">
        <v>300</v>
      </c>
      <c r="D288" s="30">
        <f t="shared" si="23"/>
        <v>300</v>
      </c>
      <c r="E288" s="30">
        <f t="shared" si="23"/>
        <v>300</v>
      </c>
      <c r="H288" s="41">
        <f t="shared" si="21"/>
        <v>300</v>
      </c>
    </row>
    <row r="289" spans="1:8" hidden="1" outlineLevel="2">
      <c r="A289" s="6">
        <v>1101</v>
      </c>
      <c r="B289" s="4" t="s">
        <v>36</v>
      </c>
      <c r="C289" s="5">
        <f>SUM(C290:C295)</f>
        <v>8119.2</v>
      </c>
      <c r="D289" s="5">
        <f>SUM(D290:D295)</f>
        <v>8119.2</v>
      </c>
      <c r="E289" s="5">
        <f>SUM(E290:E295)</f>
        <v>8119.2</v>
      </c>
      <c r="H289" s="41">
        <f t="shared" si="21"/>
        <v>8119.2</v>
      </c>
    </row>
    <row r="290" spans="1:8" hidden="1" outlineLevel="3">
      <c r="A290" s="29"/>
      <c r="B290" s="28" t="s">
        <v>241</v>
      </c>
      <c r="C290" s="30">
        <v>3600</v>
      </c>
      <c r="D290" s="30">
        <f>C290</f>
        <v>3600</v>
      </c>
      <c r="E290" s="30">
        <f>D290</f>
        <v>3600</v>
      </c>
      <c r="H290" s="41">
        <f t="shared" si="21"/>
        <v>3600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889.2</v>
      </c>
      <c r="D292" s="30">
        <f t="shared" si="24"/>
        <v>889.2</v>
      </c>
      <c r="E292" s="30">
        <f t="shared" si="24"/>
        <v>889.2</v>
      </c>
      <c r="H292" s="41">
        <f t="shared" si="21"/>
        <v>889.2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3630</v>
      </c>
      <c r="D295" s="30">
        <f t="shared" si="24"/>
        <v>3630</v>
      </c>
      <c r="E295" s="30">
        <f t="shared" si="24"/>
        <v>3630</v>
      </c>
      <c r="H295" s="41">
        <f t="shared" si="21"/>
        <v>3630</v>
      </c>
    </row>
    <row r="296" spans="1:8" hidden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f>SUM(C299:C301)</f>
        <v>4547</v>
      </c>
      <c r="D298" s="5">
        <f>SUM(D299:D301)</f>
        <v>4547</v>
      </c>
      <c r="E298" s="5">
        <f>SUM(E299:E301)</f>
        <v>4547</v>
      </c>
      <c r="H298" s="41">
        <f t="shared" si="21"/>
        <v>4547</v>
      </c>
    </row>
    <row r="299" spans="1:8" hidden="1" outlineLevel="3">
      <c r="A299" s="29"/>
      <c r="B299" s="28" t="s">
        <v>248</v>
      </c>
      <c r="C299" s="30">
        <v>1347</v>
      </c>
      <c r="D299" s="30">
        <f>C299</f>
        <v>1347</v>
      </c>
      <c r="E299" s="30">
        <f>D299</f>
        <v>1347</v>
      </c>
      <c r="H299" s="41">
        <f t="shared" si="21"/>
        <v>1347</v>
      </c>
    </row>
    <row r="300" spans="1:8" hidden="1" outlineLevel="3">
      <c r="A300" s="29"/>
      <c r="B300" s="28" t="s">
        <v>249</v>
      </c>
      <c r="C300" s="30">
        <v>3200</v>
      </c>
      <c r="D300" s="30">
        <f t="shared" ref="D300:E301" si="25">C300</f>
        <v>3200</v>
      </c>
      <c r="E300" s="30">
        <f t="shared" si="25"/>
        <v>3200</v>
      </c>
      <c r="H300" s="41">
        <f t="shared" si="21"/>
        <v>3200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1333.308</v>
      </c>
      <c r="D305" s="5">
        <f>SUM(D306:D307)</f>
        <v>1333.308</v>
      </c>
      <c r="E305" s="5">
        <f>SUM(E306:E307)</f>
        <v>1333.308</v>
      </c>
      <c r="H305" s="41">
        <f t="shared" si="21"/>
        <v>1333.308</v>
      </c>
    </row>
    <row r="306" spans="1:8" hidden="1" outlineLevel="3">
      <c r="A306" s="29"/>
      <c r="B306" s="28" t="s">
        <v>254</v>
      </c>
      <c r="C306" s="30">
        <v>995.50800000000004</v>
      </c>
      <c r="D306" s="30">
        <f>C306</f>
        <v>995.50800000000004</v>
      </c>
      <c r="E306" s="30">
        <f>D306</f>
        <v>995.50800000000004</v>
      </c>
      <c r="H306" s="41">
        <f t="shared" si="21"/>
        <v>995.50800000000004</v>
      </c>
    </row>
    <row r="307" spans="1:8" hidden="1" outlineLevel="3">
      <c r="A307" s="29"/>
      <c r="B307" s="28" t="s">
        <v>255</v>
      </c>
      <c r="C307" s="30">
        <v>337.8</v>
      </c>
      <c r="D307" s="30">
        <f>C307</f>
        <v>337.8</v>
      </c>
      <c r="E307" s="30">
        <f>D307</f>
        <v>337.8</v>
      </c>
      <c r="H307" s="41">
        <f t="shared" si="21"/>
        <v>337.8</v>
      </c>
    </row>
    <row r="308" spans="1:8" hidden="1" outlineLevel="2">
      <c r="A308" s="6">
        <v>1101</v>
      </c>
      <c r="B308" s="4" t="s">
        <v>39</v>
      </c>
      <c r="C308" s="5">
        <f>SUM(C309:C312)</f>
        <v>27760.743000000006</v>
      </c>
      <c r="D308" s="5">
        <f>SUM(D309:D312)</f>
        <v>27760.743000000006</v>
      </c>
      <c r="E308" s="5">
        <f>SUM(E309:E312)</f>
        <v>27760.743000000006</v>
      </c>
      <c r="H308" s="41">
        <f t="shared" si="21"/>
        <v>27760.743000000006</v>
      </c>
    </row>
    <row r="309" spans="1:8" hidden="1" outlineLevel="3">
      <c r="A309" s="29"/>
      <c r="B309" s="28" t="s">
        <v>256</v>
      </c>
      <c r="C309" s="30">
        <v>18757.683000000001</v>
      </c>
      <c r="D309" s="30">
        <f>C309</f>
        <v>18757.683000000001</v>
      </c>
      <c r="E309" s="30">
        <f>D309</f>
        <v>18757.683000000001</v>
      </c>
      <c r="H309" s="41">
        <f t="shared" si="21"/>
        <v>18757.683000000001</v>
      </c>
    </row>
    <row r="310" spans="1:8" hidden="1" outlineLevel="3">
      <c r="A310" s="29"/>
      <c r="B310" s="28" t="s">
        <v>257</v>
      </c>
      <c r="C310" s="30">
        <v>1500.5260000000001</v>
      </c>
      <c r="D310" s="30">
        <f t="shared" ref="D310:E312" si="26">C310</f>
        <v>1500.5260000000001</v>
      </c>
      <c r="E310" s="30">
        <f t="shared" si="26"/>
        <v>1500.5260000000001</v>
      </c>
      <c r="H310" s="41">
        <f t="shared" si="21"/>
        <v>1500.5260000000001</v>
      </c>
    </row>
    <row r="311" spans="1:8" hidden="1" outlineLevel="3">
      <c r="A311" s="29"/>
      <c r="B311" s="28" t="s">
        <v>258</v>
      </c>
      <c r="C311" s="30">
        <v>6002.0079999999998</v>
      </c>
      <c r="D311" s="30">
        <f t="shared" si="26"/>
        <v>6002.0079999999998</v>
      </c>
      <c r="E311" s="30">
        <f t="shared" si="26"/>
        <v>6002.0079999999998</v>
      </c>
      <c r="H311" s="41">
        <f t="shared" si="21"/>
        <v>6002.0079999999998</v>
      </c>
    </row>
    <row r="312" spans="1:8" hidden="1" outlineLevel="3">
      <c r="A312" s="29"/>
      <c r="B312" s="28" t="s">
        <v>259</v>
      </c>
      <c r="C312" s="30">
        <v>1500.5260000000001</v>
      </c>
      <c r="D312" s="30">
        <f t="shared" si="26"/>
        <v>1500.5260000000001</v>
      </c>
      <c r="E312" s="30">
        <f t="shared" si="26"/>
        <v>1500.5260000000001</v>
      </c>
      <c r="H312" s="41">
        <f t="shared" si="21"/>
        <v>1500.5260000000001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55" t="s">
        <v>270</v>
      </c>
      <c r="B339" s="156"/>
      <c r="C339" s="33">
        <f>C340+C444+C482</f>
        <v>117100</v>
      </c>
      <c r="D339" s="33">
        <f>D340+D444+D482</f>
        <v>117100</v>
      </c>
      <c r="E339" s="33">
        <f>E340+E444+E482</f>
        <v>117100</v>
      </c>
      <c r="G339" s="39" t="s">
        <v>591</v>
      </c>
      <c r="H339" s="41">
        <f t="shared" si="28"/>
        <v>117100</v>
      </c>
      <c r="I339" s="42"/>
      <c r="J339" s="40" t="b">
        <f>AND(H339=I339)</f>
        <v>0</v>
      </c>
    </row>
    <row r="340" spans="1:10" hidden="1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108100</v>
      </c>
      <c r="D340" s="32">
        <f>D341+D342+D343+D344+D347+D348+D353+D356+D357+D362+D367+BH290669+D371+D372+D373+D376+D377+D378+D382+D388+D391+D392+D395+D398+D399+D404+D407+D408+D409+D412+D415+D416+D419+D420+D421+D422+D429+D443</f>
        <v>108100</v>
      </c>
      <c r="E340" s="32">
        <f>E341+E342+E343+E344+E347+E348+E353+E356+E357+E362+E367+BI290669+E371+E372+E373+E376+E377+E378+E382+E388+E391+E392+E395+E398+E399+E404+E407+E408+E409+E412+E415+E416+E419+E420+E421+E422+E429+E443</f>
        <v>108100</v>
      </c>
      <c r="H340" s="41">
        <f t="shared" si="28"/>
        <v>108100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30000</v>
      </c>
      <c r="D343" s="5">
        <f t="shared" si="31"/>
        <v>30000</v>
      </c>
      <c r="E343" s="5">
        <f t="shared" si="31"/>
        <v>30000</v>
      </c>
      <c r="H343" s="41">
        <f t="shared" si="28"/>
        <v>30000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hidden="1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12000</v>
      </c>
      <c r="D362" s="5">
        <f>SUM(D363:D366)</f>
        <v>12000</v>
      </c>
      <c r="E362" s="5">
        <f>SUM(E363:E366)</f>
        <v>12000</v>
      </c>
      <c r="H362" s="41">
        <f t="shared" si="28"/>
        <v>12000</v>
      </c>
    </row>
    <row r="363" spans="1:8" hidden="1" outlineLevel="3">
      <c r="A363" s="29"/>
      <c r="B363" s="28" t="s">
        <v>291</v>
      </c>
      <c r="C363" s="30">
        <v>6500</v>
      </c>
      <c r="D363" s="30">
        <f>C363</f>
        <v>6500</v>
      </c>
      <c r="E363" s="30">
        <f>D363</f>
        <v>6500</v>
      </c>
      <c r="H363" s="41">
        <f t="shared" si="28"/>
        <v>6500</v>
      </c>
    </row>
    <row r="364" spans="1:8" hidden="1" outlineLevel="3">
      <c r="A364" s="29"/>
      <c r="B364" s="28" t="s">
        <v>292</v>
      </c>
      <c r="C364" s="30">
        <v>4000</v>
      </c>
      <c r="D364" s="30">
        <f t="shared" ref="D364:E366" si="36">C364</f>
        <v>4000</v>
      </c>
      <c r="E364" s="30">
        <f t="shared" si="36"/>
        <v>4000</v>
      </c>
      <c r="H364" s="41">
        <f t="shared" si="28"/>
        <v>4000</v>
      </c>
    </row>
    <row r="365" spans="1:8" hidden="1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hidden="1" outlineLevel="3">
      <c r="A374" s="29"/>
      <c r="B374" s="28" t="s">
        <v>299</v>
      </c>
      <c r="C374" s="30">
        <v>1500</v>
      </c>
      <c r="D374" s="30">
        <f t="shared" ref="D374:E377" si="38">C374</f>
        <v>1500</v>
      </c>
      <c r="E374" s="30">
        <f t="shared" si="38"/>
        <v>1500</v>
      </c>
      <c r="H374" s="41">
        <f t="shared" si="28"/>
        <v>1500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6300</v>
      </c>
      <c r="D382" s="5">
        <f>SUM(D383:D387)</f>
        <v>6300</v>
      </c>
      <c r="E382" s="5">
        <f>SUM(E383:E387)</f>
        <v>6300</v>
      </c>
      <c r="H382" s="41">
        <f t="shared" si="28"/>
        <v>6300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2800</v>
      </c>
      <c r="D386" s="30">
        <f t="shared" si="40"/>
        <v>2800</v>
      </c>
      <c r="E386" s="30">
        <f t="shared" si="40"/>
        <v>2800</v>
      </c>
      <c r="H386" s="41">
        <f t="shared" ref="H386:H449" si="41">C386</f>
        <v>2800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hidden="1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hidden="1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hidden="1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/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59" t="s">
        <v>357</v>
      </c>
      <c r="B444" s="160"/>
      <c r="C444" s="32">
        <f>C445+C454+C455+C459+C462+C463+C468+C474+C477+C480+C481+C450</f>
        <v>9000</v>
      </c>
      <c r="D444" s="32">
        <f>D445+D454+D455+D459+D462+D463+D468+D474+D477+D480+D481+D450</f>
        <v>9000</v>
      </c>
      <c r="E444" s="32">
        <f>E445+E454+E455+E459+E462+E463+E468+E474+E477+E480+E481+E450</f>
        <v>9000</v>
      </c>
      <c r="H444" s="41">
        <f t="shared" si="41"/>
        <v>9000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  <c r="H445" s="41">
        <f t="shared" si="41"/>
        <v>4000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4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65" t="s">
        <v>389</v>
      </c>
      <c r="B483" s="166"/>
      <c r="C483" s="35">
        <f>C484+C504+C510+C523+C529+C539+C509</f>
        <v>10538.01</v>
      </c>
      <c r="D483" s="35">
        <f>D484+D504+D510+D523+D529+D539+D509</f>
        <v>10538.01</v>
      </c>
      <c r="E483" s="35">
        <f>E484+E504+E510+E523+E529+E539+E509</f>
        <v>10538.01</v>
      </c>
      <c r="G483" s="39" t="s">
        <v>592</v>
      </c>
      <c r="H483" s="41">
        <f t="shared" si="51"/>
        <v>10538.01</v>
      </c>
      <c r="I483" s="42"/>
      <c r="J483" s="40" t="b">
        <f>AND(H483=I483)</f>
        <v>0</v>
      </c>
    </row>
    <row r="484" spans="1:10" hidden="1" outlineLevel="1">
      <c r="A484" s="159" t="s">
        <v>390</v>
      </c>
      <c r="B484" s="160"/>
      <c r="C484" s="32">
        <f>C485+C486+C490+C491+C494+C497+C500+C501+C502+C503</f>
        <v>8200</v>
      </c>
      <c r="D484" s="32">
        <f>D485+D486+D490+D491+D494+D497+D500+D501+D502+D503</f>
        <v>8200</v>
      </c>
      <c r="E484" s="32">
        <f>E485+E486+E490+E491+E494+E497+E500+E501+E502+E503</f>
        <v>8200</v>
      </c>
      <c r="H484" s="41">
        <f t="shared" si="51"/>
        <v>8200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6000</v>
      </c>
      <c r="D486" s="5">
        <f>SUM(D487:D489)</f>
        <v>6000</v>
      </c>
      <c r="E486" s="5">
        <f>SUM(E487:E489)</f>
        <v>6000</v>
      </c>
      <c r="H486" s="41">
        <f t="shared" si="51"/>
        <v>6000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6000</v>
      </c>
      <c r="D488" s="30">
        <f t="shared" ref="D488:E489" si="58">C488</f>
        <v>6000</v>
      </c>
      <c r="E488" s="30">
        <f t="shared" si="58"/>
        <v>6000</v>
      </c>
      <c r="H488" s="41">
        <f t="shared" si="51"/>
        <v>6000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hidden="1" customHeight="1" outlineLevel="3">
      <c r="A498" s="28"/>
      <c r="B498" s="28" t="s">
        <v>404</v>
      </c>
      <c r="C498" s="30">
        <v>200</v>
      </c>
      <c r="D498" s="30">
        <f t="shared" ref="D498:E503" si="59">C498</f>
        <v>200</v>
      </c>
      <c r="E498" s="30">
        <f t="shared" si="59"/>
        <v>200</v>
      </c>
      <c r="H498" s="41">
        <f t="shared" si="51"/>
        <v>200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1500</v>
      </c>
      <c r="D500" s="5">
        <f t="shared" si="59"/>
        <v>1500</v>
      </c>
      <c r="E500" s="5">
        <f t="shared" si="59"/>
        <v>1500</v>
      </c>
      <c r="H500" s="41">
        <f t="shared" si="51"/>
        <v>1500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59" t="s">
        <v>410</v>
      </c>
      <c r="B504" s="160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2">
      <c r="A509" s="159" t="s">
        <v>937</v>
      </c>
      <c r="B509" s="160"/>
      <c r="C509" s="32"/>
      <c r="D509" s="32">
        <f>C509</f>
        <v>0</v>
      </c>
      <c r="E509" s="32">
        <f>C509</f>
        <v>0</v>
      </c>
      <c r="H509" s="41"/>
    </row>
    <row r="510" spans="1:12" hidden="1" outlineLevel="1">
      <c r="A510" s="159" t="s">
        <v>414</v>
      </c>
      <c r="B510" s="16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H510" s="41">
        <f t="shared" si="51"/>
        <v>0</v>
      </c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61">C512</f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 t="shared" si="61"/>
        <v>0</v>
      </c>
      <c r="E513" s="5">
        <f t="shared" si="61"/>
        <v>0</v>
      </c>
      <c r="H513" s="41">
        <f t="shared" si="51"/>
        <v>0</v>
      </c>
    </row>
    <row r="514" spans="1:8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si="51"/>
        <v>0</v>
      </c>
    </row>
    <row r="515" spans="1:8" ht="15" hidden="1" customHeight="1" outlineLevel="3">
      <c r="A515" s="29"/>
      <c r="B515" s="28" t="s">
        <v>419</v>
      </c>
      <c r="C515" s="30"/>
      <c r="D515" s="30">
        <f t="shared" ref="D515:E522" si="62">C515</f>
        <v>0</v>
      </c>
      <c r="E515" s="30">
        <f t="shared" si="62"/>
        <v>0</v>
      </c>
      <c r="H515" s="41">
        <f t="shared" ref="H515:H578" si="63">C515</f>
        <v>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t="15" hidden="1" customHeight="1" outlineLevel="3">
      <c r="A517" s="29"/>
      <c r="B517" s="28" t="s">
        <v>421</v>
      </c>
      <c r="C517" s="30">
        <v>0</v>
      </c>
      <c r="D517" s="30">
        <f t="shared" si="62"/>
        <v>0</v>
      </c>
      <c r="E517" s="30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422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423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424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425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2">
      <c r="A522" s="6">
        <v>3305</v>
      </c>
      <c r="B522" s="4" t="s">
        <v>409</v>
      </c>
      <c r="C522" s="5">
        <v>0</v>
      </c>
      <c r="D522" s="5">
        <f t="shared" si="62"/>
        <v>0</v>
      </c>
      <c r="E522" s="5">
        <f t="shared" si="62"/>
        <v>0</v>
      </c>
      <c r="H522" s="41">
        <f t="shared" si="63"/>
        <v>0</v>
      </c>
    </row>
    <row r="523" spans="1:8" hidden="1" outlineLevel="1">
      <c r="A523" s="159" t="s">
        <v>426</v>
      </c>
      <c r="B523" s="160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3"/>
        <v>0</v>
      </c>
    </row>
    <row r="524" spans="1:8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 t="shared" ref="D525:E528" si="64">C525</f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2">
      <c r="A528" s="6">
        <v>3306</v>
      </c>
      <c r="B528" s="4" t="s">
        <v>431</v>
      </c>
      <c r="C528" s="5">
        <v>0</v>
      </c>
      <c r="D528" s="5">
        <f t="shared" si="64"/>
        <v>0</v>
      </c>
      <c r="E528" s="5">
        <f t="shared" si="64"/>
        <v>0</v>
      </c>
      <c r="H528" s="41">
        <f t="shared" si="63"/>
        <v>0</v>
      </c>
    </row>
    <row r="529" spans="1:8" hidden="1" outlineLevel="1">
      <c r="A529" s="159" t="s">
        <v>432</v>
      </c>
      <c r="B529" s="160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3"/>
        <v>0</v>
      </c>
    </row>
    <row r="530" spans="1:8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3"/>
        <v>0</v>
      </c>
    </row>
    <row r="531" spans="1:8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3"/>
        <v>0</v>
      </c>
    </row>
    <row r="532" spans="1:8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 t="shared" ref="D534:E537" si="65">C534</f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t="15" hidden="1" customHeight="1" outlineLevel="3">
      <c r="A537" s="29"/>
      <c r="B537" s="28" t="s">
        <v>439</v>
      </c>
      <c r="C537" s="30">
        <v>0</v>
      </c>
      <c r="D537" s="30">
        <f t="shared" si="65"/>
        <v>0</v>
      </c>
      <c r="E537" s="30">
        <f t="shared" si="65"/>
        <v>0</v>
      </c>
      <c r="H537" s="41">
        <f t="shared" si="63"/>
        <v>0</v>
      </c>
    </row>
    <row r="538" spans="1:8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3"/>
        <v>0</v>
      </c>
    </row>
    <row r="539" spans="1:8" hidden="1" outlineLevel="1">
      <c r="A539" s="159" t="s">
        <v>441</v>
      </c>
      <c r="B539" s="160"/>
      <c r="C539" s="32">
        <f>SUM(C540:C545)</f>
        <v>338.01</v>
      </c>
      <c r="D539" s="32">
        <f>SUM(D540:D545)</f>
        <v>338.01</v>
      </c>
      <c r="E539" s="32">
        <f>SUM(E540:E545)</f>
        <v>338.01</v>
      </c>
      <c r="H539" s="41">
        <f t="shared" si="63"/>
        <v>338.01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52</v>
      </c>
      <c r="C541" s="5">
        <v>338.01</v>
      </c>
      <c r="D541" s="5">
        <f t="shared" ref="D541:E544" si="66">C541</f>
        <v>338.01</v>
      </c>
      <c r="E541" s="5">
        <f t="shared" si="66"/>
        <v>338.01</v>
      </c>
      <c r="H541" s="41">
        <f t="shared" si="63"/>
        <v>338.01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 t="shared" si="66"/>
        <v>0</v>
      </c>
      <c r="E544" s="5">
        <f t="shared" si="66"/>
        <v>0</v>
      </c>
      <c r="H544" s="41">
        <f t="shared" si="63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3"/>
        <v>0</v>
      </c>
    </row>
    <row r="548" spans="1:10" collapsed="1">
      <c r="A548" s="163" t="s">
        <v>449</v>
      </c>
      <c r="B548" s="164"/>
      <c r="C548" s="35">
        <f>C549+C550</f>
        <v>268.86700000000002</v>
      </c>
      <c r="D548" s="35">
        <f>D549+D550</f>
        <v>268.86700000000002</v>
      </c>
      <c r="E548" s="35">
        <f>E549+E550</f>
        <v>268.86700000000002</v>
      </c>
      <c r="G548" s="39" t="s">
        <v>593</v>
      </c>
      <c r="H548" s="41">
        <f t="shared" si="63"/>
        <v>268.86700000000002</v>
      </c>
      <c r="I548" s="42"/>
      <c r="J548" s="40" t="b">
        <f>AND(H548=I548)</f>
        <v>0</v>
      </c>
    </row>
    <row r="549" spans="1:10" hidden="1" outlineLevel="1">
      <c r="A549" s="159" t="s">
        <v>450</v>
      </c>
      <c r="B549" s="160"/>
      <c r="C549" s="32"/>
      <c r="D549" s="32">
        <f>C549</f>
        <v>0</v>
      </c>
      <c r="E549" s="32">
        <f>D549</f>
        <v>0</v>
      </c>
      <c r="H549" s="41">
        <f t="shared" si="63"/>
        <v>0</v>
      </c>
    </row>
    <row r="550" spans="1:10" hidden="1" outlineLevel="1">
      <c r="A550" s="159" t="s">
        <v>451</v>
      </c>
      <c r="B550" s="160"/>
      <c r="C550" s="32">
        <v>268.86700000000002</v>
      </c>
      <c r="D550" s="32">
        <f>C550</f>
        <v>268.86700000000002</v>
      </c>
      <c r="E550" s="32">
        <f>D550</f>
        <v>268.86700000000002</v>
      </c>
      <c r="H550" s="41">
        <f t="shared" si="63"/>
        <v>268.86700000000002</v>
      </c>
    </row>
    <row r="551" spans="1:10" collapsed="1">
      <c r="A551" s="157" t="s">
        <v>455</v>
      </c>
      <c r="B551" s="158"/>
      <c r="C551" s="36">
        <f>C552</f>
        <v>29531.462</v>
      </c>
      <c r="D551" s="36">
        <f>D552</f>
        <v>29531.462</v>
      </c>
      <c r="E551" s="36">
        <f>E552</f>
        <v>29531.462</v>
      </c>
      <c r="G551" s="39" t="s">
        <v>59</v>
      </c>
      <c r="H551" s="41">
        <f t="shared" si="63"/>
        <v>29531.462</v>
      </c>
      <c r="I551" s="42"/>
      <c r="J551" s="40" t="b">
        <f>AND(H551=I551)</f>
        <v>0</v>
      </c>
    </row>
    <row r="552" spans="1:10">
      <c r="A552" s="155" t="s">
        <v>456</v>
      </c>
      <c r="B552" s="156"/>
      <c r="C552" s="33">
        <f>C553+C557</f>
        <v>29531.462</v>
      </c>
      <c r="D552" s="33">
        <f>D553+D557</f>
        <v>29531.462</v>
      </c>
      <c r="E552" s="33">
        <f>E553+E557</f>
        <v>29531.462</v>
      </c>
      <c r="G552" s="39" t="s">
        <v>594</v>
      </c>
      <c r="H552" s="41">
        <f t="shared" si="63"/>
        <v>29531.462</v>
      </c>
      <c r="I552" s="42"/>
      <c r="J552" s="40" t="b">
        <f>AND(H552=I552)</f>
        <v>0</v>
      </c>
    </row>
    <row r="553" spans="1:10" hidden="1" outlineLevel="1">
      <c r="A553" s="159" t="s">
        <v>457</v>
      </c>
      <c r="B553" s="160"/>
      <c r="C553" s="32">
        <f>SUM(C554:C556)</f>
        <v>29531.462</v>
      </c>
      <c r="D553" s="32">
        <f>SUM(D554:D556)</f>
        <v>29531.462</v>
      </c>
      <c r="E553" s="32">
        <f>SUM(E554:E556)</f>
        <v>29531.462</v>
      </c>
      <c r="H553" s="41">
        <f t="shared" si="63"/>
        <v>29531.462</v>
      </c>
    </row>
    <row r="554" spans="1:10" hidden="1" outlineLevel="2" collapsed="1">
      <c r="A554" s="6">
        <v>5500</v>
      </c>
      <c r="B554" s="4" t="s">
        <v>458</v>
      </c>
      <c r="C554" s="5">
        <v>29531.462</v>
      </c>
      <c r="D554" s="5">
        <f t="shared" ref="D554:E556" si="67">C554</f>
        <v>29531.462</v>
      </c>
      <c r="E554" s="5">
        <f t="shared" si="67"/>
        <v>29531.462</v>
      </c>
      <c r="H554" s="41">
        <f t="shared" si="63"/>
        <v>29531.462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67"/>
        <v>0</v>
      </c>
      <c r="E556" s="5">
        <f t="shared" si="67"/>
        <v>0</v>
      </c>
      <c r="H556" s="41">
        <f t="shared" si="63"/>
        <v>0</v>
      </c>
    </row>
    <row r="557" spans="1:10" hidden="1" outlineLevel="1">
      <c r="A557" s="159" t="s">
        <v>461</v>
      </c>
      <c r="B557" s="160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3"/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3"/>
        <v>0</v>
      </c>
    </row>
    <row r="560" spans="1:10" collapsed="1">
      <c r="A560" s="161" t="s">
        <v>62</v>
      </c>
      <c r="B560" s="162"/>
      <c r="C560" s="37">
        <f>C561+C717+C726</f>
        <v>281011.83199999999</v>
      </c>
      <c r="D560" s="37">
        <f>D561+D717+D726</f>
        <v>281011.83199999999</v>
      </c>
      <c r="E560" s="37">
        <f>E561+E717+E726</f>
        <v>302219.17799999996</v>
      </c>
      <c r="G560" s="39" t="s">
        <v>62</v>
      </c>
      <c r="H560" s="41">
        <f t="shared" si="63"/>
        <v>281011.83199999999</v>
      </c>
      <c r="I560" s="42"/>
      <c r="J560" s="40" t="b">
        <f>AND(H560=I560)</f>
        <v>0</v>
      </c>
    </row>
    <row r="561" spans="1:10">
      <c r="A561" s="157" t="s">
        <v>464</v>
      </c>
      <c r="B561" s="158"/>
      <c r="C561" s="36">
        <f>C562+C639+C643+C646</f>
        <v>241891.288</v>
      </c>
      <c r="D561" s="36">
        <f>D562+D639+D643+D646</f>
        <v>241891.288</v>
      </c>
      <c r="E561" s="36">
        <f>E562+E639+E643+E646</f>
        <v>263098.63399999996</v>
      </c>
      <c r="G561" s="39" t="s">
        <v>61</v>
      </c>
      <c r="H561" s="41">
        <f t="shared" si="63"/>
        <v>241891.288</v>
      </c>
      <c r="I561" s="42"/>
      <c r="J561" s="40" t="b">
        <f>AND(H561=I561)</f>
        <v>0</v>
      </c>
    </row>
    <row r="562" spans="1:10">
      <c r="A562" s="155" t="s">
        <v>465</v>
      </c>
      <c r="B562" s="156"/>
      <c r="C562" s="38">
        <f>C563+C568+C569+C570+C577+C578+C582+C585+C586+C587+C588+C593+C596+C600+C604+C611+C617+C629</f>
        <v>241891.288</v>
      </c>
      <c r="D562" s="38">
        <f>D563+D568+D569+D570+D577+D578+D582+D585+D586+D587+D588+D593+D596+D600+D604+D611+D617+D629</f>
        <v>241891.288</v>
      </c>
      <c r="E562" s="38">
        <f>E563+E568+E569+E570+E577+E578+E582+E585+E586+E587+E588+E593+E596+E600+E604+E611+E617+E629</f>
        <v>263098.63399999996</v>
      </c>
      <c r="G562" s="39" t="s">
        <v>595</v>
      </c>
      <c r="H562" s="41">
        <f t="shared" si="63"/>
        <v>241891.288</v>
      </c>
      <c r="I562" s="42"/>
      <c r="J562" s="40" t="b">
        <f>AND(H562=I562)</f>
        <v>0</v>
      </c>
    </row>
    <row r="563" spans="1:10" hidden="1" outlineLevel="1">
      <c r="A563" s="159" t="s">
        <v>466</v>
      </c>
      <c r="B563" s="160"/>
      <c r="C563" s="32">
        <f>SUM(C564:C567)</f>
        <v>99000</v>
      </c>
      <c r="D563" s="32">
        <f>SUM(D564:D567)</f>
        <v>99000</v>
      </c>
      <c r="E563" s="32">
        <f>SUM(E564:E567)</f>
        <v>99000</v>
      </c>
      <c r="H563" s="41">
        <f t="shared" si="63"/>
        <v>99000</v>
      </c>
    </row>
    <row r="564" spans="1:10" hidden="1" outlineLevel="2">
      <c r="A564" s="7">
        <v>6600</v>
      </c>
      <c r="B564" s="4" t="s">
        <v>468</v>
      </c>
      <c r="C564" s="5">
        <v>19000</v>
      </c>
      <c r="D564" s="5">
        <f>C564</f>
        <v>19000</v>
      </c>
      <c r="E564" s="5">
        <f>D564</f>
        <v>19000</v>
      </c>
      <c r="H564" s="41">
        <f t="shared" si="63"/>
        <v>19000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8">C565</f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2">
      <c r="A567" s="6">
        <v>6600</v>
      </c>
      <c r="B567" s="4" t="s">
        <v>471</v>
      </c>
      <c r="C567" s="5">
        <v>80000</v>
      </c>
      <c r="D567" s="5">
        <f t="shared" si="68"/>
        <v>80000</v>
      </c>
      <c r="E567" s="5">
        <f t="shared" si="68"/>
        <v>80000</v>
      </c>
      <c r="H567" s="41">
        <f t="shared" si="63"/>
        <v>80000</v>
      </c>
    </row>
    <row r="568" spans="1:10" hidden="1" outlineLevel="1">
      <c r="A568" s="159" t="s">
        <v>467</v>
      </c>
      <c r="B568" s="160"/>
      <c r="C568" s="31"/>
      <c r="D568" s="31">
        <f>C568</f>
        <v>0</v>
      </c>
      <c r="E568" s="31">
        <f>D568</f>
        <v>0</v>
      </c>
      <c r="H568" s="41">
        <f t="shared" si="63"/>
        <v>0</v>
      </c>
    </row>
    <row r="569" spans="1:10" hidden="1" outlineLevel="1">
      <c r="A569" s="159" t="s">
        <v>472</v>
      </c>
      <c r="B569" s="160"/>
      <c r="C569" s="32">
        <v>0</v>
      </c>
      <c r="D569" s="32">
        <f>C569</f>
        <v>0</v>
      </c>
      <c r="E569" s="32">
        <f>D569</f>
        <v>0</v>
      </c>
      <c r="H569" s="41">
        <f t="shared" si="63"/>
        <v>0</v>
      </c>
    </row>
    <row r="570" spans="1:10" hidden="1" outlineLevel="1">
      <c r="A570" s="159" t="s">
        <v>473</v>
      </c>
      <c r="B570" s="160"/>
      <c r="C570" s="32">
        <f>SUM(C571:C576)</f>
        <v>120917.273</v>
      </c>
      <c r="D570" s="32">
        <f>SUM(D571:D576)</f>
        <v>120917.273</v>
      </c>
      <c r="E570" s="32">
        <f>SUM(E571:E576)</f>
        <v>142124.61899999998</v>
      </c>
      <c r="H570" s="41">
        <f t="shared" si="63"/>
        <v>120917.273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9">C572</f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476</v>
      </c>
      <c r="C573" s="5">
        <v>917.27300000000002</v>
      </c>
      <c r="D573" s="5">
        <f t="shared" si="69"/>
        <v>917.27300000000002</v>
      </c>
      <c r="E573" s="5">
        <v>20917.273000000001</v>
      </c>
      <c r="H573" s="41">
        <f t="shared" si="63"/>
        <v>917.27300000000002</v>
      </c>
    </row>
    <row r="574" spans="1:10" hidden="1" outlineLevel="2">
      <c r="A574" s="7">
        <v>6603</v>
      </c>
      <c r="B574" s="4" t="s">
        <v>477</v>
      </c>
      <c r="C574" s="5">
        <v>120000</v>
      </c>
      <c r="D574" s="5">
        <f t="shared" si="69"/>
        <v>120000</v>
      </c>
      <c r="E574" s="5">
        <f t="shared" si="69"/>
        <v>120000</v>
      </c>
      <c r="H574" s="41">
        <f t="shared" si="63"/>
        <v>120000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9"/>
        <v>0</v>
      </c>
      <c r="E576" s="5">
        <v>1207.346</v>
      </c>
      <c r="H576" s="41">
        <f t="shared" si="63"/>
        <v>0</v>
      </c>
    </row>
    <row r="577" spans="1:8" hidden="1" outlineLevel="1">
      <c r="A577" s="159" t="s">
        <v>480</v>
      </c>
      <c r="B577" s="160"/>
      <c r="C577" s="32">
        <v>0</v>
      </c>
      <c r="D577" s="32">
        <f>C577</f>
        <v>0</v>
      </c>
      <c r="E577" s="32">
        <f>D577</f>
        <v>0</v>
      </c>
      <c r="H577" s="41">
        <f t="shared" si="63"/>
        <v>0</v>
      </c>
    </row>
    <row r="578" spans="1:8" hidden="1" outlineLevel="1">
      <c r="A578" s="159" t="s">
        <v>481</v>
      </c>
      <c r="B578" s="160"/>
      <c r="C578" s="32">
        <f>SUM(C579:C581)</f>
        <v>10000</v>
      </c>
      <c r="D578" s="32">
        <f>SUM(D579:D581)</f>
        <v>10000</v>
      </c>
      <c r="E578" s="32">
        <f>SUM(E579:E581)</f>
        <v>10000</v>
      </c>
      <c r="H578" s="41">
        <f t="shared" si="63"/>
        <v>10000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 t="shared" ref="D579:E581" si="70">C579</f>
        <v>0</v>
      </c>
      <c r="E579" s="5">
        <f t="shared" si="70"/>
        <v>0</v>
      </c>
      <c r="H579" s="41">
        <f t="shared" ref="H579:H642" si="71">C579</f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2">
      <c r="A581" s="7">
        <v>6605</v>
      </c>
      <c r="B581" s="4" t="s">
        <v>484</v>
      </c>
      <c r="C581" s="5">
        <v>10000</v>
      </c>
      <c r="D581" s="5">
        <f t="shared" si="70"/>
        <v>10000</v>
      </c>
      <c r="E581" s="5">
        <f t="shared" si="70"/>
        <v>10000</v>
      </c>
      <c r="H581" s="41">
        <f t="shared" si="71"/>
        <v>10000</v>
      </c>
    </row>
    <row r="582" spans="1:8" hidden="1" outlineLevel="1">
      <c r="A582" s="159" t="s">
        <v>485</v>
      </c>
      <c r="B582" s="160"/>
      <c r="C582" s="32">
        <f>SUM(C583:C584)</f>
        <v>0</v>
      </c>
      <c r="D582" s="32">
        <f>SUM(D583:D584)</f>
        <v>0</v>
      </c>
      <c r="E582" s="32">
        <f>SUM(E583:E584)</f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486</v>
      </c>
      <c r="C583" s="5">
        <v>0</v>
      </c>
      <c r="D583" s="5">
        <f t="shared" ref="D583:E587" si="72">C583</f>
        <v>0</v>
      </c>
      <c r="E583" s="5">
        <f t="shared" si="72"/>
        <v>0</v>
      </c>
      <c r="H583" s="41">
        <f t="shared" si="71"/>
        <v>0</v>
      </c>
    </row>
    <row r="584" spans="1:8" hidden="1" outlineLevel="2">
      <c r="A584" s="7">
        <v>6606</v>
      </c>
      <c r="B584" s="4" t="s">
        <v>487</v>
      </c>
      <c r="C584" s="5">
        <v>0</v>
      </c>
      <c r="D584" s="5">
        <f t="shared" si="72"/>
        <v>0</v>
      </c>
      <c r="E584" s="5">
        <f t="shared" si="72"/>
        <v>0</v>
      </c>
      <c r="H584" s="41">
        <f t="shared" si="71"/>
        <v>0</v>
      </c>
    </row>
    <row r="585" spans="1:8" hidden="1" outlineLevel="1">
      <c r="A585" s="159" t="s">
        <v>488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59" t="s">
        <v>489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 collapsed="1">
      <c r="A587" s="159" t="s">
        <v>490</v>
      </c>
      <c r="B587" s="160"/>
      <c r="C587" s="32">
        <v>0</v>
      </c>
      <c r="D587" s="32">
        <f t="shared" si="72"/>
        <v>0</v>
      </c>
      <c r="E587" s="32">
        <f t="shared" si="72"/>
        <v>0</v>
      </c>
      <c r="H587" s="41">
        <f t="shared" si="71"/>
        <v>0</v>
      </c>
    </row>
    <row r="588" spans="1:8" hidden="1" outlineLevel="1">
      <c r="A588" s="159" t="s">
        <v>491</v>
      </c>
      <c r="B588" s="160"/>
      <c r="C588" s="32">
        <f>SUM(C589:C592)</f>
        <v>11974.014999999999</v>
      </c>
      <c r="D588" s="32">
        <f>SUM(D589:D592)</f>
        <v>11974.014999999999</v>
      </c>
      <c r="E588" s="32">
        <f>SUM(E589:E592)</f>
        <v>11974.014999999999</v>
      </c>
      <c r="H588" s="41">
        <f t="shared" si="71"/>
        <v>11974.014999999999</v>
      </c>
    </row>
    <row r="589" spans="1:8" hidden="1" outlineLevel="2">
      <c r="A589" s="7">
        <v>6610</v>
      </c>
      <c r="B589" s="4" t="s">
        <v>492</v>
      </c>
      <c r="C589" s="5">
        <v>11974.014999999999</v>
      </c>
      <c r="D589" s="5">
        <f>C589</f>
        <v>11974.014999999999</v>
      </c>
      <c r="E589" s="5">
        <f>D589</f>
        <v>11974.014999999999</v>
      </c>
      <c r="H589" s="41">
        <f t="shared" si="71"/>
        <v>11974.014999999999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 t="shared" ref="D590:E592" si="73">C590</f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2">
      <c r="A592" s="7">
        <v>6610</v>
      </c>
      <c r="B592" s="4" t="s">
        <v>495</v>
      </c>
      <c r="C592" s="5"/>
      <c r="D592" s="5">
        <f t="shared" si="73"/>
        <v>0</v>
      </c>
      <c r="E592" s="5">
        <f t="shared" si="73"/>
        <v>0</v>
      </c>
      <c r="H592" s="41">
        <f t="shared" si="71"/>
        <v>0</v>
      </c>
    </row>
    <row r="593" spans="1:8" hidden="1" outlineLevel="1">
      <c r="A593" s="159" t="s">
        <v>498</v>
      </c>
      <c r="B593" s="160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1"/>
        <v>0</v>
      </c>
    </row>
    <row r="596" spans="1:8" hidden="1" outlineLevel="1">
      <c r="A596" s="159" t="s">
        <v>502</v>
      </c>
      <c r="B596" s="160"/>
      <c r="C596" s="32">
        <f>SUM(C597:C599)</f>
        <v>0</v>
      </c>
      <c r="D596" s="32">
        <f>SUM(D597:D599)</f>
        <v>0</v>
      </c>
      <c r="E596" s="32">
        <f>SUM(E597:E599)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500</v>
      </c>
      <c r="C598" s="5">
        <v>0</v>
      </c>
      <c r="D598" s="5">
        <f t="shared" ref="D598:E599" si="74">C598</f>
        <v>0</v>
      </c>
      <c r="E598" s="5">
        <f t="shared" si="74"/>
        <v>0</v>
      </c>
      <c r="H598" s="41">
        <f t="shared" si="71"/>
        <v>0</v>
      </c>
    </row>
    <row r="599" spans="1:8" hidden="1" outlineLevel="2">
      <c r="A599" s="7">
        <v>6612</v>
      </c>
      <c r="B599" s="4" t="s">
        <v>501</v>
      </c>
      <c r="C599" s="5">
        <v>0</v>
      </c>
      <c r="D599" s="5">
        <f t="shared" si="74"/>
        <v>0</v>
      </c>
      <c r="E599" s="5">
        <f t="shared" si="74"/>
        <v>0</v>
      </c>
      <c r="H599" s="41">
        <f t="shared" si="71"/>
        <v>0</v>
      </c>
    </row>
    <row r="600" spans="1:8" hidden="1" outlineLevel="1">
      <c r="A600" s="159" t="s">
        <v>503</v>
      </c>
      <c r="B600" s="160"/>
      <c r="C600" s="32">
        <f>SUM(C601:C603)</f>
        <v>0</v>
      </c>
      <c r="D600" s="32">
        <f>SUM(D601:D603)</f>
        <v>0</v>
      </c>
      <c r="E600" s="32">
        <f>SUM(E601:E603)</f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504</v>
      </c>
      <c r="C601" s="5"/>
      <c r="D601" s="5">
        <f t="shared" ref="D601:E603" si="75">C601</f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505</v>
      </c>
      <c r="C602" s="5"/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2">
      <c r="A603" s="7">
        <v>6613</v>
      </c>
      <c r="B603" s="4" t="s">
        <v>501</v>
      </c>
      <c r="C603" s="5">
        <v>0</v>
      </c>
      <c r="D603" s="5">
        <f t="shared" si="75"/>
        <v>0</v>
      </c>
      <c r="E603" s="5">
        <f t="shared" si="75"/>
        <v>0</v>
      </c>
      <c r="H603" s="41">
        <f t="shared" si="71"/>
        <v>0</v>
      </c>
    </row>
    <row r="604" spans="1:8" hidden="1" outlineLevel="1">
      <c r="A604" s="159" t="s">
        <v>506</v>
      </c>
      <c r="B604" s="160"/>
      <c r="C604" s="32">
        <f>SUM(C605:C610)</f>
        <v>0</v>
      </c>
      <c r="D604" s="32">
        <f>SUM(D605:D610)</f>
        <v>0</v>
      </c>
      <c r="E604" s="32">
        <f>SUM(E605:E610)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 t="shared" ref="D606:E610" si="76">C606</f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511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2">
      <c r="A610" s="7">
        <v>6614</v>
      </c>
      <c r="B610" s="4" t="s">
        <v>512</v>
      </c>
      <c r="C610" s="5">
        <v>0</v>
      </c>
      <c r="D610" s="5">
        <f t="shared" si="76"/>
        <v>0</v>
      </c>
      <c r="E610" s="5">
        <f t="shared" si="76"/>
        <v>0</v>
      </c>
      <c r="H610" s="41">
        <f t="shared" si="71"/>
        <v>0</v>
      </c>
    </row>
    <row r="611" spans="1:8" hidden="1" outlineLevel="1">
      <c r="A611" s="159" t="s">
        <v>513</v>
      </c>
      <c r="B611" s="160"/>
      <c r="C611" s="32">
        <f>SUM(C612:C616)</f>
        <v>0</v>
      </c>
      <c r="D611" s="32">
        <f>SUM(D612:D616)</f>
        <v>0</v>
      </c>
      <c r="E611" s="32">
        <f>SUM(E612:E616)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 t="shared" ref="D613:E616" si="77">C613</f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516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517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2">
      <c r="A616" s="7">
        <v>6615</v>
      </c>
      <c r="B616" s="4" t="s">
        <v>518</v>
      </c>
      <c r="C616" s="5">
        <v>0</v>
      </c>
      <c r="D616" s="5">
        <f t="shared" si="77"/>
        <v>0</v>
      </c>
      <c r="E616" s="5">
        <f t="shared" si="77"/>
        <v>0</v>
      </c>
      <c r="H616" s="41">
        <f t="shared" si="71"/>
        <v>0</v>
      </c>
    </row>
    <row r="617" spans="1:8" hidden="1" outlineLevel="1">
      <c r="A617" s="159" t="s">
        <v>519</v>
      </c>
      <c r="B617" s="160"/>
      <c r="C617" s="32">
        <f>SUM(C618:C628)</f>
        <v>0</v>
      </c>
      <c r="D617" s="32">
        <f>SUM(D618:D628)</f>
        <v>0</v>
      </c>
      <c r="E617" s="32">
        <f>SUM(E618:E628)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521</v>
      </c>
      <c r="C619" s="5">
        <v>0</v>
      </c>
      <c r="D619" s="5">
        <f t="shared" ref="D619:E628" si="78">C619</f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523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78"/>
        <v>0</v>
      </c>
      <c r="E628" s="5">
        <f t="shared" si="78"/>
        <v>0</v>
      </c>
      <c r="H628" s="41">
        <f t="shared" si="71"/>
        <v>0</v>
      </c>
    </row>
    <row r="629" spans="1:10" hidden="1" outlineLevel="1">
      <c r="A629" s="159" t="s">
        <v>531</v>
      </c>
      <c r="B629" s="160"/>
      <c r="C629" s="32">
        <f>SUM(C630:C638)</f>
        <v>0</v>
      </c>
      <c r="D629" s="32">
        <f>SUM(D630:D638)</f>
        <v>0</v>
      </c>
      <c r="E629" s="32">
        <f>SUM(E630:E638)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9">C631</f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9"/>
        <v>0</v>
      </c>
      <c r="E638" s="5">
        <f t="shared" si="79"/>
        <v>0</v>
      </c>
      <c r="H638" s="41">
        <f t="shared" si="71"/>
        <v>0</v>
      </c>
    </row>
    <row r="639" spans="1:10" collapsed="1">
      <c r="A639" s="155" t="s">
        <v>541</v>
      </c>
      <c r="B639" s="15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1"/>
        <v>0</v>
      </c>
      <c r="I639" s="42"/>
      <c r="J639" s="40" t="b">
        <f>AND(H639=I639)</f>
        <v>1</v>
      </c>
    </row>
    <row r="640" spans="1:10" hidden="1" outlineLevel="1">
      <c r="A640" s="159" t="s">
        <v>542</v>
      </c>
      <c r="B640" s="160"/>
      <c r="C640" s="32">
        <v>0</v>
      </c>
      <c r="D640" s="32">
        <f t="shared" ref="D640:E642" si="80">C640</f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59" t="s">
        <v>543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hidden="1" outlineLevel="1">
      <c r="A642" s="159" t="s">
        <v>544</v>
      </c>
      <c r="B642" s="160"/>
      <c r="C642" s="32">
        <v>0</v>
      </c>
      <c r="D642" s="32">
        <f t="shared" si="80"/>
        <v>0</v>
      </c>
      <c r="E642" s="32">
        <f t="shared" si="80"/>
        <v>0</v>
      </c>
      <c r="H642" s="41">
        <f t="shared" si="71"/>
        <v>0</v>
      </c>
    </row>
    <row r="643" spans="1:10" collapsed="1">
      <c r="A643" s="155" t="s">
        <v>545</v>
      </c>
      <c r="B643" s="15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>
        <f t="shared" ref="H643:H706" si="81">C643</f>
        <v>0</v>
      </c>
      <c r="I643" s="42"/>
      <c r="J643" s="40" t="b">
        <f>AND(H643=I643)</f>
        <v>1</v>
      </c>
    </row>
    <row r="644" spans="1:10" hidden="1" outlineLevel="1">
      <c r="A644" s="159" t="s">
        <v>546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hidden="1" outlineLevel="1">
      <c r="A645" s="159" t="s">
        <v>547</v>
      </c>
      <c r="B645" s="160"/>
      <c r="C645" s="32">
        <v>0</v>
      </c>
      <c r="D645" s="32">
        <f>C645</f>
        <v>0</v>
      </c>
      <c r="E645" s="32">
        <f>D645</f>
        <v>0</v>
      </c>
      <c r="H645" s="41">
        <f t="shared" si="81"/>
        <v>0</v>
      </c>
    </row>
    <row r="646" spans="1:10" collapsed="1">
      <c r="A646" s="155" t="s">
        <v>548</v>
      </c>
      <c r="B646" s="15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1"/>
        <v>0</v>
      </c>
      <c r="I646" s="42"/>
      <c r="J646" s="40" t="b">
        <f>AND(H646=I646)</f>
        <v>1</v>
      </c>
    </row>
    <row r="647" spans="1:10" hidden="1" outlineLevel="1">
      <c r="A647" s="159" t="s">
        <v>549</v>
      </c>
      <c r="B647" s="160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82">C649</f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82"/>
        <v>0</v>
      </c>
      <c r="E651" s="5">
        <f t="shared" si="82"/>
        <v>0</v>
      </c>
      <c r="H651" s="41">
        <f t="shared" si="81"/>
        <v>0</v>
      </c>
    </row>
    <row r="652" spans="1:10" hidden="1" outlineLevel="1">
      <c r="A652" s="159" t="s">
        <v>550</v>
      </c>
      <c r="B652" s="160"/>
      <c r="C652" s="31">
        <v>0</v>
      </c>
      <c r="D652" s="31">
        <f>C652</f>
        <v>0</v>
      </c>
      <c r="E652" s="31">
        <f>D652</f>
        <v>0</v>
      </c>
      <c r="H652" s="41">
        <f t="shared" si="81"/>
        <v>0</v>
      </c>
    </row>
    <row r="653" spans="1:10" hidden="1" outlineLevel="1">
      <c r="A653" s="159" t="s">
        <v>551</v>
      </c>
      <c r="B653" s="160"/>
      <c r="C653" s="32">
        <v>0</v>
      </c>
      <c r="D653" s="32">
        <f>C653</f>
        <v>0</v>
      </c>
      <c r="E653" s="32">
        <f>D653</f>
        <v>0</v>
      </c>
      <c r="H653" s="41">
        <f t="shared" si="81"/>
        <v>0</v>
      </c>
    </row>
    <row r="654" spans="1:10" hidden="1" outlineLevel="1">
      <c r="A654" s="159" t="s">
        <v>552</v>
      </c>
      <c r="B654" s="160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83">C656</f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2">
      <c r="A660" s="7">
        <v>9603</v>
      </c>
      <c r="B660" s="4" t="s">
        <v>479</v>
      </c>
      <c r="C660" s="5">
        <v>0</v>
      </c>
      <c r="D660" s="5">
        <f t="shared" si="83"/>
        <v>0</v>
      </c>
      <c r="E660" s="5">
        <f t="shared" si="83"/>
        <v>0</v>
      </c>
      <c r="H660" s="41">
        <f t="shared" si="81"/>
        <v>0</v>
      </c>
    </row>
    <row r="661" spans="1:8" hidden="1" outlineLevel="1">
      <c r="A661" s="159" t="s">
        <v>553</v>
      </c>
      <c r="B661" s="160"/>
      <c r="C661" s="32">
        <v>0</v>
      </c>
      <c r="D661" s="32">
        <f>C661</f>
        <v>0</v>
      </c>
      <c r="E661" s="32">
        <f>D661</f>
        <v>0</v>
      </c>
      <c r="H661" s="41">
        <f t="shared" si="81"/>
        <v>0</v>
      </c>
    </row>
    <row r="662" spans="1:8" hidden="1" outlineLevel="1">
      <c r="A662" s="159" t="s">
        <v>554</v>
      </c>
      <c r="B662" s="160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 t="shared" ref="D663:E665" si="84">C663</f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2">
      <c r="A665" s="7">
        <v>9605</v>
      </c>
      <c r="B665" s="4" t="s">
        <v>484</v>
      </c>
      <c r="C665" s="5">
        <v>0</v>
      </c>
      <c r="D665" s="5">
        <f t="shared" si="84"/>
        <v>0</v>
      </c>
      <c r="E665" s="5">
        <f t="shared" si="84"/>
        <v>0</v>
      </c>
      <c r="H665" s="41">
        <f t="shared" si="81"/>
        <v>0</v>
      </c>
    </row>
    <row r="666" spans="1:8" hidden="1" outlineLevel="1">
      <c r="A666" s="159" t="s">
        <v>555</v>
      </c>
      <c r="B666" s="160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 t="shared" ref="D667:E671" si="85">C667</f>
        <v>0</v>
      </c>
      <c r="E667" s="5">
        <f t="shared" si="85"/>
        <v>0</v>
      </c>
      <c r="H667" s="41">
        <f t="shared" si="81"/>
        <v>0</v>
      </c>
    </row>
    <row r="668" spans="1:8" hidden="1" outlineLevel="2">
      <c r="A668" s="7">
        <v>9606</v>
      </c>
      <c r="B668" s="4" t="s">
        <v>487</v>
      </c>
      <c r="C668" s="5">
        <v>0</v>
      </c>
      <c r="D668" s="5">
        <f t="shared" si="85"/>
        <v>0</v>
      </c>
      <c r="E668" s="5">
        <f t="shared" si="85"/>
        <v>0</v>
      </c>
      <c r="H668" s="41">
        <f t="shared" si="81"/>
        <v>0</v>
      </c>
    </row>
    <row r="669" spans="1:8" hidden="1" outlineLevel="1">
      <c r="A669" s="159" t="s">
        <v>556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59" t="s">
        <v>557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 collapsed="1">
      <c r="A671" s="159" t="s">
        <v>558</v>
      </c>
      <c r="B671" s="160"/>
      <c r="C671" s="32">
        <v>0</v>
      </c>
      <c r="D671" s="32">
        <f t="shared" si="85"/>
        <v>0</v>
      </c>
      <c r="E671" s="32">
        <f t="shared" si="85"/>
        <v>0</v>
      </c>
      <c r="H671" s="41">
        <f t="shared" si="81"/>
        <v>0</v>
      </c>
    </row>
    <row r="672" spans="1:8" hidden="1" outlineLevel="1">
      <c r="A672" s="159" t="s">
        <v>559</v>
      </c>
      <c r="B672" s="160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 t="shared" ref="D674:E676" si="86">C674</f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2">
      <c r="A676" s="7">
        <v>9610</v>
      </c>
      <c r="B676" s="4" t="s">
        <v>495</v>
      </c>
      <c r="C676" s="5">
        <v>0</v>
      </c>
      <c r="D676" s="5">
        <f t="shared" si="86"/>
        <v>0</v>
      </c>
      <c r="E676" s="5">
        <f t="shared" si="86"/>
        <v>0</v>
      </c>
      <c r="H676" s="41">
        <f t="shared" si="81"/>
        <v>0</v>
      </c>
    </row>
    <row r="677" spans="1:8" hidden="1" outlineLevel="1">
      <c r="A677" s="159" t="s">
        <v>560</v>
      </c>
      <c r="B677" s="160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1"/>
        <v>0</v>
      </c>
    </row>
    <row r="680" spans="1:8" hidden="1" outlineLevel="1">
      <c r="A680" s="159" t="s">
        <v>561</v>
      </c>
      <c r="B680" s="160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 t="shared" ref="D682:E683" si="87">C682</f>
        <v>0</v>
      </c>
      <c r="E682" s="5">
        <f t="shared" si="87"/>
        <v>0</v>
      </c>
      <c r="H682" s="41">
        <f t="shared" si="81"/>
        <v>0</v>
      </c>
    </row>
    <row r="683" spans="1:8" hidden="1" outlineLevel="2">
      <c r="A683" s="7">
        <v>9612</v>
      </c>
      <c r="B683" s="4" t="s">
        <v>501</v>
      </c>
      <c r="C683" s="5">
        <v>0</v>
      </c>
      <c r="D683" s="5">
        <f t="shared" si="87"/>
        <v>0</v>
      </c>
      <c r="E683" s="5">
        <f t="shared" si="87"/>
        <v>0</v>
      </c>
      <c r="H683" s="41">
        <f t="shared" si="81"/>
        <v>0</v>
      </c>
    </row>
    <row r="684" spans="1:8" hidden="1" outlineLevel="1">
      <c r="A684" s="159" t="s">
        <v>562</v>
      </c>
      <c r="B684" s="160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 t="shared" ref="D685:E687" si="88">C685</f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2">
      <c r="A687" s="7">
        <v>9613</v>
      </c>
      <c r="B687" s="4" t="s">
        <v>501</v>
      </c>
      <c r="C687" s="5">
        <v>0</v>
      </c>
      <c r="D687" s="5">
        <f t="shared" si="88"/>
        <v>0</v>
      </c>
      <c r="E687" s="5">
        <f t="shared" si="88"/>
        <v>0</v>
      </c>
      <c r="H687" s="41">
        <f t="shared" si="81"/>
        <v>0</v>
      </c>
    </row>
    <row r="688" spans="1:8" hidden="1" outlineLevel="1">
      <c r="A688" s="159" t="s">
        <v>563</v>
      </c>
      <c r="B688" s="160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 t="shared" ref="D690:E694" si="89">C690</f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2">
      <c r="A694" s="7">
        <v>9614</v>
      </c>
      <c r="B694" s="4" t="s">
        <v>512</v>
      </c>
      <c r="C694" s="5">
        <v>0</v>
      </c>
      <c r="D694" s="5">
        <f t="shared" si="89"/>
        <v>0</v>
      </c>
      <c r="E694" s="5">
        <f t="shared" si="89"/>
        <v>0</v>
      </c>
      <c r="H694" s="41">
        <f t="shared" si="81"/>
        <v>0</v>
      </c>
    </row>
    <row r="695" spans="1:8" hidden="1" outlineLevel="1">
      <c r="A695" s="159" t="s">
        <v>564</v>
      </c>
      <c r="B695" s="160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 t="shared" ref="D697:E700" si="90">C697</f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2">
      <c r="A700" s="7">
        <v>9615</v>
      </c>
      <c r="B700" s="4" t="s">
        <v>518</v>
      </c>
      <c r="C700" s="5">
        <v>0</v>
      </c>
      <c r="D700" s="5">
        <f t="shared" si="90"/>
        <v>0</v>
      </c>
      <c r="E700" s="5">
        <f t="shared" si="90"/>
        <v>0</v>
      </c>
      <c r="H700" s="41">
        <f t="shared" si="81"/>
        <v>0</v>
      </c>
    </row>
    <row r="701" spans="1:8" hidden="1" outlineLevel="1">
      <c r="A701" s="159" t="s">
        <v>565</v>
      </c>
      <c r="B701" s="160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 t="shared" ref="D703:E712" si="91">C703</f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ref="H707:H727" si="92"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91"/>
        <v>0</v>
      </c>
      <c r="E712" s="5">
        <f t="shared" si="91"/>
        <v>0</v>
      </c>
      <c r="H712" s="41">
        <f t="shared" si="92"/>
        <v>0</v>
      </c>
    </row>
    <row r="713" spans="1:10" hidden="1" outlineLevel="1">
      <c r="A713" s="159" t="s">
        <v>566</v>
      </c>
      <c r="B713" s="160"/>
      <c r="C713" s="31">
        <v>0</v>
      </c>
      <c r="D713" s="31">
        <f>C713</f>
        <v>0</v>
      </c>
      <c r="E713" s="31">
        <f>D713</f>
        <v>0</v>
      </c>
      <c r="H713" s="41">
        <f t="shared" si="92"/>
        <v>0</v>
      </c>
    </row>
    <row r="714" spans="1:10" hidden="1" outlineLevel="1">
      <c r="A714" s="159" t="s">
        <v>567</v>
      </c>
      <c r="B714" s="160"/>
      <c r="C714" s="32">
        <v>0</v>
      </c>
      <c r="D714" s="31">
        <f t="shared" ref="D714:E716" si="93">C714</f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59" t="s">
        <v>568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hidden="1" outlineLevel="1">
      <c r="A716" s="159" t="s">
        <v>569</v>
      </c>
      <c r="B716" s="160"/>
      <c r="C716" s="32">
        <v>0</v>
      </c>
      <c r="D716" s="31">
        <f t="shared" si="93"/>
        <v>0</v>
      </c>
      <c r="E716" s="31">
        <f t="shared" si="93"/>
        <v>0</v>
      </c>
      <c r="H716" s="41">
        <f t="shared" si="92"/>
        <v>0</v>
      </c>
    </row>
    <row r="717" spans="1:10" collapsed="1">
      <c r="A717" s="157" t="s">
        <v>570</v>
      </c>
      <c r="B717" s="158"/>
      <c r="C717" s="36">
        <f>C718</f>
        <v>35818.402000000002</v>
      </c>
      <c r="D717" s="36">
        <f>D718</f>
        <v>35818.402000000002</v>
      </c>
      <c r="E717" s="36">
        <f>E718</f>
        <v>35818.402000000002</v>
      </c>
      <c r="G717" s="39" t="s">
        <v>66</v>
      </c>
      <c r="H717" s="41">
        <f t="shared" si="92"/>
        <v>35818.402000000002</v>
      </c>
      <c r="I717" s="42"/>
      <c r="J717" s="40" t="b">
        <f>AND(H717=I717)</f>
        <v>0</v>
      </c>
    </row>
    <row r="718" spans="1:10">
      <c r="A718" s="155" t="s">
        <v>571</v>
      </c>
      <c r="B718" s="156"/>
      <c r="C718" s="33">
        <f>C719+C723</f>
        <v>35818.402000000002</v>
      </c>
      <c r="D718" s="33">
        <f>D719+D723</f>
        <v>35818.402000000002</v>
      </c>
      <c r="E718" s="33">
        <f>E719+E723</f>
        <v>35818.402000000002</v>
      </c>
      <c r="G718" s="39" t="s">
        <v>599</v>
      </c>
      <c r="H718" s="41">
        <f t="shared" si="92"/>
        <v>35818.402000000002</v>
      </c>
      <c r="I718" s="42"/>
      <c r="J718" s="40" t="b">
        <f>AND(H718=I718)</f>
        <v>0</v>
      </c>
    </row>
    <row r="719" spans="1:10" hidden="1" outlineLevel="1" collapsed="1">
      <c r="A719" s="153" t="s">
        <v>851</v>
      </c>
      <c r="B719" s="154"/>
      <c r="C719" s="31">
        <f>SUM(C720:C722)</f>
        <v>35818.402000000002</v>
      </c>
      <c r="D719" s="31">
        <f>SUM(D720:D722)</f>
        <v>35818.402000000002</v>
      </c>
      <c r="E719" s="31">
        <f>SUM(E720:E722)</f>
        <v>35818.402000000002</v>
      </c>
      <c r="H719" s="41">
        <f t="shared" si="92"/>
        <v>35818.402000000002</v>
      </c>
    </row>
    <row r="720" spans="1:10" ht="15" hidden="1" customHeight="1" outlineLevel="2">
      <c r="A720" s="6">
        <v>10950</v>
      </c>
      <c r="B720" s="4" t="s">
        <v>572</v>
      </c>
      <c r="C720" s="5">
        <v>35818.402000000002</v>
      </c>
      <c r="D720" s="5">
        <f>C720</f>
        <v>35818.402000000002</v>
      </c>
      <c r="E720" s="5">
        <f>D720</f>
        <v>35818.402000000002</v>
      </c>
      <c r="H720" s="41">
        <f t="shared" si="92"/>
        <v>35818.402000000002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94">C721</f>
        <v>0</v>
      </c>
      <c r="E721" s="5">
        <f t="shared" si="94"/>
        <v>0</v>
      </c>
      <c r="H721" s="41">
        <f t="shared" si="92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94"/>
        <v>0</v>
      </c>
      <c r="E722" s="5">
        <f t="shared" si="94"/>
        <v>0</v>
      </c>
      <c r="H722" s="41">
        <f t="shared" si="92"/>
        <v>0</v>
      </c>
    </row>
    <row r="723" spans="1:10" hidden="1" outlineLevel="1">
      <c r="A723" s="153" t="s">
        <v>850</v>
      </c>
      <c r="B723" s="154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2"/>
        <v>0</v>
      </c>
    </row>
    <row r="726" spans="1:10" collapsed="1">
      <c r="A726" s="157" t="s">
        <v>577</v>
      </c>
      <c r="B726" s="158"/>
      <c r="C726" s="36">
        <f>C727</f>
        <v>3302.1419999999998</v>
      </c>
      <c r="D726" s="36">
        <f>D727</f>
        <v>3302.1419999999998</v>
      </c>
      <c r="E726" s="36">
        <f>E727</f>
        <v>3302.1419999999998</v>
      </c>
      <c r="G726" s="39" t="s">
        <v>216</v>
      </c>
      <c r="H726" s="41">
        <f t="shared" si="92"/>
        <v>3302.1419999999998</v>
      </c>
      <c r="I726" s="42"/>
      <c r="J726" s="40" t="b">
        <f>AND(H726=I726)</f>
        <v>0</v>
      </c>
    </row>
    <row r="727" spans="1:10">
      <c r="A727" s="155" t="s">
        <v>588</v>
      </c>
      <c r="B727" s="156"/>
      <c r="C727" s="33">
        <f>C728+C731+C734+C740+C742+C744+C751+C756+C761+C766+C768+C772+C778</f>
        <v>3302.1419999999998</v>
      </c>
      <c r="D727" s="33">
        <f>D728+D731+D734+D740+D742+D744+D751+D756+D761+D766+D768+D772+D778</f>
        <v>3302.1419999999998</v>
      </c>
      <c r="E727" s="33">
        <f>E728+E731+E734+E740+E742+E744+E751+E756+E761+E766+E768+E772+E778</f>
        <v>3302.1419999999998</v>
      </c>
      <c r="G727" s="39" t="s">
        <v>600</v>
      </c>
      <c r="H727" s="41">
        <f t="shared" si="92"/>
        <v>3302.1419999999998</v>
      </c>
      <c r="I727" s="42"/>
      <c r="J727" s="40" t="b">
        <f>AND(H727=I727)</f>
        <v>0</v>
      </c>
    </row>
    <row r="728" spans="1:10" hidden="1" outlineLevel="1">
      <c r="A728" s="153" t="s">
        <v>849</v>
      </c>
      <c r="B728" s="15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53" t="s">
        <v>848</v>
      </c>
      <c r="B731" s="154"/>
      <c r="C731" s="31">
        <f t="shared" ref="C731:E732" si="95">C732</f>
        <v>0</v>
      </c>
      <c r="D731" s="31">
        <f t="shared" si="95"/>
        <v>0</v>
      </c>
      <c r="E731" s="31">
        <f t="shared" si="95"/>
        <v>0</v>
      </c>
    </row>
    <row r="732" spans="1:10" hidden="1" outlineLevel="2">
      <c r="A732" s="6">
        <v>2</v>
      </c>
      <c r="B732" s="4" t="s">
        <v>822</v>
      </c>
      <c r="C732" s="5">
        <f t="shared" si="95"/>
        <v>0</v>
      </c>
      <c r="D732" s="5">
        <f t="shared" si="95"/>
        <v>0</v>
      </c>
      <c r="E732" s="5">
        <f t="shared" si="95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53" t="s">
        <v>846</v>
      </c>
      <c r="B734" s="15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96">C736</f>
        <v>0</v>
      </c>
      <c r="E736" s="30">
        <f t="shared" si="96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96"/>
        <v>0</v>
      </c>
      <c r="E737" s="30">
        <f t="shared" si="96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96"/>
        <v>0</v>
      </c>
      <c r="E738" s="5">
        <f t="shared" si="96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96"/>
        <v>0</v>
      </c>
      <c r="E739" s="5">
        <f t="shared" si="96"/>
        <v>0</v>
      </c>
    </row>
    <row r="740" spans="1:5" hidden="1" outlineLevel="1">
      <c r="A740" s="153" t="s">
        <v>843</v>
      </c>
      <c r="B740" s="15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53" t="s">
        <v>842</v>
      </c>
      <c r="B742" s="15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53" t="s">
        <v>841</v>
      </c>
      <c r="B744" s="154"/>
      <c r="C744" s="31">
        <f>C745+C749+C750+C747</f>
        <v>3000</v>
      </c>
      <c r="D744" s="31">
        <f>D745+D749+D750+D747</f>
        <v>3000</v>
      </c>
      <c r="E744" s="31">
        <f>E745+E749+E750+E747</f>
        <v>3000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3000</v>
      </c>
      <c r="D747" s="5">
        <f>D748</f>
        <v>3000</v>
      </c>
      <c r="E747" s="5">
        <f>E748</f>
        <v>3000</v>
      </c>
    </row>
    <row r="748" spans="1:5" hidden="1" outlineLevel="3">
      <c r="A748" s="29"/>
      <c r="B748" s="28" t="s">
        <v>838</v>
      </c>
      <c r="C748" s="30">
        <v>3000</v>
      </c>
      <c r="D748" s="30">
        <f t="shared" ref="D748:E750" si="97">C748</f>
        <v>3000</v>
      </c>
      <c r="E748" s="30">
        <f t="shared" si="97"/>
        <v>3000</v>
      </c>
    </row>
    <row r="749" spans="1:5" hidden="1" outlineLevel="2">
      <c r="A749" s="6">
        <v>3</v>
      </c>
      <c r="B749" s="4" t="s">
        <v>827</v>
      </c>
      <c r="C749" s="5"/>
      <c r="D749" s="5">
        <f t="shared" si="97"/>
        <v>0</v>
      </c>
      <c r="E749" s="5">
        <f t="shared" si="97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97"/>
        <v>0</v>
      </c>
      <c r="E750" s="5">
        <f t="shared" si="97"/>
        <v>0</v>
      </c>
    </row>
    <row r="751" spans="1:5" hidden="1" outlineLevel="1">
      <c r="A751" s="153" t="s">
        <v>836</v>
      </c>
      <c r="B751" s="15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idden="1" outlineLevel="3">
      <c r="A753" s="126"/>
      <c r="B753" s="125" t="s">
        <v>835</v>
      </c>
      <c r="C753" s="124"/>
      <c r="D753" s="124">
        <f t="shared" ref="D753:E755" si="98">C753</f>
        <v>0</v>
      </c>
      <c r="E753" s="124">
        <f t="shared" si="98"/>
        <v>0</v>
      </c>
    </row>
    <row r="754" spans="1:5" s="123" customFormat="1" hidden="1" outlineLevel="3">
      <c r="A754" s="126"/>
      <c r="B754" s="125" t="s">
        <v>821</v>
      </c>
      <c r="C754" s="124"/>
      <c r="D754" s="124">
        <f t="shared" si="98"/>
        <v>0</v>
      </c>
      <c r="E754" s="124">
        <f t="shared" si="98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98"/>
        <v>0</v>
      </c>
      <c r="E755" s="5">
        <f t="shared" si="98"/>
        <v>0</v>
      </c>
    </row>
    <row r="756" spans="1:5" hidden="1" outlineLevel="1">
      <c r="A756" s="153" t="s">
        <v>834</v>
      </c>
      <c r="B756" s="15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99">C759</f>
        <v>0</v>
      </c>
      <c r="E759" s="30">
        <f t="shared" si="99"/>
        <v>0</v>
      </c>
    </row>
    <row r="760" spans="1:5" hidden="1" outlineLevel="3">
      <c r="A760" s="29"/>
      <c r="B760" s="28" t="s">
        <v>831</v>
      </c>
      <c r="C760" s="30"/>
      <c r="D760" s="30">
        <f t="shared" si="99"/>
        <v>0</v>
      </c>
      <c r="E760" s="30">
        <f t="shared" si="99"/>
        <v>0</v>
      </c>
    </row>
    <row r="761" spans="1:5" hidden="1" outlineLevel="1">
      <c r="A761" s="153" t="s">
        <v>830</v>
      </c>
      <c r="B761" s="154"/>
      <c r="C761" s="31">
        <f>C762+C765</f>
        <v>302.142</v>
      </c>
      <c r="D761" s="31">
        <f>D762+D765</f>
        <v>302.142</v>
      </c>
      <c r="E761" s="31">
        <f>E762+E765</f>
        <v>302.142</v>
      </c>
    </row>
    <row r="762" spans="1:5" hidden="1" outlineLevel="2">
      <c r="A762" s="6">
        <v>2</v>
      </c>
      <c r="B762" s="4" t="s">
        <v>822</v>
      </c>
      <c r="C762" s="5">
        <f>C763+C764</f>
        <v>302.142</v>
      </c>
      <c r="D762" s="5">
        <f>D763+D764</f>
        <v>302.142</v>
      </c>
      <c r="E762" s="5">
        <f>E763+E764</f>
        <v>302.142</v>
      </c>
    </row>
    <row r="763" spans="1:5" hidden="1" outlineLevel="3">
      <c r="A763" s="29"/>
      <c r="B763" s="28" t="s">
        <v>829</v>
      </c>
      <c r="C763" s="30">
        <v>302.142</v>
      </c>
      <c r="D763" s="30">
        <f t="shared" ref="D763:E765" si="100">C763</f>
        <v>302.142</v>
      </c>
      <c r="E763" s="30">
        <f t="shared" si="100"/>
        <v>302.142</v>
      </c>
    </row>
    <row r="764" spans="1:5" hidden="1" outlineLevel="3">
      <c r="A764" s="29"/>
      <c r="B764" s="28" t="s">
        <v>819</v>
      </c>
      <c r="C764" s="30"/>
      <c r="D764" s="30">
        <f t="shared" si="100"/>
        <v>0</v>
      </c>
      <c r="E764" s="30">
        <f t="shared" si="100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100"/>
        <v>0</v>
      </c>
      <c r="E765" s="5">
        <f t="shared" si="100"/>
        <v>0</v>
      </c>
    </row>
    <row r="766" spans="1:5" hidden="1" outlineLevel="1">
      <c r="A766" s="153" t="s">
        <v>828</v>
      </c>
      <c r="B766" s="15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53" t="s">
        <v>826</v>
      </c>
      <c r="B768" s="15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53" t="s">
        <v>823</v>
      </c>
      <c r="B772" s="15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101">C775</f>
        <v>0</v>
      </c>
      <c r="E775" s="30">
        <f t="shared" si="101"/>
        <v>0</v>
      </c>
    </row>
    <row r="776" spans="1:5" hidden="1" outlineLevel="3">
      <c r="A776" s="29"/>
      <c r="B776" s="28" t="s">
        <v>819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3">
      <c r="A777" s="29"/>
      <c r="B777" s="28" t="s">
        <v>818</v>
      </c>
      <c r="C777" s="30"/>
      <c r="D777" s="30">
        <f t="shared" si="101"/>
        <v>0</v>
      </c>
      <c r="E777" s="30">
        <f t="shared" si="101"/>
        <v>0</v>
      </c>
    </row>
    <row r="778" spans="1:5" hidden="1" outlineLevel="1">
      <c r="A778" s="153" t="s">
        <v>817</v>
      </c>
      <c r="B778" s="15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80"/>
  <sheetViews>
    <sheetView rightToLeft="1" topLeftCell="A61" zoomScale="75" zoomScaleNormal="75" workbookViewId="0">
      <selection activeCell="C560" sqref="C560: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50" t="s">
        <v>853</v>
      </c>
      <c r="E1" s="150" t="s">
        <v>852</v>
      </c>
      <c r="G1" s="43" t="s">
        <v>31</v>
      </c>
      <c r="H1" s="44">
        <f>C2+C114</f>
        <v>704363.80499999993</v>
      </c>
      <c r="I1" s="45"/>
      <c r="J1" s="46" t="b">
        <f>AND(H1=I1)</f>
        <v>0</v>
      </c>
    </row>
    <row r="2" spans="1:14">
      <c r="A2" s="177" t="s">
        <v>60</v>
      </c>
      <c r="B2" s="177"/>
      <c r="C2" s="26">
        <f>C3+C67</f>
        <v>372110</v>
      </c>
      <c r="D2" s="26">
        <f>D3+D67</f>
        <v>372110</v>
      </c>
      <c r="E2" s="26">
        <f>E3+E67</f>
        <v>372110</v>
      </c>
      <c r="G2" s="39" t="s">
        <v>60</v>
      </c>
      <c r="H2" s="41">
        <f>C2</f>
        <v>372110</v>
      </c>
      <c r="I2" s="42"/>
      <c r="J2" s="40" t="b">
        <f>AND(H2=I2)</f>
        <v>0</v>
      </c>
    </row>
    <row r="3" spans="1:14">
      <c r="A3" s="174" t="s">
        <v>578</v>
      </c>
      <c r="B3" s="174"/>
      <c r="C3" s="23">
        <f>C4+C11+C38+C61</f>
        <v>165350</v>
      </c>
      <c r="D3" s="23">
        <f>D4+D11+D38+D61</f>
        <v>165350</v>
      </c>
      <c r="E3" s="23">
        <f>E4+E11+E38+E61</f>
        <v>165350</v>
      </c>
      <c r="G3" s="39" t="s">
        <v>57</v>
      </c>
      <c r="H3" s="41">
        <f t="shared" ref="H3:H66" si="0">C3</f>
        <v>165350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17200</v>
      </c>
      <c r="D4" s="21">
        <f>SUM(D5:D10)</f>
        <v>17200</v>
      </c>
      <c r="E4" s="21">
        <f>SUM(E5:E10)</f>
        <v>17200</v>
      </c>
      <c r="F4" s="17"/>
      <c r="G4" s="39" t="s">
        <v>53</v>
      </c>
      <c r="H4" s="41">
        <f t="shared" si="0"/>
        <v>17200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8000</v>
      </c>
      <c r="D5" s="2">
        <f>C5</f>
        <v>8000</v>
      </c>
      <c r="E5" s="2">
        <f>D5</f>
        <v>8000</v>
      </c>
      <c r="F5" s="17"/>
      <c r="G5" s="17"/>
      <c r="H5" s="41">
        <f t="shared" si="0"/>
        <v>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</v>
      </c>
      <c r="D6" s="2">
        <f t="shared" ref="D6:E10" si="1">C6</f>
        <v>1000</v>
      </c>
      <c r="E6" s="2">
        <f t="shared" si="1"/>
        <v>1000</v>
      </c>
      <c r="F6" s="17"/>
      <c r="G6" s="17"/>
      <c r="H6" s="41">
        <f t="shared" si="0"/>
        <v>1000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6000</v>
      </c>
      <c r="D7" s="2">
        <f t="shared" si="1"/>
        <v>6000</v>
      </c>
      <c r="E7" s="2">
        <f t="shared" si="1"/>
        <v>6000</v>
      </c>
      <c r="F7" s="17"/>
      <c r="G7" s="17"/>
      <c r="H7" s="41">
        <f t="shared" si="0"/>
        <v>6000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</v>
      </c>
      <c r="D8" s="2">
        <f t="shared" si="1"/>
        <v>2000</v>
      </c>
      <c r="E8" s="2">
        <f t="shared" si="1"/>
        <v>2000</v>
      </c>
      <c r="F8" s="17"/>
      <c r="G8" s="17"/>
      <c r="H8" s="41">
        <f t="shared" si="0"/>
        <v>2000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70" t="s">
        <v>125</v>
      </c>
      <c r="B11" s="171"/>
      <c r="C11" s="21">
        <f>SUM(C12:C37)</f>
        <v>133400</v>
      </c>
      <c r="D11" s="21">
        <f>SUM(D12:D37)</f>
        <v>133400</v>
      </c>
      <c r="E11" s="21">
        <f>SUM(E12:E37)</f>
        <v>133400</v>
      </c>
      <c r="F11" s="17"/>
      <c r="G11" s="39" t="s">
        <v>54</v>
      </c>
      <c r="H11" s="41">
        <f t="shared" si="0"/>
        <v>133400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129900</v>
      </c>
      <c r="D12" s="2">
        <f>C12</f>
        <v>129900</v>
      </c>
      <c r="E12" s="2">
        <f>D12</f>
        <v>129900</v>
      </c>
      <c r="H12" s="41">
        <f t="shared" si="0"/>
        <v>129900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>
        <v>500</v>
      </c>
      <c r="D26" s="2">
        <f t="shared" si="2"/>
        <v>500</v>
      </c>
      <c r="E26" s="2">
        <f t="shared" si="2"/>
        <v>500</v>
      </c>
      <c r="H26" s="41">
        <f t="shared" si="0"/>
        <v>500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2000</v>
      </c>
      <c r="D29" s="2">
        <f t="shared" ref="D29:E37" si="3">C29</f>
        <v>2000</v>
      </c>
      <c r="E29" s="2">
        <f t="shared" si="3"/>
        <v>2000</v>
      </c>
      <c r="H29" s="41">
        <f t="shared" si="0"/>
        <v>2000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0" t="s">
        <v>145</v>
      </c>
      <c r="B38" s="171"/>
      <c r="C38" s="21">
        <f>SUM(C39:C60)</f>
        <v>14750</v>
      </c>
      <c r="D38" s="21">
        <f>SUM(D39:D60)</f>
        <v>14750</v>
      </c>
      <c r="E38" s="21">
        <f>SUM(E39:E60)</f>
        <v>14750</v>
      </c>
      <c r="G38" s="39" t="s">
        <v>55</v>
      </c>
      <c r="H38" s="41">
        <f t="shared" si="0"/>
        <v>14750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3500</v>
      </c>
      <c r="D39" s="2">
        <f>C39</f>
        <v>3500</v>
      </c>
      <c r="E39" s="2">
        <f>D39</f>
        <v>3500</v>
      </c>
      <c r="H39" s="41">
        <f t="shared" si="0"/>
        <v>3500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>
        <v>150</v>
      </c>
      <c r="D42" s="2">
        <f t="shared" si="4"/>
        <v>150</v>
      </c>
      <c r="E42" s="2">
        <f t="shared" si="4"/>
        <v>150</v>
      </c>
      <c r="H42" s="41">
        <f t="shared" si="0"/>
        <v>150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1200</v>
      </c>
      <c r="D45" s="2">
        <f t="shared" si="4"/>
        <v>1200</v>
      </c>
      <c r="E45" s="2">
        <f t="shared" si="4"/>
        <v>1200</v>
      </c>
      <c r="H45" s="41">
        <f t="shared" si="0"/>
        <v>1200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800</v>
      </c>
      <c r="D48" s="2">
        <f t="shared" si="4"/>
        <v>800</v>
      </c>
      <c r="E48" s="2">
        <f t="shared" si="4"/>
        <v>800</v>
      </c>
      <c r="H48" s="41">
        <f t="shared" si="0"/>
        <v>800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200</v>
      </c>
      <c r="D53" s="2">
        <f t="shared" si="4"/>
        <v>200</v>
      </c>
      <c r="E53" s="2">
        <f t="shared" si="4"/>
        <v>200</v>
      </c>
      <c r="H53" s="41">
        <f t="shared" si="0"/>
        <v>200</v>
      </c>
    </row>
    <row r="54" spans="1:10" hidden="1" outlineLevel="1">
      <c r="A54" s="20">
        <v>3302</v>
      </c>
      <c r="B54" s="20" t="s">
        <v>19</v>
      </c>
      <c r="C54" s="2">
        <v>400</v>
      </c>
      <c r="D54" s="2">
        <f t="shared" si="4"/>
        <v>400</v>
      </c>
      <c r="E54" s="2">
        <f t="shared" si="4"/>
        <v>400</v>
      </c>
      <c r="H54" s="41">
        <f t="shared" si="0"/>
        <v>400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>
        <v>1500</v>
      </c>
      <c r="D56" s="2">
        <f t="shared" ref="D56:E60" si="5">C56</f>
        <v>1500</v>
      </c>
      <c r="E56" s="2">
        <f t="shared" si="5"/>
        <v>1500</v>
      </c>
      <c r="H56" s="41">
        <f t="shared" si="0"/>
        <v>1500</v>
      </c>
    </row>
    <row r="57" spans="1:10" hidden="1" outlineLevel="1">
      <c r="A57" s="20">
        <v>3304</v>
      </c>
      <c r="B57" s="20" t="s">
        <v>155</v>
      </c>
      <c r="C57" s="2">
        <v>2500</v>
      </c>
      <c r="D57" s="2">
        <f t="shared" si="5"/>
        <v>2500</v>
      </c>
      <c r="E57" s="2">
        <f t="shared" si="5"/>
        <v>2500</v>
      </c>
      <c r="H57" s="41">
        <f t="shared" si="0"/>
        <v>2500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4" t="s">
        <v>579</v>
      </c>
      <c r="B67" s="174"/>
      <c r="C67" s="25">
        <f>C97+C68</f>
        <v>206760</v>
      </c>
      <c r="D67" s="25">
        <f>D97+D68</f>
        <v>206760</v>
      </c>
      <c r="E67" s="25">
        <f>E97+E68</f>
        <v>206760</v>
      </c>
      <c r="G67" s="39" t="s">
        <v>59</v>
      </c>
      <c r="H67" s="41">
        <f t="shared" ref="H67:H130" si="7">C67</f>
        <v>206760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6160</v>
      </c>
      <c r="D68" s="21">
        <f>SUM(D69:D96)</f>
        <v>6160</v>
      </c>
      <c r="E68" s="21">
        <f>SUM(E69:E96)</f>
        <v>6160</v>
      </c>
      <c r="G68" s="39" t="s">
        <v>56</v>
      </c>
      <c r="H68" s="41">
        <f t="shared" si="7"/>
        <v>6160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3500</v>
      </c>
      <c r="D79" s="2">
        <f t="shared" si="8"/>
        <v>3500</v>
      </c>
      <c r="E79" s="2">
        <f t="shared" si="8"/>
        <v>3500</v>
      </c>
      <c r="H79" s="41">
        <f t="shared" si="7"/>
        <v>3500</v>
      </c>
    </row>
    <row r="80" spans="1:10" ht="15" hidden="1" customHeight="1" outlineLevel="1">
      <c r="A80" s="3">
        <v>5202</v>
      </c>
      <c r="B80" s="2" t="s">
        <v>172</v>
      </c>
      <c r="C80" s="2">
        <v>960</v>
      </c>
      <c r="D80" s="2">
        <f t="shared" si="8"/>
        <v>960</v>
      </c>
      <c r="E80" s="2">
        <f t="shared" si="8"/>
        <v>960</v>
      </c>
      <c r="H80" s="41">
        <f t="shared" si="7"/>
        <v>960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1700</v>
      </c>
      <c r="D93" s="2">
        <f t="shared" si="9"/>
        <v>1700</v>
      </c>
      <c r="E93" s="2">
        <f t="shared" si="9"/>
        <v>1700</v>
      </c>
      <c r="H93" s="41">
        <f t="shared" si="7"/>
        <v>1700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200600</v>
      </c>
      <c r="D97" s="21">
        <f>SUM(D98:D113)</f>
        <v>200600</v>
      </c>
      <c r="E97" s="21">
        <f>SUM(E98:E113)</f>
        <v>200600</v>
      </c>
      <c r="G97" s="39" t="s">
        <v>58</v>
      </c>
      <c r="H97" s="41">
        <f t="shared" si="7"/>
        <v>200600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150000</v>
      </c>
      <c r="D98" s="2">
        <f>C98</f>
        <v>150000</v>
      </c>
      <c r="E98" s="2">
        <f>D98</f>
        <v>150000</v>
      </c>
      <c r="H98" s="41">
        <f t="shared" si="7"/>
        <v>150000</v>
      </c>
    </row>
    <row r="99" spans="1:10" ht="15" hidden="1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 collapsed="1">
      <c r="A114" s="175" t="s">
        <v>62</v>
      </c>
      <c r="B114" s="176"/>
      <c r="C114" s="26">
        <f>C115+C152+C177</f>
        <v>332253.80499999999</v>
      </c>
      <c r="D114" s="26">
        <f>D115+D152+D177</f>
        <v>332253.80499999999</v>
      </c>
      <c r="E114" s="26">
        <f>E115+E152+E177</f>
        <v>353461.15100000001</v>
      </c>
      <c r="G114" s="39" t="s">
        <v>62</v>
      </c>
      <c r="H114" s="41">
        <f t="shared" si="7"/>
        <v>332253.80499999999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328034.39</v>
      </c>
      <c r="D115" s="23">
        <f>D116+D135</f>
        <v>328034.39</v>
      </c>
      <c r="E115" s="23">
        <f>E116+E135</f>
        <v>350159.00900000002</v>
      </c>
      <c r="G115" s="39" t="s">
        <v>61</v>
      </c>
      <c r="H115" s="41">
        <f t="shared" si="7"/>
        <v>328034.39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222229.17499999999</v>
      </c>
      <c r="D116" s="21">
        <f>D117+D120+D123+D126+D129+D132</f>
        <v>222229.17499999999</v>
      </c>
      <c r="E116" s="21">
        <f>E117+E120+E123+E126+E129+E132</f>
        <v>248246.17100000003</v>
      </c>
      <c r="G116" s="39" t="s">
        <v>583</v>
      </c>
      <c r="H116" s="41">
        <f t="shared" si="7"/>
        <v>222229.17499999999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73229.175000000003</v>
      </c>
      <c r="D117" s="2">
        <f>D118+D119</f>
        <v>73229.175000000003</v>
      </c>
      <c r="E117" s="2">
        <f>E118+E119</f>
        <v>79555.077000000005</v>
      </c>
      <c r="H117" s="41">
        <f t="shared" si="7"/>
        <v>73229.175000000003</v>
      </c>
    </row>
    <row r="118" spans="1:10" ht="15" hidden="1" customHeight="1" outlineLevel="2">
      <c r="A118" s="130"/>
      <c r="B118" s="129" t="s">
        <v>855</v>
      </c>
      <c r="C118" s="128">
        <v>3229.1750000000002</v>
      </c>
      <c r="D118" s="128">
        <f>C118</f>
        <v>3229.1750000000002</v>
      </c>
      <c r="E118" s="128">
        <v>9555.0769999999993</v>
      </c>
      <c r="H118" s="41">
        <f t="shared" si="7"/>
        <v>3229.1750000000002</v>
      </c>
    </row>
    <row r="119" spans="1:10" ht="15" hidden="1" customHeight="1" outlineLevel="2">
      <c r="A119" s="130"/>
      <c r="B119" s="129" t="s">
        <v>860</v>
      </c>
      <c r="C119" s="128">
        <v>70000</v>
      </c>
      <c r="D119" s="128">
        <f>C119</f>
        <v>70000</v>
      </c>
      <c r="E119" s="128">
        <f>D119</f>
        <v>70000</v>
      </c>
      <c r="H119" s="41">
        <f t="shared" si="7"/>
        <v>70000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19000</v>
      </c>
      <c r="D123" s="2">
        <f>D124+D125</f>
        <v>19000</v>
      </c>
      <c r="E123" s="2">
        <f>E124+E125</f>
        <v>19000</v>
      </c>
      <c r="H123" s="41">
        <f t="shared" si="7"/>
        <v>19000</v>
      </c>
    </row>
    <row r="124" spans="1:10" ht="15" hidden="1" customHeight="1" outlineLevel="2">
      <c r="A124" s="130"/>
      <c r="B124" s="129" t="s">
        <v>855</v>
      </c>
      <c r="C124" s="128">
        <v>9500</v>
      </c>
      <c r="D124" s="128">
        <f>C124</f>
        <v>9500</v>
      </c>
      <c r="E124" s="128">
        <f>D124</f>
        <v>9500</v>
      </c>
      <c r="H124" s="41">
        <f t="shared" si="7"/>
        <v>9500</v>
      </c>
    </row>
    <row r="125" spans="1:10" ht="15" hidden="1" customHeight="1" outlineLevel="2">
      <c r="A125" s="130"/>
      <c r="B125" s="129" t="s">
        <v>860</v>
      </c>
      <c r="C125" s="128">
        <v>9500</v>
      </c>
      <c r="D125" s="128">
        <f>C125</f>
        <v>9500</v>
      </c>
      <c r="E125" s="128">
        <f>D125</f>
        <v>9500</v>
      </c>
      <c r="H125" s="41">
        <f t="shared" si="7"/>
        <v>9500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130000</v>
      </c>
      <c r="D126" s="2">
        <f>D127+D128</f>
        <v>130000</v>
      </c>
      <c r="E126" s="2">
        <f>E127+E128</f>
        <v>149691.09400000001</v>
      </c>
      <c r="H126" s="41">
        <f t="shared" si="7"/>
        <v>130000</v>
      </c>
    </row>
    <row r="127" spans="1:10" ht="15" hidden="1" customHeight="1" outlineLevel="2">
      <c r="A127" s="130"/>
      <c r="B127" s="129" t="s">
        <v>855</v>
      </c>
      <c r="C127" s="128">
        <v>80000</v>
      </c>
      <c r="D127" s="128">
        <f>C127</f>
        <v>80000</v>
      </c>
      <c r="E127" s="128">
        <v>149691.09400000001</v>
      </c>
      <c r="H127" s="41">
        <f t="shared" si="7"/>
        <v>80000</v>
      </c>
    </row>
    <row r="128" spans="1:10" ht="15" hidden="1" customHeight="1" outlineLevel="2">
      <c r="A128" s="130"/>
      <c r="B128" s="129" t="s">
        <v>860</v>
      </c>
      <c r="C128" s="128">
        <v>50000</v>
      </c>
      <c r="D128" s="128">
        <f>C128</f>
        <v>50000</v>
      </c>
      <c r="E128" s="128"/>
      <c r="H128" s="41">
        <f t="shared" si="7"/>
        <v>50000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0" t="s">
        <v>202</v>
      </c>
      <c r="B135" s="171"/>
      <c r="C135" s="21">
        <f>C136+C140+C143+C146+C149</f>
        <v>105805.215</v>
      </c>
      <c r="D135" s="21">
        <f>D136+D140+D143+D146+D149</f>
        <v>105805.215</v>
      </c>
      <c r="E135" s="21">
        <f>E136+E140+E143+E146+E149</f>
        <v>101912.838</v>
      </c>
      <c r="G135" s="39" t="s">
        <v>584</v>
      </c>
      <c r="H135" s="41">
        <f t="shared" si="11"/>
        <v>105805.215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105805.215</v>
      </c>
      <c r="D136" s="2">
        <f>D137+D138+D139</f>
        <v>105805.215</v>
      </c>
      <c r="E136" s="2">
        <f>E137+E138+E139</f>
        <v>101912.838</v>
      </c>
      <c r="H136" s="41">
        <f t="shared" si="11"/>
        <v>105805.215</v>
      </c>
    </row>
    <row r="137" spans="1:10" ht="15" hidden="1" customHeight="1" outlineLevel="2">
      <c r="A137" s="130"/>
      <c r="B137" s="129" t="s">
        <v>855</v>
      </c>
      <c r="C137" s="128">
        <v>61266.31</v>
      </c>
      <c r="D137" s="128">
        <f>C137</f>
        <v>61266.31</v>
      </c>
      <c r="E137" s="128">
        <v>69526.759000000005</v>
      </c>
      <c r="H137" s="41">
        <f t="shared" si="11"/>
        <v>61266.31</v>
      </c>
    </row>
    <row r="138" spans="1:10" ht="15" hidden="1" customHeight="1" outlineLevel="2">
      <c r="A138" s="130"/>
      <c r="B138" s="129" t="s">
        <v>862</v>
      </c>
      <c r="C138" s="128">
        <v>20000</v>
      </c>
      <c r="D138" s="128">
        <f t="shared" ref="D138:E139" si="12">C138</f>
        <v>20000</v>
      </c>
      <c r="E138" s="128">
        <v>7847.174</v>
      </c>
      <c r="H138" s="41">
        <f t="shared" si="11"/>
        <v>20000</v>
      </c>
    </row>
    <row r="139" spans="1:10" ht="15" hidden="1" customHeight="1" outlineLevel="2">
      <c r="A139" s="130"/>
      <c r="B139" s="129" t="s">
        <v>861</v>
      </c>
      <c r="C139" s="128">
        <v>24538.904999999999</v>
      </c>
      <c r="D139" s="128">
        <f t="shared" si="12"/>
        <v>24538.904999999999</v>
      </c>
      <c r="E139" s="128">
        <f t="shared" si="12"/>
        <v>24538.904999999999</v>
      </c>
      <c r="H139" s="41">
        <f t="shared" si="11"/>
        <v>24538.904999999999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2" t="s">
        <v>581</v>
      </c>
      <c r="B152" s="173"/>
      <c r="C152" s="23">
        <f>C153+C163+C170</f>
        <v>917.27300000000002</v>
      </c>
      <c r="D152" s="23">
        <f>D153+D163+D170</f>
        <v>917.27300000000002</v>
      </c>
      <c r="E152" s="23">
        <f>E153+E163+E170</f>
        <v>0</v>
      </c>
      <c r="G152" s="39" t="s">
        <v>66</v>
      </c>
      <c r="H152" s="41">
        <f t="shared" si="11"/>
        <v>917.27300000000002</v>
      </c>
      <c r="I152" s="42"/>
      <c r="J152" s="40" t="b">
        <f>AND(H152=I152)</f>
        <v>0</v>
      </c>
    </row>
    <row r="153" spans="1:10">
      <c r="A153" s="170" t="s">
        <v>208</v>
      </c>
      <c r="B153" s="171"/>
      <c r="C153" s="21">
        <f>C154+C157+C160</f>
        <v>917.27300000000002</v>
      </c>
      <c r="D153" s="21">
        <f>D154+D157+D160</f>
        <v>917.27300000000002</v>
      </c>
      <c r="E153" s="21">
        <f>E154+E157+E160</f>
        <v>0</v>
      </c>
      <c r="G153" s="39" t="s">
        <v>585</v>
      </c>
      <c r="H153" s="41">
        <f t="shared" si="11"/>
        <v>917.27300000000002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917.27300000000002</v>
      </c>
      <c r="D154" s="2">
        <f>D155+D156</f>
        <v>917.27300000000002</v>
      </c>
      <c r="E154" s="2">
        <f>E155+E156</f>
        <v>0</v>
      </c>
      <c r="H154" s="41">
        <f t="shared" si="11"/>
        <v>917.27300000000002</v>
      </c>
    </row>
    <row r="155" spans="1:10" ht="15" hidden="1" customHeight="1" outlineLevel="2">
      <c r="A155" s="130"/>
      <c r="B155" s="129" t="s">
        <v>855</v>
      </c>
      <c r="C155" s="128">
        <v>917.27300000000002</v>
      </c>
      <c r="D155" s="128">
        <f>C155</f>
        <v>917.27300000000002</v>
      </c>
      <c r="E155" s="128"/>
      <c r="H155" s="41">
        <f t="shared" si="11"/>
        <v>917.27300000000002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2" t="s">
        <v>582</v>
      </c>
      <c r="B177" s="173"/>
      <c r="C177" s="27">
        <f>C178</f>
        <v>3302.1419999999998</v>
      </c>
      <c r="D177" s="27">
        <f>D178</f>
        <v>3302.1419999999998</v>
      </c>
      <c r="E177" s="27">
        <f>E178</f>
        <v>3302.1419999999998</v>
      </c>
      <c r="G177" s="39" t="s">
        <v>216</v>
      </c>
      <c r="H177" s="41">
        <f t="shared" si="11"/>
        <v>3302.1419999999998</v>
      </c>
      <c r="I177" s="42"/>
      <c r="J177" s="40" t="b">
        <f>AND(H177=I177)</f>
        <v>0</v>
      </c>
    </row>
    <row r="178" spans="1:10">
      <c r="A178" s="170" t="s">
        <v>217</v>
      </c>
      <c r="B178" s="171"/>
      <c r="C178" s="21">
        <f>C179+C184+C188+C197+C200+C203+C215+C222+C228+C235+C238+C243+C250</f>
        <v>3302.1419999999998</v>
      </c>
      <c r="D178" s="21">
        <f>D179+D184+D188+D197+D200+D203+D215+D222+D228+D235+D238+D243+D250</f>
        <v>3302.1419999999998</v>
      </c>
      <c r="E178" s="21">
        <f>E179+E184+E188+E197+E200+E203+E215+E222+E228+E235+E238+E243+E250</f>
        <v>3302.1419999999998</v>
      </c>
      <c r="G178" s="39" t="s">
        <v>587</v>
      </c>
      <c r="H178" s="41">
        <f t="shared" si="11"/>
        <v>3302.1419999999998</v>
      </c>
      <c r="I178" s="42"/>
      <c r="J178" s="40" t="b">
        <f>AND(H178=I178)</f>
        <v>0</v>
      </c>
    </row>
    <row r="179" spans="1:10" hidden="1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7" t="s">
        <v>841</v>
      </c>
      <c r="B203" s="168"/>
      <c r="C203" s="2">
        <f>C204+C211+C213+C207</f>
        <v>3000</v>
      </c>
      <c r="D203" s="2">
        <f>D204+D211+D213+D207</f>
        <v>3000</v>
      </c>
      <c r="E203" s="2">
        <f>E204+E211+E213+E207</f>
        <v>3000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3000</v>
      </c>
      <c r="D207" s="128">
        <f>D209+D208+D210</f>
        <v>3000</v>
      </c>
      <c r="E207" s="128">
        <f>E209+E208+E210</f>
        <v>3000</v>
      </c>
    </row>
    <row r="208" spans="1:5" hidden="1" outlineLevel="3">
      <c r="A208" s="90"/>
      <c r="B208" s="89" t="s">
        <v>855</v>
      </c>
      <c r="C208" s="127">
        <v>3000</v>
      </c>
      <c r="D208" s="127">
        <f t="shared" ref="D208:E210" si="15">C208</f>
        <v>3000</v>
      </c>
      <c r="E208" s="127">
        <f t="shared" si="15"/>
        <v>3000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7" t="s">
        <v>830</v>
      </c>
      <c r="B228" s="168"/>
      <c r="C228" s="2">
        <f>C229+C233</f>
        <v>302.142</v>
      </c>
      <c r="D228" s="2">
        <f>D229+D233</f>
        <v>302.142</v>
      </c>
      <c r="E228" s="2">
        <f>E229+E233</f>
        <v>302.142</v>
      </c>
    </row>
    <row r="229" spans="1:5" hidden="1" outlineLevel="2">
      <c r="A229" s="130">
        <v>2</v>
      </c>
      <c r="B229" s="129" t="s">
        <v>856</v>
      </c>
      <c r="C229" s="128">
        <f>C231+C232+C230</f>
        <v>302.142</v>
      </c>
      <c r="D229" s="128">
        <f>D231+D232+D230</f>
        <v>302.142</v>
      </c>
      <c r="E229" s="128">
        <f>E231+E232+E230</f>
        <v>302.142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302.142</v>
      </c>
      <c r="D231" s="127">
        <f t="shared" ref="D231:E232" si="18">C231</f>
        <v>302.142</v>
      </c>
      <c r="E231" s="127">
        <f t="shared" si="18"/>
        <v>302.142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9" t="s">
        <v>67</v>
      </c>
      <c r="B256" s="169"/>
      <c r="C256" s="169"/>
      <c r="D256" s="150" t="s">
        <v>853</v>
      </c>
      <c r="E256" s="150" t="s">
        <v>852</v>
      </c>
      <c r="G256" s="47" t="s">
        <v>589</v>
      </c>
      <c r="H256" s="48">
        <f>C257+C560</f>
        <v>704363.80799999996</v>
      </c>
      <c r="I256" s="49"/>
      <c r="J256" s="50" t="b">
        <f>AND(H256=I256)</f>
        <v>0</v>
      </c>
    </row>
    <row r="257" spans="1:10">
      <c r="A257" s="161" t="s">
        <v>60</v>
      </c>
      <c r="B257" s="162"/>
      <c r="C257" s="37">
        <f>C258+C551</f>
        <v>372110.00300000003</v>
      </c>
      <c r="D257" s="37">
        <f>D258+D551</f>
        <v>372110.00300000003</v>
      </c>
      <c r="E257" s="37">
        <f>E258+E551</f>
        <v>372110.00300000003</v>
      </c>
      <c r="G257" s="39" t="s">
        <v>60</v>
      </c>
      <c r="H257" s="41">
        <f>C257</f>
        <v>372110.00300000003</v>
      </c>
      <c r="I257" s="42"/>
      <c r="J257" s="40" t="b">
        <f>AND(H257=I257)</f>
        <v>0</v>
      </c>
    </row>
    <row r="258" spans="1:10">
      <c r="A258" s="157" t="s">
        <v>266</v>
      </c>
      <c r="B258" s="158"/>
      <c r="C258" s="36">
        <f>C259+C339+C483+C548</f>
        <v>346620.94500000001</v>
      </c>
      <c r="D258" s="36">
        <f>D259+D339+D483+D548</f>
        <v>346620.94500000001</v>
      </c>
      <c r="E258" s="36">
        <f>E259+E339+E483+E548</f>
        <v>346620.94500000001</v>
      </c>
      <c r="G258" s="39" t="s">
        <v>57</v>
      </c>
      <c r="H258" s="41">
        <f t="shared" ref="H258:H321" si="21">C258</f>
        <v>346620.94500000001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212305.84100000001</v>
      </c>
      <c r="D259" s="33">
        <f>D260+D263+D314</f>
        <v>212305.84100000001</v>
      </c>
      <c r="E259" s="33">
        <f>E260+E263+E314</f>
        <v>212305.84100000001</v>
      </c>
      <c r="G259" s="39" t="s">
        <v>590</v>
      </c>
      <c r="H259" s="41">
        <f t="shared" si="21"/>
        <v>212305.84100000001</v>
      </c>
      <c r="I259" s="42"/>
      <c r="J259" s="40" t="b">
        <f>AND(H259=I259)</f>
        <v>0</v>
      </c>
    </row>
    <row r="260" spans="1:10" hidden="1" outlineLevel="1">
      <c r="A260" s="159" t="s">
        <v>268</v>
      </c>
      <c r="B260" s="160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idden="1" outlineLevel="1">
      <c r="A263" s="159" t="s">
        <v>269</v>
      </c>
      <c r="B263" s="160"/>
      <c r="C263" s="32">
        <f>C264+C265+C289+C296+C298+C302+C305+C308+C313</f>
        <v>210145.84100000001</v>
      </c>
      <c r="D263" s="32">
        <f>D264+D265+D289+D296+D298+D302+D305+D308+D313</f>
        <v>210145.84100000001</v>
      </c>
      <c r="E263" s="32">
        <f>E264+E265+E289+E296+E298+E302+E305+E308+E313</f>
        <v>210145.84100000001</v>
      </c>
      <c r="H263" s="41">
        <f t="shared" si="21"/>
        <v>210145.84100000001</v>
      </c>
    </row>
    <row r="264" spans="1:10" hidden="1" outlineLevel="2">
      <c r="A264" s="6">
        <v>1101</v>
      </c>
      <c r="B264" s="4" t="s">
        <v>34</v>
      </c>
      <c r="C264" s="5">
        <v>58050</v>
      </c>
      <c r="D264" s="5">
        <f>C264</f>
        <v>58050</v>
      </c>
      <c r="E264" s="5">
        <f>D264</f>
        <v>58050</v>
      </c>
      <c r="H264" s="41">
        <f t="shared" si="21"/>
        <v>58050</v>
      </c>
    </row>
    <row r="265" spans="1:10" hidden="1" outlineLevel="2">
      <c r="A265" s="6">
        <v>1101</v>
      </c>
      <c r="B265" s="4" t="s">
        <v>35</v>
      </c>
      <c r="C265" s="5">
        <f>SUM(C266:C288)</f>
        <v>95676.5</v>
      </c>
      <c r="D265" s="5">
        <f>SUM(D266:D288)</f>
        <v>95676.5</v>
      </c>
      <c r="E265" s="5">
        <f>SUM(E266:E288)</f>
        <v>95676.5</v>
      </c>
      <c r="H265" s="41">
        <f t="shared" si="21"/>
        <v>95676.5</v>
      </c>
    </row>
    <row r="266" spans="1:10" hidden="1" outlineLevel="3">
      <c r="A266" s="29"/>
      <c r="B266" s="28" t="s">
        <v>218</v>
      </c>
      <c r="C266" s="30">
        <v>3124.5</v>
      </c>
      <c r="D266" s="30">
        <f>C266</f>
        <v>3124.5</v>
      </c>
      <c r="E266" s="30">
        <f>D266</f>
        <v>3124.5</v>
      </c>
      <c r="H266" s="41">
        <f t="shared" si="21"/>
        <v>3124.5</v>
      </c>
    </row>
    <row r="267" spans="1:10" hidden="1" outlineLevel="3">
      <c r="A267" s="29"/>
      <c r="B267" s="28" t="s">
        <v>219</v>
      </c>
      <c r="C267" s="30">
        <v>27126</v>
      </c>
      <c r="D267" s="30">
        <f t="shared" ref="D267:E282" si="22">C267</f>
        <v>27126</v>
      </c>
      <c r="E267" s="30">
        <f t="shared" si="22"/>
        <v>27126</v>
      </c>
      <c r="H267" s="41">
        <f t="shared" si="21"/>
        <v>27126</v>
      </c>
    </row>
    <row r="268" spans="1:10" hidden="1" outlineLevel="3">
      <c r="A268" s="29"/>
      <c r="B268" s="28" t="s">
        <v>220</v>
      </c>
      <c r="C268" s="30">
        <v>12720</v>
      </c>
      <c r="D268" s="30">
        <f t="shared" si="22"/>
        <v>12720</v>
      </c>
      <c r="E268" s="30">
        <f t="shared" si="22"/>
        <v>12720</v>
      </c>
      <c r="H268" s="41">
        <f t="shared" si="21"/>
        <v>12720</v>
      </c>
    </row>
    <row r="269" spans="1:10" hidden="1" outlineLevel="3">
      <c r="A269" s="29"/>
      <c r="B269" s="28" t="s">
        <v>221</v>
      </c>
      <c r="C269" s="30">
        <v>360</v>
      </c>
      <c r="D269" s="30">
        <f t="shared" si="22"/>
        <v>360</v>
      </c>
      <c r="E269" s="30">
        <f t="shared" si="22"/>
        <v>360</v>
      </c>
      <c r="H269" s="41">
        <f t="shared" si="21"/>
        <v>360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7176</v>
      </c>
      <c r="D271" s="30">
        <f t="shared" si="22"/>
        <v>7176</v>
      </c>
      <c r="E271" s="30">
        <f t="shared" si="22"/>
        <v>7176</v>
      </c>
      <c r="H271" s="41">
        <f t="shared" si="21"/>
        <v>7176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41700</v>
      </c>
      <c r="D286" s="30">
        <f t="shared" si="23"/>
        <v>41700</v>
      </c>
      <c r="E286" s="30">
        <f t="shared" si="23"/>
        <v>41700</v>
      </c>
      <c r="H286" s="41">
        <f t="shared" si="21"/>
        <v>41700</v>
      </c>
    </row>
    <row r="287" spans="1:8" hidden="1" outlineLevel="3">
      <c r="A287" s="29"/>
      <c r="B287" s="28" t="s">
        <v>239</v>
      </c>
      <c r="C287" s="30">
        <v>2970</v>
      </c>
      <c r="D287" s="30">
        <f t="shared" si="23"/>
        <v>2970</v>
      </c>
      <c r="E287" s="30">
        <f t="shared" si="23"/>
        <v>2970</v>
      </c>
      <c r="H287" s="41">
        <f t="shared" si="21"/>
        <v>2970</v>
      </c>
    </row>
    <row r="288" spans="1:8" hidden="1" outlineLevel="3">
      <c r="A288" s="29"/>
      <c r="B288" s="28" t="s">
        <v>240</v>
      </c>
      <c r="C288" s="30">
        <v>500</v>
      </c>
      <c r="D288" s="30">
        <f t="shared" si="23"/>
        <v>500</v>
      </c>
      <c r="E288" s="30">
        <f t="shared" si="23"/>
        <v>500</v>
      </c>
      <c r="H288" s="41">
        <f t="shared" si="21"/>
        <v>500</v>
      </c>
    </row>
    <row r="289" spans="1:8" hidden="1" outlineLevel="2">
      <c r="A289" s="6">
        <v>1101</v>
      </c>
      <c r="B289" s="4" t="s">
        <v>36</v>
      </c>
      <c r="C289" s="5">
        <f>SUM(C290:C295)</f>
        <v>17085</v>
      </c>
      <c r="D289" s="5">
        <f>SUM(D290:D295)</f>
        <v>17085</v>
      </c>
      <c r="E289" s="5">
        <f>SUM(E290:E295)</f>
        <v>17085</v>
      </c>
      <c r="H289" s="41">
        <f t="shared" si="21"/>
        <v>17085</v>
      </c>
    </row>
    <row r="290" spans="1:8" hidden="1" outlineLevel="3">
      <c r="A290" s="29"/>
      <c r="B290" s="28" t="s">
        <v>241</v>
      </c>
      <c r="C290" s="30">
        <v>3600</v>
      </c>
      <c r="D290" s="30">
        <f>C290</f>
        <v>3600</v>
      </c>
      <c r="E290" s="30">
        <f>D290</f>
        <v>3600</v>
      </c>
      <c r="H290" s="41">
        <f t="shared" si="21"/>
        <v>3600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900</v>
      </c>
      <c r="D292" s="30">
        <f t="shared" si="24"/>
        <v>900</v>
      </c>
      <c r="E292" s="30">
        <f t="shared" si="24"/>
        <v>900</v>
      </c>
      <c r="H292" s="41">
        <f t="shared" si="21"/>
        <v>900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12585</v>
      </c>
      <c r="D295" s="30">
        <f t="shared" si="24"/>
        <v>12585</v>
      </c>
      <c r="E295" s="30">
        <f t="shared" si="24"/>
        <v>12585</v>
      </c>
      <c r="H295" s="41">
        <f t="shared" si="21"/>
        <v>12585</v>
      </c>
    </row>
    <row r="296" spans="1:8" hidden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f>SUM(C299:C301)</f>
        <v>4680</v>
      </c>
      <c r="D298" s="5">
        <f>SUM(D299:D301)</f>
        <v>4680</v>
      </c>
      <c r="E298" s="5">
        <f>SUM(E299:E301)</f>
        <v>4680</v>
      </c>
      <c r="H298" s="41">
        <f t="shared" si="21"/>
        <v>4680</v>
      </c>
    </row>
    <row r="299" spans="1:8" hidden="1" outlineLevel="3">
      <c r="A299" s="29"/>
      <c r="B299" s="28" t="s">
        <v>248</v>
      </c>
      <c r="C299" s="30">
        <v>1480</v>
      </c>
      <c r="D299" s="30">
        <f>C299</f>
        <v>1480</v>
      </c>
      <c r="E299" s="30">
        <f>D299</f>
        <v>1480</v>
      </c>
      <c r="H299" s="41">
        <f t="shared" si="21"/>
        <v>1480</v>
      </c>
    </row>
    <row r="300" spans="1:8" hidden="1" outlineLevel="3">
      <c r="A300" s="29"/>
      <c r="B300" s="28" t="s">
        <v>249</v>
      </c>
      <c r="C300" s="30">
        <v>3200</v>
      </c>
      <c r="D300" s="30">
        <f t="shared" ref="D300:E301" si="25">C300</f>
        <v>3200</v>
      </c>
      <c r="E300" s="30">
        <f t="shared" si="25"/>
        <v>3200</v>
      </c>
      <c r="H300" s="41">
        <f t="shared" si="21"/>
        <v>3200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1671.2190000000001</v>
      </c>
      <c r="D305" s="5">
        <f>SUM(D306:D307)</f>
        <v>1671.2190000000001</v>
      </c>
      <c r="E305" s="5">
        <f>SUM(E306:E307)</f>
        <v>1671.2190000000001</v>
      </c>
      <c r="H305" s="41">
        <f t="shared" si="21"/>
        <v>1671.2190000000001</v>
      </c>
    </row>
    <row r="306" spans="1:8" hidden="1" outlineLevel="3">
      <c r="A306" s="29"/>
      <c r="B306" s="28" t="s">
        <v>254</v>
      </c>
      <c r="C306" s="30">
        <v>1239.519</v>
      </c>
      <c r="D306" s="30">
        <f>C306</f>
        <v>1239.519</v>
      </c>
      <c r="E306" s="30">
        <f>D306</f>
        <v>1239.519</v>
      </c>
      <c r="H306" s="41">
        <f t="shared" si="21"/>
        <v>1239.519</v>
      </c>
    </row>
    <row r="307" spans="1:8" hidden="1" outlineLevel="3">
      <c r="A307" s="29"/>
      <c r="B307" s="28" t="s">
        <v>255</v>
      </c>
      <c r="C307" s="30">
        <v>431.7</v>
      </c>
      <c r="D307" s="30">
        <f>C307</f>
        <v>431.7</v>
      </c>
      <c r="E307" s="30">
        <f>D307</f>
        <v>431.7</v>
      </c>
      <c r="H307" s="41">
        <f t="shared" si="21"/>
        <v>431.7</v>
      </c>
    </row>
    <row r="308" spans="1:8" hidden="1" outlineLevel="2">
      <c r="A308" s="6">
        <v>1101</v>
      </c>
      <c r="B308" s="4" t="s">
        <v>39</v>
      </c>
      <c r="C308" s="5">
        <f>SUM(C309:C312)</f>
        <v>32683.121999999999</v>
      </c>
      <c r="D308" s="5">
        <f>SUM(D309:D312)</f>
        <v>32683.121999999999</v>
      </c>
      <c r="E308" s="5">
        <f>SUM(E309:E312)</f>
        <v>32683.121999999999</v>
      </c>
      <c r="H308" s="41">
        <f t="shared" si="21"/>
        <v>32683.121999999999</v>
      </c>
    </row>
    <row r="309" spans="1:8" hidden="1" outlineLevel="3">
      <c r="A309" s="29"/>
      <c r="B309" s="28" t="s">
        <v>256</v>
      </c>
      <c r="C309" s="30">
        <v>22083.217000000001</v>
      </c>
      <c r="D309" s="30">
        <f>C309</f>
        <v>22083.217000000001</v>
      </c>
      <c r="E309" s="30">
        <f>D309</f>
        <v>22083.217000000001</v>
      </c>
      <c r="H309" s="41">
        <f t="shared" si="21"/>
        <v>22083.217000000001</v>
      </c>
    </row>
    <row r="310" spans="1:8" hidden="1" outlineLevel="3">
      <c r="A310" s="29"/>
      <c r="B310" s="28" t="s">
        <v>257</v>
      </c>
      <c r="C310" s="30">
        <v>1766.635</v>
      </c>
      <c r="D310" s="30">
        <f t="shared" ref="D310:E312" si="26">C310</f>
        <v>1766.635</v>
      </c>
      <c r="E310" s="30">
        <f t="shared" si="26"/>
        <v>1766.635</v>
      </c>
      <c r="H310" s="41">
        <f t="shared" si="21"/>
        <v>1766.635</v>
      </c>
    </row>
    <row r="311" spans="1:8" hidden="1" outlineLevel="3">
      <c r="A311" s="29"/>
      <c r="B311" s="28" t="s">
        <v>258</v>
      </c>
      <c r="C311" s="30">
        <v>7066.6350000000002</v>
      </c>
      <c r="D311" s="30">
        <f t="shared" si="26"/>
        <v>7066.6350000000002</v>
      </c>
      <c r="E311" s="30">
        <f t="shared" si="26"/>
        <v>7066.6350000000002</v>
      </c>
      <c r="H311" s="41">
        <f t="shared" si="21"/>
        <v>7066.6350000000002</v>
      </c>
    </row>
    <row r="312" spans="1:8" hidden="1" outlineLevel="3">
      <c r="A312" s="29"/>
      <c r="B312" s="28" t="s">
        <v>259</v>
      </c>
      <c r="C312" s="30">
        <v>1766.635</v>
      </c>
      <c r="D312" s="30">
        <f t="shared" si="26"/>
        <v>1766.635</v>
      </c>
      <c r="E312" s="30">
        <f t="shared" si="26"/>
        <v>1766.635</v>
      </c>
      <c r="H312" s="41">
        <f t="shared" si="21"/>
        <v>1766.635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55" t="s">
        <v>270</v>
      </c>
      <c r="B339" s="156"/>
      <c r="C339" s="33">
        <f>C340+C444+C482</f>
        <v>113612</v>
      </c>
      <c r="D339" s="33">
        <f>D340+D444+D482</f>
        <v>113612</v>
      </c>
      <c r="E339" s="33">
        <f>E340+E444+E482</f>
        <v>113612</v>
      </c>
      <c r="G339" s="39" t="s">
        <v>591</v>
      </c>
      <c r="H339" s="41">
        <f t="shared" si="28"/>
        <v>113612</v>
      </c>
      <c r="I339" s="42"/>
      <c r="J339" s="40" t="b">
        <f>AND(H339=I339)</f>
        <v>0</v>
      </c>
    </row>
    <row r="340" spans="1:10" hidden="1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104812</v>
      </c>
      <c r="D340" s="32">
        <f>D341+D342+D343+D344+D347+D348+D353+D356+D357+D362+D367+BH290669+D371+D372+D373+D376+D377+D378+D382+D388+D391+D392+D395+D398+D399+D404+D407+D408+D409+D412+D415+D416+D419+D420+D421+D422+D429+D443</f>
        <v>104812</v>
      </c>
      <c r="E340" s="32">
        <f>E341+E342+E343+E344+E347+E348+E353+E356+E357+E362+E367+BI290669+E371+E372+E373+E376+E377+E378+E382+E388+E391+E392+E395+E398+E399+E404+E407+E408+E409+E412+E415+E416+E419+E420+E421+E422+E429+E443</f>
        <v>104812</v>
      </c>
      <c r="H340" s="41">
        <f t="shared" si="28"/>
        <v>104812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hidden="1" outlineLevel="2">
      <c r="A343" s="6">
        <v>2201</v>
      </c>
      <c r="B343" s="4" t="s">
        <v>41</v>
      </c>
      <c r="C343" s="5">
        <v>35000</v>
      </c>
      <c r="D343" s="5">
        <f t="shared" si="31"/>
        <v>35000</v>
      </c>
      <c r="E343" s="5">
        <f t="shared" si="31"/>
        <v>35000</v>
      </c>
      <c r="H343" s="41">
        <f t="shared" si="28"/>
        <v>35000</v>
      </c>
    </row>
    <row r="344" spans="1:10" hidden="1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  <c r="H344" s="41">
        <f t="shared" si="28"/>
        <v>4500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hidden="1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idden="1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5000</v>
      </c>
      <c r="D362" s="5">
        <f>SUM(D363:D366)</f>
        <v>5000</v>
      </c>
      <c r="E362" s="5">
        <f>SUM(E363:E366)</f>
        <v>5000</v>
      </c>
      <c r="H362" s="41">
        <f t="shared" si="28"/>
        <v>5000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hidden="1" outlineLevel="3">
      <c r="A364" s="29"/>
      <c r="B364" s="28" t="s">
        <v>292</v>
      </c>
      <c r="C364" s="30">
        <v>3000</v>
      </c>
      <c r="D364" s="30">
        <f t="shared" ref="D364:E366" si="36">C364</f>
        <v>3000</v>
      </c>
      <c r="E364" s="30">
        <f t="shared" si="36"/>
        <v>3000</v>
      </c>
      <c r="H364" s="41">
        <f t="shared" si="28"/>
        <v>3000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6500</v>
      </c>
      <c r="D378" s="5">
        <f>SUM(D379:D381)</f>
        <v>6500</v>
      </c>
      <c r="E378" s="5">
        <f>SUM(E379:E381)</f>
        <v>6500</v>
      </c>
      <c r="H378" s="41">
        <f t="shared" si="28"/>
        <v>6500</v>
      </c>
    </row>
    <row r="379" spans="1:8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hidden="1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9812</v>
      </c>
      <c r="D382" s="5">
        <f>SUM(D383:D387)</f>
        <v>9812</v>
      </c>
      <c r="E382" s="5">
        <f>SUM(E383:E387)</f>
        <v>9812</v>
      </c>
      <c r="H382" s="41">
        <f t="shared" si="28"/>
        <v>9812</v>
      </c>
    </row>
    <row r="383" spans="1:8" hidden="1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>
        <v>4312</v>
      </c>
      <c r="D387" s="30">
        <f t="shared" si="40"/>
        <v>4312</v>
      </c>
      <c r="E387" s="30">
        <f t="shared" si="40"/>
        <v>4312</v>
      </c>
      <c r="H387" s="41">
        <f t="shared" si="41"/>
        <v>4312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hidden="1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hidden="1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hidden="1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59" t="s">
        <v>357</v>
      </c>
      <c r="B444" s="160"/>
      <c r="C444" s="32">
        <f>C445+C454+C455+C459+C462+C463+C468+C474+C477+C480+C481+C450</f>
        <v>8800</v>
      </c>
      <c r="D444" s="32">
        <f>D445+D454+D455+D459+D462+D463+D468+D474+D477+D480+D481+D450</f>
        <v>8800</v>
      </c>
      <c r="E444" s="32">
        <f>E445+E454+E455+E459+E462+E463+E468+E474+E477+E480+E481+E450</f>
        <v>8800</v>
      </c>
      <c r="H444" s="41">
        <f t="shared" si="41"/>
        <v>8800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5500</v>
      </c>
      <c r="D445" s="5">
        <f>SUM(D446:D449)</f>
        <v>5500</v>
      </c>
      <c r="E445" s="5">
        <f>SUM(E446:E449)</f>
        <v>5500</v>
      </c>
      <c r="H445" s="41">
        <f t="shared" si="41"/>
        <v>5500</v>
      </c>
    </row>
    <row r="446" spans="1:8" ht="15" hidden="1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4000</v>
      </c>
      <c r="D449" s="30">
        <f t="shared" si="50"/>
        <v>4000</v>
      </c>
      <c r="E449" s="30">
        <f t="shared" si="50"/>
        <v>4000</v>
      </c>
      <c r="H449" s="41">
        <f t="shared" si="41"/>
        <v>4000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4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f t="shared" si="57"/>
        <v>300</v>
      </c>
      <c r="H480" s="41">
        <f t="shared" si="51"/>
        <v>300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65" t="s">
        <v>389</v>
      </c>
      <c r="B483" s="166"/>
      <c r="C483" s="35">
        <f>C484+C504+C510+C523+C529+C539+C509</f>
        <v>20372.11</v>
      </c>
      <c r="D483" s="35">
        <f>D484+D504+D510+D523+D529+D539+D509</f>
        <v>20372.11</v>
      </c>
      <c r="E483" s="35">
        <f>E484+E504+E510+E523+E529+E539+E509</f>
        <v>20372.11</v>
      </c>
      <c r="G483" s="39" t="s">
        <v>592</v>
      </c>
      <c r="H483" s="41">
        <f t="shared" si="51"/>
        <v>20372.11</v>
      </c>
      <c r="I483" s="42"/>
      <c r="J483" s="40" t="b">
        <f>AND(H483=I483)</f>
        <v>0</v>
      </c>
    </row>
    <row r="484" spans="1:10" hidden="1" outlineLevel="1">
      <c r="A484" s="159" t="s">
        <v>390</v>
      </c>
      <c r="B484" s="160"/>
      <c r="C484" s="32">
        <f>C485+C486+C490+C491+C494+C497+C500+C501+C502+C503</f>
        <v>12000</v>
      </c>
      <c r="D484" s="32">
        <f>D485+D486+D490+D491+D494+D497+D500+D501+D502+D503</f>
        <v>12000</v>
      </c>
      <c r="E484" s="32">
        <f>E485+E486+E490+E491+E494+E497+E500+E501+E502+E503</f>
        <v>12000</v>
      </c>
      <c r="H484" s="41">
        <f t="shared" si="51"/>
        <v>12000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2000</v>
      </c>
      <c r="D500" s="5">
        <f t="shared" si="59"/>
        <v>2000</v>
      </c>
      <c r="E500" s="5">
        <f t="shared" si="59"/>
        <v>2000</v>
      </c>
      <c r="H500" s="41">
        <f t="shared" si="51"/>
        <v>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59" t="s">
        <v>410</v>
      </c>
      <c r="B504" s="160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2">
      <c r="A509" s="159" t="s">
        <v>937</v>
      </c>
      <c r="B509" s="160"/>
      <c r="C509" s="32">
        <v>6000</v>
      </c>
      <c r="D509" s="32">
        <f>C509</f>
        <v>6000</v>
      </c>
      <c r="E509" s="32">
        <f>C509</f>
        <v>6000</v>
      </c>
      <c r="H509" s="41"/>
    </row>
    <row r="510" spans="1:12" hidden="1" outlineLevel="1">
      <c r="A510" s="159" t="s">
        <v>414</v>
      </c>
      <c r="B510" s="16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H510" s="41">
        <f t="shared" si="51"/>
        <v>0</v>
      </c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61">C512</f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 t="shared" si="61"/>
        <v>0</v>
      </c>
      <c r="E513" s="5">
        <f t="shared" si="61"/>
        <v>0</v>
      </c>
      <c r="H513" s="41">
        <f t="shared" si="51"/>
        <v>0</v>
      </c>
    </row>
    <row r="514" spans="1:8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si="51"/>
        <v>0</v>
      </c>
    </row>
    <row r="515" spans="1:8" ht="15" hidden="1" customHeight="1" outlineLevel="3">
      <c r="A515" s="29"/>
      <c r="B515" s="28" t="s">
        <v>419</v>
      </c>
      <c r="C515" s="30"/>
      <c r="D515" s="30">
        <f t="shared" ref="D515:E522" si="62">C515</f>
        <v>0</v>
      </c>
      <c r="E515" s="30">
        <f t="shared" si="62"/>
        <v>0</v>
      </c>
      <c r="H515" s="41">
        <f t="shared" ref="H515:H578" si="63">C515</f>
        <v>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t="15" hidden="1" customHeight="1" outlineLevel="3">
      <c r="A517" s="29"/>
      <c r="B517" s="28" t="s">
        <v>421</v>
      </c>
      <c r="C517" s="30">
        <v>0</v>
      </c>
      <c r="D517" s="30">
        <f t="shared" si="62"/>
        <v>0</v>
      </c>
      <c r="E517" s="30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422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423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424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425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2">
      <c r="A522" s="6">
        <v>3305</v>
      </c>
      <c r="B522" s="4" t="s">
        <v>409</v>
      </c>
      <c r="C522" s="5">
        <v>0</v>
      </c>
      <c r="D522" s="5">
        <f t="shared" si="62"/>
        <v>0</v>
      </c>
      <c r="E522" s="5">
        <f t="shared" si="62"/>
        <v>0</v>
      </c>
      <c r="H522" s="41">
        <f t="shared" si="63"/>
        <v>0</v>
      </c>
    </row>
    <row r="523" spans="1:8" hidden="1" outlineLevel="1">
      <c r="A523" s="159" t="s">
        <v>426</v>
      </c>
      <c r="B523" s="160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3"/>
        <v>0</v>
      </c>
    </row>
    <row r="524" spans="1:8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 t="shared" ref="D525:E528" si="64">C525</f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2">
      <c r="A528" s="6">
        <v>3306</v>
      </c>
      <c r="B528" s="4" t="s">
        <v>431</v>
      </c>
      <c r="C528" s="5">
        <v>0</v>
      </c>
      <c r="D528" s="5">
        <f t="shared" si="64"/>
        <v>0</v>
      </c>
      <c r="E528" s="5">
        <f t="shared" si="64"/>
        <v>0</v>
      </c>
      <c r="H528" s="41">
        <f t="shared" si="63"/>
        <v>0</v>
      </c>
    </row>
    <row r="529" spans="1:8" hidden="1" outlineLevel="1">
      <c r="A529" s="159" t="s">
        <v>432</v>
      </c>
      <c r="B529" s="160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3"/>
        <v>0</v>
      </c>
    </row>
    <row r="530" spans="1:8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3"/>
        <v>0</v>
      </c>
    </row>
    <row r="531" spans="1:8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3"/>
        <v>0</v>
      </c>
    </row>
    <row r="532" spans="1:8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 t="shared" ref="D534:E537" si="65">C534</f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t="15" hidden="1" customHeight="1" outlineLevel="3">
      <c r="A537" s="29"/>
      <c r="B537" s="28" t="s">
        <v>439</v>
      </c>
      <c r="C537" s="30">
        <v>0</v>
      </c>
      <c r="D537" s="30">
        <f t="shared" si="65"/>
        <v>0</v>
      </c>
      <c r="E537" s="30">
        <f t="shared" si="65"/>
        <v>0</v>
      </c>
      <c r="H537" s="41">
        <f t="shared" si="63"/>
        <v>0</v>
      </c>
    </row>
    <row r="538" spans="1:8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3"/>
        <v>0</v>
      </c>
    </row>
    <row r="539" spans="1:8" hidden="1" outlineLevel="1">
      <c r="A539" s="159" t="s">
        <v>441</v>
      </c>
      <c r="B539" s="160"/>
      <c r="C539" s="32">
        <f>SUM(C540:C545)</f>
        <v>372.11</v>
      </c>
      <c r="D539" s="32">
        <f>SUM(D540:D545)</f>
        <v>372.11</v>
      </c>
      <c r="E539" s="32">
        <f>SUM(E540:E545)</f>
        <v>372.11</v>
      </c>
      <c r="H539" s="41">
        <f t="shared" si="63"/>
        <v>372.11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52</v>
      </c>
      <c r="C541" s="5">
        <v>372.11</v>
      </c>
      <c r="D541" s="5">
        <f t="shared" ref="D541:E544" si="66">C541</f>
        <v>372.11</v>
      </c>
      <c r="E541" s="5">
        <f t="shared" si="66"/>
        <v>372.11</v>
      </c>
      <c r="H541" s="41">
        <f t="shared" si="63"/>
        <v>372.11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 t="shared" si="66"/>
        <v>0</v>
      </c>
      <c r="E544" s="5">
        <f t="shared" si="66"/>
        <v>0</v>
      </c>
      <c r="H544" s="41">
        <f t="shared" si="63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3"/>
        <v>0</v>
      </c>
    </row>
    <row r="548" spans="1:10" collapsed="1">
      <c r="A548" s="163" t="s">
        <v>449</v>
      </c>
      <c r="B548" s="164"/>
      <c r="C548" s="35">
        <f>C549+C550</f>
        <v>330.99400000000003</v>
      </c>
      <c r="D548" s="35">
        <f>D549+D550</f>
        <v>330.99400000000003</v>
      </c>
      <c r="E548" s="35">
        <f>E549+E550</f>
        <v>330.99400000000003</v>
      </c>
      <c r="G548" s="39" t="s">
        <v>593</v>
      </c>
      <c r="H548" s="41">
        <f t="shared" si="63"/>
        <v>330.99400000000003</v>
      </c>
      <c r="I548" s="42"/>
      <c r="J548" s="40" t="b">
        <f>AND(H548=I548)</f>
        <v>0</v>
      </c>
    </row>
    <row r="549" spans="1:10" hidden="1" outlineLevel="1">
      <c r="A549" s="159" t="s">
        <v>450</v>
      </c>
      <c r="B549" s="160"/>
      <c r="C549" s="32"/>
      <c r="D549" s="32">
        <f>C549</f>
        <v>0</v>
      </c>
      <c r="E549" s="32">
        <f>D549</f>
        <v>0</v>
      </c>
      <c r="H549" s="41">
        <f t="shared" si="63"/>
        <v>0</v>
      </c>
    </row>
    <row r="550" spans="1:10" hidden="1" outlineLevel="1">
      <c r="A550" s="159" t="s">
        <v>451</v>
      </c>
      <c r="B550" s="160"/>
      <c r="C550" s="32">
        <v>330.99400000000003</v>
      </c>
      <c r="D550" s="32">
        <f>C550</f>
        <v>330.99400000000003</v>
      </c>
      <c r="E550" s="32">
        <f>D550</f>
        <v>330.99400000000003</v>
      </c>
      <c r="H550" s="41">
        <f t="shared" si="63"/>
        <v>330.99400000000003</v>
      </c>
    </row>
    <row r="551" spans="1:10" collapsed="1">
      <c r="A551" s="157" t="s">
        <v>455</v>
      </c>
      <c r="B551" s="158"/>
      <c r="C551" s="36">
        <f>C552</f>
        <v>25489.058000000001</v>
      </c>
      <c r="D551" s="36">
        <f>D552</f>
        <v>25489.058000000001</v>
      </c>
      <c r="E551" s="36">
        <f>E552</f>
        <v>25489.058000000001</v>
      </c>
      <c r="G551" s="39" t="s">
        <v>59</v>
      </c>
      <c r="H551" s="41">
        <f t="shared" si="63"/>
        <v>25489.058000000001</v>
      </c>
      <c r="I551" s="42"/>
      <c r="J551" s="40" t="b">
        <f>AND(H551=I551)</f>
        <v>0</v>
      </c>
    </row>
    <row r="552" spans="1:10">
      <c r="A552" s="155" t="s">
        <v>456</v>
      </c>
      <c r="B552" s="156"/>
      <c r="C552" s="33">
        <f>C553+C557</f>
        <v>25489.058000000001</v>
      </c>
      <c r="D552" s="33">
        <f>D553+D557</f>
        <v>25489.058000000001</v>
      </c>
      <c r="E552" s="33">
        <f>E553+E557</f>
        <v>25489.058000000001</v>
      </c>
      <c r="G552" s="39" t="s">
        <v>594</v>
      </c>
      <c r="H552" s="41">
        <f t="shared" si="63"/>
        <v>25489.058000000001</v>
      </c>
      <c r="I552" s="42"/>
      <c r="J552" s="40" t="b">
        <f>AND(H552=I552)</f>
        <v>0</v>
      </c>
    </row>
    <row r="553" spans="1:10" hidden="1" outlineLevel="1">
      <c r="A553" s="159" t="s">
        <v>457</v>
      </c>
      <c r="B553" s="160"/>
      <c r="C553" s="32">
        <f>SUM(C554:C556)</f>
        <v>25489.058000000001</v>
      </c>
      <c r="D553" s="32">
        <f>SUM(D554:D556)</f>
        <v>25489.058000000001</v>
      </c>
      <c r="E553" s="32">
        <f>SUM(E554:E556)</f>
        <v>25489.058000000001</v>
      </c>
      <c r="H553" s="41">
        <f t="shared" si="63"/>
        <v>25489.058000000001</v>
      </c>
    </row>
    <row r="554" spans="1:10" hidden="1" outlineLevel="2" collapsed="1">
      <c r="A554" s="6">
        <v>5500</v>
      </c>
      <c r="B554" s="4" t="s">
        <v>458</v>
      </c>
      <c r="C554" s="5">
        <v>25489.058000000001</v>
      </c>
      <c r="D554" s="5">
        <f t="shared" ref="D554:E556" si="67">C554</f>
        <v>25489.058000000001</v>
      </c>
      <c r="E554" s="5">
        <f t="shared" si="67"/>
        <v>25489.058000000001</v>
      </c>
      <c r="H554" s="41">
        <f t="shared" si="63"/>
        <v>25489.058000000001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67"/>
        <v>0</v>
      </c>
      <c r="E556" s="5">
        <f t="shared" si="67"/>
        <v>0</v>
      </c>
      <c r="H556" s="41">
        <f t="shared" si="63"/>
        <v>0</v>
      </c>
    </row>
    <row r="557" spans="1:10" hidden="1" outlineLevel="1">
      <c r="A557" s="159" t="s">
        <v>461</v>
      </c>
      <c r="B557" s="160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3"/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3"/>
        <v>0</v>
      </c>
    </row>
    <row r="560" spans="1:10" collapsed="1">
      <c r="A560" s="161" t="s">
        <v>62</v>
      </c>
      <c r="B560" s="162"/>
      <c r="C560" s="37">
        <f>C561+C717+C726</f>
        <v>332253.80499999993</v>
      </c>
      <c r="D560" s="37">
        <f>D561+D717+D726</f>
        <v>332253.80499999993</v>
      </c>
      <c r="E560" s="37">
        <f>E561+E717+E726</f>
        <v>353461.15099999995</v>
      </c>
      <c r="G560" s="39" t="s">
        <v>62</v>
      </c>
      <c r="H560" s="41">
        <f t="shared" si="63"/>
        <v>332253.80499999993</v>
      </c>
      <c r="I560" s="42"/>
      <c r="J560" s="40" t="b">
        <f>AND(H560=I560)</f>
        <v>0</v>
      </c>
    </row>
    <row r="561" spans="1:10">
      <c r="A561" s="157" t="s">
        <v>464</v>
      </c>
      <c r="B561" s="158"/>
      <c r="C561" s="36">
        <f>C562+C639+C643+C646</f>
        <v>295803.92099999997</v>
      </c>
      <c r="D561" s="36">
        <f>D562+D639+D643+D646</f>
        <v>295803.92099999997</v>
      </c>
      <c r="E561" s="36">
        <f>E562+E639+E643+E646</f>
        <v>317011.26699999999</v>
      </c>
      <c r="G561" s="39" t="s">
        <v>61</v>
      </c>
      <c r="H561" s="41">
        <f t="shared" si="63"/>
        <v>295803.92099999997</v>
      </c>
      <c r="I561" s="42"/>
      <c r="J561" s="40" t="b">
        <f>AND(H561=I561)</f>
        <v>0</v>
      </c>
    </row>
    <row r="562" spans="1:10">
      <c r="A562" s="155" t="s">
        <v>465</v>
      </c>
      <c r="B562" s="156"/>
      <c r="C562" s="38">
        <f>C563+C568+C569+C570+C577+C578+C582+C585+C586+C587+C588+C593+C596+C600+C604+C611+C617+C629</f>
        <v>295803.92099999997</v>
      </c>
      <c r="D562" s="38">
        <f>D563+D568+D569+D570+D577+D578+D582+D585+D586+D587+D588+D593+D596+D600+D604+D611+D617+D629</f>
        <v>295803.92099999997</v>
      </c>
      <c r="E562" s="38">
        <f>E563+E568+E569+E570+E577+E578+E582+E585+E586+E587+E588+E593+E596+E600+E604+E611+E617+E629</f>
        <v>317011.26699999999</v>
      </c>
      <c r="G562" s="39" t="s">
        <v>595</v>
      </c>
      <c r="H562" s="41">
        <f t="shared" si="63"/>
        <v>295803.92099999997</v>
      </c>
      <c r="I562" s="42"/>
      <c r="J562" s="40" t="b">
        <f>AND(H562=I562)</f>
        <v>0</v>
      </c>
    </row>
    <row r="563" spans="1:10" hidden="1" outlineLevel="1">
      <c r="A563" s="159" t="s">
        <v>466</v>
      </c>
      <c r="B563" s="160"/>
      <c r="C563" s="32">
        <f>SUM(C564:C567)</f>
        <v>99000</v>
      </c>
      <c r="D563" s="32">
        <f>SUM(D564:D567)</f>
        <v>99000</v>
      </c>
      <c r="E563" s="32">
        <f>SUM(E564:E567)</f>
        <v>99000</v>
      </c>
      <c r="H563" s="41">
        <f t="shared" si="63"/>
        <v>99000</v>
      </c>
    </row>
    <row r="564" spans="1:10" hidden="1" outlineLevel="2">
      <c r="A564" s="7">
        <v>6600</v>
      </c>
      <c r="B564" s="4" t="s">
        <v>468</v>
      </c>
      <c r="C564" s="5">
        <v>19000</v>
      </c>
      <c r="D564" s="5">
        <f>C564</f>
        <v>19000</v>
      </c>
      <c r="E564" s="5">
        <f>D564</f>
        <v>19000</v>
      </c>
      <c r="H564" s="41">
        <f t="shared" si="63"/>
        <v>19000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8">C565</f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2">
      <c r="A567" s="6">
        <v>6600</v>
      </c>
      <c r="B567" s="4" t="s">
        <v>471</v>
      </c>
      <c r="C567" s="5">
        <v>80000</v>
      </c>
      <c r="D567" s="5">
        <f t="shared" si="68"/>
        <v>80000</v>
      </c>
      <c r="E567" s="5">
        <f t="shared" si="68"/>
        <v>80000</v>
      </c>
      <c r="H567" s="41">
        <f t="shared" si="63"/>
        <v>80000</v>
      </c>
    </row>
    <row r="568" spans="1:10" hidden="1" outlineLevel="1">
      <c r="A568" s="159" t="s">
        <v>467</v>
      </c>
      <c r="B568" s="160"/>
      <c r="C568" s="31">
        <v>50000</v>
      </c>
      <c r="D568" s="31">
        <f>C568</f>
        <v>50000</v>
      </c>
      <c r="E568" s="31">
        <f>D568</f>
        <v>50000</v>
      </c>
      <c r="H568" s="41">
        <f t="shared" si="63"/>
        <v>50000</v>
      </c>
    </row>
    <row r="569" spans="1:10" hidden="1" outlineLevel="1">
      <c r="A569" s="159" t="s">
        <v>472</v>
      </c>
      <c r="B569" s="160"/>
      <c r="C569" s="32">
        <v>0</v>
      </c>
      <c r="D569" s="32">
        <f>C569</f>
        <v>0</v>
      </c>
      <c r="E569" s="32">
        <f>D569</f>
        <v>0</v>
      </c>
      <c r="H569" s="41">
        <f t="shared" si="63"/>
        <v>0</v>
      </c>
    </row>
    <row r="570" spans="1:10" hidden="1" outlineLevel="1">
      <c r="A570" s="159" t="s">
        <v>473</v>
      </c>
      <c r="B570" s="160"/>
      <c r="C570" s="32">
        <f>SUM(C571:C576)</f>
        <v>13574.745999999999</v>
      </c>
      <c r="D570" s="32">
        <f>SUM(D571:D576)</f>
        <v>13574.745999999999</v>
      </c>
      <c r="E570" s="32">
        <f>SUM(E571:E576)</f>
        <v>34782.091999999997</v>
      </c>
      <c r="H570" s="41">
        <f t="shared" si="63"/>
        <v>13574.745999999999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9">C572</f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476</v>
      </c>
      <c r="C573" s="5">
        <v>917.27300000000002</v>
      </c>
      <c r="D573" s="5">
        <f t="shared" si="69"/>
        <v>917.27300000000002</v>
      </c>
      <c r="E573" s="5">
        <v>20917.273000000001</v>
      </c>
      <c r="H573" s="41">
        <f t="shared" si="63"/>
        <v>917.27300000000002</v>
      </c>
    </row>
    <row r="574" spans="1:10" hidden="1" outlineLevel="2">
      <c r="A574" s="7">
        <v>6603</v>
      </c>
      <c r="B574" s="4" t="s">
        <v>477</v>
      </c>
      <c r="C574" s="5">
        <v>12657.473</v>
      </c>
      <c r="D574" s="5">
        <f t="shared" si="69"/>
        <v>12657.473</v>
      </c>
      <c r="E574" s="5">
        <f t="shared" si="69"/>
        <v>12657.473</v>
      </c>
      <c r="H574" s="41">
        <f t="shared" si="63"/>
        <v>12657.473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9"/>
        <v>0</v>
      </c>
      <c r="E576" s="5">
        <v>1207.346</v>
      </c>
      <c r="H576" s="41">
        <f t="shared" si="63"/>
        <v>0</v>
      </c>
    </row>
    <row r="577" spans="1:8" hidden="1" outlineLevel="1">
      <c r="A577" s="159" t="s">
        <v>480</v>
      </c>
      <c r="B577" s="160"/>
      <c r="C577" s="32">
        <v>0</v>
      </c>
      <c r="D577" s="32">
        <f>C577</f>
        <v>0</v>
      </c>
      <c r="E577" s="32">
        <f>D577</f>
        <v>0</v>
      </c>
      <c r="H577" s="41">
        <f t="shared" si="63"/>
        <v>0</v>
      </c>
    </row>
    <row r="578" spans="1:8" hidden="1" outlineLevel="1">
      <c r="A578" s="159" t="s">
        <v>481</v>
      </c>
      <c r="B578" s="160"/>
      <c r="C578" s="32">
        <f>SUM(C579:C581)</f>
        <v>0</v>
      </c>
      <c r="D578" s="32">
        <f>SUM(D579:D581)</f>
        <v>0</v>
      </c>
      <c r="E578" s="32">
        <f>SUM(E579:E581)</f>
        <v>0</v>
      </c>
      <c r="H578" s="41">
        <f t="shared" si="63"/>
        <v>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 t="shared" ref="D579:E581" si="70">C579</f>
        <v>0</v>
      </c>
      <c r="E579" s="5">
        <f t="shared" si="70"/>
        <v>0</v>
      </c>
      <c r="H579" s="41">
        <f t="shared" ref="H579:H642" si="71">C579</f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2">
      <c r="A581" s="7">
        <v>6605</v>
      </c>
      <c r="B581" s="4" t="s">
        <v>484</v>
      </c>
      <c r="C581" s="5">
        <v>0</v>
      </c>
      <c r="D581" s="5">
        <f t="shared" si="70"/>
        <v>0</v>
      </c>
      <c r="E581" s="5">
        <f t="shared" si="70"/>
        <v>0</v>
      </c>
      <c r="H581" s="41">
        <f t="shared" si="71"/>
        <v>0</v>
      </c>
    </row>
    <row r="582" spans="1:8" hidden="1" outlineLevel="1">
      <c r="A582" s="159" t="s">
        <v>485</v>
      </c>
      <c r="B582" s="160"/>
      <c r="C582" s="32">
        <f>SUM(C583:C584)</f>
        <v>0</v>
      </c>
      <c r="D582" s="32">
        <f>SUM(D583:D584)</f>
        <v>0</v>
      </c>
      <c r="E582" s="32">
        <f>SUM(E583:E584)</f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486</v>
      </c>
      <c r="C583" s="5">
        <v>0</v>
      </c>
      <c r="D583" s="5">
        <f t="shared" ref="D583:E587" si="72">C583</f>
        <v>0</v>
      </c>
      <c r="E583" s="5">
        <f t="shared" si="72"/>
        <v>0</v>
      </c>
      <c r="H583" s="41">
        <f t="shared" si="71"/>
        <v>0</v>
      </c>
    </row>
    <row r="584" spans="1:8" hidden="1" outlineLevel="2">
      <c r="A584" s="7">
        <v>6606</v>
      </c>
      <c r="B584" s="4" t="s">
        <v>487</v>
      </c>
      <c r="C584" s="5">
        <v>0</v>
      </c>
      <c r="D584" s="5">
        <f t="shared" si="72"/>
        <v>0</v>
      </c>
      <c r="E584" s="5">
        <f t="shared" si="72"/>
        <v>0</v>
      </c>
      <c r="H584" s="41">
        <f t="shared" si="71"/>
        <v>0</v>
      </c>
    </row>
    <row r="585" spans="1:8" hidden="1" outlineLevel="1">
      <c r="A585" s="159" t="s">
        <v>488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59" t="s">
        <v>489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 collapsed="1">
      <c r="A587" s="159" t="s">
        <v>490</v>
      </c>
      <c r="B587" s="160"/>
      <c r="C587" s="32">
        <v>0</v>
      </c>
      <c r="D587" s="32">
        <f t="shared" si="72"/>
        <v>0</v>
      </c>
      <c r="E587" s="32">
        <f t="shared" si="72"/>
        <v>0</v>
      </c>
      <c r="H587" s="41">
        <f t="shared" si="71"/>
        <v>0</v>
      </c>
    </row>
    <row r="588" spans="1:8" hidden="1" outlineLevel="1">
      <c r="A588" s="159" t="s">
        <v>491</v>
      </c>
      <c r="B588" s="160"/>
      <c r="C588" s="32">
        <f>SUM(C589:C592)</f>
        <v>746.16399999999999</v>
      </c>
      <c r="D588" s="32">
        <f>SUM(D589:D592)</f>
        <v>746.16399999999999</v>
      </c>
      <c r="E588" s="32">
        <f>SUM(E589:E592)</f>
        <v>746.16399999999999</v>
      </c>
      <c r="H588" s="41">
        <f t="shared" si="71"/>
        <v>746.16399999999999</v>
      </c>
    </row>
    <row r="589" spans="1:8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 t="shared" ref="D590:E592" si="73">C590</f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2">
      <c r="A592" s="7">
        <v>6610</v>
      </c>
      <c r="B592" s="4" t="s">
        <v>495</v>
      </c>
      <c r="C592" s="5">
        <v>746.16399999999999</v>
      </c>
      <c r="D592" s="5">
        <f t="shared" si="73"/>
        <v>746.16399999999999</v>
      </c>
      <c r="E592" s="5">
        <f t="shared" si="73"/>
        <v>746.16399999999999</v>
      </c>
      <c r="H592" s="41">
        <f t="shared" si="71"/>
        <v>746.16399999999999</v>
      </c>
    </row>
    <row r="593" spans="1:8" hidden="1" outlineLevel="1">
      <c r="A593" s="159" t="s">
        <v>498</v>
      </c>
      <c r="B593" s="160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1"/>
        <v>0</v>
      </c>
    </row>
    <row r="596" spans="1:8" hidden="1" outlineLevel="1">
      <c r="A596" s="159" t="s">
        <v>502</v>
      </c>
      <c r="B596" s="160"/>
      <c r="C596" s="32">
        <f>SUM(C597:C599)</f>
        <v>0</v>
      </c>
      <c r="D596" s="32">
        <f>SUM(D597:D599)</f>
        <v>0</v>
      </c>
      <c r="E596" s="32">
        <f>SUM(E597:E599)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500</v>
      </c>
      <c r="C598" s="5">
        <v>0</v>
      </c>
      <c r="D598" s="5">
        <f t="shared" ref="D598:E599" si="74">C598</f>
        <v>0</v>
      </c>
      <c r="E598" s="5">
        <f t="shared" si="74"/>
        <v>0</v>
      </c>
      <c r="H598" s="41">
        <f t="shared" si="71"/>
        <v>0</v>
      </c>
    </row>
    <row r="599" spans="1:8" hidden="1" outlineLevel="2">
      <c r="A599" s="7">
        <v>6612</v>
      </c>
      <c r="B599" s="4" t="s">
        <v>501</v>
      </c>
      <c r="C599" s="5">
        <v>0</v>
      </c>
      <c r="D599" s="5">
        <f t="shared" si="74"/>
        <v>0</v>
      </c>
      <c r="E599" s="5">
        <f t="shared" si="74"/>
        <v>0</v>
      </c>
      <c r="H599" s="41">
        <f t="shared" si="71"/>
        <v>0</v>
      </c>
    </row>
    <row r="600" spans="1:8" hidden="1" outlineLevel="1">
      <c r="A600" s="159" t="s">
        <v>503</v>
      </c>
      <c r="B600" s="160"/>
      <c r="C600" s="32">
        <f>SUM(C601:C603)</f>
        <v>132483.011</v>
      </c>
      <c r="D600" s="32">
        <f>SUM(D601:D603)</f>
        <v>132483.011</v>
      </c>
      <c r="E600" s="32">
        <f>SUM(E601:E603)</f>
        <v>132483.011</v>
      </c>
      <c r="H600" s="41">
        <f t="shared" si="71"/>
        <v>132483.011</v>
      </c>
    </row>
    <row r="601" spans="1:8" hidden="1" outlineLevel="2">
      <c r="A601" s="7">
        <v>6613</v>
      </c>
      <c r="B601" s="4" t="s">
        <v>504</v>
      </c>
      <c r="C601" s="5">
        <v>2483.011</v>
      </c>
      <c r="D601" s="5">
        <f t="shared" ref="D601:E603" si="75">C601</f>
        <v>2483.011</v>
      </c>
      <c r="E601" s="5">
        <f t="shared" si="75"/>
        <v>2483.011</v>
      </c>
      <c r="H601" s="41">
        <f t="shared" si="71"/>
        <v>2483.011</v>
      </c>
    </row>
    <row r="602" spans="1:8" hidden="1" outlineLevel="2">
      <c r="A602" s="7">
        <v>6613</v>
      </c>
      <c r="B602" s="4" t="s">
        <v>505</v>
      </c>
      <c r="C602" s="5">
        <v>130000</v>
      </c>
      <c r="D602" s="5">
        <f t="shared" si="75"/>
        <v>130000</v>
      </c>
      <c r="E602" s="5">
        <f t="shared" si="75"/>
        <v>130000</v>
      </c>
      <c r="H602" s="41">
        <f t="shared" si="71"/>
        <v>130000</v>
      </c>
    </row>
    <row r="603" spans="1:8" hidden="1" outlineLevel="2">
      <c r="A603" s="7">
        <v>6613</v>
      </c>
      <c r="B603" s="4" t="s">
        <v>501</v>
      </c>
      <c r="C603" s="5">
        <v>0</v>
      </c>
      <c r="D603" s="5">
        <f t="shared" si="75"/>
        <v>0</v>
      </c>
      <c r="E603" s="5">
        <f t="shared" si="75"/>
        <v>0</v>
      </c>
      <c r="H603" s="41">
        <f t="shared" si="71"/>
        <v>0</v>
      </c>
    </row>
    <row r="604" spans="1:8" hidden="1" outlineLevel="1">
      <c r="A604" s="159" t="s">
        <v>506</v>
      </c>
      <c r="B604" s="160"/>
      <c r="C604" s="32">
        <f>SUM(C605:C610)</f>
        <v>0</v>
      </c>
      <c r="D604" s="32">
        <f>SUM(D605:D610)</f>
        <v>0</v>
      </c>
      <c r="E604" s="32">
        <f>SUM(E605:E610)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 t="shared" ref="D606:E610" si="76">C606</f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511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2">
      <c r="A610" s="7">
        <v>6614</v>
      </c>
      <c r="B610" s="4" t="s">
        <v>512</v>
      </c>
      <c r="C610" s="5">
        <v>0</v>
      </c>
      <c r="D610" s="5">
        <f t="shared" si="76"/>
        <v>0</v>
      </c>
      <c r="E610" s="5">
        <f t="shared" si="76"/>
        <v>0</v>
      </c>
      <c r="H610" s="41">
        <f t="shared" si="71"/>
        <v>0</v>
      </c>
    </row>
    <row r="611" spans="1:8" hidden="1" outlineLevel="1">
      <c r="A611" s="159" t="s">
        <v>513</v>
      </c>
      <c r="B611" s="160"/>
      <c r="C611" s="32">
        <f>SUM(C612:C616)</f>
        <v>0</v>
      </c>
      <c r="D611" s="32">
        <f>SUM(D612:D616)</f>
        <v>0</v>
      </c>
      <c r="E611" s="32">
        <f>SUM(E612:E616)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 t="shared" ref="D613:E616" si="77">C613</f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516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517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2">
      <c r="A616" s="7">
        <v>6615</v>
      </c>
      <c r="B616" s="4" t="s">
        <v>518</v>
      </c>
      <c r="C616" s="5">
        <v>0</v>
      </c>
      <c r="D616" s="5">
        <f t="shared" si="77"/>
        <v>0</v>
      </c>
      <c r="E616" s="5">
        <f t="shared" si="77"/>
        <v>0</v>
      </c>
      <c r="H616" s="41">
        <f t="shared" si="71"/>
        <v>0</v>
      </c>
    </row>
    <row r="617" spans="1:8" hidden="1" outlineLevel="1">
      <c r="A617" s="159" t="s">
        <v>519</v>
      </c>
      <c r="B617" s="160"/>
      <c r="C617" s="32">
        <f>SUM(C618:C628)</f>
        <v>0</v>
      </c>
      <c r="D617" s="32">
        <f>SUM(D618:D628)</f>
        <v>0</v>
      </c>
      <c r="E617" s="32">
        <f>SUM(E618:E628)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521</v>
      </c>
      <c r="C619" s="5">
        <v>0</v>
      </c>
      <c r="D619" s="5">
        <f t="shared" ref="D619:E628" si="78">C619</f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523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78"/>
        <v>0</v>
      </c>
      <c r="E628" s="5">
        <f t="shared" si="78"/>
        <v>0</v>
      </c>
      <c r="H628" s="41">
        <f t="shared" si="71"/>
        <v>0</v>
      </c>
    </row>
    <row r="629" spans="1:10" hidden="1" outlineLevel="1">
      <c r="A629" s="159" t="s">
        <v>531</v>
      </c>
      <c r="B629" s="160"/>
      <c r="C629" s="32">
        <f>SUM(C630:C638)</f>
        <v>0</v>
      </c>
      <c r="D629" s="32">
        <f>SUM(D630:D638)</f>
        <v>0</v>
      </c>
      <c r="E629" s="32">
        <f>SUM(E630:E638)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9">C631</f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9"/>
        <v>0</v>
      </c>
      <c r="E638" s="5">
        <f t="shared" si="79"/>
        <v>0</v>
      </c>
      <c r="H638" s="41">
        <f t="shared" si="71"/>
        <v>0</v>
      </c>
    </row>
    <row r="639" spans="1:10" collapsed="1">
      <c r="A639" s="155" t="s">
        <v>541</v>
      </c>
      <c r="B639" s="15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1"/>
        <v>0</v>
      </c>
      <c r="I639" s="42"/>
      <c r="J639" s="40" t="b">
        <f>AND(H639=I639)</f>
        <v>1</v>
      </c>
    </row>
    <row r="640" spans="1:10" hidden="1" outlineLevel="1">
      <c r="A640" s="159" t="s">
        <v>542</v>
      </c>
      <c r="B640" s="160"/>
      <c r="C640" s="32">
        <v>0</v>
      </c>
      <c r="D640" s="32">
        <f t="shared" ref="D640:E642" si="80">C640</f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59" t="s">
        <v>543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hidden="1" outlineLevel="1">
      <c r="A642" s="159" t="s">
        <v>544</v>
      </c>
      <c r="B642" s="160"/>
      <c r="C642" s="32">
        <v>0</v>
      </c>
      <c r="D642" s="32">
        <f t="shared" si="80"/>
        <v>0</v>
      </c>
      <c r="E642" s="32">
        <f t="shared" si="80"/>
        <v>0</v>
      </c>
      <c r="H642" s="41">
        <f t="shared" si="71"/>
        <v>0</v>
      </c>
    </row>
    <row r="643" spans="1:10" collapsed="1">
      <c r="A643" s="155" t="s">
        <v>545</v>
      </c>
      <c r="B643" s="15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>
        <f t="shared" ref="H643:H706" si="81">C643</f>
        <v>0</v>
      </c>
      <c r="I643" s="42"/>
      <c r="J643" s="40" t="b">
        <f>AND(H643=I643)</f>
        <v>1</v>
      </c>
    </row>
    <row r="644" spans="1:10" hidden="1" outlineLevel="1">
      <c r="A644" s="159" t="s">
        <v>546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hidden="1" outlineLevel="1">
      <c r="A645" s="159" t="s">
        <v>547</v>
      </c>
      <c r="B645" s="160"/>
      <c r="C645" s="32">
        <v>0</v>
      </c>
      <c r="D645" s="32">
        <f>C645</f>
        <v>0</v>
      </c>
      <c r="E645" s="32">
        <f>D645</f>
        <v>0</v>
      </c>
      <c r="H645" s="41">
        <f t="shared" si="81"/>
        <v>0</v>
      </c>
    </row>
    <row r="646" spans="1:10" collapsed="1">
      <c r="A646" s="155" t="s">
        <v>548</v>
      </c>
      <c r="B646" s="15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1"/>
        <v>0</v>
      </c>
      <c r="I646" s="42"/>
      <c r="J646" s="40" t="b">
        <f>AND(H646=I646)</f>
        <v>1</v>
      </c>
    </row>
    <row r="647" spans="1:10" hidden="1" outlineLevel="1">
      <c r="A647" s="159" t="s">
        <v>549</v>
      </c>
      <c r="B647" s="160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82">C649</f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82"/>
        <v>0</v>
      </c>
      <c r="E651" s="5">
        <f t="shared" si="82"/>
        <v>0</v>
      </c>
      <c r="H651" s="41">
        <f t="shared" si="81"/>
        <v>0</v>
      </c>
    </row>
    <row r="652" spans="1:10" hidden="1" outlineLevel="1">
      <c r="A652" s="159" t="s">
        <v>550</v>
      </c>
      <c r="B652" s="160"/>
      <c r="C652" s="31">
        <v>0</v>
      </c>
      <c r="D652" s="31">
        <f>C652</f>
        <v>0</v>
      </c>
      <c r="E652" s="31">
        <f>D652</f>
        <v>0</v>
      </c>
      <c r="H652" s="41">
        <f t="shared" si="81"/>
        <v>0</v>
      </c>
    </row>
    <row r="653" spans="1:10" hidden="1" outlineLevel="1">
      <c r="A653" s="159" t="s">
        <v>551</v>
      </c>
      <c r="B653" s="160"/>
      <c r="C653" s="32">
        <v>0</v>
      </c>
      <c r="D653" s="32">
        <f>C653</f>
        <v>0</v>
      </c>
      <c r="E653" s="32">
        <f>D653</f>
        <v>0</v>
      </c>
      <c r="H653" s="41">
        <f t="shared" si="81"/>
        <v>0</v>
      </c>
    </row>
    <row r="654" spans="1:10" hidden="1" outlineLevel="1">
      <c r="A654" s="159" t="s">
        <v>552</v>
      </c>
      <c r="B654" s="160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83">C656</f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2">
      <c r="A660" s="7">
        <v>9603</v>
      </c>
      <c r="B660" s="4" t="s">
        <v>479</v>
      </c>
      <c r="C660" s="5">
        <v>0</v>
      </c>
      <c r="D660" s="5">
        <f t="shared" si="83"/>
        <v>0</v>
      </c>
      <c r="E660" s="5">
        <f t="shared" si="83"/>
        <v>0</v>
      </c>
      <c r="H660" s="41">
        <f t="shared" si="81"/>
        <v>0</v>
      </c>
    </row>
    <row r="661" spans="1:8" hidden="1" outlineLevel="1">
      <c r="A661" s="159" t="s">
        <v>553</v>
      </c>
      <c r="B661" s="160"/>
      <c r="C661" s="32">
        <v>0</v>
      </c>
      <c r="D661" s="32">
        <f>C661</f>
        <v>0</v>
      </c>
      <c r="E661" s="32">
        <f>D661</f>
        <v>0</v>
      </c>
      <c r="H661" s="41">
        <f t="shared" si="81"/>
        <v>0</v>
      </c>
    </row>
    <row r="662" spans="1:8" hidden="1" outlineLevel="1">
      <c r="A662" s="159" t="s">
        <v>554</v>
      </c>
      <c r="B662" s="160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 t="shared" ref="D663:E665" si="84">C663</f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2">
      <c r="A665" s="7">
        <v>9605</v>
      </c>
      <c r="B665" s="4" t="s">
        <v>484</v>
      </c>
      <c r="C665" s="5">
        <v>0</v>
      </c>
      <c r="D665" s="5">
        <f t="shared" si="84"/>
        <v>0</v>
      </c>
      <c r="E665" s="5">
        <f t="shared" si="84"/>
        <v>0</v>
      </c>
      <c r="H665" s="41">
        <f t="shared" si="81"/>
        <v>0</v>
      </c>
    </row>
    <row r="666" spans="1:8" hidden="1" outlineLevel="1">
      <c r="A666" s="159" t="s">
        <v>555</v>
      </c>
      <c r="B666" s="160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 t="shared" ref="D667:E671" si="85">C667</f>
        <v>0</v>
      </c>
      <c r="E667" s="5">
        <f t="shared" si="85"/>
        <v>0</v>
      </c>
      <c r="H667" s="41">
        <f t="shared" si="81"/>
        <v>0</v>
      </c>
    </row>
    <row r="668" spans="1:8" hidden="1" outlineLevel="2">
      <c r="A668" s="7">
        <v>9606</v>
      </c>
      <c r="B668" s="4" t="s">
        <v>487</v>
      </c>
      <c r="C668" s="5">
        <v>0</v>
      </c>
      <c r="D668" s="5">
        <f t="shared" si="85"/>
        <v>0</v>
      </c>
      <c r="E668" s="5">
        <f t="shared" si="85"/>
        <v>0</v>
      </c>
      <c r="H668" s="41">
        <f t="shared" si="81"/>
        <v>0</v>
      </c>
    </row>
    <row r="669" spans="1:8" hidden="1" outlineLevel="1">
      <c r="A669" s="159" t="s">
        <v>556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59" t="s">
        <v>557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 collapsed="1">
      <c r="A671" s="159" t="s">
        <v>558</v>
      </c>
      <c r="B671" s="160"/>
      <c r="C671" s="32">
        <v>0</v>
      </c>
      <c r="D671" s="32">
        <f t="shared" si="85"/>
        <v>0</v>
      </c>
      <c r="E671" s="32">
        <f t="shared" si="85"/>
        <v>0</v>
      </c>
      <c r="H671" s="41">
        <f t="shared" si="81"/>
        <v>0</v>
      </c>
    </row>
    <row r="672" spans="1:8" hidden="1" outlineLevel="1">
      <c r="A672" s="159" t="s">
        <v>559</v>
      </c>
      <c r="B672" s="160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 t="shared" ref="D674:E676" si="86">C674</f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2">
      <c r="A676" s="7">
        <v>9610</v>
      </c>
      <c r="B676" s="4" t="s">
        <v>495</v>
      </c>
      <c r="C676" s="5">
        <v>0</v>
      </c>
      <c r="D676" s="5">
        <f t="shared" si="86"/>
        <v>0</v>
      </c>
      <c r="E676" s="5">
        <f t="shared" si="86"/>
        <v>0</v>
      </c>
      <c r="H676" s="41">
        <f t="shared" si="81"/>
        <v>0</v>
      </c>
    </row>
    <row r="677" spans="1:8" hidden="1" outlineLevel="1">
      <c r="A677" s="159" t="s">
        <v>560</v>
      </c>
      <c r="B677" s="160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1"/>
        <v>0</v>
      </c>
    </row>
    <row r="680" spans="1:8" hidden="1" outlineLevel="1">
      <c r="A680" s="159" t="s">
        <v>561</v>
      </c>
      <c r="B680" s="160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 t="shared" ref="D682:E683" si="87">C682</f>
        <v>0</v>
      </c>
      <c r="E682" s="5">
        <f t="shared" si="87"/>
        <v>0</v>
      </c>
      <c r="H682" s="41">
        <f t="shared" si="81"/>
        <v>0</v>
      </c>
    </row>
    <row r="683" spans="1:8" hidden="1" outlineLevel="2">
      <c r="A683" s="7">
        <v>9612</v>
      </c>
      <c r="B683" s="4" t="s">
        <v>501</v>
      </c>
      <c r="C683" s="5">
        <v>0</v>
      </c>
      <c r="D683" s="5">
        <f t="shared" si="87"/>
        <v>0</v>
      </c>
      <c r="E683" s="5">
        <f t="shared" si="87"/>
        <v>0</v>
      </c>
      <c r="H683" s="41">
        <f t="shared" si="81"/>
        <v>0</v>
      </c>
    </row>
    <row r="684" spans="1:8" hidden="1" outlineLevel="1">
      <c r="A684" s="159" t="s">
        <v>562</v>
      </c>
      <c r="B684" s="160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 t="shared" ref="D685:E687" si="88">C685</f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2">
      <c r="A687" s="7">
        <v>9613</v>
      </c>
      <c r="B687" s="4" t="s">
        <v>501</v>
      </c>
      <c r="C687" s="5">
        <v>0</v>
      </c>
      <c r="D687" s="5">
        <f t="shared" si="88"/>
        <v>0</v>
      </c>
      <c r="E687" s="5">
        <f t="shared" si="88"/>
        <v>0</v>
      </c>
      <c r="H687" s="41">
        <f t="shared" si="81"/>
        <v>0</v>
      </c>
    </row>
    <row r="688" spans="1:8" hidden="1" outlineLevel="1">
      <c r="A688" s="159" t="s">
        <v>563</v>
      </c>
      <c r="B688" s="160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 t="shared" ref="D690:E694" si="89">C690</f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2">
      <c r="A694" s="7">
        <v>9614</v>
      </c>
      <c r="B694" s="4" t="s">
        <v>512</v>
      </c>
      <c r="C694" s="5">
        <v>0</v>
      </c>
      <c r="D694" s="5">
        <f t="shared" si="89"/>
        <v>0</v>
      </c>
      <c r="E694" s="5">
        <f t="shared" si="89"/>
        <v>0</v>
      </c>
      <c r="H694" s="41">
        <f t="shared" si="81"/>
        <v>0</v>
      </c>
    </row>
    <row r="695" spans="1:8" hidden="1" outlineLevel="1">
      <c r="A695" s="159" t="s">
        <v>564</v>
      </c>
      <c r="B695" s="160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 t="shared" ref="D697:E700" si="90">C697</f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2">
      <c r="A700" s="7">
        <v>9615</v>
      </c>
      <c r="B700" s="4" t="s">
        <v>518</v>
      </c>
      <c r="C700" s="5">
        <v>0</v>
      </c>
      <c r="D700" s="5">
        <f t="shared" si="90"/>
        <v>0</v>
      </c>
      <c r="E700" s="5">
        <f t="shared" si="90"/>
        <v>0</v>
      </c>
      <c r="H700" s="41">
        <f t="shared" si="81"/>
        <v>0</v>
      </c>
    </row>
    <row r="701" spans="1:8" hidden="1" outlineLevel="1">
      <c r="A701" s="159" t="s">
        <v>565</v>
      </c>
      <c r="B701" s="160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 t="shared" ref="D703:E712" si="91">C703</f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ref="H707:H727" si="92"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91"/>
        <v>0</v>
      </c>
      <c r="E712" s="5">
        <f t="shared" si="91"/>
        <v>0</v>
      </c>
      <c r="H712" s="41">
        <f t="shared" si="92"/>
        <v>0</v>
      </c>
    </row>
    <row r="713" spans="1:10" hidden="1" outlineLevel="1">
      <c r="A713" s="159" t="s">
        <v>566</v>
      </c>
      <c r="B713" s="160"/>
      <c r="C713" s="31">
        <v>0</v>
      </c>
      <c r="D713" s="31">
        <f>C713</f>
        <v>0</v>
      </c>
      <c r="E713" s="31">
        <f>D713</f>
        <v>0</v>
      </c>
      <c r="H713" s="41">
        <f t="shared" si="92"/>
        <v>0</v>
      </c>
    </row>
    <row r="714" spans="1:10" hidden="1" outlineLevel="1">
      <c r="A714" s="159" t="s">
        <v>567</v>
      </c>
      <c r="B714" s="160"/>
      <c r="C714" s="32">
        <v>0</v>
      </c>
      <c r="D714" s="31">
        <f t="shared" ref="D714:E716" si="93">C714</f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59" t="s">
        <v>568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hidden="1" outlineLevel="1">
      <c r="A716" s="159" t="s">
        <v>569</v>
      </c>
      <c r="B716" s="160"/>
      <c r="C716" s="32">
        <v>0</v>
      </c>
      <c r="D716" s="31">
        <f t="shared" si="93"/>
        <v>0</v>
      </c>
      <c r="E716" s="31">
        <f t="shared" si="93"/>
        <v>0</v>
      </c>
      <c r="H716" s="41">
        <f t="shared" si="92"/>
        <v>0</v>
      </c>
    </row>
    <row r="717" spans="1:10" collapsed="1">
      <c r="A717" s="157" t="s">
        <v>570</v>
      </c>
      <c r="B717" s="158"/>
      <c r="C717" s="36">
        <f>C718</f>
        <v>33147.741999999998</v>
      </c>
      <c r="D717" s="36">
        <f>D718</f>
        <v>33147.741999999998</v>
      </c>
      <c r="E717" s="36">
        <f>E718</f>
        <v>33147.741999999998</v>
      </c>
      <c r="G717" s="39" t="s">
        <v>66</v>
      </c>
      <c r="H717" s="41">
        <f t="shared" si="92"/>
        <v>33147.741999999998</v>
      </c>
      <c r="I717" s="42"/>
      <c r="J717" s="40" t="b">
        <f>AND(H717=I717)</f>
        <v>0</v>
      </c>
    </row>
    <row r="718" spans="1:10">
      <c r="A718" s="155" t="s">
        <v>571</v>
      </c>
      <c r="B718" s="156"/>
      <c r="C718" s="33">
        <f>C719+C723</f>
        <v>33147.741999999998</v>
      </c>
      <c r="D718" s="33">
        <f>D719+D723</f>
        <v>33147.741999999998</v>
      </c>
      <c r="E718" s="33">
        <f>E719+E723</f>
        <v>33147.741999999998</v>
      </c>
      <c r="G718" s="39" t="s">
        <v>599</v>
      </c>
      <c r="H718" s="41">
        <f t="shared" si="92"/>
        <v>33147.741999999998</v>
      </c>
      <c r="I718" s="42"/>
      <c r="J718" s="40" t="b">
        <f>AND(H718=I718)</f>
        <v>0</v>
      </c>
    </row>
    <row r="719" spans="1:10" hidden="1" outlineLevel="1" collapsed="1">
      <c r="A719" s="153" t="s">
        <v>851</v>
      </c>
      <c r="B719" s="154"/>
      <c r="C719" s="31">
        <f>SUM(C720:C722)</f>
        <v>33147.741999999998</v>
      </c>
      <c r="D719" s="31">
        <f>SUM(D720:D722)</f>
        <v>33147.741999999998</v>
      </c>
      <c r="E719" s="31">
        <f>SUM(E720:E722)</f>
        <v>33147.741999999998</v>
      </c>
      <c r="H719" s="41">
        <f t="shared" si="92"/>
        <v>33147.741999999998</v>
      </c>
    </row>
    <row r="720" spans="1:10" ht="15" hidden="1" customHeight="1" outlineLevel="2">
      <c r="A720" s="6">
        <v>10950</v>
      </c>
      <c r="B720" s="4" t="s">
        <v>572</v>
      </c>
      <c r="C720" s="5">
        <v>33147.741999999998</v>
      </c>
      <c r="D720" s="5">
        <f>C720</f>
        <v>33147.741999999998</v>
      </c>
      <c r="E720" s="5">
        <f>D720</f>
        <v>33147.741999999998</v>
      </c>
      <c r="H720" s="41">
        <f t="shared" si="92"/>
        <v>33147.741999999998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94">C721</f>
        <v>0</v>
      </c>
      <c r="E721" s="5">
        <f t="shared" si="94"/>
        <v>0</v>
      </c>
      <c r="H721" s="41">
        <f t="shared" si="92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94"/>
        <v>0</v>
      </c>
      <c r="E722" s="5">
        <f t="shared" si="94"/>
        <v>0</v>
      </c>
      <c r="H722" s="41">
        <f t="shared" si="92"/>
        <v>0</v>
      </c>
    </row>
    <row r="723" spans="1:10" hidden="1" outlineLevel="1">
      <c r="A723" s="153" t="s">
        <v>850</v>
      </c>
      <c r="B723" s="154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2"/>
        <v>0</v>
      </c>
    </row>
    <row r="726" spans="1:10" collapsed="1">
      <c r="A726" s="157" t="s">
        <v>577</v>
      </c>
      <c r="B726" s="158"/>
      <c r="C726" s="36">
        <f>C727</f>
        <v>3302.1419999999998</v>
      </c>
      <c r="D726" s="36">
        <f>D727</f>
        <v>3302.1419999999998</v>
      </c>
      <c r="E726" s="36">
        <f>E727</f>
        <v>3302.1419999999998</v>
      </c>
      <c r="G726" s="39" t="s">
        <v>216</v>
      </c>
      <c r="H726" s="41">
        <f t="shared" si="92"/>
        <v>3302.1419999999998</v>
      </c>
      <c r="I726" s="42"/>
      <c r="J726" s="40" t="b">
        <f>AND(H726=I726)</f>
        <v>0</v>
      </c>
    </row>
    <row r="727" spans="1:10">
      <c r="A727" s="155" t="s">
        <v>588</v>
      </c>
      <c r="B727" s="156"/>
      <c r="C727" s="33">
        <f>C728+C731+C734+C740+C742+C744+C751+C756+C761+C766+C768+C772+C778</f>
        <v>3302.1419999999998</v>
      </c>
      <c r="D727" s="33">
        <f>D728+D731+D734+D740+D742+D744+D751+D756+D761+D766+D768+D772+D778</f>
        <v>3302.1419999999998</v>
      </c>
      <c r="E727" s="33">
        <f>E728+E731+E734+E740+E742+E744+E751+E756+E761+E766+E768+E772+E778</f>
        <v>3302.1419999999998</v>
      </c>
      <c r="G727" s="39" t="s">
        <v>600</v>
      </c>
      <c r="H727" s="41">
        <f t="shared" si="92"/>
        <v>3302.1419999999998</v>
      </c>
      <c r="I727" s="42"/>
      <c r="J727" s="40" t="b">
        <f>AND(H727=I727)</f>
        <v>0</v>
      </c>
    </row>
    <row r="728" spans="1:10" hidden="1" outlineLevel="1">
      <c r="A728" s="153" t="s">
        <v>849</v>
      </c>
      <c r="B728" s="15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53" t="s">
        <v>848</v>
      </c>
      <c r="B731" s="154"/>
      <c r="C731" s="31">
        <f t="shared" ref="C731:E732" si="95">C732</f>
        <v>0</v>
      </c>
      <c r="D731" s="31">
        <f t="shared" si="95"/>
        <v>0</v>
      </c>
      <c r="E731" s="31">
        <f t="shared" si="95"/>
        <v>0</v>
      </c>
    </row>
    <row r="732" spans="1:10" hidden="1" outlineLevel="2">
      <c r="A732" s="6">
        <v>2</v>
      </c>
      <c r="B732" s="4" t="s">
        <v>822</v>
      </c>
      <c r="C732" s="5">
        <f t="shared" si="95"/>
        <v>0</v>
      </c>
      <c r="D732" s="5">
        <f t="shared" si="95"/>
        <v>0</v>
      </c>
      <c r="E732" s="5">
        <f t="shared" si="95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53" t="s">
        <v>846</v>
      </c>
      <c r="B734" s="15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96">C736</f>
        <v>0</v>
      </c>
      <c r="E736" s="30">
        <f t="shared" si="96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96"/>
        <v>0</v>
      </c>
      <c r="E737" s="30">
        <f t="shared" si="96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96"/>
        <v>0</v>
      </c>
      <c r="E738" s="5">
        <f t="shared" si="96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96"/>
        <v>0</v>
      </c>
      <c r="E739" s="5">
        <f t="shared" si="96"/>
        <v>0</v>
      </c>
    </row>
    <row r="740" spans="1:5" hidden="1" outlineLevel="1">
      <c r="A740" s="153" t="s">
        <v>843</v>
      </c>
      <c r="B740" s="15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53" t="s">
        <v>842</v>
      </c>
      <c r="B742" s="15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53" t="s">
        <v>841</v>
      </c>
      <c r="B744" s="154"/>
      <c r="C744" s="31">
        <f>C745+C749+C750+C747</f>
        <v>3000</v>
      </c>
      <c r="D744" s="31">
        <f>D745+D749+D750+D747</f>
        <v>3000</v>
      </c>
      <c r="E744" s="31">
        <f>E745+E749+E750+E747</f>
        <v>3000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3000</v>
      </c>
      <c r="D747" s="5">
        <f>D748</f>
        <v>3000</v>
      </c>
      <c r="E747" s="5">
        <f>E748</f>
        <v>3000</v>
      </c>
    </row>
    <row r="748" spans="1:5" hidden="1" outlineLevel="3">
      <c r="A748" s="29"/>
      <c r="B748" s="28" t="s">
        <v>838</v>
      </c>
      <c r="C748" s="30">
        <v>3000</v>
      </c>
      <c r="D748" s="30">
        <f t="shared" ref="D748:E750" si="97">C748</f>
        <v>3000</v>
      </c>
      <c r="E748" s="30">
        <f t="shared" si="97"/>
        <v>3000</v>
      </c>
    </row>
    <row r="749" spans="1:5" hidden="1" outlineLevel="2">
      <c r="A749" s="6">
        <v>3</v>
      </c>
      <c r="B749" s="4" t="s">
        <v>827</v>
      </c>
      <c r="C749" s="5"/>
      <c r="D749" s="5">
        <f t="shared" si="97"/>
        <v>0</v>
      </c>
      <c r="E749" s="5">
        <f t="shared" si="97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97"/>
        <v>0</v>
      </c>
      <c r="E750" s="5">
        <f t="shared" si="97"/>
        <v>0</v>
      </c>
    </row>
    <row r="751" spans="1:5" hidden="1" outlineLevel="1">
      <c r="A751" s="153" t="s">
        <v>836</v>
      </c>
      <c r="B751" s="15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idden="1" outlineLevel="3">
      <c r="A753" s="126"/>
      <c r="B753" s="125" t="s">
        <v>835</v>
      </c>
      <c r="C753" s="124"/>
      <c r="D753" s="124">
        <f t="shared" ref="D753:E755" si="98">C753</f>
        <v>0</v>
      </c>
      <c r="E753" s="124">
        <f t="shared" si="98"/>
        <v>0</v>
      </c>
    </row>
    <row r="754" spans="1:5" s="123" customFormat="1" hidden="1" outlineLevel="3">
      <c r="A754" s="126"/>
      <c r="B754" s="125" t="s">
        <v>821</v>
      </c>
      <c r="C754" s="124"/>
      <c r="D754" s="124">
        <f t="shared" si="98"/>
        <v>0</v>
      </c>
      <c r="E754" s="124">
        <f t="shared" si="98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98"/>
        <v>0</v>
      </c>
      <c r="E755" s="5">
        <f t="shared" si="98"/>
        <v>0</v>
      </c>
    </row>
    <row r="756" spans="1:5" hidden="1" outlineLevel="1">
      <c r="A756" s="153" t="s">
        <v>834</v>
      </c>
      <c r="B756" s="15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99">C759</f>
        <v>0</v>
      </c>
      <c r="E759" s="30">
        <f t="shared" si="99"/>
        <v>0</v>
      </c>
    </row>
    <row r="760" spans="1:5" hidden="1" outlineLevel="3">
      <c r="A760" s="29"/>
      <c r="B760" s="28" t="s">
        <v>831</v>
      </c>
      <c r="C760" s="30"/>
      <c r="D760" s="30">
        <f t="shared" si="99"/>
        <v>0</v>
      </c>
      <c r="E760" s="30">
        <f t="shared" si="99"/>
        <v>0</v>
      </c>
    </row>
    <row r="761" spans="1:5" hidden="1" outlineLevel="1">
      <c r="A761" s="153" t="s">
        <v>830</v>
      </c>
      <c r="B761" s="154"/>
      <c r="C761" s="31">
        <f>C762+C765</f>
        <v>302.142</v>
      </c>
      <c r="D761" s="31">
        <f>D762+D765</f>
        <v>302.142</v>
      </c>
      <c r="E761" s="31">
        <f>E762+E765</f>
        <v>302.142</v>
      </c>
    </row>
    <row r="762" spans="1:5" hidden="1" outlineLevel="2">
      <c r="A762" s="6">
        <v>2</v>
      </c>
      <c r="B762" s="4" t="s">
        <v>822</v>
      </c>
      <c r="C762" s="5">
        <f>C763+C764</f>
        <v>302.142</v>
      </c>
      <c r="D762" s="5">
        <f>D763+D764</f>
        <v>302.142</v>
      </c>
      <c r="E762" s="5">
        <f>E763+E764</f>
        <v>302.142</v>
      </c>
    </row>
    <row r="763" spans="1:5" hidden="1" outlineLevel="3">
      <c r="A763" s="29"/>
      <c r="B763" s="28" t="s">
        <v>829</v>
      </c>
      <c r="C763" s="30">
        <v>302.142</v>
      </c>
      <c r="D763" s="30">
        <f t="shared" ref="D763:E765" si="100">C763</f>
        <v>302.142</v>
      </c>
      <c r="E763" s="30">
        <f t="shared" si="100"/>
        <v>302.142</v>
      </c>
    </row>
    <row r="764" spans="1:5" hidden="1" outlineLevel="3">
      <c r="A764" s="29"/>
      <c r="B764" s="28" t="s">
        <v>819</v>
      </c>
      <c r="C764" s="30"/>
      <c r="D764" s="30">
        <f t="shared" si="100"/>
        <v>0</v>
      </c>
      <c r="E764" s="30">
        <f t="shared" si="100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100"/>
        <v>0</v>
      </c>
      <c r="E765" s="5">
        <f t="shared" si="100"/>
        <v>0</v>
      </c>
    </row>
    <row r="766" spans="1:5" hidden="1" outlineLevel="1">
      <c r="A766" s="153" t="s">
        <v>828</v>
      </c>
      <c r="B766" s="15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53" t="s">
        <v>826</v>
      </c>
      <c r="B768" s="15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53" t="s">
        <v>823</v>
      </c>
      <c r="B772" s="15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101">C775</f>
        <v>0</v>
      </c>
      <c r="E775" s="30">
        <f t="shared" si="101"/>
        <v>0</v>
      </c>
    </row>
    <row r="776" spans="1:5" hidden="1" outlineLevel="3">
      <c r="A776" s="29"/>
      <c r="B776" s="28" t="s">
        <v>819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3">
      <c r="A777" s="29"/>
      <c r="B777" s="28" t="s">
        <v>818</v>
      </c>
      <c r="C777" s="30"/>
      <c r="D777" s="30">
        <f t="shared" si="101"/>
        <v>0</v>
      </c>
      <c r="E777" s="30">
        <f t="shared" si="101"/>
        <v>0</v>
      </c>
    </row>
    <row r="778" spans="1:5" hidden="1" outlineLevel="1">
      <c r="A778" s="153" t="s">
        <v>817</v>
      </c>
      <c r="B778" s="15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B12" sqref="B1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926</v>
      </c>
      <c r="B2" s="135" t="s">
        <v>927</v>
      </c>
      <c r="C2" s="96"/>
      <c r="D2" s="96"/>
    </row>
    <row r="3" spans="1:4" customFormat="1">
      <c r="A3" s="102"/>
      <c r="B3" s="135" t="s">
        <v>928</v>
      </c>
      <c r="C3" s="96"/>
      <c r="D3" s="96"/>
    </row>
    <row r="4" spans="1:4" customFormat="1">
      <c r="A4" s="102" t="s">
        <v>929</v>
      </c>
      <c r="B4" s="135" t="s">
        <v>930</v>
      </c>
      <c r="C4" s="96"/>
      <c r="D4" s="96"/>
    </row>
    <row r="5" spans="1:4" customFormat="1">
      <c r="A5" s="105"/>
      <c r="B5" s="135" t="s">
        <v>932</v>
      </c>
      <c r="C5" s="105"/>
      <c r="D5" s="105"/>
    </row>
    <row r="6" spans="1:4" customFormat="1">
      <c r="A6" s="136"/>
      <c r="B6" s="135" t="s">
        <v>931</v>
      </c>
      <c r="C6" s="135" t="s">
        <v>933</v>
      </c>
      <c r="D6" s="96"/>
    </row>
    <row r="7" spans="1:4" customFormat="1">
      <c r="A7" s="105"/>
      <c r="B7" s="102"/>
      <c r="C7" s="135" t="s">
        <v>934</v>
      </c>
      <c r="D7" s="96"/>
    </row>
    <row r="8" spans="1:4" customFormat="1">
      <c r="A8" s="102"/>
      <c r="B8" s="102"/>
      <c r="C8" s="135" t="s">
        <v>935</v>
      </c>
      <c r="D8" s="96"/>
    </row>
    <row r="9" spans="1:4" customFormat="1">
      <c r="A9" s="102"/>
      <c r="B9" s="102"/>
      <c r="C9" s="136" t="s">
        <v>936</v>
      </c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8" t="s">
        <v>68</v>
      </c>
      <c r="B1" s="178" t="s">
        <v>793</v>
      </c>
      <c r="C1" s="178" t="s">
        <v>794</v>
      </c>
      <c r="D1" s="179" t="s">
        <v>792</v>
      </c>
      <c r="E1" s="181" t="s">
        <v>739</v>
      </c>
      <c r="F1" s="182"/>
      <c r="G1" s="182"/>
      <c r="H1" s="183"/>
      <c r="I1" s="178" t="s">
        <v>799</v>
      </c>
    </row>
    <row r="2" spans="1:9" s="113" customFormat="1" ht="23.25" customHeight="1">
      <c r="A2" s="178"/>
      <c r="B2" s="178"/>
      <c r="C2" s="178"/>
      <c r="D2" s="180"/>
      <c r="E2" s="114" t="s">
        <v>788</v>
      </c>
      <c r="F2" s="114" t="s">
        <v>789</v>
      </c>
      <c r="G2" s="114" t="s">
        <v>790</v>
      </c>
      <c r="H2" s="114" t="s">
        <v>791</v>
      </c>
      <c r="I2" s="178"/>
    </row>
    <row r="3" spans="1:9" s="113" customFormat="1">
      <c r="A3" s="137" t="s">
        <v>912</v>
      </c>
      <c r="B3" s="100" t="s">
        <v>916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913</v>
      </c>
      <c r="B4" s="103" t="s">
        <v>917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914</v>
      </c>
      <c r="B5" s="103" t="s">
        <v>918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915</v>
      </c>
      <c r="B6" s="104" t="s">
        <v>918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3</vt:i4>
      </vt:variant>
    </vt:vector>
  </HeadingPairs>
  <TitlesOfParts>
    <vt:vector size="24" baseType="lpstr">
      <vt:lpstr>ميزانية 2012</vt:lpstr>
      <vt:lpstr>ميزانية 2013 </vt:lpstr>
      <vt:lpstr>ميزانية 2014</vt:lpstr>
      <vt:lpstr>ميزانية 2015 </vt:lpstr>
      <vt:lpstr>ميزانية 2016 </vt:lpstr>
      <vt:lpstr>ميزانية 2017 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2017-08-02T14:05:20Z</dcterms:modified>
</cp:coreProperties>
</file>