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6" activeTab="6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 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D779" i="50"/>
  <c r="E779" s="1"/>
  <c r="E778" s="1"/>
  <c r="D778"/>
  <c r="C778"/>
  <c r="E777"/>
  <c r="D777"/>
  <c r="E776"/>
  <c r="D776"/>
  <c r="E775"/>
  <c r="D775"/>
  <c r="E774"/>
  <c r="D774"/>
  <c r="E773"/>
  <c r="E772" s="1"/>
  <c r="D773"/>
  <c r="C773"/>
  <c r="C772" s="1"/>
  <c r="D772"/>
  <c r="E771"/>
  <c r="D771"/>
  <c r="E770"/>
  <c r="D770"/>
  <c r="E769"/>
  <c r="E768" s="1"/>
  <c r="D769"/>
  <c r="C769"/>
  <c r="C768" s="1"/>
  <c r="D768"/>
  <c r="E767"/>
  <c r="D767"/>
  <c r="E766"/>
  <c r="D766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E757" s="1"/>
  <c r="E756" s="1"/>
  <c r="C757"/>
  <c r="C756"/>
  <c r="D755"/>
  <c r="D754"/>
  <c r="E754" s="1"/>
  <c r="E752" s="1"/>
  <c r="D753"/>
  <c r="E753" s="1"/>
  <c r="D752"/>
  <c r="C752"/>
  <c r="C751"/>
  <c r="D750"/>
  <c r="E750" s="1"/>
  <c r="D749"/>
  <c r="E749" s="1"/>
  <c r="D748"/>
  <c r="E748" s="1"/>
  <c r="E747" s="1"/>
  <c r="C747"/>
  <c r="E746"/>
  <c r="D746"/>
  <c r="E745"/>
  <c r="D745"/>
  <c r="C745"/>
  <c r="C744" s="1"/>
  <c r="E743"/>
  <c r="D743"/>
  <c r="E742"/>
  <c r="D742"/>
  <c r="C742"/>
  <c r="D741"/>
  <c r="E741" s="1"/>
  <c r="E740" s="1"/>
  <c r="C740"/>
  <c r="E739"/>
  <c r="D739"/>
  <c r="E738"/>
  <c r="D738"/>
  <c r="E737"/>
  <c r="D737"/>
  <c r="E736"/>
  <c r="D736"/>
  <c r="E735"/>
  <c r="E734" s="1"/>
  <c r="D735"/>
  <c r="C735"/>
  <c r="C734" s="1"/>
  <c r="D734"/>
  <c r="E733"/>
  <c r="D733"/>
  <c r="E732"/>
  <c r="E731" s="1"/>
  <c r="D732"/>
  <c r="C732"/>
  <c r="C731" s="1"/>
  <c r="D731"/>
  <c r="E730"/>
  <c r="D730"/>
  <c r="E729"/>
  <c r="D729"/>
  <c r="E728"/>
  <c r="D728"/>
  <c r="C728"/>
  <c r="H725"/>
  <c r="E725"/>
  <c r="D725"/>
  <c r="H724"/>
  <c r="D724"/>
  <c r="C723"/>
  <c r="H723" s="1"/>
  <c r="H722"/>
  <c r="E722"/>
  <c r="D722"/>
  <c r="H721"/>
  <c r="D721"/>
  <c r="E721" s="1"/>
  <c r="H720"/>
  <c r="E720"/>
  <c r="E719" s="1"/>
  <c r="D720"/>
  <c r="H719"/>
  <c r="C719"/>
  <c r="C718"/>
  <c r="H716"/>
  <c r="D716"/>
  <c r="E716" s="1"/>
  <c r="H715"/>
  <c r="E715"/>
  <c r="D715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E709"/>
  <c r="D709"/>
  <c r="H708"/>
  <c r="D708"/>
  <c r="E708" s="1"/>
  <c r="H707"/>
  <c r="E707"/>
  <c r="D707"/>
  <c r="H706"/>
  <c r="D706"/>
  <c r="E706" s="1"/>
  <c r="H705"/>
  <c r="E705"/>
  <c r="D705"/>
  <c r="H704"/>
  <c r="D704"/>
  <c r="E704" s="1"/>
  <c r="H703"/>
  <c r="E703"/>
  <c r="D703"/>
  <c r="H702"/>
  <c r="D702"/>
  <c r="C701"/>
  <c r="H701" s="1"/>
  <c r="H700"/>
  <c r="E700"/>
  <c r="D700"/>
  <c r="H699"/>
  <c r="D699"/>
  <c r="E699" s="1"/>
  <c r="H698"/>
  <c r="E698"/>
  <c r="D698"/>
  <c r="H697"/>
  <c r="D697"/>
  <c r="E697" s="1"/>
  <c r="H696"/>
  <c r="E696"/>
  <c r="E695" s="1"/>
  <c r="D696"/>
  <c r="H695"/>
  <c r="C695"/>
  <c r="H694"/>
  <c r="D694"/>
  <c r="E694" s="1"/>
  <c r="H693"/>
  <c r="E693"/>
  <c r="D693"/>
  <c r="H692"/>
  <c r="D692"/>
  <c r="E692" s="1"/>
  <c r="H691"/>
  <c r="E691"/>
  <c r="D691"/>
  <c r="H690"/>
  <c r="D690"/>
  <c r="E690" s="1"/>
  <c r="H689"/>
  <c r="E689"/>
  <c r="E688" s="1"/>
  <c r="D689"/>
  <c r="H688"/>
  <c r="C688"/>
  <c r="H687"/>
  <c r="D687"/>
  <c r="E687" s="1"/>
  <c r="H686"/>
  <c r="E686"/>
  <c r="D686"/>
  <c r="H685"/>
  <c r="D685"/>
  <c r="C684"/>
  <c r="H684" s="1"/>
  <c r="H683"/>
  <c r="E683"/>
  <c r="D683"/>
  <c r="H682"/>
  <c r="D682"/>
  <c r="E682" s="1"/>
  <c r="H681"/>
  <c r="E681"/>
  <c r="E680" s="1"/>
  <c r="D681"/>
  <c r="H680"/>
  <c r="C680"/>
  <c r="H679"/>
  <c r="D679"/>
  <c r="E679" s="1"/>
  <c r="H678"/>
  <c r="E678"/>
  <c r="E677" s="1"/>
  <c r="D678"/>
  <c r="H677"/>
  <c r="C677"/>
  <c r="H676"/>
  <c r="D676"/>
  <c r="E676" s="1"/>
  <c r="H675"/>
  <c r="E675"/>
  <c r="D675"/>
  <c r="H674"/>
  <c r="D674"/>
  <c r="E674" s="1"/>
  <c r="H673"/>
  <c r="E673"/>
  <c r="D673"/>
  <c r="H672"/>
  <c r="D672"/>
  <c r="C672"/>
  <c r="H671"/>
  <c r="D671"/>
  <c r="E671" s="1"/>
  <c r="H670"/>
  <c r="E670"/>
  <c r="D670"/>
  <c r="H669"/>
  <c r="D669"/>
  <c r="E669" s="1"/>
  <c r="H668"/>
  <c r="E668"/>
  <c r="D668"/>
  <c r="H667"/>
  <c r="D667"/>
  <c r="C666"/>
  <c r="H666" s="1"/>
  <c r="H665"/>
  <c r="E665"/>
  <c r="D665"/>
  <c r="H664"/>
  <c r="D664"/>
  <c r="E664" s="1"/>
  <c r="H663"/>
  <c r="E663"/>
  <c r="E662" s="1"/>
  <c r="D663"/>
  <c r="H662"/>
  <c r="C662"/>
  <c r="H661"/>
  <c r="D661"/>
  <c r="E661" s="1"/>
  <c r="H660"/>
  <c r="E660"/>
  <c r="D660"/>
  <c r="H659"/>
  <c r="D659"/>
  <c r="E659" s="1"/>
  <c r="H658"/>
  <c r="E658"/>
  <c r="D658"/>
  <c r="H657"/>
  <c r="D657"/>
  <c r="E657" s="1"/>
  <c r="H656"/>
  <c r="E656"/>
  <c r="D656"/>
  <c r="H655"/>
  <c r="D655"/>
  <c r="C654"/>
  <c r="H654" s="1"/>
  <c r="H653"/>
  <c r="E653"/>
  <c r="D653"/>
  <c r="H652"/>
  <c r="D652"/>
  <c r="E652" s="1"/>
  <c r="H651"/>
  <c r="E651"/>
  <c r="D651"/>
  <c r="H650"/>
  <c r="D650"/>
  <c r="E650" s="1"/>
  <c r="H649"/>
  <c r="E649"/>
  <c r="D649"/>
  <c r="H648"/>
  <c r="D648"/>
  <c r="C647"/>
  <c r="H645"/>
  <c r="D645"/>
  <c r="H644"/>
  <c r="E644"/>
  <c r="D644"/>
  <c r="C643"/>
  <c r="H643" s="1"/>
  <c r="J643" s="1"/>
  <c r="H642"/>
  <c r="E642"/>
  <c r="D642"/>
  <c r="H641"/>
  <c r="D641"/>
  <c r="H640"/>
  <c r="E640"/>
  <c r="D640"/>
  <c r="C639"/>
  <c r="H639" s="1"/>
  <c r="J639" s="1"/>
  <c r="H638"/>
  <c r="E638"/>
  <c r="D638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E632"/>
  <c r="D632"/>
  <c r="H631"/>
  <c r="D631"/>
  <c r="E631" s="1"/>
  <c r="H630"/>
  <c r="E630"/>
  <c r="D630"/>
  <c r="H629"/>
  <c r="D629"/>
  <c r="C629"/>
  <c r="H628"/>
  <c r="D628"/>
  <c r="E628" s="1"/>
  <c r="H627"/>
  <c r="E627"/>
  <c r="D627"/>
  <c r="H626"/>
  <c r="D626"/>
  <c r="E626" s="1"/>
  <c r="H625"/>
  <c r="E625"/>
  <c r="D625"/>
  <c r="H624"/>
  <c r="D624"/>
  <c r="E624" s="1"/>
  <c r="H623"/>
  <c r="E623"/>
  <c r="D623"/>
  <c r="H622"/>
  <c r="D622"/>
  <c r="E622" s="1"/>
  <c r="H621"/>
  <c r="E621"/>
  <c r="D621"/>
  <c r="H620"/>
  <c r="D620"/>
  <c r="E620" s="1"/>
  <c r="H619"/>
  <c r="E619"/>
  <c r="D619"/>
  <c r="H618"/>
  <c r="D618"/>
  <c r="C617"/>
  <c r="H617" s="1"/>
  <c r="H616"/>
  <c r="E616"/>
  <c r="D616"/>
  <c r="H615"/>
  <c r="D615"/>
  <c r="E615" s="1"/>
  <c r="H614"/>
  <c r="E614"/>
  <c r="D614"/>
  <c r="H613"/>
  <c r="D613"/>
  <c r="E613" s="1"/>
  <c r="H612"/>
  <c r="E612"/>
  <c r="E611" s="1"/>
  <c r="D612"/>
  <c r="H611"/>
  <c r="C611"/>
  <c r="H610"/>
  <c r="D610"/>
  <c r="E610" s="1"/>
  <c r="H609"/>
  <c r="E609"/>
  <c r="D609"/>
  <c r="H608"/>
  <c r="D608"/>
  <c r="E608" s="1"/>
  <c r="H607"/>
  <c r="E607"/>
  <c r="D607"/>
  <c r="H606"/>
  <c r="D606"/>
  <c r="E606" s="1"/>
  <c r="H605"/>
  <c r="E605"/>
  <c r="E604" s="1"/>
  <c r="D605"/>
  <c r="H604"/>
  <c r="C604"/>
  <c r="H603"/>
  <c r="D603"/>
  <c r="E603" s="1"/>
  <c r="H602"/>
  <c r="E602"/>
  <c r="D602"/>
  <c r="H601"/>
  <c r="D601"/>
  <c r="C600"/>
  <c r="H600" s="1"/>
  <c r="H599"/>
  <c r="E599"/>
  <c r="D599"/>
  <c r="H598"/>
  <c r="D598"/>
  <c r="E598" s="1"/>
  <c r="H597"/>
  <c r="E597"/>
  <c r="E596" s="1"/>
  <c r="D597"/>
  <c r="H596"/>
  <c r="C596"/>
  <c r="H595"/>
  <c r="D595"/>
  <c r="E595" s="1"/>
  <c r="H594"/>
  <c r="E594"/>
  <c r="E593" s="1"/>
  <c r="D594"/>
  <c r="H593"/>
  <c r="C593"/>
  <c r="H592"/>
  <c r="D592"/>
  <c r="E592" s="1"/>
  <c r="H591"/>
  <c r="E591"/>
  <c r="D591"/>
  <c r="H590"/>
  <c r="D590"/>
  <c r="E590" s="1"/>
  <c r="H589"/>
  <c r="E589"/>
  <c r="D589"/>
  <c r="H588"/>
  <c r="D588"/>
  <c r="C588"/>
  <c r="H587"/>
  <c r="D587"/>
  <c r="E587" s="1"/>
  <c r="H586"/>
  <c r="E586"/>
  <c r="D586"/>
  <c r="H585"/>
  <c r="D585"/>
  <c r="E585" s="1"/>
  <c r="H584"/>
  <c r="E584"/>
  <c r="D584"/>
  <c r="H583"/>
  <c r="D583"/>
  <c r="C582"/>
  <c r="H582" s="1"/>
  <c r="H581"/>
  <c r="E581"/>
  <c r="D581"/>
  <c r="H580"/>
  <c r="D580"/>
  <c r="E580" s="1"/>
  <c r="H579"/>
  <c r="E579"/>
  <c r="E578" s="1"/>
  <c r="D579"/>
  <c r="H578"/>
  <c r="C578"/>
  <c r="H577"/>
  <c r="D577"/>
  <c r="E577" s="1"/>
  <c r="H576"/>
  <c r="E576"/>
  <c r="D576"/>
  <c r="H575"/>
  <c r="D575"/>
  <c r="E575" s="1"/>
  <c r="H574"/>
  <c r="E574"/>
  <c r="D574"/>
  <c r="H573"/>
  <c r="D573"/>
  <c r="E573" s="1"/>
  <c r="H572"/>
  <c r="E572"/>
  <c r="D572"/>
  <c r="H571"/>
  <c r="D571"/>
  <c r="C570"/>
  <c r="H570" s="1"/>
  <c r="H569"/>
  <c r="E569"/>
  <c r="D569"/>
  <c r="H568"/>
  <c r="D568"/>
  <c r="E568" s="1"/>
  <c r="H567"/>
  <c r="E567"/>
  <c r="D567"/>
  <c r="H566"/>
  <c r="D566"/>
  <c r="E566" s="1"/>
  <c r="H565"/>
  <c r="E565"/>
  <c r="D565"/>
  <c r="H564"/>
  <c r="D564"/>
  <c r="C563"/>
  <c r="H559"/>
  <c r="D559"/>
  <c r="E559" s="1"/>
  <c r="H558"/>
  <c r="E558"/>
  <c r="E557" s="1"/>
  <c r="D558"/>
  <c r="H557"/>
  <c r="D557"/>
  <c r="C557"/>
  <c r="H556"/>
  <c r="D556"/>
  <c r="E556" s="1"/>
  <c r="H555"/>
  <c r="E555"/>
  <c r="D555"/>
  <c r="H554"/>
  <c r="D554"/>
  <c r="C553"/>
  <c r="H550"/>
  <c r="E550"/>
  <c r="D550"/>
  <c r="H549"/>
  <c r="D549"/>
  <c r="E549" s="1"/>
  <c r="E548" s="1"/>
  <c r="H548"/>
  <c r="J548" s="1"/>
  <c r="D548"/>
  <c r="C548"/>
  <c r="H547"/>
  <c r="D547"/>
  <c r="E547" s="1"/>
  <c r="H546"/>
  <c r="E546"/>
  <c r="E545" s="1"/>
  <c r="D546"/>
  <c r="H545"/>
  <c r="D545"/>
  <c r="C545"/>
  <c r="H544"/>
  <c r="D544"/>
  <c r="E544" s="1"/>
  <c r="H543"/>
  <c r="E543"/>
  <c r="D543"/>
  <c r="H542"/>
  <c r="D542"/>
  <c r="E542" s="1"/>
  <c r="H541"/>
  <c r="E541"/>
  <c r="D541"/>
  <c r="H540"/>
  <c r="D540"/>
  <c r="C539"/>
  <c r="H539" s="1"/>
  <c r="H538"/>
  <c r="E538"/>
  <c r="D538"/>
  <c r="H537"/>
  <c r="D537"/>
  <c r="E537" s="1"/>
  <c r="H536"/>
  <c r="E536"/>
  <c r="D536"/>
  <c r="H535"/>
  <c r="D535"/>
  <c r="E535" s="1"/>
  <c r="H534"/>
  <c r="E534"/>
  <c r="D534"/>
  <c r="H533"/>
  <c r="D533"/>
  <c r="C532"/>
  <c r="H531"/>
  <c r="E531"/>
  <c r="E530" s="1"/>
  <c r="D531"/>
  <c r="H530"/>
  <c r="D530"/>
  <c r="C530"/>
  <c r="H528"/>
  <c r="D528"/>
  <c r="E528" s="1"/>
  <c r="H527"/>
  <c r="E527"/>
  <c r="D527"/>
  <c r="H526"/>
  <c r="D526"/>
  <c r="E526" s="1"/>
  <c r="H525"/>
  <c r="E525"/>
  <c r="D525"/>
  <c r="H524"/>
  <c r="D524"/>
  <c r="C523"/>
  <c r="H523" s="1"/>
  <c r="H522"/>
  <c r="E522"/>
  <c r="D522"/>
  <c r="H521"/>
  <c r="D521"/>
  <c r="E521" s="1"/>
  <c r="H520"/>
  <c r="E520"/>
  <c r="D520"/>
  <c r="H519"/>
  <c r="D519"/>
  <c r="E519" s="1"/>
  <c r="H518"/>
  <c r="E518"/>
  <c r="D518"/>
  <c r="H517"/>
  <c r="D517"/>
  <c r="E517" s="1"/>
  <c r="H516"/>
  <c r="E516"/>
  <c r="D516"/>
  <c r="H515"/>
  <c r="D515"/>
  <c r="C514"/>
  <c r="H513"/>
  <c r="E513"/>
  <c r="D513"/>
  <c r="H512"/>
  <c r="D512"/>
  <c r="E512" s="1"/>
  <c r="H511"/>
  <c r="E511"/>
  <c r="D511"/>
  <c r="E509"/>
  <c r="D509"/>
  <c r="H508"/>
  <c r="D508"/>
  <c r="E508" s="1"/>
  <c r="H507"/>
  <c r="E507"/>
  <c r="D507"/>
  <c r="H506"/>
  <c r="D506"/>
  <c r="E506" s="1"/>
  <c r="H505"/>
  <c r="E505"/>
  <c r="D505"/>
  <c r="H504"/>
  <c r="C504"/>
  <c r="H503"/>
  <c r="D503"/>
  <c r="E503" s="1"/>
  <c r="H502"/>
  <c r="E502"/>
  <c r="D502"/>
  <c r="H501"/>
  <c r="D501"/>
  <c r="E501" s="1"/>
  <c r="H500"/>
  <c r="E500"/>
  <c r="D500"/>
  <c r="H499"/>
  <c r="D499"/>
  <c r="E499" s="1"/>
  <c r="H498"/>
  <c r="E498"/>
  <c r="E497" s="1"/>
  <c r="D498"/>
  <c r="H497"/>
  <c r="D497"/>
  <c r="C497"/>
  <c r="H496"/>
  <c r="D496"/>
  <c r="E496" s="1"/>
  <c r="H495"/>
  <c r="E495"/>
  <c r="E494" s="1"/>
  <c r="D495"/>
  <c r="H494"/>
  <c r="D494"/>
  <c r="C494"/>
  <c r="H493"/>
  <c r="D493"/>
  <c r="E493" s="1"/>
  <c r="H492"/>
  <c r="E492"/>
  <c r="E491" s="1"/>
  <c r="D492"/>
  <c r="H491"/>
  <c r="D491"/>
  <c r="C491"/>
  <c r="H490"/>
  <c r="D490"/>
  <c r="E490" s="1"/>
  <c r="H489"/>
  <c r="E489"/>
  <c r="D489"/>
  <c r="H488"/>
  <c r="D488"/>
  <c r="E488" s="1"/>
  <c r="H487"/>
  <c r="E487"/>
  <c r="E486" s="1"/>
  <c r="D487"/>
  <c r="H486"/>
  <c r="C486"/>
  <c r="H485"/>
  <c r="D485"/>
  <c r="C484"/>
  <c r="H482"/>
  <c r="H481"/>
  <c r="E481"/>
  <c r="D481"/>
  <c r="H480"/>
  <c r="D480"/>
  <c r="E480" s="1"/>
  <c r="H479"/>
  <c r="E479"/>
  <c r="D479"/>
  <c r="H478"/>
  <c r="D478"/>
  <c r="C477"/>
  <c r="H477" s="1"/>
  <c r="H476"/>
  <c r="E476"/>
  <c r="D476"/>
  <c r="H475"/>
  <c r="D475"/>
  <c r="C474"/>
  <c r="H474" s="1"/>
  <c r="H473"/>
  <c r="E473"/>
  <c r="D473"/>
  <c r="H472"/>
  <c r="D472"/>
  <c r="E472" s="1"/>
  <c r="H471"/>
  <c r="E471"/>
  <c r="D471"/>
  <c r="H470"/>
  <c r="D470"/>
  <c r="E470" s="1"/>
  <c r="H469"/>
  <c r="E469"/>
  <c r="E468" s="1"/>
  <c r="D469"/>
  <c r="H468"/>
  <c r="C468"/>
  <c r="H467"/>
  <c r="D467"/>
  <c r="E467" s="1"/>
  <c r="H466"/>
  <c r="E466"/>
  <c r="D466"/>
  <c r="H465"/>
  <c r="D465"/>
  <c r="E465" s="1"/>
  <c r="H464"/>
  <c r="E464"/>
  <c r="D464"/>
  <c r="H463"/>
  <c r="D463"/>
  <c r="C463"/>
  <c r="H462"/>
  <c r="D462"/>
  <c r="E462" s="1"/>
  <c r="H461"/>
  <c r="E461"/>
  <c r="D461"/>
  <c r="H460"/>
  <c r="D460"/>
  <c r="C459"/>
  <c r="H458"/>
  <c r="E458"/>
  <c r="D458"/>
  <c r="H457"/>
  <c r="D457"/>
  <c r="E457" s="1"/>
  <c r="H456"/>
  <c r="E456"/>
  <c r="D456"/>
  <c r="H455"/>
  <c r="D455"/>
  <c r="C455"/>
  <c r="H454"/>
  <c r="D454"/>
  <c r="E454" s="1"/>
  <c r="H453"/>
  <c r="E453"/>
  <c r="D453"/>
  <c r="H452"/>
  <c r="D452"/>
  <c r="E452" s="1"/>
  <c r="H451"/>
  <c r="E451"/>
  <c r="E450" s="1"/>
  <c r="D451"/>
  <c r="H450"/>
  <c r="C450"/>
  <c r="H449"/>
  <c r="D449"/>
  <c r="E449" s="1"/>
  <c r="H448"/>
  <c r="E448"/>
  <c r="D448"/>
  <c r="H447"/>
  <c r="D447"/>
  <c r="E447" s="1"/>
  <c r="H446"/>
  <c r="E446"/>
  <c r="D446"/>
  <c r="H445"/>
  <c r="D445"/>
  <c r="C445"/>
  <c r="H443"/>
  <c r="D443"/>
  <c r="E443" s="1"/>
  <c r="H442"/>
  <c r="E442"/>
  <c r="D442"/>
  <c r="H441"/>
  <c r="D441"/>
  <c r="E441" s="1"/>
  <c r="H440"/>
  <c r="E440"/>
  <c r="D440"/>
  <c r="H439"/>
  <c r="D439"/>
  <c r="E439" s="1"/>
  <c r="H438"/>
  <c r="E438"/>
  <c r="D438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E432"/>
  <c r="D432"/>
  <c r="H431"/>
  <c r="D431"/>
  <c r="E431" s="1"/>
  <c r="H430"/>
  <c r="E430"/>
  <c r="E429" s="1"/>
  <c r="D430"/>
  <c r="H429"/>
  <c r="D429"/>
  <c r="C429"/>
  <c r="H428"/>
  <c r="D428"/>
  <c r="E428" s="1"/>
  <c r="H427"/>
  <c r="E427"/>
  <c r="D427"/>
  <c r="H426"/>
  <c r="D426"/>
  <c r="E426" s="1"/>
  <c r="H425"/>
  <c r="E425"/>
  <c r="D425"/>
  <c r="H424"/>
  <c r="D424"/>
  <c r="E424" s="1"/>
  <c r="H423"/>
  <c r="E423"/>
  <c r="E422" s="1"/>
  <c r="D423"/>
  <c r="H422"/>
  <c r="D422"/>
  <c r="C422"/>
  <c r="H421"/>
  <c r="D421"/>
  <c r="E421" s="1"/>
  <c r="H420"/>
  <c r="E420"/>
  <c r="D420"/>
  <c r="H419"/>
  <c r="D419"/>
  <c r="E419" s="1"/>
  <c r="H418"/>
  <c r="E418"/>
  <c r="D418"/>
  <c r="H417"/>
  <c r="D417"/>
  <c r="E417" s="1"/>
  <c r="E416" s="1"/>
  <c r="C416"/>
  <c r="H416" s="1"/>
  <c r="H415"/>
  <c r="E415"/>
  <c r="D415"/>
  <c r="H414"/>
  <c r="D414"/>
  <c r="E414" s="1"/>
  <c r="H413"/>
  <c r="E413"/>
  <c r="E412" s="1"/>
  <c r="D413"/>
  <c r="H412"/>
  <c r="D412"/>
  <c r="C412"/>
  <c r="H411"/>
  <c r="D411"/>
  <c r="E411" s="1"/>
  <c r="H410"/>
  <c r="E410"/>
  <c r="E409" s="1"/>
  <c r="D410"/>
  <c r="H409"/>
  <c r="D409"/>
  <c r="C409"/>
  <c r="H408"/>
  <c r="D408"/>
  <c r="E408" s="1"/>
  <c r="H407"/>
  <c r="E407"/>
  <c r="D407"/>
  <c r="H406"/>
  <c r="D406"/>
  <c r="E406" s="1"/>
  <c r="H405"/>
  <c r="E405"/>
  <c r="E404" s="1"/>
  <c r="D405"/>
  <c r="H404"/>
  <c r="D404"/>
  <c r="C404"/>
  <c r="H403"/>
  <c r="D403"/>
  <c r="E403" s="1"/>
  <c r="H402"/>
  <c r="E402"/>
  <c r="D402"/>
  <c r="H401"/>
  <c r="D401"/>
  <c r="E401" s="1"/>
  <c r="H400"/>
  <c r="E400"/>
  <c r="E399" s="1"/>
  <c r="D400"/>
  <c r="H399"/>
  <c r="D399"/>
  <c r="C399"/>
  <c r="H398"/>
  <c r="D398"/>
  <c r="E398" s="1"/>
  <c r="H397"/>
  <c r="E397"/>
  <c r="D397"/>
  <c r="H396"/>
  <c r="D396"/>
  <c r="E396" s="1"/>
  <c r="E395" s="1"/>
  <c r="C395"/>
  <c r="H395" s="1"/>
  <c r="H394"/>
  <c r="E394"/>
  <c r="D394"/>
  <c r="H393"/>
  <c r="D393"/>
  <c r="E393" s="1"/>
  <c r="E392" s="1"/>
  <c r="C392"/>
  <c r="H392" s="1"/>
  <c r="H391"/>
  <c r="E391"/>
  <c r="D391"/>
  <c r="H390"/>
  <c r="D390"/>
  <c r="E390" s="1"/>
  <c r="H389"/>
  <c r="E389"/>
  <c r="E388" s="1"/>
  <c r="D389"/>
  <c r="H388"/>
  <c r="D388"/>
  <c r="C388"/>
  <c r="H387"/>
  <c r="D387"/>
  <c r="E387" s="1"/>
  <c r="H386"/>
  <c r="E386"/>
  <c r="D386"/>
  <c r="H385"/>
  <c r="D385"/>
  <c r="E385" s="1"/>
  <c r="H384"/>
  <c r="E384"/>
  <c r="D384"/>
  <c r="H383"/>
  <c r="D383"/>
  <c r="E383" s="1"/>
  <c r="C382"/>
  <c r="H382" s="1"/>
  <c r="H381"/>
  <c r="E381"/>
  <c r="D381"/>
  <c r="H380"/>
  <c r="D380"/>
  <c r="E380" s="1"/>
  <c r="H379"/>
  <c r="E379"/>
  <c r="E378" s="1"/>
  <c r="D379"/>
  <c r="H378"/>
  <c r="D378"/>
  <c r="C378"/>
  <c r="H377"/>
  <c r="D377"/>
  <c r="E377" s="1"/>
  <c r="H376"/>
  <c r="E376"/>
  <c r="D376"/>
  <c r="H375"/>
  <c r="D375"/>
  <c r="E375" s="1"/>
  <c r="H374"/>
  <c r="E374"/>
  <c r="E373" s="1"/>
  <c r="D374"/>
  <c r="H373"/>
  <c r="D373"/>
  <c r="C373"/>
  <c r="H372"/>
  <c r="D372"/>
  <c r="E372" s="1"/>
  <c r="H371"/>
  <c r="E371"/>
  <c r="D371"/>
  <c r="H370"/>
  <c r="D370"/>
  <c r="E370" s="1"/>
  <c r="H369"/>
  <c r="E369"/>
  <c r="E368" s="1"/>
  <c r="D369"/>
  <c r="H368"/>
  <c r="D368"/>
  <c r="C368"/>
  <c r="H367"/>
  <c r="D367"/>
  <c r="E367" s="1"/>
  <c r="H366"/>
  <c r="E366"/>
  <c r="D366"/>
  <c r="H365"/>
  <c r="D365"/>
  <c r="E365" s="1"/>
  <c r="H364"/>
  <c r="E364"/>
  <c r="D364"/>
  <c r="H363"/>
  <c r="D363"/>
  <c r="E363" s="1"/>
  <c r="C362"/>
  <c r="H362" s="1"/>
  <c r="H361"/>
  <c r="E361"/>
  <c r="D361"/>
  <c r="H360"/>
  <c r="D360"/>
  <c r="E360" s="1"/>
  <c r="H359"/>
  <c r="E359"/>
  <c r="D359"/>
  <c r="H358"/>
  <c r="D358"/>
  <c r="E358" s="1"/>
  <c r="E357" s="1"/>
  <c r="C357"/>
  <c r="H357" s="1"/>
  <c r="H356"/>
  <c r="E356"/>
  <c r="D356"/>
  <c r="H355"/>
  <c r="D355"/>
  <c r="E355" s="1"/>
  <c r="H354"/>
  <c r="E354"/>
  <c r="E353" s="1"/>
  <c r="D354"/>
  <c r="H353"/>
  <c r="D353"/>
  <c r="C353"/>
  <c r="H352"/>
  <c r="D352"/>
  <c r="E352" s="1"/>
  <c r="H351"/>
  <c r="E351"/>
  <c r="D351"/>
  <c r="H350"/>
  <c r="D350"/>
  <c r="E350" s="1"/>
  <c r="H349"/>
  <c r="E349"/>
  <c r="D349"/>
  <c r="H348"/>
  <c r="D348"/>
  <c r="C348"/>
  <c r="H347"/>
  <c r="D347"/>
  <c r="E347" s="1"/>
  <c r="H346"/>
  <c r="E346"/>
  <c r="D346"/>
  <c r="H345"/>
  <c r="D345"/>
  <c r="E345" s="1"/>
  <c r="E344" s="1"/>
  <c r="C344"/>
  <c r="H344" s="1"/>
  <c r="H343"/>
  <c r="E343"/>
  <c r="D343"/>
  <c r="H342"/>
  <c r="D342"/>
  <c r="E342" s="1"/>
  <c r="H341"/>
  <c r="E341"/>
  <c r="D341"/>
  <c r="H338"/>
  <c r="E338"/>
  <c r="D338"/>
  <c r="H337"/>
  <c r="D337"/>
  <c r="E337" s="1"/>
  <c r="H336"/>
  <c r="E336"/>
  <c r="D336"/>
  <c r="H335"/>
  <c r="D335"/>
  <c r="E335" s="1"/>
  <c r="H334"/>
  <c r="E334"/>
  <c r="D334"/>
  <c r="H333"/>
  <c r="D333"/>
  <c r="E333" s="1"/>
  <c r="H332"/>
  <c r="E332"/>
  <c r="E331" s="1"/>
  <c r="D332"/>
  <c r="H331"/>
  <c r="D331"/>
  <c r="C331"/>
  <c r="H330"/>
  <c r="D330"/>
  <c r="E330" s="1"/>
  <c r="H329"/>
  <c r="E329"/>
  <c r="E328" s="1"/>
  <c r="D329"/>
  <c r="H328"/>
  <c r="D328"/>
  <c r="C328"/>
  <c r="H327"/>
  <c r="D327"/>
  <c r="E327" s="1"/>
  <c r="H326"/>
  <c r="E326"/>
  <c r="E325" s="1"/>
  <c r="D326"/>
  <c r="H325"/>
  <c r="D325"/>
  <c r="C325"/>
  <c r="H324"/>
  <c r="D324"/>
  <c r="E324" s="1"/>
  <c r="H323"/>
  <c r="E323"/>
  <c r="D323"/>
  <c r="H322"/>
  <c r="D322"/>
  <c r="E322" s="1"/>
  <c r="H321"/>
  <c r="E321"/>
  <c r="D321"/>
  <c r="H320"/>
  <c r="D320"/>
  <c r="E320" s="1"/>
  <c r="H319"/>
  <c r="E319"/>
  <c r="D319"/>
  <c r="H318"/>
  <c r="D318"/>
  <c r="E318" s="1"/>
  <c r="H317"/>
  <c r="E317"/>
  <c r="D317"/>
  <c r="H316"/>
  <c r="D316"/>
  <c r="E316" s="1"/>
  <c r="E315" s="1"/>
  <c r="E314" s="1"/>
  <c r="C315"/>
  <c r="H315" s="1"/>
  <c r="H313"/>
  <c r="E313"/>
  <c r="D313"/>
  <c r="H312"/>
  <c r="D312"/>
  <c r="E312" s="1"/>
  <c r="H311"/>
  <c r="E311"/>
  <c r="D311"/>
  <c r="H310"/>
  <c r="D310"/>
  <c r="E310" s="1"/>
  <c r="H309"/>
  <c r="E309"/>
  <c r="D309"/>
  <c r="H308"/>
  <c r="E308"/>
  <c r="D308"/>
  <c r="H307"/>
  <c r="E307"/>
  <c r="D307"/>
  <c r="H306"/>
  <c r="D306"/>
  <c r="E306" s="1"/>
  <c r="H305"/>
  <c r="E305"/>
  <c r="D305"/>
  <c r="H304"/>
  <c r="D304"/>
  <c r="E304" s="1"/>
  <c r="H303"/>
  <c r="E303"/>
  <c r="E302" s="1"/>
  <c r="D303"/>
  <c r="H302"/>
  <c r="D302"/>
  <c r="C302"/>
  <c r="H301"/>
  <c r="D301"/>
  <c r="E301" s="1"/>
  <c r="H300"/>
  <c r="E300"/>
  <c r="D300"/>
  <c r="H299"/>
  <c r="D299"/>
  <c r="E299" s="1"/>
  <c r="H298"/>
  <c r="E298"/>
  <c r="D298"/>
  <c r="H297"/>
  <c r="D297"/>
  <c r="E297" s="1"/>
  <c r="H296"/>
  <c r="E296"/>
  <c r="D296"/>
  <c r="H295"/>
  <c r="D295"/>
  <c r="E295" s="1"/>
  <c r="H294"/>
  <c r="E294"/>
  <c r="D294"/>
  <c r="H293"/>
  <c r="D293"/>
  <c r="E293" s="1"/>
  <c r="H292"/>
  <c r="E292"/>
  <c r="D292"/>
  <c r="H291"/>
  <c r="D291"/>
  <c r="E291" s="1"/>
  <c r="H290"/>
  <c r="E290"/>
  <c r="D290"/>
  <c r="H289"/>
  <c r="D289"/>
  <c r="E289" s="1"/>
  <c r="H288"/>
  <c r="E288"/>
  <c r="D288"/>
  <c r="H287"/>
  <c r="D287"/>
  <c r="E287" s="1"/>
  <c r="H286"/>
  <c r="E286"/>
  <c r="D286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E280"/>
  <c r="D280"/>
  <c r="H279"/>
  <c r="D279"/>
  <c r="E279" s="1"/>
  <c r="H278"/>
  <c r="E278"/>
  <c r="D278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E272"/>
  <c r="D272"/>
  <c r="H271"/>
  <c r="D271"/>
  <c r="E271" s="1"/>
  <c r="H270"/>
  <c r="E270"/>
  <c r="D270"/>
  <c r="H269"/>
  <c r="D269"/>
  <c r="E269" s="1"/>
  <c r="H268"/>
  <c r="E268"/>
  <c r="D268"/>
  <c r="H267"/>
  <c r="D267"/>
  <c r="E267" s="1"/>
  <c r="H266"/>
  <c r="E266"/>
  <c r="D266"/>
  <c r="H265"/>
  <c r="E265"/>
  <c r="D265"/>
  <c r="H264"/>
  <c r="E264"/>
  <c r="E263" s="1"/>
  <c r="D264"/>
  <c r="H263"/>
  <c r="D263"/>
  <c r="C263"/>
  <c r="H262"/>
  <c r="D262"/>
  <c r="E262" s="1"/>
  <c r="H261"/>
  <c r="E261"/>
  <c r="E260" s="1"/>
  <c r="E259" s="1"/>
  <c r="D261"/>
  <c r="H260"/>
  <c r="D260"/>
  <c r="C260"/>
  <c r="D252"/>
  <c r="E252" s="1"/>
  <c r="D251"/>
  <c r="E251" s="1"/>
  <c r="E250" s="1"/>
  <c r="D250"/>
  <c r="C250"/>
  <c r="E249"/>
  <c r="D249"/>
  <c r="E248"/>
  <c r="D248"/>
  <c r="E247"/>
  <c r="D247"/>
  <c r="E246"/>
  <c r="D246"/>
  <c r="E245"/>
  <c r="E244" s="1"/>
  <c r="E243" s="1"/>
  <c r="D245"/>
  <c r="D244"/>
  <c r="C244"/>
  <c r="C243" s="1"/>
  <c r="D243"/>
  <c r="E242"/>
  <c r="D242"/>
  <c r="E241"/>
  <c r="D241"/>
  <c r="E240"/>
  <c r="D240"/>
  <c r="E239"/>
  <c r="E238" s="1"/>
  <c r="D239"/>
  <c r="C239"/>
  <c r="C238" s="1"/>
  <c r="D238"/>
  <c r="E237"/>
  <c r="D237"/>
  <c r="E236"/>
  <c r="E235" s="1"/>
  <c r="D236"/>
  <c r="C236"/>
  <c r="C235" s="1"/>
  <c r="D235"/>
  <c r="E234"/>
  <c r="D234"/>
  <c r="E233"/>
  <c r="D233"/>
  <c r="C233"/>
  <c r="D232"/>
  <c r="E232" s="1"/>
  <c r="D231"/>
  <c r="E231" s="1"/>
  <c r="E229" s="1"/>
  <c r="E228" s="1"/>
  <c r="D230"/>
  <c r="E230" s="1"/>
  <c r="C229"/>
  <c r="C228"/>
  <c r="D227"/>
  <c r="E227" s="1"/>
  <c r="D226"/>
  <c r="E226" s="1"/>
  <c r="D225"/>
  <c r="E225" s="1"/>
  <c r="E223" s="1"/>
  <c r="E222" s="1"/>
  <c r="D224"/>
  <c r="E224" s="1"/>
  <c r="D223"/>
  <c r="D222" s="1"/>
  <c r="C223"/>
  <c r="C222"/>
  <c r="D221"/>
  <c r="E221" s="1"/>
  <c r="E220" s="1"/>
  <c r="D220"/>
  <c r="C220"/>
  <c r="E219"/>
  <c r="D219"/>
  <c r="E218"/>
  <c r="E216" s="1"/>
  <c r="D218"/>
  <c r="E217"/>
  <c r="D217"/>
  <c r="D216"/>
  <c r="C216"/>
  <c r="C215" s="1"/>
  <c r="D215"/>
  <c r="E214"/>
  <c r="D214"/>
  <c r="E213"/>
  <c r="D213"/>
  <c r="C213"/>
  <c r="D212"/>
  <c r="E212" s="1"/>
  <c r="E211" s="1"/>
  <c r="C211"/>
  <c r="E210"/>
  <c r="D210"/>
  <c r="E209"/>
  <c r="D209"/>
  <c r="E208"/>
  <c r="D208"/>
  <c r="E207"/>
  <c r="D207"/>
  <c r="C207"/>
  <c r="D206"/>
  <c r="E206" s="1"/>
  <c r="D205"/>
  <c r="E205" s="1"/>
  <c r="E204" s="1"/>
  <c r="E203" s="1"/>
  <c r="D204"/>
  <c r="C204"/>
  <c r="C203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D195"/>
  <c r="C195"/>
  <c r="E194"/>
  <c r="D194"/>
  <c r="E193"/>
  <c r="D193"/>
  <c r="C193"/>
  <c r="D192"/>
  <c r="E192" s="1"/>
  <c r="D191"/>
  <c r="E191" s="1"/>
  <c r="D190"/>
  <c r="E190" s="1"/>
  <c r="E189" s="1"/>
  <c r="E188" s="1"/>
  <c r="C189"/>
  <c r="C188"/>
  <c r="D187"/>
  <c r="E187" s="1"/>
  <c r="D186"/>
  <c r="E186" s="1"/>
  <c r="E185" s="1"/>
  <c r="E184" s="1"/>
  <c r="C185"/>
  <c r="C184"/>
  <c r="D183"/>
  <c r="E183" s="1"/>
  <c r="E182" s="1"/>
  <c r="D182"/>
  <c r="C182"/>
  <c r="E181"/>
  <c r="D181"/>
  <c r="E180"/>
  <c r="E179" s="1"/>
  <c r="D180"/>
  <c r="C180"/>
  <c r="C179" s="1"/>
  <c r="C178" s="1"/>
  <c r="D179"/>
  <c r="H176"/>
  <c r="D176"/>
  <c r="E176" s="1"/>
  <c r="H175"/>
  <c r="E175"/>
  <c r="E174" s="1"/>
  <c r="D175"/>
  <c r="H174"/>
  <c r="C174"/>
  <c r="H173"/>
  <c r="D173"/>
  <c r="E173" s="1"/>
  <c r="H172"/>
  <c r="E172"/>
  <c r="E171" s="1"/>
  <c r="E170" s="1"/>
  <c r="D172"/>
  <c r="H171"/>
  <c r="D171"/>
  <c r="C171"/>
  <c r="C170"/>
  <c r="H170" s="1"/>
  <c r="J170" s="1"/>
  <c r="H169"/>
  <c r="E169"/>
  <c r="D169"/>
  <c r="H168"/>
  <c r="D168"/>
  <c r="E168" s="1"/>
  <c r="E167" s="1"/>
  <c r="C167"/>
  <c r="H167" s="1"/>
  <c r="H166"/>
  <c r="E166"/>
  <c r="D166"/>
  <c r="H165"/>
  <c r="D165"/>
  <c r="E165" s="1"/>
  <c r="E164" s="1"/>
  <c r="E163" s="1"/>
  <c r="C164"/>
  <c r="H164" s="1"/>
  <c r="H162"/>
  <c r="D162"/>
  <c r="E162" s="1"/>
  <c r="H161"/>
  <c r="E161"/>
  <c r="E160" s="1"/>
  <c r="D161"/>
  <c r="H160"/>
  <c r="D160"/>
  <c r="C160"/>
  <c r="H159"/>
  <c r="D159"/>
  <c r="E159" s="1"/>
  <c r="H158"/>
  <c r="E158"/>
  <c r="E157" s="1"/>
  <c r="D158"/>
  <c r="H157"/>
  <c r="D157"/>
  <c r="C157"/>
  <c r="H156"/>
  <c r="D156"/>
  <c r="E156" s="1"/>
  <c r="H155"/>
  <c r="E155"/>
  <c r="E154" s="1"/>
  <c r="E153" s="1"/>
  <c r="D155"/>
  <c r="H154"/>
  <c r="D154"/>
  <c r="D153" s="1"/>
  <c r="C154"/>
  <c r="C153"/>
  <c r="H153" s="1"/>
  <c r="J153" s="1"/>
  <c r="H151"/>
  <c r="D151"/>
  <c r="E151" s="1"/>
  <c r="H150"/>
  <c r="E150"/>
  <c r="E149" s="1"/>
  <c r="D150"/>
  <c r="H149"/>
  <c r="D149"/>
  <c r="C149"/>
  <c r="H148"/>
  <c r="D148"/>
  <c r="E148" s="1"/>
  <c r="H147"/>
  <c r="E147"/>
  <c r="E146" s="1"/>
  <c r="D147"/>
  <c r="H146"/>
  <c r="D146"/>
  <c r="C146"/>
  <c r="H145"/>
  <c r="D145"/>
  <c r="E145" s="1"/>
  <c r="H144"/>
  <c r="E144"/>
  <c r="E143" s="1"/>
  <c r="D144"/>
  <c r="H143"/>
  <c r="D143"/>
  <c r="C143"/>
  <c r="H142"/>
  <c r="D142"/>
  <c r="E142" s="1"/>
  <c r="H141"/>
  <c r="E141"/>
  <c r="E140" s="1"/>
  <c r="D141"/>
  <c r="H140"/>
  <c r="D140"/>
  <c r="C140"/>
  <c r="H139"/>
  <c r="D139"/>
  <c r="E139" s="1"/>
  <c r="H138"/>
  <c r="E138"/>
  <c r="D138"/>
  <c r="H137"/>
  <c r="D137"/>
  <c r="E137" s="1"/>
  <c r="C136"/>
  <c r="H136" s="1"/>
  <c r="H134"/>
  <c r="D134"/>
  <c r="E134" s="1"/>
  <c r="H133"/>
  <c r="E133"/>
  <c r="E132" s="1"/>
  <c r="D133"/>
  <c r="H132"/>
  <c r="D132"/>
  <c r="C132"/>
  <c r="H131"/>
  <c r="D131"/>
  <c r="E131" s="1"/>
  <c r="H130"/>
  <c r="E130"/>
  <c r="E129" s="1"/>
  <c r="D130"/>
  <c r="H129"/>
  <c r="D129"/>
  <c r="C129"/>
  <c r="H128"/>
  <c r="D128"/>
  <c r="E128" s="1"/>
  <c r="H127"/>
  <c r="E127"/>
  <c r="E126" s="1"/>
  <c r="D127"/>
  <c r="H126"/>
  <c r="D126"/>
  <c r="C126"/>
  <c r="H125"/>
  <c r="D125"/>
  <c r="E125" s="1"/>
  <c r="H124"/>
  <c r="E124"/>
  <c r="E123" s="1"/>
  <c r="D124"/>
  <c r="H123"/>
  <c r="D123"/>
  <c r="C123"/>
  <c r="H122"/>
  <c r="D122"/>
  <c r="E122" s="1"/>
  <c r="H121"/>
  <c r="E121"/>
  <c r="E120" s="1"/>
  <c r="D121"/>
  <c r="H120"/>
  <c r="C120"/>
  <c r="H119"/>
  <c r="D119"/>
  <c r="E119" s="1"/>
  <c r="H118"/>
  <c r="E118"/>
  <c r="E117" s="1"/>
  <c r="D118"/>
  <c r="H117"/>
  <c r="D117"/>
  <c r="C117"/>
  <c r="C116"/>
  <c r="H116" s="1"/>
  <c r="J116" s="1"/>
  <c r="H113"/>
  <c r="E113"/>
  <c r="D113"/>
  <c r="H112"/>
  <c r="D112"/>
  <c r="E112" s="1"/>
  <c r="H111"/>
  <c r="E111"/>
  <c r="D11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E105"/>
  <c r="D105"/>
  <c r="H104"/>
  <c r="D104"/>
  <c r="E104" s="1"/>
  <c r="H103"/>
  <c r="E103"/>
  <c r="D103"/>
  <c r="H102"/>
  <c r="D102"/>
  <c r="E102" s="1"/>
  <c r="H101"/>
  <c r="E101"/>
  <c r="D101"/>
  <c r="H100"/>
  <c r="D100"/>
  <c r="E100" s="1"/>
  <c r="H99"/>
  <c r="E99"/>
  <c r="D99"/>
  <c r="H98"/>
  <c r="D98"/>
  <c r="E98" s="1"/>
  <c r="E97" s="1"/>
  <c r="H97"/>
  <c r="J97" s="1"/>
  <c r="D97"/>
  <c r="C97"/>
  <c r="H96"/>
  <c r="D96"/>
  <c r="E96" s="1"/>
  <c r="H95"/>
  <c r="E95"/>
  <c r="D95"/>
  <c r="H94"/>
  <c r="D94"/>
  <c r="E94" s="1"/>
  <c r="H93"/>
  <c r="E93"/>
  <c r="D93"/>
  <c r="H92"/>
  <c r="D92"/>
  <c r="E92" s="1"/>
  <c r="H91"/>
  <c r="E91"/>
  <c r="D91"/>
  <c r="H90"/>
  <c r="D90"/>
  <c r="E90" s="1"/>
  <c r="H89"/>
  <c r="E89"/>
  <c r="D89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E81"/>
  <c r="D81"/>
  <c r="H80"/>
  <c r="D80"/>
  <c r="E80" s="1"/>
  <c r="H79"/>
  <c r="E79"/>
  <c r="D79"/>
  <c r="H78"/>
  <c r="D78"/>
  <c r="E78" s="1"/>
  <c r="H77"/>
  <c r="E77"/>
  <c r="D77"/>
  <c r="H76"/>
  <c r="D76"/>
  <c r="E76" s="1"/>
  <c r="H75"/>
  <c r="E75"/>
  <c r="D75"/>
  <c r="H74"/>
  <c r="D74"/>
  <c r="E74" s="1"/>
  <c r="H73"/>
  <c r="E73"/>
  <c r="D73"/>
  <c r="H72"/>
  <c r="D72"/>
  <c r="E72" s="1"/>
  <c r="H71"/>
  <c r="E71"/>
  <c r="D71"/>
  <c r="H70"/>
  <c r="D70"/>
  <c r="E70" s="1"/>
  <c r="E68" s="1"/>
  <c r="H69"/>
  <c r="E69"/>
  <c r="D69"/>
  <c r="C68"/>
  <c r="H68" s="1"/>
  <c r="J68" s="1"/>
  <c r="H66"/>
  <c r="D66"/>
  <c r="E66" s="1"/>
  <c r="H65"/>
  <c r="E65"/>
  <c r="D65"/>
  <c r="H64"/>
  <c r="D64"/>
  <c r="E64" s="1"/>
  <c r="H63"/>
  <c r="E63"/>
  <c r="D63"/>
  <c r="H62"/>
  <c r="D62"/>
  <c r="E62" s="1"/>
  <c r="E61" s="1"/>
  <c r="H61"/>
  <c r="J61" s="1"/>
  <c r="D61"/>
  <c r="C61"/>
  <c r="H60"/>
  <c r="D60"/>
  <c r="E60" s="1"/>
  <c r="H59"/>
  <c r="E59"/>
  <c r="D59"/>
  <c r="H58"/>
  <c r="D58"/>
  <c r="E58" s="1"/>
  <c r="H57"/>
  <c r="E57"/>
  <c r="D57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E49"/>
  <c r="D49"/>
  <c r="H48"/>
  <c r="D48"/>
  <c r="E48" s="1"/>
  <c r="H47"/>
  <c r="E47"/>
  <c r="D47"/>
  <c r="H46"/>
  <c r="D46"/>
  <c r="E46" s="1"/>
  <c r="H45"/>
  <c r="E45"/>
  <c r="D45"/>
  <c r="H44"/>
  <c r="D44"/>
  <c r="E44" s="1"/>
  <c r="H43"/>
  <c r="E43"/>
  <c r="D43"/>
  <c r="H42"/>
  <c r="D42"/>
  <c r="E42" s="1"/>
  <c r="H41"/>
  <c r="E41"/>
  <c r="D4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E33"/>
  <c r="D33"/>
  <c r="H32"/>
  <c r="D32"/>
  <c r="E32" s="1"/>
  <c r="H31"/>
  <c r="E31"/>
  <c r="D31"/>
  <c r="H30"/>
  <c r="D30"/>
  <c r="E30" s="1"/>
  <c r="H29"/>
  <c r="E29"/>
  <c r="D29"/>
  <c r="H28"/>
  <c r="D28"/>
  <c r="E28" s="1"/>
  <c r="H27"/>
  <c r="E27"/>
  <c r="D27"/>
  <c r="H26"/>
  <c r="D26"/>
  <c r="E26" s="1"/>
  <c r="H25"/>
  <c r="E25"/>
  <c r="D25"/>
  <c r="H24"/>
  <c r="D24"/>
  <c r="E24" s="1"/>
  <c r="H23"/>
  <c r="E23"/>
  <c r="D23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E15"/>
  <c r="D15"/>
  <c r="H14"/>
  <c r="D14"/>
  <c r="E14" s="1"/>
  <c r="H13"/>
  <c r="E13"/>
  <c r="D13"/>
  <c r="H12"/>
  <c r="D12"/>
  <c r="E12" s="1"/>
  <c r="E11" s="1"/>
  <c r="H11"/>
  <c r="J11" s="1"/>
  <c r="D11"/>
  <c r="C11"/>
  <c r="H10"/>
  <c r="D10"/>
  <c r="E10" s="1"/>
  <c r="H9"/>
  <c r="E9"/>
  <c r="D9"/>
  <c r="H8"/>
  <c r="D8"/>
  <c r="E8" s="1"/>
  <c r="H7"/>
  <c r="E7"/>
  <c r="D7"/>
  <c r="H6"/>
  <c r="D6"/>
  <c r="E6" s="1"/>
  <c r="H5"/>
  <c r="E5"/>
  <c r="D5"/>
  <c r="C4"/>
  <c r="H4" s="1"/>
  <c r="J4" s="1"/>
  <c r="H178" l="1"/>
  <c r="J178" s="1"/>
  <c r="C177"/>
  <c r="H177" s="1"/>
  <c r="J177" s="1"/>
  <c r="E67"/>
  <c r="D116"/>
  <c r="E4"/>
  <c r="E3" s="1"/>
  <c r="E2" s="1"/>
  <c r="E38"/>
  <c r="E116"/>
  <c r="E115" s="1"/>
  <c r="E136"/>
  <c r="E135" s="1"/>
  <c r="E152"/>
  <c r="E215"/>
  <c r="E178" s="1"/>
  <c r="E177" s="1"/>
  <c r="E348"/>
  <c r="E340" s="1"/>
  <c r="E362"/>
  <c r="E382"/>
  <c r="H459"/>
  <c r="C444"/>
  <c r="H444" s="1"/>
  <c r="E460"/>
  <c r="E459" s="1"/>
  <c r="D459"/>
  <c r="D444" s="1"/>
  <c r="E475"/>
  <c r="E474" s="1"/>
  <c r="D474"/>
  <c r="H484"/>
  <c r="E485"/>
  <c r="E484" s="1"/>
  <c r="D484"/>
  <c r="E515"/>
  <c r="E514" s="1"/>
  <c r="D514"/>
  <c r="D510" s="1"/>
  <c r="E524"/>
  <c r="E523" s="1"/>
  <c r="D523"/>
  <c r="H532"/>
  <c r="C529"/>
  <c r="H529" s="1"/>
  <c r="E533"/>
  <c r="E532" s="1"/>
  <c r="D532"/>
  <c r="D529" s="1"/>
  <c r="H553"/>
  <c r="C552"/>
  <c r="E554"/>
  <c r="E553" s="1"/>
  <c r="E552" s="1"/>
  <c r="E551" s="1"/>
  <c r="D553"/>
  <c r="D552" s="1"/>
  <c r="D551" s="1"/>
  <c r="H563"/>
  <c r="C562"/>
  <c r="E564"/>
  <c r="E563" s="1"/>
  <c r="D563"/>
  <c r="E618"/>
  <c r="E617" s="1"/>
  <c r="D617"/>
  <c r="E645"/>
  <c r="E643" s="1"/>
  <c r="D643"/>
  <c r="E648"/>
  <c r="E647" s="1"/>
  <c r="D647"/>
  <c r="E478"/>
  <c r="E477" s="1"/>
  <c r="D477"/>
  <c r="E540"/>
  <c r="E539" s="1"/>
  <c r="D539"/>
  <c r="E571"/>
  <c r="E570" s="1"/>
  <c r="D570"/>
  <c r="E583"/>
  <c r="E582" s="1"/>
  <c r="D582"/>
  <c r="E601"/>
  <c r="E600" s="1"/>
  <c r="D600"/>
  <c r="E641"/>
  <c r="E639" s="1"/>
  <c r="D639"/>
  <c r="E655"/>
  <c r="E654" s="1"/>
  <c r="D654"/>
  <c r="E667"/>
  <c r="E666" s="1"/>
  <c r="D666"/>
  <c r="E685"/>
  <c r="E684" s="1"/>
  <c r="D684"/>
  <c r="H718"/>
  <c r="J718" s="1"/>
  <c r="C717"/>
  <c r="H717" s="1"/>
  <c r="J717" s="1"/>
  <c r="E724"/>
  <c r="E723" s="1"/>
  <c r="E718" s="1"/>
  <c r="E717" s="1"/>
  <c r="D723"/>
  <c r="E755"/>
  <c r="E751" s="1"/>
  <c r="D751"/>
  <c r="D120"/>
  <c r="D174"/>
  <c r="D170" s="1"/>
  <c r="D185"/>
  <c r="D184" s="1"/>
  <c r="D189"/>
  <c r="D188" s="1"/>
  <c r="D178" s="1"/>
  <c r="D177" s="1"/>
  <c r="D211"/>
  <c r="D203" s="1"/>
  <c r="D229"/>
  <c r="D228" s="1"/>
  <c r="C314"/>
  <c r="D504"/>
  <c r="C3"/>
  <c r="D4"/>
  <c r="D3" s="1"/>
  <c r="D2" s="1"/>
  <c r="D38"/>
  <c r="C67"/>
  <c r="H67" s="1"/>
  <c r="J67" s="1"/>
  <c r="D68"/>
  <c r="D67" s="1"/>
  <c r="C115"/>
  <c r="C135"/>
  <c r="H135" s="1"/>
  <c r="J135" s="1"/>
  <c r="D136"/>
  <c r="D135" s="1"/>
  <c r="C163"/>
  <c r="H163" s="1"/>
  <c r="J163" s="1"/>
  <c r="D164"/>
  <c r="D167"/>
  <c r="D315"/>
  <c r="D314" s="1"/>
  <c r="D259" s="1"/>
  <c r="C340"/>
  <c r="D344"/>
  <c r="D357"/>
  <c r="D362"/>
  <c r="D382"/>
  <c r="D392"/>
  <c r="D395"/>
  <c r="D416"/>
  <c r="E445"/>
  <c r="D450"/>
  <c r="E455"/>
  <c r="E463"/>
  <c r="D468"/>
  <c r="D486"/>
  <c r="E504"/>
  <c r="E510"/>
  <c r="D578"/>
  <c r="E588"/>
  <c r="D593"/>
  <c r="D596"/>
  <c r="D604"/>
  <c r="D611"/>
  <c r="E629"/>
  <c r="D662"/>
  <c r="E672"/>
  <c r="D677"/>
  <c r="D680"/>
  <c r="D688"/>
  <c r="D695"/>
  <c r="D719"/>
  <c r="C727"/>
  <c r="D740"/>
  <c r="D727" s="1"/>
  <c r="D726" s="1"/>
  <c r="E744"/>
  <c r="E727" s="1"/>
  <c r="E726" s="1"/>
  <c r="D747"/>
  <c r="D744" s="1"/>
  <c r="D757"/>
  <c r="D756" s="1"/>
  <c r="E762"/>
  <c r="E761" s="1"/>
  <c r="H514"/>
  <c r="C510"/>
  <c r="H510" s="1"/>
  <c r="H647"/>
  <c r="C646"/>
  <c r="H646" s="1"/>
  <c r="J646" s="1"/>
  <c r="E702"/>
  <c r="E701" s="1"/>
  <c r="D701"/>
  <c r="E529"/>
  <c r="C7" i="35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H3" i="50" l="1"/>
  <c r="J3" s="1"/>
  <c r="C2"/>
  <c r="H314"/>
  <c r="C259"/>
  <c r="D718"/>
  <c r="D717" s="1"/>
  <c r="D340"/>
  <c r="D339" s="1"/>
  <c r="D163"/>
  <c r="D152" s="1"/>
  <c r="C152"/>
  <c r="H152" s="1"/>
  <c r="J152" s="1"/>
  <c r="E646"/>
  <c r="E562"/>
  <c r="E483"/>
  <c r="H727"/>
  <c r="J727" s="1"/>
  <c r="C726"/>
  <c r="H726" s="1"/>
  <c r="J726" s="1"/>
  <c r="H340"/>
  <c r="C339"/>
  <c r="H339" s="1"/>
  <c r="J339" s="1"/>
  <c r="H115"/>
  <c r="J115" s="1"/>
  <c r="C114"/>
  <c r="H114" s="1"/>
  <c r="J114" s="1"/>
  <c r="H562"/>
  <c r="J562" s="1"/>
  <c r="C561"/>
  <c r="H552"/>
  <c r="J552" s="1"/>
  <c r="C551"/>
  <c r="H551" s="1"/>
  <c r="J551" s="1"/>
  <c r="E444"/>
  <c r="E339" s="1"/>
  <c r="E258" s="1"/>
  <c r="E257" s="1"/>
  <c r="D646"/>
  <c r="D562"/>
  <c r="D483"/>
  <c r="D258" s="1"/>
  <c r="D257" s="1"/>
  <c r="C483"/>
  <c r="H483" s="1"/>
  <c r="J483" s="1"/>
  <c r="E114"/>
  <c r="D115"/>
  <c r="E67" i="34"/>
  <c r="I67"/>
  <c r="I39" s="1"/>
  <c r="G67"/>
  <c r="G32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E358" i="48"/>
  <c r="D357"/>
  <c r="E533"/>
  <c r="D532"/>
  <c r="D529" s="1"/>
  <c r="F4" i="35"/>
  <c r="C13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D97" i="48"/>
  <c r="E98"/>
  <c r="E141"/>
  <c r="E140" s="1"/>
  <c r="D140"/>
  <c r="D611"/>
  <c r="E612"/>
  <c r="E611" s="1"/>
  <c r="D735"/>
  <c r="D734" s="1"/>
  <c r="E736"/>
  <c r="E735" s="1"/>
  <c r="E734" s="1"/>
  <c r="C26" i="35"/>
  <c r="C48"/>
  <c r="C54"/>
  <c r="C6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E169" i="48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G4" i="34"/>
  <c r="E39"/>
  <c r="C19" i="35"/>
  <c r="D25"/>
  <c r="C33"/>
  <c r="C51"/>
  <c r="C57"/>
  <c r="F63"/>
  <c r="C63" s="1"/>
  <c r="C67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C29" i="35"/>
  <c r="H32" i="34"/>
  <c r="H4" s="1"/>
  <c r="F32"/>
  <c r="F4" s="1"/>
  <c r="D67"/>
  <c r="D39" s="1"/>
  <c r="H67"/>
  <c r="H39" s="1"/>
  <c r="F67"/>
  <c r="F39" s="1"/>
  <c r="G25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C3" i="48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D143" i="48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4" i="34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H561" i="50" l="1"/>
  <c r="J561" s="1"/>
  <c r="C560"/>
  <c r="H560" s="1"/>
  <c r="J560" s="1"/>
  <c r="H259"/>
  <c r="J259" s="1"/>
  <c r="C258"/>
  <c r="H2"/>
  <c r="J2" s="1"/>
  <c r="H1"/>
  <c r="J1" s="1"/>
  <c r="D114"/>
  <c r="D561"/>
  <c r="D560" s="1"/>
  <c r="E561"/>
  <c r="E560" s="1"/>
  <c r="G39" i="34"/>
  <c r="E646" i="45"/>
  <c r="C4" i="35"/>
  <c r="E340" i="44"/>
  <c r="E339" s="1"/>
  <c r="D152" i="45"/>
  <c r="E646" i="46"/>
  <c r="E339" i="47"/>
  <c r="E135" i="48"/>
  <c r="C25" i="35"/>
  <c r="D4"/>
  <c r="E3" i="45"/>
  <c r="E2" s="1"/>
  <c r="D646" i="48"/>
  <c r="E340"/>
  <c r="E339" s="1"/>
  <c r="C258" i="45"/>
  <c r="C257" s="1"/>
  <c r="D74" i="35"/>
  <c r="C32"/>
  <c r="E727" i="44"/>
  <c r="E726" s="1"/>
  <c r="E314"/>
  <c r="E259" s="1"/>
  <c r="E258" s="1"/>
  <c r="E257" s="1"/>
  <c r="E3" i="46"/>
  <c r="E484" i="47"/>
  <c r="E483" s="1"/>
  <c r="E153"/>
  <c r="D203" i="48"/>
  <c r="E314"/>
  <c r="D263"/>
  <c r="D259" s="1"/>
  <c r="D646" i="45"/>
  <c r="C114"/>
  <c r="D484" i="44"/>
  <c r="D483" s="1"/>
  <c r="D258" s="1"/>
  <c r="D257" s="1"/>
  <c r="E3" i="47"/>
  <c r="E2" s="1"/>
  <c r="E116" i="46"/>
  <c r="D3" i="45"/>
  <c r="D2" s="1"/>
  <c r="F78" i="34"/>
  <c r="F74" i="35"/>
  <c r="D727" i="44"/>
  <c r="D726" s="1"/>
  <c r="E188"/>
  <c r="E483" i="45"/>
  <c r="E340" i="46"/>
  <c r="E67"/>
  <c r="E314" i="47"/>
  <c r="E727"/>
  <c r="E726" s="1"/>
  <c r="E646"/>
  <c r="D727" i="48"/>
  <c r="D726" s="1"/>
  <c r="E263"/>
  <c r="E259" s="1"/>
  <c r="E258" s="1"/>
  <c r="E257" s="1"/>
  <c r="E152"/>
  <c r="E646"/>
  <c r="E203"/>
  <c r="D3"/>
  <c r="E163" i="47"/>
  <c r="E552" i="44"/>
  <c r="E551" s="1"/>
  <c r="D228" i="48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E484" i="48"/>
  <c r="E483" s="1"/>
  <c r="D170"/>
  <c r="E444" i="47"/>
  <c r="E163" i="48"/>
  <c r="E263" i="46"/>
  <c r="E259" s="1"/>
  <c r="E258" s="1"/>
  <c r="E257" s="1"/>
  <c r="E135"/>
  <c r="D484" i="48"/>
  <c r="D483" s="1"/>
  <c r="D646" i="46"/>
  <c r="D552" i="44"/>
  <c r="D551" s="1"/>
  <c r="D529" i="45"/>
  <c r="D483" s="1"/>
  <c r="D646" i="44"/>
  <c r="D561" s="1"/>
  <c r="D560" s="1"/>
  <c r="E178" i="48"/>
  <c r="E177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8"/>
  <c r="D339" s="1"/>
  <c r="D258" s="1"/>
  <c r="D257" s="1"/>
  <c r="D152"/>
  <c r="E727"/>
  <c r="E726" s="1"/>
  <c r="D340"/>
  <c r="D188"/>
  <c r="D67"/>
  <c r="D2" s="1"/>
  <c r="E552"/>
  <c r="E551" s="1"/>
  <c r="E67"/>
  <c r="E2" s="1"/>
  <c r="C561" i="47"/>
  <c r="C560" s="1"/>
  <c r="C258"/>
  <c r="C257" s="1"/>
  <c r="D562" i="48"/>
  <c r="D561" s="1"/>
  <c r="D3" i="46"/>
  <c r="D2" s="1"/>
  <c r="D215" i="48"/>
  <c r="D116"/>
  <c r="D115" s="1"/>
  <c r="E562"/>
  <c r="E561" s="1"/>
  <c r="E560" s="1"/>
  <c r="E116"/>
  <c r="E115" s="1"/>
  <c r="E114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H258" i="50" l="1"/>
  <c r="J258" s="1"/>
  <c r="C257"/>
  <c r="E560" i="47"/>
  <c r="D114" i="45"/>
  <c r="D115" i="47"/>
  <c r="D114" s="1"/>
  <c r="D561"/>
  <c r="D560" s="1"/>
  <c r="D560" i="48"/>
  <c r="E114" i="47"/>
  <c r="E561" i="44"/>
  <c r="E560" s="1"/>
  <c r="D178" i="48"/>
  <c r="D177" s="1"/>
  <c r="D114" s="1"/>
  <c r="E2" i="44"/>
  <c r="E259" i="47"/>
  <c r="E258" s="1"/>
  <c r="E257" s="1"/>
  <c r="D339" i="46"/>
  <c r="D258" s="1"/>
  <c r="D257" s="1"/>
  <c r="E115"/>
  <c r="E114" s="1"/>
  <c r="C74" i="35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H257" i="50" l="1"/>
  <c r="J257" s="1"/>
  <c r="H256"/>
  <c r="J256" s="1"/>
  <c r="D203" i="26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<sst xmlns="http://schemas.openxmlformats.org/spreadsheetml/2006/main" count="6313" uniqueCount="963">
  <si>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</si>
  <si>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</si>
  <si>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</si>
  <si>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</si>
  <si>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</si>
  <si>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</si>
  <si>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</si>
  <si>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</si>
  <si>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</si>
  <si>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</si>
  <si>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</si>
  <si>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</si>
  <si>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</si>
  <si>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</si>
  <si>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</si>
  <si>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</si>
  <si>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</si>
  <si>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</si>
  <si>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</si>
  <si>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</si>
  <si>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</si>
  <si>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</si>
  <si>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</si>
  <si>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</si>
  <si>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</si>
  <si>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</si>
  <si>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</si>
  <si>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</si>
  <si>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</si>
  <si>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</si>
  <si>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</si>
  <si>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</si>
  <si>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</si>
  <si>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</si>
  <si>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</si>
  <si>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</si>
  <si>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</si>
  <si>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</si>
  <si>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</si>
  <si>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</si>
  <si>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</si>
  <si>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</si>
  <si>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</si>
  <si>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</si>
  <si>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</si>
  <si>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</si>
  <si>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</si>
  <si>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</si>
  <si>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</si>
  <si>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</si>
  <si>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</si>
  <si>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</si>
  <si>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</si>
  <si>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</si>
  <si>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</si>
  <si>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</si>
  <si>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</si>
  <si>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</si>
  <si>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</si>
  <si>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</si>
  <si>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</si>
  <si>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</si>
  <si>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</si>
  <si>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</si>
  <si>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</si>
  <si>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</si>
  <si>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</si>
  <si>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</si>
  <si>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</si>
  <si>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</si>
  <si>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</si>
  <si>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</si>
  <si>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</si>
  <si>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</si>
  <si>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</si>
  <si>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</si>
  <si>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</si>
  <si>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</si>
  <si>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</si>
  <si>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</si>
  <si>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</si>
  <si>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</si>
  <si>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</si>
  <si>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</si>
  <si>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</si>
  <si>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</si>
  <si>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</si>
  <si>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</si>
  <si>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</si>
  <si>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</si>
  <si>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</si>
  <si>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</si>
  <si>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</si>
  <si>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</si>
  <si>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</si>
  <si>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</si>
  <si>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</si>
  <si>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</si>
  <si>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</si>
  <si>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</si>
  <si>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</si>
  <si>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</si>
  <si>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</si>
  <si>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</si>
  <si>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</si>
  <si>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</si>
  <si>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</si>
  <si>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</si>
  <si>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</si>
  <si>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</si>
  <si>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</si>
  <si>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</si>
  <si>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</si>
  <si>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</si>
  <si>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</si>
  <si>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</si>
  <si>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</si>
  <si>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</si>
  <si>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</si>
  <si>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</si>
  <si>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</si>
  <si>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</si>
  <si>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</si>
  <si>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</si>
  <si>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</si>
  <si>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</si>
  <si>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</si>
  <si>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</si>
  <si>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</si>
  <si>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</si>
  <si>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</si>
  <si>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</si>
  <si>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</si>
  <si>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</si>
  <si>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</si>
  <si>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</si>
  <si>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</si>
  <si>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</si>
  <si>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</si>
  <si>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</si>
  <si>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</si>
  <si>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</si>
  <si>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</si>
  <si>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</si>
  <si>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</si>
  <si>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</si>
  <si>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</si>
  <si>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</si>
  <si>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</si>
  <si>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</si>
  <si>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</si>
  <si>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</si>
  <si>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</si>
  <si>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</si>
  <si>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</si>
  <si>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</si>
  <si>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</si>
  <si>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</si>
  <si>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</si>
  <si>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</si>
  <si>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</si>
  <si>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</si>
  <si>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</si>
  <si>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</si>
  <si>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</si>
  <si>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</si>
  <si>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</si>
  <si>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</si>
  <si>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</si>
  <si>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</si>
  <si>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</si>
  <si>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</si>
  <si>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</si>
  <si>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</si>
  <si>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</si>
  <si>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</si>
  <si>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</si>
  <si>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</si>
  <si>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</si>
  <si>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</si>
  <si>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</si>
  <si>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</si>
  <si>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</si>
  <si>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</si>
  <si>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</si>
  <si>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</si>
  <si>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</si>
  <si>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</si>
  <si>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</si>
  <si>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</si>
  <si>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</si>
  <si>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</si>
  <si>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</si>
  <si>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</si>
  <si>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</si>
  <si>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</si>
  <si>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</si>
  <si>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</si>
  <si>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</si>
  <si>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</si>
  <si>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</si>
  <si>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</si>
  <si>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</si>
  <si>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</si>
  <si>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</si>
  <si>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</si>
  <si>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</si>
  <si>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</si>
  <si>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</si>
  <si>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</si>
  <si>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</si>
  <si>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</si>
  <si>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</si>
  <si>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</si>
  <si>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</si>
  <si>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</si>
  <si>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</si>
  <si>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</si>
  <si>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</si>
  <si>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</si>
  <si>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</si>
  <si>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</si>
  <si>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</si>
  <si>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</si>
  <si>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</si>
  <si>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</si>
  <si>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</si>
  <si>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</si>
  <si>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</si>
  <si>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</si>
  <si>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</si>
  <si>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</si>
  <si>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</si>
  <si>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</si>
  <si>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</si>
  <si>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</si>
  <si>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</si>
  <si>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</si>
  <si>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</si>
  <si>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</si>
  <si>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</si>
  <si>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</si>
  <si>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</si>
  <si>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</si>
  <si>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</si>
  <si>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</si>
  <si>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</si>
  <si>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</si>
  <si>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</si>
  <si>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</si>
  <si>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</si>
  <si>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</si>
  <si>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</si>
  <si>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</si>
  <si>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</si>
  <si>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</si>
  <si>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</si>
  <si>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</si>
  <si>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</si>
  <si>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</si>
  <si>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</si>
  <si>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</si>
  <si>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</si>
  <si>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</si>
  <si>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</si>
  <si>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</si>
  <si>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</si>
  <si>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</si>
  <si>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</si>
  <si>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</si>
  <si>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</si>
  <si>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</si>
  <si>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</si>
  <si>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</si>
  <si>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</si>
  <si>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</si>
  <si>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</si>
  <si>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</si>
  <si>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</si>
  <si>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</si>
  <si>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</si>
  <si>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</si>
  <si>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</si>
  <si>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</si>
  <si>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</si>
  <si>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</si>
  <si>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</si>
  <si>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</si>
  <si>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</si>
  <si>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</si>
  <si>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</si>
  <si>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</si>
  <si>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</si>
  <si>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</si>
  <si>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</si>
  <si>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</si>
  <si>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</si>
  <si>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</si>
  <si>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</si>
  <si>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</si>
  <si>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</si>
  <si>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</si>
  <si>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</si>
  <si>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</si>
  <si>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</si>
  <si>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</si>
  <si>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</si>
  <si>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</si>
  <si>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</si>
  <si>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</si>
  <si>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</si>
  <si>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</si>
  <si>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</si>
  <si>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</si>
  <si>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</si>
  <si>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</si>
  <si>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</si>
  <si>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</si>
  <si>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</si>
  <si>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</si>
  <si>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</si>
  <si>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</si>
  <si>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</si>
  <si>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</si>
  <si>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</si>
  <si>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</si>
  <si>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</si>
  <si>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</si>
  <si>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</si>
  <si>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</si>
  <si>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</si>
  <si>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</si>
  <si>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</si>
  <si>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</si>
  <si>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</si>
  <si>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</si>
  <si>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</si>
  <si>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</si>
  <si>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</si>
  <si>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</si>
  <si>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</si>
  <si>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</si>
  <si>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</si>
  <si>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</si>
  <si>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</si>
  <si>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</si>
  <si>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</si>
  <si>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</si>
  <si>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</si>
  <si>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</si>
  <si>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</si>
  <si>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</si>
  <si>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</si>
  <si>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</si>
  <si>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</si>
  <si>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</si>
  <si>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</si>
  <si>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</si>
  <si>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</si>
  <si>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</si>
  <si>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</si>
  <si>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</si>
  <si>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</si>
  <si>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</si>
  <si>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</si>
  <si>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</si>
  <si>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</si>
  <si>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</si>
  <si>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</si>
  <si>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</si>
  <si>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</si>
  <si>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</si>
  <si>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</si>
  <si>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</si>
  <si>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</si>
  <si>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</si>
  <si>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</si>
  <si>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</si>
  <si>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</si>
  <si>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</si>
  <si>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</si>
  <si>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</si>
  <si>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</si>
  <si>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</si>
  <si>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</si>
  <si>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</si>
  <si>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</si>
  <si>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</si>
  <si>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</si>
  <si>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</si>
  <si>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</si>
  <si>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</si>
  <si>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</si>
  <si>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</si>
  <si>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</si>
  <si>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</si>
  <si>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</si>
  <si>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</si>
  <si>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</si>
  <si>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</si>
  <si>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</si>
  <si>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</si>
  <si>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</si>
  <si>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</si>
  <si>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</si>
  <si>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</si>
  <si>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</si>
  <si>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</si>
  <si>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</si>
  <si>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</si>
  <si>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</si>
  <si>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</si>
  <si>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</si>
  <si>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</si>
  <si>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</si>
  <si>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</si>
  <si>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</si>
  <si>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</si>
  <si>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</si>
  <si>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</si>
  <si>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</si>
  <si>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</si>
  <si>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</si>
  <si>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</si>
  <si>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</si>
  <si>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</si>
  <si>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</si>
  <si>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</si>
  <si>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</si>
  <si>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</si>
  <si>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</si>
  <si>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</si>
  <si>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</si>
  <si>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</si>
  <si>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</si>
  <si>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</si>
  <si>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</si>
  <si>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</si>
  <si>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</si>
  <si>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</si>
  <si>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</si>
  <si>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</si>
  <si>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</si>
  <si>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</si>
  <si>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</si>
  <si>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</si>
  <si>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</si>
  <si>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</si>
  <si>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</si>
  <si>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</si>
  <si>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</si>
  <si>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</si>
  <si>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</si>
  <si>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</si>
  <si>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</si>
  <si>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</si>
  <si>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</si>
  <si>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</si>
  <si>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</si>
  <si>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</si>
  <si>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</si>
  <si>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</si>
  <si>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</si>
  <si>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</si>
  <si>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</si>
  <si>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</si>
  <si>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</si>
  <si>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</si>
  <si>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</si>
  <si>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</si>
  <si>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</si>
  <si>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</si>
  <si>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</si>
  <si>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</si>
  <si>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</si>
  <si>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</si>
  <si>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</si>
  <si>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</si>
  <si>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</si>
  <si>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</si>
  <si>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</si>
  <si>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</si>
  <si>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</si>
  <si>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</si>
  <si>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</si>
  <si>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</si>
  <si>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</si>
  <si>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</si>
  <si>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</si>
  <si>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</si>
  <si>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</si>
  <si>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</si>
  <si>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</si>
  <si>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</si>
  <si>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</si>
  <si>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</si>
  <si>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</si>
  <si>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</si>
  <si>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</si>
  <si>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</si>
  <si>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</si>
  <si>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</si>
  <si>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</si>
  <si>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</si>
  <si>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</si>
  <si>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</si>
  <si>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</si>
  <si>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</si>
  <si>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</si>
  <si>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</si>
  <si>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</si>
  <si>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</si>
  <si>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</si>
  <si>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</si>
  <si>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</si>
  <si>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</si>
  <si>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</si>
  <si>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</si>
  <si>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</si>
  <si>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</si>
  <si>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</si>
  <si>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</si>
  <si>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</si>
  <si>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</si>
  <si>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</si>
  <si>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</si>
  <si>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</si>
  <si>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</si>
  <si>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</si>
  <si>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</si>
  <si>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</si>
  <si>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</si>
  <si>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</si>
  <si>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</si>
  <si>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</si>
  <si>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</si>
  <si>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</si>
  <si>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</si>
  <si>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</si>
  <si>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</si>
  <si>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</si>
  <si>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</si>
  <si>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</si>
  <si>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</si>
  <si>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</si>
  <si>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</si>
  <si>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</si>
  <si>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</si>
  <si>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</si>
  <si>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</si>
  <si>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</si>
  <si>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</si>
  <si>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</si>
  <si>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</si>
  <si>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</si>
  <si>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</si>
  <si>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</si>
  <si>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</si>
  <si>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</si>
  <si>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</si>
  <si>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</si>
  <si>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</si>
  <si>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</si>
  <si>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</si>
  <si>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</si>
  <si>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</si>
  <si>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</si>
  <si>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</si>
  <si>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</si>
  <si>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</si>
  <si>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</si>
  <si>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</si>
  <si>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</si>
  <si>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</si>
  <si>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</si>
  <si>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</si>
  <si>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</si>
  <si>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</si>
  <si>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</si>
  <si>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</si>
  <si>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</si>
  <si>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</si>
  <si>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</si>
  <si>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</si>
  <si>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</si>
  <si>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</si>
  <si>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</si>
  <si>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</si>
  <si>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</si>
  <si>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</si>
  <si>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</si>
  <si>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</si>
  <si>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</si>
  <si>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</si>
  <si>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</si>
  <si>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</si>
  <si>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</si>
  <si>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</si>
  <si>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</si>
  <si>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</si>
  <si>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</si>
  <si>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</si>
  <si>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</si>
  <si>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</si>
  <si>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</si>
  <si>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</si>
  <si>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</si>
  <si>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</si>
  <si>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</si>
  <si>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</si>
  <si>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</si>
  <si>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</si>
  <si>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</si>
  <si>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</si>
  <si>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</si>
  <si>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</si>
  <si>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</si>
  <si>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</si>
  <si>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</si>
  <si>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</si>
  <si>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</si>
  <si>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</si>
  <si>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</si>
  <si>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</si>
  <si>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</si>
  <si>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</si>
  <si>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</si>
  <si>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</si>
  <si>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</si>
  <si>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</si>
  <si>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</si>
  <si>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</si>
  <si>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</si>
  <si>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</si>
  <si>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</si>
  <si>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</si>
  <si>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</si>
  <si>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</si>
  <si>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</si>
  <si>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</si>
  <si>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</si>
  <si>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</si>
  <si>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</si>
  <si>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</si>
  <si>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</si>
  <si>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</si>
  <si>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</si>
  <si>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</si>
  <si>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</si>
  <si>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</si>
  <si>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</si>
  <si>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</si>
  <si>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</si>
  <si>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</si>
  <si>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</si>
  <si>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</si>
  <si>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</si>
  <si>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</si>
  <si>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</si>
  <si>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</si>
  <si>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</si>
  <si>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</si>
  <si>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</si>
  <si>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</si>
  <si>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</si>
  <si>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</si>
  <si>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</si>
  <si>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</si>
  <si>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</si>
  <si>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</si>
  <si>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</si>
  <si>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</si>
  <si>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</si>
  <si>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</si>
  <si>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</si>
  <si>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</si>
  <si>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</si>
  <si>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</si>
  <si>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</si>
  <si>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</si>
  <si>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</si>
  <si>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</si>
  <si>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</si>
  <si>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</si>
  <si>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</si>
  <si>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</si>
  <si>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</si>
  <si>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</si>
  <si>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</si>
  <si>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</si>
  <si>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</si>
  <si>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</si>
  <si>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</si>
  <si>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</si>
  <si>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</si>
  <si>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</si>
  <si>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</si>
  <si>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</si>
  <si>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</si>
  <si>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</si>
  <si>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</si>
  <si>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</si>
  <si>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</si>
  <si>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</si>
  <si>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</si>
  <si>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</si>
  <si>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</si>
  <si>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</si>
  <si>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</si>
  <si>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</si>
  <si>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</si>
  <si>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</si>
  <si>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</si>
  <si>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</si>
  <si>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</si>
  <si>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</si>
  <si>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</si>
  <si>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</si>
  <si>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</si>
  <si>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</si>
  <si>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</si>
  <si>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</si>
  <si>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</si>
  <si>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</si>
  <si>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</si>
  <si>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</si>
  <si>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</si>
  <si>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</si>
  <si>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</si>
  <si>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</si>
  <si>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</si>
  <si>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</si>
  <si>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</si>
  <si>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</si>
  <si>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</si>
  <si>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</si>
  <si>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</si>
  <si>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</si>
  <si>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</si>
  <si>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</si>
  <si>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</si>
  <si>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</si>
  <si>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</si>
  <si>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</si>
  <si>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</si>
  <si>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</si>
  <si>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</si>
  <si>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</si>
  <si>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</si>
  <si>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</si>
  <si>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</si>
  <si>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</si>
  <si>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</si>
  <si>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</si>
  <si>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</si>
  <si>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</si>
  <si>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</si>
  <si>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</si>
  <si>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</si>
  <si>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</si>
  <si>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</si>
  <si>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</si>
  <si>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</si>
  <si>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</si>
  <si>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</si>
  <si>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</si>
  <si>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</si>
  <si>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</si>
  <si>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</si>
  <si>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</si>
  <si>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</si>
  <si>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</si>
  <si>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</si>
  <si>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</si>
  <si>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</si>
  <si>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</si>
  <si>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</si>
  <si>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</si>
  <si>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</si>
  <si>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</si>
  <si>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</si>
  <si>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</si>
  <si>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</si>
  <si>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</si>
  <si>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</si>
  <si>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</si>
  <si>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</si>
  <si>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</si>
  <si>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</si>
  <si>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</si>
  <si>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</si>
  <si>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</si>
  <si>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</si>
  <si>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</si>
  <si>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</si>
  <si>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</si>
  <si>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</si>
  <si>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</si>
  <si>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</si>
  <si>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</si>
  <si>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</si>
  <si>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</si>
  <si>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</si>
  <si>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</si>
  <si>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</si>
  <si>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</si>
  <si>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</si>
  <si>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</si>
  <si>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</si>
  <si>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</si>
  <si>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</si>
  <si>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</si>
  <si>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</si>
  <si>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</si>
  <si>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</si>
  <si>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</si>
  <si>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</si>
  <si>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</si>
  <si>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</si>
  <si>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</si>
  <si>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</si>
  <si>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</si>
  <si>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</si>
  <si>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</si>
  <si>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</si>
  <si>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</si>
  <si>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</si>
  <si>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</si>
  <si>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</si>
  <si>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</si>
  <si>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</si>
  <si>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</si>
  <si>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</si>
  <si>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</si>
  <si>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</si>
  <si>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</si>
  <si>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</si>
  <si>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</si>
  <si>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</si>
  <si>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</si>
  <si>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</si>
  <si>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</si>
  <si>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</si>
  <si>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</si>
  <si>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</si>
  <si>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</si>
  <si>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</si>
  <si>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</si>
  <si>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</si>
  <si>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</si>
  <si>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</si>
  <si>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</si>
  <si>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</si>
  <si>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</si>
  <si>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</si>
  <si>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</si>
  <si>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</si>
  <si>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</si>
  <si>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</si>
  <si>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</si>
  <si>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</si>
  <si>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</si>
  <si>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</si>
  <si>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</si>
  <si>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</si>
  <si>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</si>
  <si>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</si>
  <si>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</si>
  <si>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</si>
  <si>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</si>
  <si>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</si>
  <si>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</si>
  <si>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</si>
  <si>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</si>
  <si>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</si>
  <si>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</si>
  <si>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</si>
  <si>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</si>
  <si>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</si>
  <si>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</si>
  <si>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</si>
  <si>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</si>
  <si>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</si>
  <si>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</si>
  <si>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</si>
  <si>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</si>
  <si>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</si>
  <si>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</si>
  <si>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</si>
  <si>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</si>
  <si>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</si>
  <si>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</si>
  <si>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</si>
  <si>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</si>
  <si>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</si>
  <si>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</si>
  <si>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</si>
  <si>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</si>
  <si>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</si>
  <si>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</si>
  <si>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</si>
  <si>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</si>
  <si>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</si>
  <si>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</si>
  <si>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</si>
  <si>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</si>
  <si>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</si>
  <si>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</si>
  <si>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</si>
  <si>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</si>
  <si>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</si>
  <si>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</si>
  <si>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</si>
  <si>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</si>
  <si>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</si>
  <si>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</si>
  <si>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</si>
  <si>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</si>
  <si>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</si>
  <si>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</si>
  <si>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</si>
  <si>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</si>
  <si>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</si>
  <si>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</si>
  <si>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</si>
  <si>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</si>
  <si>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</si>
  <si>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</si>
  <si>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</si>
  <si>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</si>
  <si>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</si>
  <si>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</si>
  <si>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</si>
  <si>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</si>
  <si>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</si>
  <si>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</si>
  <si>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</si>
  <si>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</si>
  <si>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</si>
  <si>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</si>
  <si>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</si>
  <si>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</si>
  <si>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</si>
  <si>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</si>
  <si>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</si>
  <si>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</si>
  <si>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</si>
  <si>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</si>
  <si>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</si>
  <si>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</si>
  <si>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</si>
  <si>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</si>
  <si>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</si>
  <si>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</si>
  <si>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</si>
  <si>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</si>
  <si>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</si>
  <si>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</si>
  <si>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</si>
  <si>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</si>
  <si>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</si>
  <si>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</si>
  <si>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الفصل 3304: المساهمة لفائدة الودادية بعنوان خدمة تداكر الاكل للاعوان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</si>
</sst>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D4" sqref="D4"/>
    </sheetView>
  </sheetViews>
  <sheetFormatPr baseColWidth="10"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20" sqref="D20"/>
    </sheetView>
  </sheetViews>
  <sheetFormatPr baseColWidth="10"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zoomScale="120" zoomScaleNormal="120" workbookViewId="0">
      <selection sqref="A1:C1"/>
    </sheetView>
  </sheetViews>
  <sheetFormatPr baseColWidth="10" defaultColWidth="9.140625" defaultRowHeight="15" outlineLevelRow="3"/>
  <cols>
    <col min="1" max="1" width="7" bestFit="1" customWidth="1"/>
    <col min="2" max="2" width="42" customWidth="1"/>
    <col min="3" max="3" width="18.28515625" customWidth="1"/>
    <col min="4" max="4" width="16" customWidth="1"/>
    <col min="5" max="5" width="16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612239.18699999992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302400</v>
      </c>
      <c r="D2" s="26">
        <f>D3+D67</f>
        <v>302400</v>
      </c>
      <c r="E2" s="26">
        <f>E3+E67</f>
        <v>302400</v>
      </c>
      <c r="G2" s="39" t="s">
        <v>60</v>
      </c>
      <c r="H2" s="41">
        <f>C2</f>
        <v>302400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65900</v>
      </c>
      <c r="D3" s="23">
        <f>D4+D11+D38+D61</f>
        <v>65900</v>
      </c>
      <c r="E3" s="23">
        <f>E4+E11+E38+E61</f>
        <v>65900</v>
      </c>
      <c r="G3" s="39" t="s">
        <v>57</v>
      </c>
      <c r="H3" s="41">
        <f t="shared" ref="H3:H66" si="0">C3</f>
        <v>65900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28100</v>
      </c>
      <c r="D4" s="21">
        <f>SUM(D5:D10)</f>
        <v>28100</v>
      </c>
      <c r="E4" s="21">
        <f>SUM(E5:E10)</f>
        <v>28100</v>
      </c>
      <c r="F4" s="17"/>
      <c r="G4" s="39" t="s">
        <v>53</v>
      </c>
      <c r="H4" s="41">
        <f t="shared" si="0"/>
        <v>28100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6000</v>
      </c>
      <c r="D5" s="2">
        <f>C5</f>
        <v>6000</v>
      </c>
      <c r="E5" s="2">
        <f>D5</f>
        <v>6000</v>
      </c>
      <c r="F5" s="17"/>
      <c r="G5" s="17"/>
      <c r="H5" s="41">
        <f t="shared" si="0"/>
        <v>6000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</v>
      </c>
      <c r="D6" s="2">
        <f t="shared" ref="D6:E10" si="1">C6</f>
        <v>100</v>
      </c>
      <c r="E6" s="2">
        <f t="shared" si="1"/>
        <v>100</v>
      </c>
      <c r="F6" s="17"/>
      <c r="G6" s="17"/>
      <c r="H6" s="41">
        <f t="shared" si="0"/>
        <v>100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</v>
      </c>
      <c r="D7" s="2">
        <f t="shared" si="1"/>
        <v>10000</v>
      </c>
      <c r="E7" s="2">
        <f t="shared" si="1"/>
        <v>10000</v>
      </c>
      <c r="F7" s="17"/>
      <c r="G7" s="17"/>
      <c r="H7" s="41">
        <f t="shared" si="0"/>
        <v>10000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12000</v>
      </c>
      <c r="D8" s="2">
        <f t="shared" si="1"/>
        <v>12000</v>
      </c>
      <c r="E8" s="2">
        <f t="shared" si="1"/>
        <v>12000</v>
      </c>
      <c r="F8" s="17"/>
      <c r="G8" s="17"/>
      <c r="H8" s="41">
        <f t="shared" si="0"/>
        <v>12000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3000</v>
      </c>
      <c r="D11" s="21">
        <f>SUM(D12:D37)</f>
        <v>3000</v>
      </c>
      <c r="E11" s="21">
        <f>SUM(E12:E37)</f>
        <v>3000</v>
      </c>
      <c r="F11" s="17"/>
      <c r="G11" s="39" t="s">
        <v>54</v>
      </c>
      <c r="H11" s="41">
        <f t="shared" si="0"/>
        <v>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hidden="1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34800</v>
      </c>
      <c r="D38" s="21">
        <f>SUM(D39:D60)</f>
        <v>34800</v>
      </c>
      <c r="E38" s="21">
        <f>SUM(E39:E60)</f>
        <v>34800</v>
      </c>
      <c r="G38" s="39" t="s">
        <v>55</v>
      </c>
      <c r="H38" s="41">
        <f t="shared" si="0"/>
        <v>34800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1000</v>
      </c>
      <c r="D39" s="2">
        <f>C39</f>
        <v>1000</v>
      </c>
      <c r="E39" s="2">
        <f>D39</f>
        <v>1000</v>
      </c>
      <c r="H39" s="41">
        <f t="shared" si="0"/>
        <v>1000</v>
      </c>
    </row>
    <row r="40" spans="1:10" hidden="1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hidden="1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13000</v>
      </c>
      <c r="D55" s="2">
        <f t="shared" si="4"/>
        <v>13000</v>
      </c>
      <c r="E55" s="2">
        <f t="shared" si="4"/>
        <v>13000</v>
      </c>
      <c r="H55" s="41">
        <f t="shared" si="0"/>
        <v>13000</v>
      </c>
    </row>
    <row r="56" spans="1:10" hidden="1" outlineLevel="1">
      <c r="A56" s="20">
        <v>3303</v>
      </c>
      <c r="B56" s="20" t="s">
        <v>154</v>
      </c>
      <c r="C56" s="2">
        <v>6000</v>
      </c>
      <c r="D56" s="2">
        <f t="shared" ref="D56:E60" si="5">C56</f>
        <v>6000</v>
      </c>
      <c r="E56" s="2">
        <f t="shared" si="5"/>
        <v>6000</v>
      </c>
      <c r="H56" s="41">
        <f t="shared" si="0"/>
        <v>6000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236500</v>
      </c>
      <c r="D67" s="25">
        <f>D97+D68</f>
        <v>236500</v>
      </c>
      <c r="E67" s="25">
        <f>E97+E68</f>
        <v>236500</v>
      </c>
      <c r="G67" s="39" t="s">
        <v>59</v>
      </c>
      <c r="H67" s="41">
        <f t="shared" ref="H67:H130" si="7">C67</f>
        <v>236500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17500</v>
      </c>
      <c r="D68" s="21">
        <f>SUM(D69:D96)</f>
        <v>17500</v>
      </c>
      <c r="E68" s="21">
        <f>SUM(E69:E96)</f>
        <v>17500</v>
      </c>
      <c r="G68" s="39" t="s">
        <v>56</v>
      </c>
      <c r="H68" s="41">
        <f t="shared" si="7"/>
        <v>17500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</v>
      </c>
      <c r="D79" s="2">
        <f t="shared" si="8"/>
        <v>7000</v>
      </c>
      <c r="E79" s="2">
        <f t="shared" si="8"/>
        <v>7000</v>
      </c>
      <c r="H79" s="41">
        <f t="shared" si="7"/>
        <v>7000</v>
      </c>
    </row>
    <row r="80" spans="1:10" ht="15" hidden="1" customHeight="1" outlineLevel="1">
      <c r="A80" s="3">
        <v>5202</v>
      </c>
      <c r="B80" s="2" t="s">
        <v>172</v>
      </c>
      <c r="C80" s="2">
        <v>500</v>
      </c>
      <c r="D80" s="2">
        <f t="shared" si="8"/>
        <v>500</v>
      </c>
      <c r="E80" s="2">
        <f t="shared" si="8"/>
        <v>500</v>
      </c>
      <c r="H80" s="41">
        <f t="shared" si="7"/>
        <v>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219000</v>
      </c>
      <c r="D97" s="21">
        <f>SUM(D98:D113)</f>
        <v>219000</v>
      </c>
      <c r="E97" s="21">
        <f>SUM(E98:E113)</f>
        <v>219000</v>
      </c>
      <c r="G97" s="39" t="s">
        <v>58</v>
      </c>
      <c r="H97" s="41">
        <f t="shared" si="7"/>
        <v>219000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210000</v>
      </c>
      <c r="D98" s="2">
        <f>C98</f>
        <v>210000</v>
      </c>
      <c r="E98" s="2">
        <f>D98</f>
        <v>210000</v>
      </c>
      <c r="H98" s="41">
        <f t="shared" si="7"/>
        <v>210000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9000</v>
      </c>
      <c r="D100" s="2">
        <f t="shared" si="10"/>
        <v>9000</v>
      </c>
      <c r="E100" s="2">
        <f t="shared" si="10"/>
        <v>9000</v>
      </c>
      <c r="H100" s="41">
        <f t="shared" si="7"/>
        <v>9000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309839.18699999998</v>
      </c>
      <c r="D114" s="26">
        <f>D115+D152+D177</f>
        <v>309839.18699999998</v>
      </c>
      <c r="E114" s="26">
        <f>E115+E152+E177</f>
        <v>309839.18699999998</v>
      </c>
      <c r="G114" s="39" t="s">
        <v>62</v>
      </c>
      <c r="H114" s="41">
        <f t="shared" si="7"/>
        <v>309839.18699999998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309839.18699999998</v>
      </c>
      <c r="D115" s="23">
        <f>D116+D135</f>
        <v>309839.18699999998</v>
      </c>
      <c r="E115" s="23">
        <f>E116+E135</f>
        <v>309839.18699999998</v>
      </c>
      <c r="G115" s="39" t="s">
        <v>61</v>
      </c>
      <c r="H115" s="41">
        <f t="shared" si="7"/>
        <v>309839.18699999998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288466.45299999998</v>
      </c>
      <c r="D116" s="21">
        <f>D117+D120+D123+D126+D129+D132</f>
        <v>288466.45299999998</v>
      </c>
      <c r="E116" s="21">
        <f>E117+E120+E123+E126+E129+E132</f>
        <v>288466.45299999998</v>
      </c>
      <c r="G116" s="39" t="s">
        <v>583</v>
      </c>
      <c r="H116" s="41">
        <f t="shared" si="7"/>
        <v>288466.45299999998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279166.45299999998</v>
      </c>
      <c r="D117" s="2">
        <f>D118+D119</f>
        <v>279166.45299999998</v>
      </c>
      <c r="E117" s="2">
        <f>E118+E119</f>
        <v>279166.45299999998</v>
      </c>
      <c r="H117" s="41">
        <f t="shared" si="7"/>
        <v>279166.45299999998</v>
      </c>
    </row>
    <row r="118" spans="1:10" ht="15" hidden="1" customHeight="1" outlineLevel="2">
      <c r="A118" s="131"/>
      <c r="B118" s="130" t="s">
        <v>855</v>
      </c>
      <c r="C118" s="129">
        <v>188351</v>
      </c>
      <c r="D118" s="129">
        <f>C118</f>
        <v>188351</v>
      </c>
      <c r="E118" s="129">
        <f>D118</f>
        <v>188351</v>
      </c>
      <c r="H118" s="41">
        <f t="shared" si="7"/>
        <v>188351</v>
      </c>
    </row>
    <row r="119" spans="1:10" ht="15" hidden="1" customHeight="1" outlineLevel="2">
      <c r="A119" s="131"/>
      <c r="B119" s="130" t="s">
        <v>860</v>
      </c>
      <c r="C119" s="129">
        <v>90815.452999999994</v>
      </c>
      <c r="D119" s="129">
        <f>C119</f>
        <v>90815.452999999994</v>
      </c>
      <c r="E119" s="129">
        <f>D119</f>
        <v>90815.452999999994</v>
      </c>
      <c r="H119" s="41">
        <f t="shared" si="7"/>
        <v>90815.452999999994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9300</v>
      </c>
      <c r="D123" s="2">
        <f>D124+D125</f>
        <v>9300</v>
      </c>
      <c r="E123" s="2">
        <f>E124+E125</f>
        <v>9300</v>
      </c>
      <c r="H123" s="41">
        <f t="shared" si="7"/>
        <v>9300</v>
      </c>
    </row>
    <row r="124" spans="1:10" ht="15" hidden="1" customHeight="1" outlineLevel="2">
      <c r="A124" s="131"/>
      <c r="B124" s="130" t="s">
        <v>855</v>
      </c>
      <c r="C124" s="129">
        <v>6000</v>
      </c>
      <c r="D124" s="129">
        <f>C124</f>
        <v>6000</v>
      </c>
      <c r="E124" s="129">
        <f>D124</f>
        <v>6000</v>
      </c>
      <c r="H124" s="41">
        <f t="shared" si="7"/>
        <v>6000</v>
      </c>
    </row>
    <row r="125" spans="1:10" ht="15" hidden="1" customHeight="1" outlineLevel="2">
      <c r="A125" s="131"/>
      <c r="B125" s="130" t="s">
        <v>860</v>
      </c>
      <c r="C125" s="129">
        <v>3300</v>
      </c>
      <c r="D125" s="129">
        <f>C125</f>
        <v>3300</v>
      </c>
      <c r="E125" s="129">
        <f>D125</f>
        <v>3300</v>
      </c>
      <c r="H125" s="41">
        <f t="shared" si="7"/>
        <v>3300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21372.733999999997</v>
      </c>
      <c r="D135" s="21">
        <f>D136+D140+D143+D146+D149</f>
        <v>21372.733999999997</v>
      </c>
      <c r="E135" s="21">
        <f>E136+E140+E143+E146+E149</f>
        <v>21372.733999999997</v>
      </c>
      <c r="G135" s="39" t="s">
        <v>584</v>
      </c>
      <c r="H135" s="41">
        <f t="shared" si="11"/>
        <v>21372.733999999997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21372.733999999997</v>
      </c>
      <c r="D136" s="2">
        <f>D137+D138+D139</f>
        <v>21372.733999999997</v>
      </c>
      <c r="E136" s="2">
        <f>E137+E138+E139</f>
        <v>21372.733999999997</v>
      </c>
      <c r="H136" s="41">
        <f t="shared" si="11"/>
        <v>21372.733999999997</v>
      </c>
    </row>
    <row r="137" spans="1:10" ht="15" hidden="1" customHeight="1" outlineLevel="2">
      <c r="A137" s="131"/>
      <c r="B137" s="130" t="s">
        <v>855</v>
      </c>
      <c r="C137" s="129">
        <v>8482.9699999999993</v>
      </c>
      <c r="D137" s="129">
        <f>C137</f>
        <v>8482.9699999999993</v>
      </c>
      <c r="E137" s="129">
        <f>D137</f>
        <v>8482.9699999999993</v>
      </c>
      <c r="H137" s="41">
        <f t="shared" si="11"/>
        <v>8482.9699999999993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12889.763999999999</v>
      </c>
      <c r="D139" s="129">
        <f t="shared" si="12"/>
        <v>12889.763999999999</v>
      </c>
      <c r="E139" s="129">
        <f t="shared" si="12"/>
        <v>12889.763999999999</v>
      </c>
      <c r="H139" s="41">
        <f t="shared" si="11"/>
        <v>12889.763999999999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>
      <c r="C253" s="51"/>
    </row>
    <row r="254" spans="1:10">
      <c r="C254" s="51"/>
    </row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C257+C560</f>
        <v>612239.18700000003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C258+C551</f>
        <v>302400</v>
      </c>
      <c r="D257" s="37">
        <f>D258+D551</f>
        <v>302400</v>
      </c>
      <c r="E257" s="37">
        <f>E258+E551</f>
        <v>302400</v>
      </c>
      <c r="G257" s="39" t="s">
        <v>60</v>
      </c>
      <c r="H257" s="41">
        <f>C257</f>
        <v>302400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C259+C339+C483+C548</f>
        <v>302160</v>
      </c>
      <c r="D258" s="36">
        <f>D259+D339+D483+D548</f>
        <v>302160</v>
      </c>
      <c r="E258" s="36">
        <f>E259+E339+E483+E548</f>
        <v>302160</v>
      </c>
      <c r="G258" s="39" t="s">
        <v>57</v>
      </c>
      <c r="H258" s="41">
        <f t="shared" ref="H258:H321" si="21">C258</f>
        <v>302160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201570</v>
      </c>
      <c r="D259" s="33">
        <f>D260+D263+D314</f>
        <v>201570</v>
      </c>
      <c r="E259" s="33">
        <f>E260+E263+E314</f>
        <v>201570</v>
      </c>
      <c r="G259" s="39" t="s">
        <v>590</v>
      </c>
      <c r="H259" s="41">
        <f t="shared" si="21"/>
        <v>201570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240</v>
      </c>
      <c r="D261" s="5">
        <f>C261</f>
        <v>240</v>
      </c>
      <c r="E261" s="5">
        <f>D261</f>
        <v>240</v>
      </c>
      <c r="H261" s="41">
        <f t="shared" si="21"/>
        <v>240</v>
      </c>
    </row>
    <row r="262" spans="1:10" hidden="1" outlineLevel="2">
      <c r="A262" s="6">
        <v>1100</v>
      </c>
      <c r="B262" s="4" t="s">
        <v>33</v>
      </c>
      <c r="C262" s="5">
        <v>480</v>
      </c>
      <c r="D262" s="5">
        <f>C262</f>
        <v>480</v>
      </c>
      <c r="E262" s="5">
        <f>D262</f>
        <v>480</v>
      </c>
      <c r="H262" s="41">
        <f t="shared" si="21"/>
        <v>480</v>
      </c>
    </row>
    <row r="263" spans="1:10" hidden="1" outlineLevel="1">
      <c r="A263" s="174" t="s">
        <v>269</v>
      </c>
      <c r="B263" s="175"/>
      <c r="C263" s="32">
        <f>C264+C265+C289+C296+C298+C302+C305+C308+C313</f>
        <v>200850</v>
      </c>
      <c r="D263" s="32">
        <f>D264+D265+D289+D296+D298+D302+D305+D308+D313</f>
        <v>200850</v>
      </c>
      <c r="E263" s="32">
        <f>E264+E265+E289+E296+E298+E302+E305+E308+E313</f>
        <v>200850</v>
      </c>
      <c r="H263" s="41">
        <f t="shared" si="21"/>
        <v>200850</v>
      </c>
    </row>
    <row r="264" spans="1:10" hidden="1" outlineLevel="2">
      <c r="A264" s="6">
        <v>1101</v>
      </c>
      <c r="B264" s="4" t="s">
        <v>34</v>
      </c>
      <c r="C264" s="5">
        <v>56000</v>
      </c>
      <c r="D264" s="5">
        <f>C264</f>
        <v>56000</v>
      </c>
      <c r="E264" s="5">
        <f>D264</f>
        <v>56000</v>
      </c>
      <c r="H264" s="41">
        <f t="shared" si="21"/>
        <v>56000</v>
      </c>
    </row>
    <row r="265" spans="1:10" hidden="1" outlineLevel="2">
      <c r="A265" s="6">
        <v>1101</v>
      </c>
      <c r="B265" s="4" t="s">
        <v>35</v>
      </c>
      <c r="C265" s="5">
        <v>108750</v>
      </c>
      <c r="D265" s="5">
        <f>C265</f>
        <v>108750</v>
      </c>
      <c r="E265" s="5">
        <f>C265</f>
        <v>108750</v>
      </c>
      <c r="H265" s="41">
        <f t="shared" si="21"/>
        <v>108750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600</v>
      </c>
      <c r="D289" s="5">
        <f>C289</f>
        <v>600</v>
      </c>
      <c r="E289" s="5">
        <f>D289</f>
        <v>600</v>
      </c>
      <c r="H289" s="41">
        <f t="shared" si="21"/>
        <v>600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C296</f>
        <v>400</v>
      </c>
      <c r="E296" s="5">
        <f>C296</f>
        <v>400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3900</v>
      </c>
      <c r="D298" s="5">
        <f>C298</f>
        <v>3900</v>
      </c>
      <c r="E298" s="5">
        <f>D298</f>
        <v>3900</v>
      </c>
      <c r="H298" s="41">
        <f t="shared" si="21"/>
        <v>3900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/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1900</v>
      </c>
      <c r="D305" s="5">
        <f>C305</f>
        <v>1900</v>
      </c>
      <c r="E305" s="5">
        <f>C305</f>
        <v>1900</v>
      </c>
      <c r="H305" s="41">
        <f t="shared" si="21"/>
        <v>1900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29300</v>
      </c>
      <c r="D308" s="5">
        <f>C308</f>
        <v>29300</v>
      </c>
      <c r="E308" s="5">
        <f>C308</f>
        <v>29300</v>
      </c>
      <c r="H308" s="41">
        <f t="shared" si="21"/>
        <v>29300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95890</v>
      </c>
      <c r="D339" s="33">
        <f>D340+D444+D482</f>
        <v>95890</v>
      </c>
      <c r="E339" s="33">
        <f>E340+E444+E482</f>
        <v>95890</v>
      </c>
      <c r="G339" s="39" t="s">
        <v>591</v>
      </c>
      <c r="H339" s="41">
        <f t="shared" si="28"/>
        <v>95890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95190</v>
      </c>
      <c r="D340" s="32">
        <f>D341+D342+D343+D344+D347+D348+D353+D356+D357+D362+D367+BH290669+D371+D372+D373+D376+D377+D378+D382+D388+D391+D392+D395+D398+D399+D404+D407+D408+D409+D412+D415+D416+D419+D420+D421+D422+D429+D443</f>
        <v>95190</v>
      </c>
      <c r="E340" s="32">
        <f>E341+E342+E343+E344+E347+E348+E353+E356+E357+E362+E367+BI290669+E371+E372+E373+E376+E377+E378+E382+E388+E391+E392+E395+E398+E399+E404+E407+E408+E409+E412+E415+E416+E419+E420+E421+E422+E429+E443</f>
        <v>95190</v>
      </c>
      <c r="H340" s="41">
        <f t="shared" si="28"/>
        <v>95190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1600</v>
      </c>
      <c r="D342" s="5">
        <f t="shared" ref="D342:E343" si="31">C342</f>
        <v>1600</v>
      </c>
      <c r="E342" s="5">
        <f t="shared" si="31"/>
        <v>1600</v>
      </c>
      <c r="H342" s="41">
        <f t="shared" si="28"/>
        <v>1600</v>
      </c>
    </row>
    <row r="343" spans="1:10" hidden="1" outlineLevel="2">
      <c r="A343" s="6">
        <v>2201</v>
      </c>
      <c r="B343" s="4" t="s">
        <v>41</v>
      </c>
      <c r="C343" s="5">
        <v>30000</v>
      </c>
      <c r="D343" s="5">
        <f t="shared" si="31"/>
        <v>30000</v>
      </c>
      <c r="E343" s="5">
        <f t="shared" si="31"/>
        <v>30000</v>
      </c>
      <c r="H343" s="41">
        <f t="shared" si="28"/>
        <v>30000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hidden="1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  <c r="H353" s="41">
        <f t="shared" si="28"/>
        <v>100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/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11000</v>
      </c>
      <c r="D362" s="5">
        <f>SUM(D363:D366)</f>
        <v>11000</v>
      </c>
      <c r="E362" s="5">
        <f>SUM(E363:E366)</f>
        <v>11000</v>
      </c>
      <c r="H362" s="41">
        <f t="shared" si="28"/>
        <v>11000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>
        <v>11000</v>
      </c>
      <c r="D364" s="30">
        <f t="shared" ref="D364:E366" si="36">C364</f>
        <v>11000</v>
      </c>
      <c r="E364" s="30">
        <f t="shared" si="36"/>
        <v>11000</v>
      </c>
      <c r="H364" s="41">
        <f t="shared" si="28"/>
        <v>11000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</v>
      </c>
      <c r="D371" s="5">
        <f t="shared" si="37"/>
        <v>800</v>
      </c>
      <c r="E371" s="5">
        <f t="shared" si="37"/>
        <v>800</v>
      </c>
      <c r="H371" s="41">
        <f t="shared" si="28"/>
        <v>800</v>
      </c>
    </row>
    <row r="372" spans="1:8" hidden="1" outlineLevel="2">
      <c r="A372" s="6">
        <v>2201</v>
      </c>
      <c r="B372" s="4" t="s">
        <v>45</v>
      </c>
      <c r="C372" s="5">
        <v>800</v>
      </c>
      <c r="D372" s="5">
        <f t="shared" si="37"/>
        <v>800</v>
      </c>
      <c r="E372" s="5">
        <f t="shared" si="37"/>
        <v>800</v>
      </c>
      <c r="H372" s="41">
        <f t="shared" si="28"/>
        <v>800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/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1300</v>
      </c>
      <c r="D378" s="5">
        <f>SUM(D379:D381)</f>
        <v>1300</v>
      </c>
      <c r="E378" s="5">
        <f>SUM(E379:E381)</f>
        <v>1300</v>
      </c>
      <c r="H378" s="41">
        <f t="shared" si="28"/>
        <v>1300</v>
      </c>
    </row>
    <row r="379" spans="1:8" hidden="1" outlineLevel="3">
      <c r="A379" s="29"/>
      <c r="B379" s="28" t="s">
        <v>46</v>
      </c>
      <c r="C379" s="30">
        <v>800</v>
      </c>
      <c r="D379" s="30">
        <f>C379</f>
        <v>800</v>
      </c>
      <c r="E379" s="30">
        <f>D379</f>
        <v>800</v>
      </c>
      <c r="H379" s="41">
        <f t="shared" si="28"/>
        <v>800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3390</v>
      </c>
      <c r="D382" s="5">
        <f>SUM(D383:D387)</f>
        <v>3390</v>
      </c>
      <c r="E382" s="5">
        <f>SUM(E383:E387)</f>
        <v>3390</v>
      </c>
      <c r="H382" s="41">
        <f t="shared" si="28"/>
        <v>3390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990</v>
      </c>
      <c r="D384" s="30">
        <f t="shared" ref="D384:E387" si="40">C384</f>
        <v>990</v>
      </c>
      <c r="E384" s="30">
        <f t="shared" si="40"/>
        <v>990</v>
      </c>
      <c r="H384" s="41">
        <f t="shared" si="28"/>
        <v>990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1900</v>
      </c>
      <c r="D386" s="30">
        <f t="shared" si="40"/>
        <v>1900</v>
      </c>
      <c r="E386" s="30">
        <f t="shared" si="40"/>
        <v>1900</v>
      </c>
      <c r="H386" s="41">
        <f t="shared" ref="H386:H449" si="41">C386</f>
        <v>1900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  <c r="H392" s="41">
        <f t="shared" si="41"/>
        <v>2000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  <c r="H394" s="41">
        <f t="shared" si="41"/>
        <v>2000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/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/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1"/>
        <v>600</v>
      </c>
    </row>
    <row r="405" spans="1:8" hidden="1" outlineLevel="3">
      <c r="A405" s="29"/>
      <c r="B405" s="28" t="s">
        <v>323</v>
      </c>
      <c r="C405" s="30">
        <v>400</v>
      </c>
      <c r="D405" s="30">
        <f t="shared" ref="D405:E408" si="45">C405</f>
        <v>400</v>
      </c>
      <c r="E405" s="30">
        <f t="shared" si="45"/>
        <v>400</v>
      </c>
      <c r="H405" s="41">
        <f t="shared" si="41"/>
        <v>400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/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</v>
      </c>
      <c r="D412" s="5">
        <f>SUM(D413:D414)</f>
        <v>300</v>
      </c>
      <c r="E412" s="5">
        <f>SUM(E413:E414)</f>
        <v>300</v>
      </c>
      <c r="H412" s="41">
        <f t="shared" si="41"/>
        <v>300</v>
      </c>
    </row>
    <row r="413" spans="1:8" hidden="1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400</v>
      </c>
      <c r="D415" s="5">
        <f t="shared" si="46"/>
        <v>400</v>
      </c>
      <c r="E415" s="5">
        <f t="shared" si="46"/>
        <v>400</v>
      </c>
      <c r="H415" s="41">
        <f t="shared" si="41"/>
        <v>400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  <c r="H416" s="41">
        <f t="shared" si="41"/>
        <v>1200</v>
      </c>
    </row>
    <row r="417" spans="1:8" hidden="1" outlineLevel="3" collapsed="1">
      <c r="A417" s="29"/>
      <c r="B417" s="28" t="s">
        <v>330</v>
      </c>
      <c r="C417" s="30">
        <v>1200</v>
      </c>
      <c r="D417" s="30">
        <f t="shared" ref="D417:E421" si="47">C417</f>
        <v>1200</v>
      </c>
      <c r="E417" s="30">
        <f t="shared" si="47"/>
        <v>1200</v>
      </c>
      <c r="H417" s="41">
        <f t="shared" si="41"/>
        <v>1200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1"/>
        <v>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200</v>
      </c>
      <c r="D427" s="30">
        <f t="shared" si="48"/>
        <v>200</v>
      </c>
      <c r="E427" s="30">
        <f t="shared" si="48"/>
        <v>200</v>
      </c>
      <c r="H427" s="41">
        <f t="shared" si="41"/>
        <v>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5500</v>
      </c>
      <c r="D429" s="5">
        <f>SUM(D430:D442)</f>
        <v>5500</v>
      </c>
      <c r="E429" s="5">
        <f>SUM(E430:E442)</f>
        <v>5500</v>
      </c>
      <c r="H429" s="41">
        <f t="shared" si="41"/>
        <v>5500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500</v>
      </c>
      <c r="D432" s="30">
        <f t="shared" si="49"/>
        <v>500</v>
      </c>
      <c r="E432" s="30">
        <f t="shared" si="49"/>
        <v>500</v>
      </c>
      <c r="H432" s="41">
        <f t="shared" si="41"/>
        <v>500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700</v>
      </c>
      <c r="D444" s="32">
        <f>D445+D454+D455+D459+D462+D463+D468+D474+D477+D480+D481+D450</f>
        <v>700</v>
      </c>
      <c r="E444" s="32">
        <f>E445+E454+E455+E459+E462+E463+E468+E474+E477+E480+E481+E450</f>
        <v>700</v>
      </c>
      <c r="H444" s="41">
        <f t="shared" si="41"/>
        <v>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</v>
      </c>
      <c r="D445" s="5">
        <f>SUM(D446:D449)</f>
        <v>200</v>
      </c>
      <c r="E445" s="5">
        <f>SUM(E446:E449)</f>
        <v>200</v>
      </c>
      <c r="H445" s="41">
        <f t="shared" si="41"/>
        <v>200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/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/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/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/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C484+C504+C510+C523+C529+C539+C509</f>
        <v>4700</v>
      </c>
      <c r="D483" s="35">
        <f t="shared" ref="D483:E483" si="58">D484+D504+D510+D523+D529+D539+D509</f>
        <v>4700</v>
      </c>
      <c r="E483" s="35">
        <f t="shared" si="58"/>
        <v>4700</v>
      </c>
      <c r="G483" s="39" t="s">
        <v>592</v>
      </c>
      <c r="H483" s="41">
        <f t="shared" si="51"/>
        <v>4700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2400</v>
      </c>
      <c r="D484" s="32">
        <f>D485+D486+D490+D491+D494+D497+D500+D501+D502+D503</f>
        <v>2400</v>
      </c>
      <c r="E484" s="32">
        <f>E485+E486+E490+E491+E494+E497+E500+E501+E502+E503</f>
        <v>2400</v>
      </c>
      <c r="H484" s="41">
        <f t="shared" si="51"/>
        <v>2400</v>
      </c>
    </row>
    <row r="485" spans="1:10" hidden="1" outlineLevel="2">
      <c r="A485" s="6">
        <v>3302</v>
      </c>
      <c r="B485" s="4" t="s">
        <v>391</v>
      </c>
      <c r="C485" s="5"/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9">C488</f>
        <v>2000</v>
      </c>
      <c r="E488" s="30">
        <f t="shared" si="59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</v>
      </c>
      <c r="D494" s="5">
        <f>SUM(D495:D496)</f>
        <v>400</v>
      </c>
      <c r="E494" s="5">
        <f>SUM(E495:E496)</f>
        <v>400</v>
      </c>
      <c r="H494" s="41">
        <f t="shared" si="51"/>
        <v>400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/>
      <c r="D499" s="30">
        <f t="shared" si="60"/>
        <v>0</v>
      </c>
      <c r="E499" s="30">
        <f t="shared" si="60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hidden="1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1"/>
        <v>500</v>
      </c>
      <c r="E507" s="5">
        <f t="shared" si="61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1"/>
        <v>0</v>
      </c>
    </row>
    <row r="509" spans="1:12" hidden="1" outlineLevel="1">
      <c r="A509" s="174" t="s">
        <v>962</v>
      </c>
      <c r="B509" s="175"/>
      <c r="C509" s="32"/>
      <c r="D509" s="32">
        <f>C509</f>
        <v>0</v>
      </c>
      <c r="E509" s="32">
        <f>C509</f>
        <v>0</v>
      </c>
      <c r="H509" s="41"/>
      <c r="L509" s="51"/>
    </row>
    <row r="510" spans="1:12" hidden="1" outlineLevel="2" collapsed="1">
      <c r="A510" s="174" t="s">
        <v>414</v>
      </c>
      <c r="B510" s="175"/>
      <c r="C510" s="32">
        <f>C511+C512+C513+C514+C518+C519+C520+C521+C522</f>
        <v>500</v>
      </c>
      <c r="D510" s="32">
        <f>D511+D512+D513+D514+D518+D519+D520+D521+D522</f>
        <v>500</v>
      </c>
      <c r="E510" s="32">
        <f>E511+E512+E513+E514+E518+E519+E520+E521+E522</f>
        <v>500</v>
      </c>
      <c r="F510" s="51"/>
      <c r="H510" s="41">
        <f t="shared" si="51"/>
        <v>500</v>
      </c>
    </row>
    <row r="511" spans="1:12" hidden="1" outlineLevel="2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2">C512</f>
        <v>0</v>
      </c>
      <c r="E512" s="5">
        <f t="shared" si="62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2"/>
        <v>0</v>
      </c>
      <c r="E513" s="5">
        <f t="shared" si="62"/>
        <v>0</v>
      </c>
      <c r="H513" s="41">
        <f t="shared" si="51"/>
        <v>0</v>
      </c>
    </row>
    <row r="514" spans="1:8" ht="15" hidden="1" customHeight="1" outlineLevel="3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1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3">C515</f>
        <v>0</v>
      </c>
      <c r="E515" s="30">
        <f t="shared" si="63"/>
        <v>0</v>
      </c>
      <c r="H515" s="41">
        <f t="shared" ref="H515:H578" si="64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hidden="1" outlineLevel="2">
      <c r="A517" s="29"/>
      <c r="B517" s="28" t="s">
        <v>421</v>
      </c>
      <c r="C517" s="30">
        <v>0</v>
      </c>
      <c r="D517" s="30">
        <f t="shared" si="63"/>
        <v>0</v>
      </c>
      <c r="E517" s="30">
        <f t="shared" si="63"/>
        <v>0</v>
      </c>
      <c r="H517" s="41">
        <f t="shared" si="64"/>
        <v>0</v>
      </c>
    </row>
    <row r="518" spans="1:8" hidden="1" outlineLevel="2">
      <c r="A518" s="6">
        <v>3305</v>
      </c>
      <c r="B518" s="4" t="s">
        <v>422</v>
      </c>
      <c r="C518" s="5"/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hidden="1" outlineLevel="2">
      <c r="A519" s="6">
        <v>3305</v>
      </c>
      <c r="B519" s="4" t="s">
        <v>423</v>
      </c>
      <c r="C519" s="5">
        <v>500</v>
      </c>
      <c r="D519" s="5">
        <f t="shared" si="63"/>
        <v>500</v>
      </c>
      <c r="E519" s="5">
        <f t="shared" si="63"/>
        <v>500</v>
      </c>
      <c r="H519" s="41">
        <f t="shared" si="64"/>
        <v>500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3"/>
        <v>0</v>
      </c>
      <c r="E520" s="5">
        <f t="shared" si="63"/>
        <v>0</v>
      </c>
      <c r="H520" s="41">
        <f t="shared" si="64"/>
        <v>0</v>
      </c>
    </row>
    <row r="521" spans="1:8" hidden="1" outlineLevel="2">
      <c r="A521" s="6">
        <v>3305</v>
      </c>
      <c r="B521" s="4" t="s">
        <v>425</v>
      </c>
      <c r="C521" s="5"/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hidden="1" outlineLevel="1">
      <c r="A522" s="6">
        <v>3305</v>
      </c>
      <c r="B522" s="4" t="s">
        <v>409</v>
      </c>
      <c r="C522" s="5">
        <v>0</v>
      </c>
      <c r="D522" s="5">
        <f t="shared" si="63"/>
        <v>0</v>
      </c>
      <c r="E522" s="5">
        <f t="shared" si="63"/>
        <v>0</v>
      </c>
      <c r="H522" s="41">
        <f t="shared" si="64"/>
        <v>0</v>
      </c>
    </row>
    <row r="523" spans="1:8" hidden="1" outlineLevel="2" collapsed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4"/>
        <v>0</v>
      </c>
    </row>
    <row r="524" spans="1:8" hidden="1" outlineLevel="2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4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5">C525</f>
        <v>0</v>
      </c>
      <c r="E525" s="5">
        <f t="shared" si="65"/>
        <v>0</v>
      </c>
      <c r="H525" s="41">
        <f t="shared" si="64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hidden="1" outlineLevel="1">
      <c r="A528" s="6">
        <v>3306</v>
      </c>
      <c r="B528" s="4" t="s">
        <v>431</v>
      </c>
      <c r="C528" s="5">
        <v>0</v>
      </c>
      <c r="D528" s="5">
        <f t="shared" si="65"/>
        <v>0</v>
      </c>
      <c r="E528" s="5">
        <f t="shared" si="65"/>
        <v>0</v>
      </c>
      <c r="H528" s="41">
        <f t="shared" si="64"/>
        <v>0</v>
      </c>
    </row>
    <row r="529" spans="1:8" hidden="1" outlineLevel="2" collapsed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4"/>
        <v>0</v>
      </c>
    </row>
    <row r="530" spans="1:8" ht="15" hidden="1" customHeight="1" outlineLevel="3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4"/>
        <v>0</v>
      </c>
    </row>
    <row r="531" spans="1:8" hidden="1" outlineLevel="2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4"/>
        <v>0</v>
      </c>
    </row>
    <row r="532" spans="1:8" ht="15" hidden="1" customHeight="1" outlineLevel="3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4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4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66">C534</f>
        <v>0</v>
      </c>
      <c r="E534" s="30">
        <f t="shared" si="66"/>
        <v>0</v>
      </c>
      <c r="H534" s="41">
        <f t="shared" si="64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hidden="1" outlineLevel="2">
      <c r="A537" s="29"/>
      <c r="B537" s="28" t="s">
        <v>439</v>
      </c>
      <c r="C537" s="30">
        <v>0</v>
      </c>
      <c r="D537" s="30">
        <f t="shared" si="66"/>
        <v>0</v>
      </c>
      <c r="E537" s="30">
        <f t="shared" si="66"/>
        <v>0</v>
      </c>
      <c r="H537" s="41">
        <f t="shared" si="64"/>
        <v>0</v>
      </c>
    </row>
    <row r="538" spans="1:8" hidden="1" outlineLevel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4"/>
        <v>0</v>
      </c>
    </row>
    <row r="539" spans="1:8" hidden="1" outlineLevel="2" collapsed="1">
      <c r="A539" s="174" t="s">
        <v>441</v>
      </c>
      <c r="B539" s="175"/>
      <c r="C539" s="32">
        <f>SUM(C540:C545)</f>
        <v>300</v>
      </c>
      <c r="D539" s="32">
        <f>SUM(D540:D545)</f>
        <v>300</v>
      </c>
      <c r="E539" s="32">
        <f>SUM(E540:E545)</f>
        <v>300</v>
      </c>
      <c r="H539" s="41">
        <f t="shared" si="64"/>
        <v>300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4"/>
        <v>0</v>
      </c>
    </row>
    <row r="541" spans="1:8" hidden="1" outlineLevel="2" collapsed="1">
      <c r="A541" s="6">
        <v>3310</v>
      </c>
      <c r="B541" s="4" t="s">
        <v>52</v>
      </c>
      <c r="C541" s="5">
        <v>300</v>
      </c>
      <c r="D541" s="5">
        <f t="shared" ref="D541:E544" si="67">C541</f>
        <v>300</v>
      </c>
      <c r="E541" s="5">
        <f t="shared" si="67"/>
        <v>300</v>
      </c>
      <c r="H541" s="41">
        <f t="shared" si="64"/>
        <v>300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67"/>
        <v>0</v>
      </c>
      <c r="E544" s="5">
        <f t="shared" si="67"/>
        <v>0</v>
      </c>
      <c r="H544" s="41">
        <f t="shared" si="64"/>
        <v>0</v>
      </c>
    </row>
    <row r="545" spans="1:10" ht="15" hidden="1" customHeight="1" outlineLevel="2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4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 ht="15" customHeight="1" collapsed="1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4"/>
        <v>0</v>
      </c>
    </row>
    <row r="548" spans="1:10" hidden="1" outlineLevel="1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>
        <f t="shared" si="64"/>
        <v>0</v>
      </c>
      <c r="I548" s="42"/>
      <c r="J548" s="40" t="b">
        <f>AND(H548=I548)</f>
        <v>1</v>
      </c>
    </row>
    <row r="549" spans="1:10" hidden="1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  <c r="H549" s="41">
        <f t="shared" si="64"/>
        <v>0</v>
      </c>
    </row>
    <row r="550" spans="1:10" collapsed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  <c r="H550" s="41">
        <f t="shared" si="64"/>
        <v>0</v>
      </c>
    </row>
    <row r="551" spans="1:10">
      <c r="A551" s="180" t="s">
        <v>455</v>
      </c>
      <c r="B551" s="181"/>
      <c r="C551" s="36">
        <f>C552</f>
        <v>240</v>
      </c>
      <c r="D551" s="36">
        <f>D552</f>
        <v>240</v>
      </c>
      <c r="E551" s="36">
        <f>E552</f>
        <v>240</v>
      </c>
      <c r="G551" s="39" t="s">
        <v>59</v>
      </c>
      <c r="H551" s="41">
        <f t="shared" si="64"/>
        <v>240</v>
      </c>
      <c r="I551" s="42"/>
      <c r="J551" s="40" t="b">
        <f>AND(H551=I551)</f>
        <v>0</v>
      </c>
    </row>
    <row r="552" spans="1:10" hidden="1" outlineLevel="1">
      <c r="A552" s="176" t="s">
        <v>456</v>
      </c>
      <c r="B552" s="177"/>
      <c r="C552" s="33">
        <f>C553+C557</f>
        <v>240</v>
      </c>
      <c r="D552" s="33">
        <f>D553+D557</f>
        <v>240</v>
      </c>
      <c r="E552" s="33">
        <f>E553+E557</f>
        <v>240</v>
      </c>
      <c r="G552" s="39" t="s">
        <v>594</v>
      </c>
      <c r="H552" s="41">
        <f t="shared" si="64"/>
        <v>240</v>
      </c>
      <c r="I552" s="42"/>
      <c r="J552" s="40" t="b">
        <f>AND(H552=I552)</f>
        <v>0</v>
      </c>
    </row>
    <row r="553" spans="1:10" hidden="1" outlineLevel="2" collapsed="1">
      <c r="A553" s="174" t="s">
        <v>457</v>
      </c>
      <c r="B553" s="175"/>
      <c r="C553" s="32">
        <f>SUM(C554:C556)</f>
        <v>240</v>
      </c>
      <c r="D553" s="32">
        <f>SUM(D554:D556)</f>
        <v>240</v>
      </c>
      <c r="E553" s="32">
        <f>SUM(E554:E556)</f>
        <v>240</v>
      </c>
      <c r="H553" s="41">
        <f t="shared" si="64"/>
        <v>240</v>
      </c>
    </row>
    <row r="554" spans="1:10" hidden="1" outlineLevel="2" collapsed="1">
      <c r="A554" s="6">
        <v>5500</v>
      </c>
      <c r="B554" s="4" t="s">
        <v>458</v>
      </c>
      <c r="C554" s="5">
        <v>240</v>
      </c>
      <c r="D554" s="5">
        <f t="shared" ref="D554:E556" si="68">C554</f>
        <v>240</v>
      </c>
      <c r="E554" s="5">
        <f t="shared" si="68"/>
        <v>240</v>
      </c>
      <c r="H554" s="41">
        <f t="shared" si="64"/>
        <v>240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hidden="1" outlineLevel="1">
      <c r="A556" s="6">
        <v>5500</v>
      </c>
      <c r="B556" s="4" t="s">
        <v>460</v>
      </c>
      <c r="C556" s="5">
        <v>0</v>
      </c>
      <c r="D556" s="5">
        <f t="shared" si="68"/>
        <v>0</v>
      </c>
      <c r="E556" s="5">
        <f t="shared" si="68"/>
        <v>0</v>
      </c>
      <c r="H556" s="41">
        <f t="shared" si="64"/>
        <v>0</v>
      </c>
    </row>
    <row r="557" spans="1:10" hidden="1" outlineLevel="2" collapsed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4"/>
        <v>0</v>
      </c>
    </row>
    <row r="558" spans="1:10" ht="15" hidden="1" customHeight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4"/>
        <v>0</v>
      </c>
    </row>
    <row r="560" spans="1:10">
      <c r="A560" s="178" t="s">
        <v>62</v>
      </c>
      <c r="B560" s="179"/>
      <c r="C560" s="37">
        <f>C561+C717+C726</f>
        <v>309839.18700000003</v>
      </c>
      <c r="D560" s="37">
        <f>D561+D717+D726</f>
        <v>309839.18700000003</v>
      </c>
      <c r="E560" s="37">
        <f>E561+E717+E726</f>
        <v>309839.18700000003</v>
      </c>
      <c r="G560" s="39" t="s">
        <v>62</v>
      </c>
      <c r="H560" s="41">
        <f t="shared" si="64"/>
        <v>309839.18700000003</v>
      </c>
      <c r="I560" s="42"/>
      <c r="J560" s="40" t="b">
        <f>AND(H560=I560)</f>
        <v>0</v>
      </c>
    </row>
    <row r="561" spans="1:10">
      <c r="A561" s="180" t="s">
        <v>464</v>
      </c>
      <c r="B561" s="181"/>
      <c r="C561" s="36">
        <f>C562+C639+C643+C646</f>
        <v>308368.18700000003</v>
      </c>
      <c r="D561" s="36">
        <f>D562+D639+D643+D646</f>
        <v>308368.18700000003</v>
      </c>
      <c r="E561" s="36">
        <f>E562+E639+E643+E646</f>
        <v>308368.18700000003</v>
      </c>
      <c r="G561" s="39" t="s">
        <v>61</v>
      </c>
      <c r="H561" s="41">
        <f t="shared" si="64"/>
        <v>308368.18700000003</v>
      </c>
      <c r="I561" s="42"/>
      <c r="J561" s="40" t="b">
        <f>AND(H561=I561)</f>
        <v>0</v>
      </c>
    </row>
    <row r="562" spans="1:10" hidden="1" outlineLevel="1">
      <c r="A562" s="176" t="s">
        <v>465</v>
      </c>
      <c r="B562" s="177"/>
      <c r="C562" s="38">
        <f>C563+C568+C569+C570+C577+C578+C582+C585+C586+C587+C588+C593+C596+C600+C604+C611+C617+C629</f>
        <v>308368.18700000003</v>
      </c>
      <c r="D562" s="38">
        <f>D563+D568+D569+D570+D577+D578+D582+D585+D586+D587+D588+D593+D596+D600+D604+D611+D617+D629</f>
        <v>308368.18700000003</v>
      </c>
      <c r="E562" s="38">
        <f>E563+E568+E569+E570+E577+E578+E582+E585+E586+E587+E588+E593+E596+E600+E604+E611+E617+E629</f>
        <v>308368.18700000003</v>
      </c>
      <c r="G562" s="39" t="s">
        <v>595</v>
      </c>
      <c r="H562" s="41">
        <f t="shared" si="64"/>
        <v>308368.18700000003</v>
      </c>
      <c r="I562" s="42"/>
      <c r="J562" s="40" t="b">
        <f>AND(H562=I562)</f>
        <v>0</v>
      </c>
    </row>
    <row r="563" spans="1:10" hidden="1" outlineLevel="2">
      <c r="A563" s="174" t="s">
        <v>466</v>
      </c>
      <c r="B563" s="175"/>
      <c r="C563" s="32">
        <f>SUM(C564:C567)</f>
        <v>19134</v>
      </c>
      <c r="D563" s="32">
        <f>SUM(D564:D567)</f>
        <v>19134</v>
      </c>
      <c r="E563" s="32">
        <f>SUM(E564:E567)</f>
        <v>19134</v>
      </c>
      <c r="H563" s="41">
        <f t="shared" si="64"/>
        <v>19134</v>
      </c>
    </row>
    <row r="564" spans="1:10" hidden="1" outlineLevel="2">
      <c r="A564" s="7">
        <v>6600</v>
      </c>
      <c r="B564" s="4" t="s">
        <v>468</v>
      </c>
      <c r="C564" s="5">
        <v>10080</v>
      </c>
      <c r="D564" s="5">
        <f>C564</f>
        <v>10080</v>
      </c>
      <c r="E564" s="5">
        <f>D564</f>
        <v>10080</v>
      </c>
      <c r="H564" s="41">
        <f t="shared" si="64"/>
        <v>10080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9">C565</f>
        <v>0</v>
      </c>
      <c r="E565" s="5">
        <f t="shared" si="69"/>
        <v>0</v>
      </c>
      <c r="H565" s="41">
        <f t="shared" si="64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9"/>
        <v>0</v>
      </c>
      <c r="E566" s="5">
        <f t="shared" si="69"/>
        <v>0</v>
      </c>
      <c r="H566" s="41">
        <f t="shared" si="64"/>
        <v>0</v>
      </c>
    </row>
    <row r="567" spans="1:10" hidden="1" outlineLevel="1">
      <c r="A567" s="6">
        <v>6600</v>
      </c>
      <c r="B567" s="4" t="s">
        <v>471</v>
      </c>
      <c r="C567" s="5">
        <v>9054</v>
      </c>
      <c r="D567" s="5">
        <f t="shared" si="69"/>
        <v>9054</v>
      </c>
      <c r="E567" s="5">
        <f t="shared" si="69"/>
        <v>9054</v>
      </c>
      <c r="H567" s="41">
        <f t="shared" si="64"/>
        <v>9054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  <c r="H568" s="41">
        <f t="shared" si="64"/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  <c r="H569" s="41">
        <f t="shared" si="64"/>
        <v>0</v>
      </c>
    </row>
    <row r="570" spans="1:10" hidden="1" outlineLevel="2">
      <c r="A570" s="174" t="s">
        <v>473</v>
      </c>
      <c r="B570" s="175"/>
      <c r="C570" s="32">
        <f>SUM(C571:C576)</f>
        <v>116297.477</v>
      </c>
      <c r="D570" s="32">
        <f>SUM(D571:D576)</f>
        <v>116297.477</v>
      </c>
      <c r="E570" s="32">
        <f>SUM(E571:E576)</f>
        <v>116297.477</v>
      </c>
      <c r="H570" s="41">
        <f t="shared" si="64"/>
        <v>116297.477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4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70">C572</f>
        <v>0</v>
      </c>
      <c r="E572" s="5">
        <f t="shared" si="70"/>
        <v>0</v>
      </c>
      <c r="H572" s="41">
        <f t="shared" si="64"/>
        <v>0</v>
      </c>
    </row>
    <row r="573" spans="1:10" hidden="1" outlineLevel="2">
      <c r="A573" s="7">
        <v>6603</v>
      </c>
      <c r="B573" s="4" t="s">
        <v>476</v>
      </c>
      <c r="C573" s="5">
        <v>116297.477</v>
      </c>
      <c r="D573" s="5">
        <f t="shared" si="70"/>
        <v>116297.477</v>
      </c>
      <c r="E573" s="5">
        <f t="shared" si="70"/>
        <v>116297.477</v>
      </c>
      <c r="H573" s="41">
        <f t="shared" si="64"/>
        <v>116297.477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hidden="1" outlineLevel="1">
      <c r="A576" s="7">
        <v>6603</v>
      </c>
      <c r="B576" s="4" t="s">
        <v>479</v>
      </c>
      <c r="C576" s="5">
        <v>0</v>
      </c>
      <c r="D576" s="5">
        <f t="shared" si="70"/>
        <v>0</v>
      </c>
      <c r="E576" s="5">
        <f t="shared" si="70"/>
        <v>0</v>
      </c>
      <c r="H576" s="41">
        <f t="shared" si="64"/>
        <v>0</v>
      </c>
    </row>
    <row r="577" spans="1:8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  <c r="H577" s="41">
        <f t="shared" si="64"/>
        <v>0</v>
      </c>
    </row>
    <row r="578" spans="1:8" hidden="1" outlineLevel="2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si="64"/>
        <v>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1">C579</f>
        <v>0</v>
      </c>
      <c r="E579" s="5">
        <f t="shared" si="71"/>
        <v>0</v>
      </c>
      <c r="H579" s="41">
        <f t="shared" ref="H579:H642" si="72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hidden="1" outlineLevel="1">
      <c r="A581" s="7">
        <v>6605</v>
      </c>
      <c r="B581" s="4" t="s">
        <v>484</v>
      </c>
      <c r="C581" s="5">
        <v>0</v>
      </c>
      <c r="D581" s="5">
        <f t="shared" si="71"/>
        <v>0</v>
      </c>
      <c r="E581" s="5">
        <f t="shared" si="71"/>
        <v>0</v>
      </c>
      <c r="H581" s="41">
        <f t="shared" si="72"/>
        <v>0</v>
      </c>
    </row>
    <row r="582" spans="1:8" hidden="1" outlineLevel="2">
      <c r="A582" s="174" t="s">
        <v>485</v>
      </c>
      <c r="B582" s="175"/>
      <c r="C582" s="32">
        <f>SUM(C583:C584)</f>
        <v>1436.71</v>
      </c>
      <c r="D582" s="32">
        <f>SUM(D583:D584)</f>
        <v>1436.71</v>
      </c>
      <c r="E582" s="32">
        <f>SUM(E583:E584)</f>
        <v>1436.71</v>
      </c>
      <c r="H582" s="41">
        <f t="shared" si="72"/>
        <v>1436.71</v>
      </c>
    </row>
    <row r="583" spans="1:8" hidden="1" outlineLevel="2">
      <c r="A583" s="7">
        <v>6606</v>
      </c>
      <c r="B583" s="4" t="s">
        <v>486</v>
      </c>
      <c r="C583" s="5">
        <v>1436.71</v>
      </c>
      <c r="D583" s="5">
        <f t="shared" ref="D583:E587" si="73">C583</f>
        <v>1436.71</v>
      </c>
      <c r="E583" s="5">
        <f t="shared" si="73"/>
        <v>1436.71</v>
      </c>
      <c r="H583" s="41">
        <f t="shared" si="72"/>
        <v>1436.71</v>
      </c>
    </row>
    <row r="584" spans="1:8" hidden="1" outlineLevel="1">
      <c r="A584" s="7">
        <v>6606</v>
      </c>
      <c r="B584" s="4" t="s">
        <v>487</v>
      </c>
      <c r="C584" s="5">
        <v>0</v>
      </c>
      <c r="D584" s="5">
        <f t="shared" si="73"/>
        <v>0</v>
      </c>
      <c r="E584" s="5">
        <f t="shared" si="73"/>
        <v>0</v>
      </c>
      <c r="H584" s="41">
        <f t="shared" si="72"/>
        <v>0</v>
      </c>
    </row>
    <row r="585" spans="1:8" hidden="1" outlineLevel="1" collapsed="1">
      <c r="A585" s="174" t="s">
        <v>488</v>
      </c>
      <c r="B585" s="175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hidden="1" outlineLevel="1" collapsed="1">
      <c r="A586" s="174" t="s">
        <v>489</v>
      </c>
      <c r="B586" s="175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hidden="1" outlineLevel="1">
      <c r="A587" s="174" t="s">
        <v>490</v>
      </c>
      <c r="B587" s="175"/>
      <c r="C587" s="32"/>
      <c r="D587" s="32">
        <f t="shared" si="73"/>
        <v>0</v>
      </c>
      <c r="E587" s="32">
        <f t="shared" si="73"/>
        <v>0</v>
      </c>
      <c r="H587" s="41">
        <f t="shared" si="72"/>
        <v>0</v>
      </c>
    </row>
    <row r="588" spans="1:8" hidden="1" outlineLevel="2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 t="shared" si="72"/>
        <v>0</v>
      </c>
    </row>
    <row r="589" spans="1:8" hidden="1" outlineLevel="2">
      <c r="A589" s="7">
        <v>6610</v>
      </c>
      <c r="B589" s="4" t="s">
        <v>492</v>
      </c>
      <c r="C589" s="5"/>
      <c r="D589" s="5">
        <f>C589</f>
        <v>0</v>
      </c>
      <c r="E589" s="5">
        <f>D589</f>
        <v>0</v>
      </c>
      <c r="H589" s="41">
        <f t="shared" si="72"/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4">C590</f>
        <v>0</v>
      </c>
      <c r="E590" s="5">
        <f t="shared" si="74"/>
        <v>0</v>
      </c>
      <c r="H590" s="41">
        <f t="shared" si="72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hidden="1" outlineLevel="1">
      <c r="A592" s="7">
        <v>6610</v>
      </c>
      <c r="B592" s="4" t="s">
        <v>495</v>
      </c>
      <c r="C592" s="5">
        <v>0</v>
      </c>
      <c r="D592" s="5">
        <f t="shared" si="74"/>
        <v>0</v>
      </c>
      <c r="E592" s="5">
        <f t="shared" si="74"/>
        <v>0</v>
      </c>
      <c r="H592" s="41">
        <f t="shared" si="72"/>
        <v>0</v>
      </c>
    </row>
    <row r="593" spans="1:8" hidden="1" outlineLevel="2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2"/>
        <v>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hidden="1" outlineLevel="1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2"/>
        <v>0</v>
      </c>
    </row>
    <row r="596" spans="1:8" hidden="1" outlineLevel="2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2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2"/>
        <v>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5">C598</f>
        <v>0</v>
      </c>
      <c r="E598" s="5">
        <f t="shared" si="75"/>
        <v>0</v>
      </c>
      <c r="H598" s="41">
        <f t="shared" si="72"/>
        <v>0</v>
      </c>
    </row>
    <row r="599" spans="1:8" hidden="1" outlineLevel="1">
      <c r="A599" s="7">
        <v>6612</v>
      </c>
      <c r="B599" s="4" t="s">
        <v>501</v>
      </c>
      <c r="C599" s="5">
        <v>0</v>
      </c>
      <c r="D599" s="5">
        <f t="shared" si="75"/>
        <v>0</v>
      </c>
      <c r="E599" s="5">
        <f t="shared" si="75"/>
        <v>0</v>
      </c>
      <c r="H599" s="41">
        <f t="shared" si="72"/>
        <v>0</v>
      </c>
    </row>
    <row r="600" spans="1:8" hidden="1" outlineLevel="2">
      <c r="A600" s="174" t="s">
        <v>503</v>
      </c>
      <c r="B600" s="175"/>
      <c r="C600" s="32">
        <f>SUM(C601:C603)</f>
        <v>11500</v>
      </c>
      <c r="D600" s="32">
        <f>SUM(D601:D603)</f>
        <v>11500</v>
      </c>
      <c r="E600" s="32">
        <f>SUM(E601:E603)</f>
        <v>11500</v>
      </c>
      <c r="H600" s="41">
        <f t="shared" si="72"/>
        <v>11500</v>
      </c>
    </row>
    <row r="601" spans="1:8" hidden="1" outlineLevel="2">
      <c r="A601" s="7">
        <v>6613</v>
      </c>
      <c r="B601" s="4" t="s">
        <v>504</v>
      </c>
      <c r="C601" s="5">
        <v>0</v>
      </c>
      <c r="D601" s="5">
        <f t="shared" ref="D601:E603" si="76">C601</f>
        <v>0</v>
      </c>
      <c r="E601" s="5">
        <f t="shared" si="76"/>
        <v>0</v>
      </c>
      <c r="H601" s="41">
        <f t="shared" si="72"/>
        <v>0</v>
      </c>
    </row>
    <row r="602" spans="1:8" hidden="1" outlineLevel="2">
      <c r="A602" s="7">
        <v>6613</v>
      </c>
      <c r="B602" s="4" t="s">
        <v>505</v>
      </c>
      <c r="C602" s="5">
        <v>11500</v>
      </c>
      <c r="D602" s="5">
        <f t="shared" si="76"/>
        <v>11500</v>
      </c>
      <c r="E602" s="5">
        <f t="shared" si="76"/>
        <v>11500</v>
      </c>
      <c r="H602" s="41">
        <f t="shared" si="72"/>
        <v>11500</v>
      </c>
    </row>
    <row r="603" spans="1:8" hidden="1" outlineLevel="1">
      <c r="A603" s="7">
        <v>6613</v>
      </c>
      <c r="B603" s="4" t="s">
        <v>501</v>
      </c>
      <c r="C603" s="5">
        <v>0</v>
      </c>
      <c r="D603" s="5">
        <f t="shared" si="76"/>
        <v>0</v>
      </c>
      <c r="E603" s="5">
        <f t="shared" si="76"/>
        <v>0</v>
      </c>
      <c r="H603" s="41">
        <f t="shared" si="72"/>
        <v>0</v>
      </c>
    </row>
    <row r="604" spans="1:8" hidden="1" outlineLevel="2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2"/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2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77">C606</f>
        <v>0</v>
      </c>
      <c r="E606" s="5">
        <f t="shared" si="77"/>
        <v>0</v>
      </c>
      <c r="H606" s="41">
        <f t="shared" si="72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hidden="1" outlineLevel="1">
      <c r="A610" s="7">
        <v>6614</v>
      </c>
      <c r="B610" s="4" t="s">
        <v>512</v>
      </c>
      <c r="C610" s="5">
        <v>0</v>
      </c>
      <c r="D610" s="5">
        <f t="shared" si="77"/>
        <v>0</v>
      </c>
      <c r="E610" s="5">
        <f t="shared" si="77"/>
        <v>0</v>
      </c>
      <c r="H610" s="41">
        <f t="shared" si="72"/>
        <v>0</v>
      </c>
    </row>
    <row r="611" spans="1:8" hidden="1" outlineLevel="2">
      <c r="A611" s="174" t="s">
        <v>513</v>
      </c>
      <c r="B611" s="175"/>
      <c r="C611" s="32">
        <f>SUM(C612:C616)</f>
        <v>160000</v>
      </c>
      <c r="D611" s="32">
        <f>SUM(D612:D616)</f>
        <v>160000</v>
      </c>
      <c r="E611" s="32">
        <f>SUM(E612:E616)</f>
        <v>160000</v>
      </c>
      <c r="H611" s="41">
        <f t="shared" si="72"/>
        <v>160000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2"/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78">C613</f>
        <v>0</v>
      </c>
      <c r="E613" s="5">
        <f t="shared" si="78"/>
        <v>0</v>
      </c>
      <c r="H613" s="41">
        <f t="shared" si="72"/>
        <v>0</v>
      </c>
    </row>
    <row r="614" spans="1:8" hidden="1" outlineLevel="2">
      <c r="A614" s="7">
        <v>6615</v>
      </c>
      <c r="B614" s="4" t="s">
        <v>516</v>
      </c>
      <c r="C614" s="5">
        <v>160000</v>
      </c>
      <c r="D614" s="5">
        <f t="shared" si="78"/>
        <v>160000</v>
      </c>
      <c r="E614" s="5">
        <f t="shared" si="78"/>
        <v>160000</v>
      </c>
      <c r="H614" s="41">
        <f t="shared" si="72"/>
        <v>160000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hidden="1" outlineLevel="1">
      <c r="A616" s="7">
        <v>6615</v>
      </c>
      <c r="B616" s="4" t="s">
        <v>518</v>
      </c>
      <c r="C616" s="5">
        <v>0</v>
      </c>
      <c r="D616" s="5">
        <f t="shared" si="78"/>
        <v>0</v>
      </c>
      <c r="E616" s="5">
        <f t="shared" si="78"/>
        <v>0</v>
      </c>
      <c r="H616" s="41">
        <f t="shared" si="72"/>
        <v>0</v>
      </c>
    </row>
    <row r="617" spans="1:8" hidden="1" outlineLevel="2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2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2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79">C619</f>
        <v>0</v>
      </c>
      <c r="E619" s="5">
        <f t="shared" si="79"/>
        <v>0</v>
      </c>
      <c r="H619" s="41">
        <f t="shared" si="72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hidden="1" outlineLevel="1">
      <c r="A628" s="7">
        <v>6616</v>
      </c>
      <c r="B628" s="4" t="s">
        <v>530</v>
      </c>
      <c r="C628" s="5">
        <v>0</v>
      </c>
      <c r="D628" s="5">
        <f t="shared" si="79"/>
        <v>0</v>
      </c>
      <c r="E628" s="5">
        <f t="shared" si="79"/>
        <v>0</v>
      </c>
      <c r="H628" s="41">
        <f t="shared" si="72"/>
        <v>0</v>
      </c>
    </row>
    <row r="629" spans="1:10" hidden="1" outlineLevel="2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72"/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  <c r="H630" s="41">
        <f t="shared" si="72"/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80">C631</f>
        <v>0</v>
      </c>
      <c r="E631" s="5">
        <f t="shared" si="80"/>
        <v>0</v>
      </c>
      <c r="H631" s="41">
        <f t="shared" si="72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 collapsed="1">
      <c r="A638" s="7">
        <v>6617</v>
      </c>
      <c r="B638" s="4" t="s">
        <v>540</v>
      </c>
      <c r="C638" s="5">
        <v>0</v>
      </c>
      <c r="D638" s="5">
        <f t="shared" si="80"/>
        <v>0</v>
      </c>
      <c r="E638" s="5">
        <f t="shared" si="80"/>
        <v>0</v>
      </c>
      <c r="H638" s="41">
        <f t="shared" si="72"/>
        <v>0</v>
      </c>
    </row>
    <row r="639" spans="1:10" hidden="1" outlineLevel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2"/>
        <v>0</v>
      </c>
      <c r="I639" s="42"/>
      <c r="J639" s="40" t="b">
        <f>AND(H639=I639)</f>
        <v>1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81">C640</f>
        <v>0</v>
      </c>
      <c r="E640" s="32">
        <f t="shared" si="81"/>
        <v>0</v>
      </c>
      <c r="H640" s="41">
        <f t="shared" si="72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 collapsed="1">
      <c r="A642" s="174" t="s">
        <v>544</v>
      </c>
      <c r="B642" s="175"/>
      <c r="C642" s="32">
        <v>0</v>
      </c>
      <c r="D642" s="32">
        <f t="shared" si="81"/>
        <v>0</v>
      </c>
      <c r="E642" s="32">
        <f t="shared" si="81"/>
        <v>0</v>
      </c>
      <c r="H642" s="41">
        <f t="shared" si="72"/>
        <v>0</v>
      </c>
    </row>
    <row r="643" spans="1:10" hidden="1" outlineLevel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2">C643</f>
        <v>0</v>
      </c>
      <c r="I643" s="42"/>
      <c r="J643" s="40" t="b">
        <f>AND(H643=I643)</f>
        <v>1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 collapsed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  <c r="H645" s="41">
        <f t="shared" si="82"/>
        <v>0</v>
      </c>
    </row>
    <row r="646" spans="1:10" hidden="1" outlineLevel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2"/>
        <v>0</v>
      </c>
      <c r="I646" s="42"/>
      <c r="J646" s="40" t="b">
        <f>AND(H646=I646)</f>
        <v>1</v>
      </c>
    </row>
    <row r="647" spans="1:10" hidden="1" outlineLevel="2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2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2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3">C649</f>
        <v>0</v>
      </c>
      <c r="E649" s="5">
        <f t="shared" si="83"/>
        <v>0</v>
      </c>
      <c r="H649" s="41">
        <f t="shared" si="8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hidden="1" outlineLevel="1">
      <c r="A651" s="7">
        <v>9600</v>
      </c>
      <c r="B651" s="4" t="s">
        <v>471</v>
      </c>
      <c r="C651" s="5">
        <v>0</v>
      </c>
      <c r="D651" s="5">
        <f t="shared" si="83"/>
        <v>0</v>
      </c>
      <c r="E651" s="5">
        <f t="shared" si="83"/>
        <v>0</v>
      </c>
      <c r="H651" s="41">
        <f t="shared" si="82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  <c r="H652" s="41">
        <f t="shared" si="82"/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  <c r="H653" s="41">
        <f t="shared" si="82"/>
        <v>0</v>
      </c>
    </row>
    <row r="654" spans="1:10" hidden="1" outlineLevel="2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2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2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4">C656</f>
        <v>0</v>
      </c>
      <c r="E656" s="5">
        <f t="shared" si="84"/>
        <v>0</v>
      </c>
      <c r="H656" s="41">
        <f t="shared" si="82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hidden="1" outlineLevel="1">
      <c r="A660" s="7">
        <v>9603</v>
      </c>
      <c r="B660" s="4" t="s">
        <v>479</v>
      </c>
      <c r="C660" s="5">
        <v>0</v>
      </c>
      <c r="D660" s="5">
        <f t="shared" si="84"/>
        <v>0</v>
      </c>
      <c r="E660" s="5">
        <f t="shared" si="84"/>
        <v>0</v>
      </c>
      <c r="H660" s="41">
        <f t="shared" si="82"/>
        <v>0</v>
      </c>
    </row>
    <row r="661" spans="1:8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  <c r="H661" s="41">
        <f t="shared" si="82"/>
        <v>0</v>
      </c>
    </row>
    <row r="662" spans="1:8" hidden="1" outlineLevel="2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2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5">C663</f>
        <v>0</v>
      </c>
      <c r="E663" s="5">
        <f t="shared" si="85"/>
        <v>0</v>
      </c>
      <c r="H663" s="41">
        <f t="shared" si="82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hidden="1" outlineLevel="1">
      <c r="A665" s="7">
        <v>9605</v>
      </c>
      <c r="B665" s="4" t="s">
        <v>484</v>
      </c>
      <c r="C665" s="5">
        <v>0</v>
      </c>
      <c r="D665" s="5">
        <f t="shared" si="85"/>
        <v>0</v>
      </c>
      <c r="E665" s="5">
        <f t="shared" si="85"/>
        <v>0</v>
      </c>
      <c r="H665" s="41">
        <f t="shared" si="82"/>
        <v>0</v>
      </c>
    </row>
    <row r="666" spans="1:8" hidden="1" outlineLevel="2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2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86">C667</f>
        <v>0</v>
      </c>
      <c r="E667" s="5">
        <f t="shared" si="86"/>
        <v>0</v>
      </c>
      <c r="H667" s="41">
        <f t="shared" si="82"/>
        <v>0</v>
      </c>
    </row>
    <row r="668" spans="1:8" hidden="1" outlineLevel="1">
      <c r="A668" s="7">
        <v>9606</v>
      </c>
      <c r="B668" s="4" t="s">
        <v>487</v>
      </c>
      <c r="C668" s="5">
        <v>0</v>
      </c>
      <c r="D668" s="5">
        <f t="shared" si="86"/>
        <v>0</v>
      </c>
      <c r="E668" s="5">
        <f t="shared" si="86"/>
        <v>0</v>
      </c>
      <c r="H668" s="41">
        <f t="shared" si="82"/>
        <v>0</v>
      </c>
    </row>
    <row r="669" spans="1:8" hidden="1" outlineLevel="1" collapsed="1">
      <c r="A669" s="174" t="s">
        <v>556</v>
      </c>
      <c r="B669" s="175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hidden="1" outlineLevel="1" collapsed="1">
      <c r="A670" s="174" t="s">
        <v>557</v>
      </c>
      <c r="B670" s="175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hidden="1" outlineLevel="1">
      <c r="A671" s="174" t="s">
        <v>558</v>
      </c>
      <c r="B671" s="175"/>
      <c r="C671" s="32">
        <v>0</v>
      </c>
      <c r="D671" s="32">
        <f t="shared" si="86"/>
        <v>0</v>
      </c>
      <c r="E671" s="32">
        <f t="shared" si="86"/>
        <v>0</v>
      </c>
      <c r="H671" s="41">
        <f t="shared" si="82"/>
        <v>0</v>
      </c>
    </row>
    <row r="672" spans="1:8" hidden="1" outlineLevel="2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2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2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87">C674</f>
        <v>0</v>
      </c>
      <c r="E674" s="5">
        <f t="shared" si="87"/>
        <v>0</v>
      </c>
      <c r="H674" s="41">
        <f t="shared" si="82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hidden="1" outlineLevel="1">
      <c r="A676" s="7">
        <v>9610</v>
      </c>
      <c r="B676" s="4" t="s">
        <v>495</v>
      </c>
      <c r="C676" s="5">
        <v>0</v>
      </c>
      <c r="D676" s="5">
        <f t="shared" si="87"/>
        <v>0</v>
      </c>
      <c r="E676" s="5">
        <f t="shared" si="87"/>
        <v>0</v>
      </c>
      <c r="H676" s="41">
        <f t="shared" si="82"/>
        <v>0</v>
      </c>
    </row>
    <row r="677" spans="1:8" hidden="1" outlineLevel="2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2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hidden="1" outlineLevel="1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2"/>
        <v>0</v>
      </c>
    </row>
    <row r="680" spans="1:8" hidden="1" outlineLevel="2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2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2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88">C682</f>
        <v>0</v>
      </c>
      <c r="E682" s="5">
        <f t="shared" si="88"/>
        <v>0</v>
      </c>
      <c r="H682" s="41">
        <f t="shared" si="82"/>
        <v>0</v>
      </c>
    </row>
    <row r="683" spans="1:8" hidden="1" outlineLevel="1">
      <c r="A683" s="7">
        <v>9612</v>
      </c>
      <c r="B683" s="4" t="s">
        <v>501</v>
      </c>
      <c r="C683" s="5">
        <v>0</v>
      </c>
      <c r="D683" s="5">
        <f t="shared" si="88"/>
        <v>0</v>
      </c>
      <c r="E683" s="5">
        <f t="shared" si="88"/>
        <v>0</v>
      </c>
      <c r="H683" s="41">
        <f t="shared" si="82"/>
        <v>0</v>
      </c>
    </row>
    <row r="684" spans="1:8" hidden="1" outlineLevel="2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2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89">C685</f>
        <v>0</v>
      </c>
      <c r="E685" s="5">
        <f t="shared" si="89"/>
        <v>0</v>
      </c>
      <c r="H685" s="41">
        <f t="shared" si="82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hidden="1" outlineLevel="1">
      <c r="A687" s="7">
        <v>9613</v>
      </c>
      <c r="B687" s="4" t="s">
        <v>501</v>
      </c>
      <c r="C687" s="5">
        <v>0</v>
      </c>
      <c r="D687" s="5">
        <f t="shared" si="89"/>
        <v>0</v>
      </c>
      <c r="E687" s="5">
        <f t="shared" si="89"/>
        <v>0</v>
      </c>
      <c r="H687" s="41">
        <f t="shared" si="82"/>
        <v>0</v>
      </c>
    </row>
    <row r="688" spans="1:8" hidden="1" outlineLevel="2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2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2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90">C690</f>
        <v>0</v>
      </c>
      <c r="E690" s="5">
        <f t="shared" si="90"/>
        <v>0</v>
      </c>
      <c r="H690" s="41">
        <f t="shared" si="82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hidden="1" outlineLevel="1">
      <c r="A694" s="7">
        <v>9614</v>
      </c>
      <c r="B694" s="4" t="s">
        <v>512</v>
      </c>
      <c r="C694" s="5">
        <v>0</v>
      </c>
      <c r="D694" s="5">
        <f t="shared" si="90"/>
        <v>0</v>
      </c>
      <c r="E694" s="5">
        <f t="shared" si="90"/>
        <v>0</v>
      </c>
      <c r="H694" s="41">
        <f t="shared" si="82"/>
        <v>0</v>
      </c>
    </row>
    <row r="695" spans="1:8" hidden="1" outlineLevel="2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2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2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1">C697</f>
        <v>0</v>
      </c>
      <c r="E697" s="5">
        <f t="shared" si="91"/>
        <v>0</v>
      </c>
      <c r="H697" s="41">
        <f t="shared" si="82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hidden="1" outlineLevel="1">
      <c r="A700" s="7">
        <v>9615</v>
      </c>
      <c r="B700" s="4" t="s">
        <v>518</v>
      </c>
      <c r="C700" s="5">
        <v>0</v>
      </c>
      <c r="D700" s="5">
        <f t="shared" si="91"/>
        <v>0</v>
      </c>
      <c r="E700" s="5">
        <f t="shared" si="91"/>
        <v>0</v>
      </c>
      <c r="H700" s="41">
        <f t="shared" si="82"/>
        <v>0</v>
      </c>
    </row>
    <row r="701" spans="1:8" hidden="1" outlineLevel="2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2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2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2">C703</f>
        <v>0</v>
      </c>
      <c r="E703" s="5">
        <f t="shared" si="92"/>
        <v>0</v>
      </c>
      <c r="H703" s="41">
        <f t="shared" si="82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si="82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ref="H707:H727" si="93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hidden="1" outlineLevel="1">
      <c r="A712" s="7">
        <v>9616</v>
      </c>
      <c r="B712" s="4" t="s">
        <v>530</v>
      </c>
      <c r="C712" s="5">
        <v>0</v>
      </c>
      <c r="D712" s="5">
        <f t="shared" si="92"/>
        <v>0</v>
      </c>
      <c r="E712" s="5">
        <f t="shared" si="92"/>
        <v>0</v>
      </c>
      <c r="H712" s="41">
        <f t="shared" si="93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  <c r="H713" s="41">
        <f t="shared" si="93"/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94">C714</f>
        <v>0</v>
      </c>
      <c r="E714" s="31">
        <f t="shared" si="94"/>
        <v>0</v>
      </c>
      <c r="H714" s="41">
        <f t="shared" si="93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 collapsed="1">
      <c r="A716" s="174" t="s">
        <v>569</v>
      </c>
      <c r="B716" s="175"/>
      <c r="C716" s="32">
        <v>0</v>
      </c>
      <c r="D716" s="31">
        <f t="shared" si="94"/>
        <v>0</v>
      </c>
      <c r="E716" s="31">
        <f t="shared" si="94"/>
        <v>0</v>
      </c>
      <c r="H716" s="41">
        <f t="shared" si="93"/>
        <v>0</v>
      </c>
    </row>
    <row r="717" spans="1:10">
      <c r="A717" s="180" t="s">
        <v>570</v>
      </c>
      <c r="B717" s="181"/>
      <c r="C717" s="36">
        <f>C718</f>
        <v>1471</v>
      </c>
      <c r="D717" s="36">
        <f>D718</f>
        <v>1471</v>
      </c>
      <c r="E717" s="36">
        <f>E718</f>
        <v>1471</v>
      </c>
      <c r="G717" s="39" t="s">
        <v>66</v>
      </c>
      <c r="H717" s="41">
        <f t="shared" si="93"/>
        <v>1471</v>
      </c>
      <c r="I717" s="42"/>
      <c r="J717" s="40" t="b">
        <f>AND(H717=I717)</f>
        <v>0</v>
      </c>
    </row>
    <row r="718" spans="1:10" hidden="1" outlineLevel="1" collapsed="1">
      <c r="A718" s="176" t="s">
        <v>571</v>
      </c>
      <c r="B718" s="177"/>
      <c r="C718" s="33">
        <f>C719+C723</f>
        <v>1471</v>
      </c>
      <c r="D718" s="33">
        <f>D719+D723</f>
        <v>1471</v>
      </c>
      <c r="E718" s="33">
        <f>E719+E723</f>
        <v>1471</v>
      </c>
      <c r="G718" s="39" t="s">
        <v>599</v>
      </c>
      <c r="H718" s="41">
        <f t="shared" si="93"/>
        <v>1471</v>
      </c>
      <c r="I718" s="42"/>
      <c r="J718" s="40" t="b">
        <f>AND(H718=I718)</f>
        <v>0</v>
      </c>
    </row>
    <row r="719" spans="1:10" ht="15" hidden="1" customHeight="1" outlineLevel="2">
      <c r="A719" s="186" t="s">
        <v>851</v>
      </c>
      <c r="B719" s="187"/>
      <c r="C719" s="31">
        <f>SUM(C720:C722)</f>
        <v>1471</v>
      </c>
      <c r="D719" s="31">
        <f>SUM(D720:D722)</f>
        <v>1471</v>
      </c>
      <c r="E719" s="31">
        <f>SUM(E720:E722)</f>
        <v>1471</v>
      </c>
      <c r="H719" s="41">
        <f t="shared" si="93"/>
        <v>1471</v>
      </c>
    </row>
    <row r="720" spans="1:10" ht="15" hidden="1" customHeight="1" outlineLevel="2">
      <c r="A720" s="6">
        <v>10950</v>
      </c>
      <c r="B720" s="4" t="s">
        <v>572</v>
      </c>
      <c r="C720" s="5">
        <v>1471</v>
      </c>
      <c r="D720" s="5">
        <f>C720</f>
        <v>1471</v>
      </c>
      <c r="E720" s="5">
        <f>D720</f>
        <v>1471</v>
      </c>
      <c r="H720" s="41">
        <f t="shared" si="93"/>
        <v>1471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5">C721</f>
        <v>0</v>
      </c>
      <c r="E721" s="5">
        <f t="shared" si="95"/>
        <v>0</v>
      </c>
      <c r="H721" s="41">
        <f t="shared" si="93"/>
        <v>0</v>
      </c>
    </row>
    <row r="722" spans="1:10" hidden="1" outlineLevel="1">
      <c r="A722" s="6">
        <v>10950</v>
      </c>
      <c r="B722" s="4" t="s">
        <v>574</v>
      </c>
      <c r="C722" s="5">
        <v>0</v>
      </c>
      <c r="D722" s="5">
        <f t="shared" si="95"/>
        <v>0</v>
      </c>
      <c r="E722" s="5">
        <f t="shared" si="95"/>
        <v>0</v>
      </c>
      <c r="H722" s="41">
        <f t="shared" si="93"/>
        <v>0</v>
      </c>
    </row>
    <row r="723" spans="1:10" ht="15" hidden="1" customHeight="1" outlineLevel="2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3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 collapsed="1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3"/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 t="shared" si="93"/>
        <v>0</v>
      </c>
      <c r="I726" s="42"/>
      <c r="J726" s="40" t="b">
        <f>AND(H726=I726)</f>
        <v>1</v>
      </c>
    </row>
    <row r="727" spans="1:10" hidden="1" outlineLevel="1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 t="shared" si="93"/>
        <v>0</v>
      </c>
      <c r="I727" s="42"/>
      <c r="J727" s="40" t="b">
        <f>AND(H727=I727)</f>
        <v>1</v>
      </c>
    </row>
    <row r="728" spans="1:10" hidden="1" outlineLevel="2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2">
      <c r="A731" s="186" t="s">
        <v>848</v>
      </c>
      <c r="B731" s="187"/>
      <c r="C731" s="31">
        <f t="shared" ref="C731:E732" si="96">C732</f>
        <v>0</v>
      </c>
      <c r="D731" s="31">
        <f t="shared" si="96"/>
        <v>0</v>
      </c>
      <c r="E731" s="31">
        <f t="shared" si="96"/>
        <v>0</v>
      </c>
    </row>
    <row r="732" spans="1:10" hidden="1" outlineLevel="3">
      <c r="A732" s="6">
        <v>2</v>
      </c>
      <c r="B732" s="4" t="s">
        <v>822</v>
      </c>
      <c r="C732" s="5">
        <f t="shared" si="96"/>
        <v>0</v>
      </c>
      <c r="D732" s="5">
        <f t="shared" si="96"/>
        <v>0</v>
      </c>
      <c r="E732" s="5">
        <f t="shared" si="96"/>
        <v>0</v>
      </c>
    </row>
    <row r="733" spans="1:10" hidden="1" outlineLevel="1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2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3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97">C736</f>
        <v>0</v>
      </c>
      <c r="E736" s="30">
        <f t="shared" si="97"/>
        <v>0</v>
      </c>
    </row>
    <row r="737" spans="1:10" hidden="1" outlineLevel="2">
      <c r="A737" s="29"/>
      <c r="B737" s="28" t="s">
        <v>844</v>
      </c>
      <c r="C737" s="30">
        <v>0</v>
      </c>
      <c r="D737" s="30">
        <f t="shared" si="97"/>
        <v>0</v>
      </c>
      <c r="E737" s="30">
        <f t="shared" si="97"/>
        <v>0</v>
      </c>
    </row>
    <row r="738" spans="1:10" hidden="1" outlineLevel="2">
      <c r="A738" s="6">
        <v>3</v>
      </c>
      <c r="B738" s="4" t="s">
        <v>827</v>
      </c>
      <c r="C738" s="5"/>
      <c r="D738" s="5">
        <f t="shared" si="97"/>
        <v>0</v>
      </c>
      <c r="E738" s="5">
        <f t="shared" si="97"/>
        <v>0</v>
      </c>
    </row>
    <row r="739" spans="1:10" hidden="1" outlineLevel="1">
      <c r="A739" s="6">
        <v>4</v>
      </c>
      <c r="B739" s="4" t="s">
        <v>837</v>
      </c>
      <c r="C739" s="5"/>
      <c r="D739" s="5">
        <f t="shared" si="97"/>
        <v>0</v>
      </c>
      <c r="E739" s="5">
        <f t="shared" si="97"/>
        <v>0</v>
      </c>
    </row>
    <row r="740" spans="1:10" hidden="1" outlineLevel="2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10" hidden="1" outlineLevel="1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10" hidden="1" outlineLevel="2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10" hidden="1" outlineLevel="1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10" hidden="1" outlineLevel="2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10" hidden="1" outlineLevel="3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10" hidden="1" outlineLevel="2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10" hidden="1" outlineLevel="3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10" hidden="1" outlineLevel="2">
      <c r="A748" s="29"/>
      <c r="B748" s="28" t="s">
        <v>838</v>
      </c>
      <c r="C748" s="30"/>
      <c r="D748" s="30">
        <f t="shared" ref="D748:E750" si="98">C748</f>
        <v>0</v>
      </c>
      <c r="E748" s="30">
        <f t="shared" si="98"/>
        <v>0</v>
      </c>
    </row>
    <row r="749" spans="1:10" hidden="1" outlineLevel="2">
      <c r="A749" s="6">
        <v>3</v>
      </c>
      <c r="B749" s="4" t="s">
        <v>827</v>
      </c>
      <c r="C749" s="5"/>
      <c r="D749" s="5">
        <f t="shared" si="98"/>
        <v>0</v>
      </c>
      <c r="E749" s="5">
        <f t="shared" si="98"/>
        <v>0</v>
      </c>
    </row>
    <row r="750" spans="1:10" hidden="1" outlineLevel="1">
      <c r="A750" s="6">
        <v>4</v>
      </c>
      <c r="B750" s="4" t="s">
        <v>837</v>
      </c>
      <c r="C750" s="5"/>
      <c r="D750" s="5">
        <f t="shared" si="98"/>
        <v>0</v>
      </c>
      <c r="E750" s="5">
        <f t="shared" si="98"/>
        <v>0</v>
      </c>
    </row>
    <row r="751" spans="1:10" hidden="1" outlineLevel="2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10" s="124" customFormat="1" hidden="1" outlineLevel="3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  <c r="F752"/>
      <c r="G752"/>
      <c r="H752"/>
      <c r="I752"/>
      <c r="J752"/>
    </row>
    <row r="753" spans="1:10" s="124" customFormat="1" hidden="1" outlineLevel="3">
      <c r="A753" s="127"/>
      <c r="B753" s="126" t="s">
        <v>835</v>
      </c>
      <c r="C753" s="125"/>
      <c r="D753" s="125">
        <f t="shared" ref="D753:E755" si="99">C753</f>
        <v>0</v>
      </c>
      <c r="E753" s="125">
        <f t="shared" si="99"/>
        <v>0</v>
      </c>
    </row>
    <row r="754" spans="1:10" hidden="1" outlineLevel="2">
      <c r="A754" s="127"/>
      <c r="B754" s="126" t="s">
        <v>821</v>
      </c>
      <c r="C754" s="125"/>
      <c r="D754" s="125">
        <f t="shared" si="99"/>
        <v>0</v>
      </c>
      <c r="E754" s="125">
        <f t="shared" si="99"/>
        <v>0</v>
      </c>
      <c r="F754" s="124"/>
      <c r="G754" s="124"/>
      <c r="H754" s="124"/>
      <c r="I754" s="124"/>
      <c r="J754" s="124"/>
    </row>
    <row r="755" spans="1:10" hidden="1" outlineLevel="1">
      <c r="A755" s="6">
        <v>3</v>
      </c>
      <c r="B755" s="4" t="s">
        <v>827</v>
      </c>
      <c r="C755" s="5"/>
      <c r="D755" s="5">
        <f t="shared" si="99"/>
        <v>0</v>
      </c>
      <c r="E755" s="5">
        <f t="shared" si="99"/>
        <v>0</v>
      </c>
    </row>
    <row r="756" spans="1:10" hidden="1" outlineLevel="2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10" hidden="1" outlineLevel="3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10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10" hidden="1" outlineLevel="3">
      <c r="A759" s="29"/>
      <c r="B759" s="28" t="s">
        <v>832</v>
      </c>
      <c r="C759" s="30"/>
      <c r="D759" s="30">
        <f t="shared" ref="D759:E760" si="100">C759</f>
        <v>0</v>
      </c>
      <c r="E759" s="30">
        <f t="shared" si="100"/>
        <v>0</v>
      </c>
    </row>
    <row r="760" spans="1:10" hidden="1" outlineLevel="1">
      <c r="A760" s="29"/>
      <c r="B760" s="28" t="s">
        <v>831</v>
      </c>
      <c r="C760" s="30"/>
      <c r="D760" s="30">
        <f t="shared" si="100"/>
        <v>0</v>
      </c>
      <c r="E760" s="30">
        <f t="shared" si="100"/>
        <v>0</v>
      </c>
    </row>
    <row r="761" spans="1:10" hidden="1" outlineLevel="2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10" hidden="1" outlineLevel="3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10" hidden="1" outlineLevel="3">
      <c r="A763" s="29"/>
      <c r="B763" s="28" t="s">
        <v>829</v>
      </c>
      <c r="C763" s="30">
        <v>0</v>
      </c>
      <c r="D763" s="30">
        <f t="shared" ref="D763:E765" si="101">C763</f>
        <v>0</v>
      </c>
      <c r="E763" s="30">
        <f t="shared" si="101"/>
        <v>0</v>
      </c>
    </row>
    <row r="764" spans="1:10" hidden="1" outlineLevel="2">
      <c r="A764" s="29"/>
      <c r="B764" s="28" t="s">
        <v>819</v>
      </c>
      <c r="C764" s="30"/>
      <c r="D764" s="30">
        <f t="shared" si="101"/>
        <v>0</v>
      </c>
      <c r="E764" s="30">
        <f t="shared" si="101"/>
        <v>0</v>
      </c>
    </row>
    <row r="765" spans="1:10" hidden="1" outlineLevel="1">
      <c r="A765" s="6">
        <v>3</v>
      </c>
      <c r="B765" s="4" t="s">
        <v>827</v>
      </c>
      <c r="C765" s="5">
        <v>0</v>
      </c>
      <c r="D765" s="5">
        <f t="shared" si="101"/>
        <v>0</v>
      </c>
      <c r="E765" s="5">
        <f t="shared" si="101"/>
        <v>0</v>
      </c>
    </row>
    <row r="766" spans="1:10" hidden="1" outlineLevel="2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10" hidden="1" outlineLevel="1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10" hidden="1" outlineLevel="2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3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2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3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2">C775</f>
        <v>0</v>
      </c>
      <c r="E775" s="30">
        <f t="shared" si="102"/>
        <v>0</v>
      </c>
    </row>
    <row r="776" spans="1:5" hidden="1" outlineLevel="3">
      <c r="A776" s="29"/>
      <c r="B776" s="28" t="s">
        <v>819</v>
      </c>
      <c r="C776" s="30"/>
      <c r="D776" s="30">
        <f t="shared" si="102"/>
        <v>0</v>
      </c>
      <c r="E776" s="30">
        <f t="shared" si="102"/>
        <v>0</v>
      </c>
    </row>
    <row r="777" spans="1:5" hidden="1" outlineLevel="1">
      <c r="A777" s="29"/>
      <c r="B777" s="28" t="s">
        <v>818</v>
      </c>
      <c r="C777" s="30"/>
      <c r="D777" s="30">
        <f t="shared" si="102"/>
        <v>0</v>
      </c>
      <c r="E777" s="30">
        <f t="shared" si="102"/>
        <v>0</v>
      </c>
    </row>
    <row r="778" spans="1:5" hidden="1" outlineLevel="2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collapsed="1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3">
    <dataValidation type="custom" allowBlank="1" showInputMessage="1" showErrorMessage="1" sqref="J560">
      <formula1>C259+C374</formula1>
    </dataValidation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2018-04-27T17:54:16Z</dcterms:modified>
</cp:coreProperties>
</file>