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20490" windowHeight="7755" tabRatio="963" firstSheet="5" activeTab="5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C752" i="48" l="1"/>
  <c r="C763" i="48"/>
  <c r="C182" i="48" l="1"/>
  <c r="C180" i="48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80" i="48"/>
  <c r="D779" i="48" s="1"/>
  <c r="C779" i="48"/>
  <c r="D778" i="48"/>
  <c r="E778" i="48" s="1"/>
  <c r="D777" i="48"/>
  <c r="E777" i="48" s="1"/>
  <c r="D776" i="48"/>
  <c r="E776" i="48" s="1"/>
  <c r="D775" i="48"/>
  <c r="E775" i="48" s="1"/>
  <c r="C774" i="48"/>
  <c r="C773" i="48" s="1"/>
  <c r="D772" i="48"/>
  <c r="E772" i="48" s="1"/>
  <c r="D771" i="48"/>
  <c r="C770" i="48"/>
  <c r="C769" i="48" s="1"/>
  <c r="D768" i="48"/>
  <c r="C767" i="48"/>
  <c r="D766" i="48"/>
  <c r="E766" i="48" s="1"/>
  <c r="D765" i="48"/>
  <c r="E765" i="48" s="1"/>
  <c r="D764" i="48"/>
  <c r="E764" i="48" s="1"/>
  <c r="C762" i="48"/>
  <c r="D761" i="48"/>
  <c r="E761" i="48" s="1"/>
  <c r="D760" i="48"/>
  <c r="E760" i="48" s="1"/>
  <c r="D759" i="48"/>
  <c r="E759" i="48" s="1"/>
  <c r="C758" i="48"/>
  <c r="C757" i="48" s="1"/>
  <c r="D756" i="48"/>
  <c r="E756" i="48" s="1"/>
  <c r="D755" i="48"/>
  <c r="D753" i="48"/>
  <c r="E753" i="48" s="1"/>
  <c r="C751" i="48"/>
  <c r="D750" i="48"/>
  <c r="E750" i="48" s="1"/>
  <c r="D749" i="48"/>
  <c r="E749" i="48" s="1"/>
  <c r="D748" i="48"/>
  <c r="E748" i="48" s="1"/>
  <c r="E747" i="48" s="1"/>
  <c r="C747" i="48"/>
  <c r="D746" i="48"/>
  <c r="D745" i="48" s="1"/>
  <c r="C745" i="48"/>
  <c r="D743" i="48"/>
  <c r="E743" i="48" s="1"/>
  <c r="E742" i="48" s="1"/>
  <c r="C742" i="48"/>
  <c r="D741" i="48"/>
  <c r="D740" i="48" s="1"/>
  <c r="C740" i="48"/>
  <c r="D739" i="48"/>
  <c r="E739" i="48" s="1"/>
  <c r="D738" i="48"/>
  <c r="E738" i="48" s="1"/>
  <c r="D737" i="48"/>
  <c r="E737" i="48" s="1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E725" i="48" s="1"/>
  <c r="D724" i="48"/>
  <c r="E724" i="48" s="1"/>
  <c r="C723" i="48"/>
  <c r="D722" i="48"/>
  <c r="E722" i="48" s="1"/>
  <c r="D721" i="48"/>
  <c r="E721" i="48" s="1"/>
  <c r="D720" i="48"/>
  <c r="C719" i="48"/>
  <c r="C718" i="48" s="1"/>
  <c r="C717" i="48" s="1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D698" i="48"/>
  <c r="E698" i="48" s="1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C688" i="48"/>
  <c r="D687" i="48"/>
  <c r="E687" i="48" s="1"/>
  <c r="D686" i="48"/>
  <c r="D685" i="48"/>
  <c r="E685" i="48" s="1"/>
  <c r="C684" i="48"/>
  <c r="D683" i="48"/>
  <c r="E683" i="48" s="1"/>
  <c r="D682" i="48"/>
  <c r="E682" i="48" s="1"/>
  <c r="D681" i="48"/>
  <c r="C680" i="48"/>
  <c r="D679" i="48"/>
  <c r="E679" i="48" s="1"/>
  <c r="D678" i="48"/>
  <c r="E678" i="48" s="1"/>
  <c r="C677" i="48"/>
  <c r="D676" i="48"/>
  <c r="E676" i="48" s="1"/>
  <c r="D675" i="48"/>
  <c r="D674" i="48"/>
  <c r="E674" i="48" s="1"/>
  <c r="D673" i="48"/>
  <c r="E673" i="48" s="1"/>
  <c r="C672" i="48"/>
  <c r="D671" i="48"/>
  <c r="E671" i="48" s="1"/>
  <c r="D670" i="48"/>
  <c r="E670" i="48" s="1"/>
  <c r="D669" i="48"/>
  <c r="E669" i="48" s="1"/>
  <c r="D668" i="48"/>
  <c r="D667" i="48"/>
  <c r="E667" i="48" s="1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D658" i="48"/>
  <c r="E658" i="48" s="1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D644" i="48"/>
  <c r="E644" i="48" s="1"/>
  <c r="J643" i="48"/>
  <c r="C643" i="48"/>
  <c r="D642" i="48"/>
  <c r="E642" i="48" s="1"/>
  <c r="D641" i="48"/>
  <c r="E641" i="48" s="1"/>
  <c r="D640" i="48"/>
  <c r="J639" i="48"/>
  <c r="C639" i="48"/>
  <c r="D638" i="48"/>
  <c r="E638" i="48" s="1"/>
  <c r="D637" i="48"/>
  <c r="E637" i="48" s="1"/>
  <c r="D636" i="48"/>
  <c r="E636" i="48" s="1"/>
  <c r="D635" i="48"/>
  <c r="E635" i="48" s="1"/>
  <c r="D634" i="48"/>
  <c r="D633" i="48"/>
  <c r="E633" i="48" s="1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C617" i="48"/>
  <c r="D616" i="48"/>
  <c r="E616" i="48" s="1"/>
  <c r="D615" i="48"/>
  <c r="E615" i="48" s="1"/>
  <c r="D614" i="48"/>
  <c r="E614" i="48" s="1"/>
  <c r="D613" i="48"/>
  <c r="E613" i="48" s="1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D602" i="48"/>
  <c r="E602" i="48" s="1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D585" i="48"/>
  <c r="E585" i="48" s="1"/>
  <c r="D584" i="48"/>
  <c r="E584" i="48" s="1"/>
  <c r="D583" i="48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D574" i="48"/>
  <c r="E574" i="48" s="1"/>
  <c r="D573" i="48"/>
  <c r="E573" i="48" s="1"/>
  <c r="D572" i="48"/>
  <c r="D571" i="48"/>
  <c r="E571" i="48" s="1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D554" i="48"/>
  <c r="E554" i="48" s="1"/>
  <c r="C553" i="48"/>
  <c r="J552" i="48"/>
  <c r="J551" i="48"/>
  <c r="D550" i="48"/>
  <c r="E550" i="48" s="1"/>
  <c r="D549" i="48"/>
  <c r="J548" i="48"/>
  <c r="C548" i="48"/>
  <c r="D547" i="48"/>
  <c r="E547" i="48" s="1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C530" i="48"/>
  <c r="D528" i="48"/>
  <c r="E528" i="48" s="1"/>
  <c r="D527" i="48"/>
  <c r="E527" i="48" s="1"/>
  <c r="D526" i="48"/>
  <c r="E526" i="48" s="1"/>
  <c r="D525" i="48"/>
  <c r="E525" i="48" s="1"/>
  <c r="D524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E495" i="48" s="1"/>
  <c r="C494" i="48"/>
  <c r="D493" i="48"/>
  <c r="E493" i="48" s="1"/>
  <c r="D492" i="48"/>
  <c r="E492" i="48" s="1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D471" i="48"/>
  <c r="E471" i="48" s="1"/>
  <c r="D470" i="48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D417" i="48"/>
  <c r="E417" i="48" s="1"/>
  <c r="C416" i="48"/>
  <c r="D415" i="48"/>
  <c r="E415" i="48" s="1"/>
  <c r="D414" i="48"/>
  <c r="E414" i="48" s="1"/>
  <c r="D413" i="48"/>
  <c r="C412" i="48"/>
  <c r="D411" i="48"/>
  <c r="D410" i="48"/>
  <c r="E410" i="48" s="1"/>
  <c r="C409" i="48"/>
  <c r="D408" i="48"/>
  <c r="E408" i="48" s="1"/>
  <c r="D407" i="48"/>
  <c r="E407" i="48" s="1"/>
  <c r="D406" i="48"/>
  <c r="E406" i="48" s="1"/>
  <c r="D405" i="48"/>
  <c r="C404" i="48"/>
  <c r="D403" i="48"/>
  <c r="E403" i="48" s="1"/>
  <c r="D402" i="48"/>
  <c r="E402" i="48" s="1"/>
  <c r="D401" i="48"/>
  <c r="E401" i="48" s="1"/>
  <c r="D400" i="48"/>
  <c r="E400" i="48" s="1"/>
  <c r="C399" i="48"/>
  <c r="D398" i="48"/>
  <c r="E398" i="48" s="1"/>
  <c r="D397" i="48"/>
  <c r="E397" i="48" s="1"/>
  <c r="D396" i="48"/>
  <c r="E396" i="48" s="1"/>
  <c r="C395" i="48"/>
  <c r="D394" i="48"/>
  <c r="E394" i="48" s="1"/>
  <c r="D393" i="48"/>
  <c r="E393" i="48" s="1"/>
  <c r="C392" i="48"/>
  <c r="D391" i="48"/>
  <c r="E391" i="48" s="1"/>
  <c r="D390" i="48"/>
  <c r="E390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D364" i="48"/>
  <c r="E364" i="48" s="1"/>
  <c r="D363" i="48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D329" i="48"/>
  <c r="E329" i="48" s="1"/>
  <c r="C328" i="48"/>
  <c r="D327" i="48"/>
  <c r="E327" i="48" s="1"/>
  <c r="D326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D313" i="48"/>
  <c r="E313" i="48" s="1"/>
  <c r="D312" i="48"/>
  <c r="E312" i="48" s="1"/>
  <c r="D311" i="48"/>
  <c r="E311" i="48" s="1"/>
  <c r="D310" i="48"/>
  <c r="D309" i="48"/>
  <c r="E309" i="48" s="1"/>
  <c r="C308" i="48"/>
  <c r="D307" i="48"/>
  <c r="E307" i="48" s="1"/>
  <c r="D306" i="48"/>
  <c r="C305" i="48"/>
  <c r="D304" i="48"/>
  <c r="E304" i="48" s="1"/>
  <c r="D303" i="48"/>
  <c r="E303" i="48" s="1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D262" i="48"/>
  <c r="E262" i="48" s="1"/>
  <c r="D261" i="48"/>
  <c r="E261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D242" i="48"/>
  <c r="E242" i="48" s="1"/>
  <c r="D241" i="48"/>
  <c r="D240" i="48"/>
  <c r="E240" i="48" s="1"/>
  <c r="C239" i="48"/>
  <c r="C238" i="48" s="1"/>
  <c r="D237" i="48"/>
  <c r="E237" i="48" s="1"/>
  <c r="E236" i="48" s="1"/>
  <c r="E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D226" i="48"/>
  <c r="E226" i="48" s="1"/>
  <c r="D225" i="48"/>
  <c r="D224" i="48"/>
  <c r="E224" i="48" s="1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D202" i="48"/>
  <c r="C201" i="48"/>
  <c r="C200" i="48" s="1"/>
  <c r="D199" i="48"/>
  <c r="C198" i="48"/>
  <c r="C197" i="48" s="1"/>
  <c r="D196" i="48"/>
  <c r="D195" i="48" s="1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E183" i="48" s="1"/>
  <c r="E182" i="48" s="1"/>
  <c r="D181" i="48"/>
  <c r="D180" i="48" s="1"/>
  <c r="J178" i="48"/>
  <c r="J177" i="48"/>
  <c r="D176" i="48"/>
  <c r="E176" i="48" s="1"/>
  <c r="D175" i="48"/>
  <c r="C174" i="48"/>
  <c r="D173" i="48"/>
  <c r="E173" i="48" s="1"/>
  <c r="D172" i="48"/>
  <c r="C171" i="48"/>
  <c r="J170" i="48"/>
  <c r="D169" i="48"/>
  <c r="D168" i="48"/>
  <c r="E168" i="48" s="1"/>
  <c r="C167" i="48"/>
  <c r="D166" i="48"/>
  <c r="D165" i="48"/>
  <c r="E165" i="48" s="1"/>
  <c r="C164" i="48"/>
  <c r="J163" i="48"/>
  <c r="D162" i="48"/>
  <c r="E162" i="48" s="1"/>
  <c r="D161" i="48"/>
  <c r="C160" i="48"/>
  <c r="D159" i="48"/>
  <c r="E159" i="48" s="1"/>
  <c r="D158" i="48"/>
  <c r="E158" i="48" s="1"/>
  <c r="C157" i="48"/>
  <c r="D156" i="48"/>
  <c r="E156" i="48" s="1"/>
  <c r="D155" i="48"/>
  <c r="E155" i="48" s="1"/>
  <c r="C154" i="48"/>
  <c r="J153" i="48"/>
  <c r="J152" i="48"/>
  <c r="D151" i="48"/>
  <c r="E151" i="48" s="1"/>
  <c r="D150" i="48"/>
  <c r="C149" i="48"/>
  <c r="D148" i="48"/>
  <c r="E148" i="48" s="1"/>
  <c r="D147" i="48"/>
  <c r="C146" i="48"/>
  <c r="D145" i="48"/>
  <c r="E145" i="48" s="1"/>
  <c r="D144" i="48"/>
  <c r="E144" i="48" s="1"/>
  <c r="C143" i="48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D124" i="48"/>
  <c r="E124" i="48" s="1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E101" i="48" s="1"/>
  <c r="D100" i="48"/>
  <c r="E100" i="48" s="1"/>
  <c r="D99" i="48"/>
  <c r="E99" i="48" s="1"/>
  <c r="D98" i="48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D43" i="48"/>
  <c r="E43" i="48" s="1"/>
  <c r="D42" i="48"/>
  <c r="E42" i="48" s="1"/>
  <c r="D41" i="48"/>
  <c r="E41" i="48" s="1"/>
  <c r="D40" i="48"/>
  <c r="E40" i="48" s="1"/>
  <c r="D39" i="48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D29" i="48"/>
  <c r="E29" i="48" s="1"/>
  <c r="D28" i="48"/>
  <c r="E28" i="48" s="1"/>
  <c r="D27" i="48"/>
  <c r="E27" i="48" s="1"/>
  <c r="D26" i="48"/>
  <c r="E26" i="48" s="1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C3" i="47" s="1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D5" i="37"/>
  <c r="C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D747" i="48" l="1"/>
  <c r="D744" i="48" s="1"/>
  <c r="D236" i="48"/>
  <c r="D235" i="48" s="1"/>
  <c r="D388" i="48"/>
  <c r="D684" i="48"/>
  <c r="C170" i="48"/>
  <c r="D182" i="48"/>
  <c r="D179" i="48" s="1"/>
  <c r="C646" i="48"/>
  <c r="E643" i="48"/>
  <c r="D763" i="48"/>
  <c r="D762" i="48" s="1"/>
  <c r="D742" i="48"/>
  <c r="E763" i="48"/>
  <c r="E762" i="48" s="1"/>
  <c r="C484" i="48"/>
  <c r="E416" i="48"/>
  <c r="D404" i="48"/>
  <c r="E617" i="48"/>
  <c r="E686" i="48"/>
  <c r="E684" i="48" s="1"/>
  <c r="D302" i="48"/>
  <c r="D395" i="48"/>
  <c r="C529" i="48"/>
  <c r="C314" i="48"/>
  <c r="D325" i="48"/>
  <c r="E392" i="48"/>
  <c r="E395" i="48"/>
  <c r="D582" i="48"/>
  <c r="D643" i="48"/>
  <c r="D723" i="48"/>
  <c r="C744" i="48"/>
  <c r="C727" i="48" s="1"/>
  <c r="C726" i="48" s="1"/>
  <c r="D774" i="48"/>
  <c r="D773" i="48" s="1"/>
  <c r="C163" i="48"/>
  <c r="D260" i="48"/>
  <c r="E583" i="48"/>
  <c r="E582" i="48" s="1"/>
  <c r="E723" i="48"/>
  <c r="D344" i="48"/>
  <c r="C153" i="48"/>
  <c r="E157" i="48"/>
  <c r="D429" i="48"/>
  <c r="C562" i="48"/>
  <c r="E555" i="48"/>
  <c r="E553" i="48" s="1"/>
  <c r="D553" i="48"/>
  <c r="E668" i="48"/>
  <c r="E666" i="48" s="1"/>
  <c r="D666" i="48"/>
  <c r="E330" i="48"/>
  <c r="E328" i="48" s="1"/>
  <c r="D328" i="48"/>
  <c r="E411" i="48"/>
  <c r="E409" i="48" s="1"/>
  <c r="D409" i="48"/>
  <c r="E470" i="48"/>
  <c r="E468" i="48" s="1"/>
  <c r="D468" i="48"/>
  <c r="E531" i="48"/>
  <c r="E530" i="48" s="1"/>
  <c r="D530" i="48"/>
  <c r="D677" i="48"/>
  <c r="D157" i="48"/>
  <c r="D160" i="48"/>
  <c r="C203" i="48"/>
  <c r="E225" i="48"/>
  <c r="E223" i="48" s="1"/>
  <c r="E222" i="48" s="1"/>
  <c r="D223" i="48"/>
  <c r="D222" i="48" s="1"/>
  <c r="C263" i="48"/>
  <c r="E302" i="48"/>
  <c r="E363" i="48"/>
  <c r="E362" i="48" s="1"/>
  <c r="D362" i="48"/>
  <c r="D382" i="48"/>
  <c r="E389" i="48"/>
  <c r="E388" i="48" s="1"/>
  <c r="E405" i="48"/>
  <c r="E404" i="48" s="1"/>
  <c r="E524" i="48"/>
  <c r="E523" i="48" s="1"/>
  <c r="D523" i="48"/>
  <c r="D617" i="48"/>
  <c r="E677" i="48"/>
  <c r="E681" i="48"/>
  <c r="E680" i="48" s="1"/>
  <c r="D680" i="48"/>
  <c r="D770" i="48"/>
  <c r="D769" i="48" s="1"/>
  <c r="E771" i="48"/>
  <c r="E770" i="48" s="1"/>
  <c r="E769" i="48" s="1"/>
  <c r="E755" i="48"/>
  <c r="E752" i="48" s="1"/>
  <c r="E751" i="48" s="1"/>
  <c r="D752" i="48"/>
  <c r="D751" i="48" s="1"/>
  <c r="E774" i="48"/>
  <c r="E773" i="48" s="1"/>
  <c r="E196" i="48"/>
  <c r="E195" i="48" s="1"/>
  <c r="E430" i="48"/>
  <c r="E429" i="48" s="1"/>
  <c r="D491" i="48"/>
  <c r="D494" i="48"/>
  <c r="E549" i="48"/>
  <c r="E548" i="48" s="1"/>
  <c r="D548" i="48"/>
  <c r="D639" i="48"/>
  <c r="E640" i="48"/>
  <c r="E639" i="48" s="1"/>
  <c r="D688" i="48"/>
  <c r="D719" i="48"/>
  <c r="E720" i="48"/>
  <c r="E719" i="48" s="1"/>
  <c r="E718" i="48" s="1"/>
  <c r="E717" i="48" s="1"/>
  <c r="D767" i="48"/>
  <c r="E768" i="48"/>
  <c r="E767" i="48" s="1"/>
  <c r="D149" i="48"/>
  <c r="C340" i="48"/>
  <c r="E477" i="48"/>
  <c r="E545" i="48"/>
  <c r="E539" i="48" s="1"/>
  <c r="E746" i="48"/>
  <c r="E745" i="48" s="1"/>
  <c r="E744" i="48" s="1"/>
  <c r="E150" i="48"/>
  <c r="E149" i="48" s="1"/>
  <c r="E368" i="48"/>
  <c r="C552" i="48"/>
  <c r="C551" i="48" s="1"/>
  <c r="C215" i="48"/>
  <c r="E181" i="48"/>
  <c r="E180" i="48" s="1"/>
  <c r="E179" i="48" s="1"/>
  <c r="E154" i="48"/>
  <c r="D136" i="48"/>
  <c r="C135" i="48"/>
  <c r="C116" i="48"/>
  <c r="C67" i="48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E357" i="48" s="1"/>
  <c r="D357" i="48"/>
  <c r="E533" i="48"/>
  <c r="E532" i="48" s="1"/>
  <c r="D532" i="48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E120" i="48" s="1"/>
  <c r="D120" i="48"/>
  <c r="E125" i="48"/>
  <c r="E123" i="48" s="1"/>
  <c r="D123" i="48"/>
  <c r="E218" i="48"/>
  <c r="E216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97" i="48" s="1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265" i="48" s="1"/>
  <c r="D593" i="48"/>
  <c r="E594" i="48"/>
  <c r="E593" i="48" s="1"/>
  <c r="E598" i="48"/>
  <c r="E596" i="48" s="1"/>
  <c r="D596" i="48"/>
  <c r="E649" i="48"/>
  <c r="E647" i="48" s="1"/>
  <c r="D647" i="48"/>
  <c r="E659" i="48"/>
  <c r="E654" i="48" s="1"/>
  <c r="D654" i="48"/>
  <c r="E699" i="48"/>
  <c r="E695" i="48" s="1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E207" i="48" s="1"/>
  <c r="D207" i="48"/>
  <c r="E231" i="48"/>
  <c r="E229" i="48" s="1"/>
  <c r="D229" i="48"/>
  <c r="E246" i="48"/>
  <c r="E244" i="48" s="1"/>
  <c r="E243" i="48" s="1"/>
  <c r="D244" i="48"/>
  <c r="D243" i="48" s="1"/>
  <c r="E565" i="48"/>
  <c r="E563" i="48" s="1"/>
  <c r="D563" i="48"/>
  <c r="E572" i="48"/>
  <c r="E570" i="48" s="1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E11" i="48" s="1"/>
  <c r="D11" i="48"/>
  <c r="E68" i="48"/>
  <c r="E166" i="48"/>
  <c r="E164" i="48" s="1"/>
  <c r="D164" i="48"/>
  <c r="E199" i="48"/>
  <c r="E198" i="48" s="1"/>
  <c r="E197" i="48" s="1"/>
  <c r="D198" i="48"/>
  <c r="D197" i="48" s="1"/>
  <c r="E457" i="48"/>
  <c r="E455" i="48" s="1"/>
  <c r="D455" i="48"/>
  <c r="D497" i="48"/>
  <c r="E498" i="48"/>
  <c r="E497" i="48" s="1"/>
  <c r="E601" i="48"/>
  <c r="E600" i="48" s="1"/>
  <c r="D600" i="48"/>
  <c r="E634" i="48"/>
  <c r="E629" i="48" s="1"/>
  <c r="D629" i="48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39" i="48"/>
  <c r="E38" i="48" s="1"/>
  <c r="D38" i="48"/>
  <c r="E297" i="48"/>
  <c r="E296" i="48" s="1"/>
  <c r="D296" i="48"/>
  <c r="E310" i="48"/>
  <c r="E308" i="48" s="1"/>
  <c r="D308" i="48"/>
  <c r="C444" i="48"/>
  <c r="E452" i="48"/>
  <c r="E450" i="48" s="1"/>
  <c r="D450" i="48"/>
  <c r="E506" i="48"/>
  <c r="E504" i="48" s="1"/>
  <c r="D504" i="48"/>
  <c r="E663" i="48"/>
  <c r="E662" i="48" s="1"/>
  <c r="D662" i="48"/>
  <c r="E675" i="48"/>
  <c r="E672" i="48" s="1"/>
  <c r="D672" i="48"/>
  <c r="E704" i="48"/>
  <c r="E701" i="48" s="1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317" i="48"/>
  <c r="E315" i="48" s="1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E588" i="48" s="1"/>
  <c r="D588" i="48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E62" i="48"/>
  <c r="E61" i="48" s="1"/>
  <c r="D61" i="48"/>
  <c r="E130" i="48"/>
  <c r="E129" i="48" s="1"/>
  <c r="D129" i="48"/>
  <c r="E143" i="48"/>
  <c r="E202" i="48"/>
  <c r="E201" i="48" s="1"/>
  <c r="E200" i="48" s="1"/>
  <c r="D201" i="48"/>
  <c r="D200" i="48" s="1"/>
  <c r="E290" i="48"/>
  <c r="E289" i="48" s="1"/>
  <c r="D289" i="48"/>
  <c r="D348" i="48"/>
  <c r="E349" i="48"/>
  <c r="E348" i="48" s="1"/>
  <c r="E487" i="48"/>
  <c r="E486" i="48" s="1"/>
  <c r="D486" i="48"/>
  <c r="E514" i="48"/>
  <c r="E510" i="48" s="1"/>
  <c r="E606" i="48"/>
  <c r="E604" i="48" s="1"/>
  <c r="D604" i="48"/>
  <c r="E730" i="48"/>
  <c r="E728" i="48" s="1"/>
  <c r="D728" i="48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E186" i="48"/>
  <c r="E185" i="48" s="1"/>
  <c r="E184" i="48" s="1"/>
  <c r="D185" i="48"/>
  <c r="D184" i="48" s="1"/>
  <c r="E212" i="48"/>
  <c r="E211" i="48" s="1"/>
  <c r="D211" i="48"/>
  <c r="E250" i="48"/>
  <c r="D416" i="48"/>
  <c r="E422" i="48"/>
  <c r="E579" i="48"/>
  <c r="E578" i="48" s="1"/>
  <c r="D578" i="48"/>
  <c r="D174" i="48"/>
  <c r="D305" i="48"/>
  <c r="D459" i="48"/>
  <c r="E557" i="48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7" i="48"/>
  <c r="E132" i="48"/>
  <c r="E189" i="48"/>
  <c r="E204" i="48"/>
  <c r="E344" i="48"/>
  <c r="E474" i="48"/>
  <c r="E688" i="48"/>
  <c r="E260" i="48"/>
  <c r="E382" i="48"/>
  <c r="E399" i="48"/>
  <c r="E491" i="48"/>
  <c r="E494" i="48"/>
  <c r="E758" i="48"/>
  <c r="E757" i="48" s="1"/>
  <c r="E459" i="48"/>
  <c r="E463" i="48"/>
  <c r="D68" i="48"/>
  <c r="D117" i="48"/>
  <c r="E161" i="48"/>
  <c r="E160" i="48" s="1"/>
  <c r="E175" i="48"/>
  <c r="E174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E741" i="48"/>
  <c r="E740" i="48" s="1"/>
  <c r="E780" i="48"/>
  <c r="E779" i="48" s="1"/>
  <c r="D132" i="48"/>
  <c r="D154" i="48"/>
  <c r="D213" i="48"/>
  <c r="D392" i="48"/>
  <c r="D399" i="48"/>
  <c r="D463" i="48"/>
  <c r="D474" i="48"/>
  <c r="D758" i="48"/>
  <c r="D757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E529" i="48" l="1"/>
  <c r="C152" i="48"/>
  <c r="C483" i="48"/>
  <c r="C259" i="48"/>
  <c r="C339" i="48"/>
  <c r="E228" i="48"/>
  <c r="C561" i="48"/>
  <c r="C560" i="48" s="1"/>
  <c r="D718" i="48"/>
  <c r="D717" i="48" s="1"/>
  <c r="E170" i="48"/>
  <c r="D529" i="48"/>
  <c r="E153" i="48"/>
  <c r="E188" i="48"/>
  <c r="C2" i="48"/>
  <c r="E215" i="48"/>
  <c r="E444" i="48"/>
  <c r="D153" i="48"/>
  <c r="D314" i="48"/>
  <c r="D552" i="48"/>
  <c r="D551" i="48" s="1"/>
  <c r="D163" i="48"/>
  <c r="C178" i="48"/>
  <c r="C177" i="48" s="1"/>
  <c r="C115" i="48"/>
  <c r="D135" i="48"/>
  <c r="E3" i="48"/>
  <c r="G39" i="34"/>
  <c r="E646" i="45"/>
  <c r="C4" i="35"/>
  <c r="E340" i="44"/>
  <c r="E339" i="44" s="1"/>
  <c r="D152" i="45"/>
  <c r="E646" i="46"/>
  <c r="E339" i="47"/>
  <c r="E135" i="48"/>
  <c r="C25" i="35"/>
  <c r="D4" i="35"/>
  <c r="E3" i="45"/>
  <c r="E2" i="45" s="1"/>
  <c r="D646" i="48"/>
  <c r="E340" i="48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203" i="48"/>
  <c r="E314" i="48"/>
  <c r="D727" i="49"/>
  <c r="D726" i="49" s="1"/>
  <c r="D263" i="48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D727" i="48"/>
  <c r="D726" i="48" s="1"/>
  <c r="E263" i="48"/>
  <c r="E646" i="48"/>
  <c r="E203" i="48"/>
  <c r="E116" i="49"/>
  <c r="D3" i="48"/>
  <c r="E163" i="47"/>
  <c r="E552" i="44"/>
  <c r="E551" i="44" s="1"/>
  <c r="D228" i="48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84" i="48"/>
  <c r="E483" i="48" s="1"/>
  <c r="D263" i="49"/>
  <c r="D259" i="49" s="1"/>
  <c r="D170" i="48"/>
  <c r="E444" i="47"/>
  <c r="E163" i="48"/>
  <c r="E263" i="46"/>
  <c r="E259" i="46" s="1"/>
  <c r="E258" i="46" s="1"/>
  <c r="E257" i="46" s="1"/>
  <c r="E135" i="46"/>
  <c r="D484" i="48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E727" i="48"/>
  <c r="E726" i="48" s="1"/>
  <c r="D340" i="48"/>
  <c r="D188" i="48"/>
  <c r="D67" i="48"/>
  <c r="E552" i="48"/>
  <c r="E551" i="48" s="1"/>
  <c r="E67" i="48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562" i="48"/>
  <c r="D3" i="46"/>
  <c r="D2" i="46" s="1"/>
  <c r="D215" i="48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D116" i="48"/>
  <c r="E562" i="48"/>
  <c r="E116" i="48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483" i="48" l="1"/>
  <c r="E259" i="48"/>
  <c r="C258" i="48"/>
  <c r="C257" i="48" s="1"/>
  <c r="D259" i="48"/>
  <c r="E152" i="48"/>
  <c r="D561" i="48"/>
  <c r="D560" i="48" s="1"/>
  <c r="E178" i="48"/>
  <c r="E177" i="48" s="1"/>
  <c r="D2" i="48"/>
  <c r="C114" i="48"/>
  <c r="D115" i="48"/>
  <c r="D152" i="48"/>
  <c r="E339" i="48"/>
  <c r="E561" i="48"/>
  <c r="E560" i="48" s="1"/>
  <c r="D339" i="48"/>
  <c r="E115" i="48"/>
  <c r="E2" i="48"/>
  <c r="E560" i="47"/>
  <c r="D114" i="45"/>
  <c r="D115" i="47"/>
  <c r="D114" i="47" s="1"/>
  <c r="E115" i="49"/>
  <c r="E258" i="49"/>
  <c r="E257" i="49" s="1"/>
  <c r="D561" i="47"/>
  <c r="D560" i="47" s="1"/>
  <c r="E114" i="47"/>
  <c r="E561" i="44"/>
  <c r="E560" i="44" s="1"/>
  <c r="D178" i="48"/>
  <c r="D177" i="48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E258" i="48" l="1"/>
  <c r="E257" i="48" s="1"/>
  <c r="D258" i="48"/>
  <c r="D257" i="48" s="1"/>
  <c r="E114" i="48"/>
  <c r="D114" i="48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<sst xmlns="http://schemas.openxmlformats.org/spreadsheetml/2006/main" count="6323" uniqueCount="973">
  <si>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</si>
  <si>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</si>
  <si>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</si>
  <si>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</si>
  <si>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</si>
  <si>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</si>
  <si>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</si>
  <si>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</si>
  <si>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</si>
  <si>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</si>
  <si>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</si>
  <si>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</si>
  <si>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</si>
  <si>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</si>
  <si>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</si>
  <si>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</si>
  <si>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</si>
  <si>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</si>
  <si>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</si>
  <si>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</si>
  <si>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</si>
  <si>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</si>
  <si>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</si>
  <si>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</si>
  <si>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</si>
  <si>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</si>
  <si>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</si>
  <si>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</si>
  <si>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</si>
  <si>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</si>
  <si>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</si>
  <si>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</si>
  <si>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</si>
  <si>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</si>
  <si>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</si>
  <si>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</si>
  <si>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</si>
  <si>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</si>
  <si>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</si>
  <si>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</si>
  <si>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</si>
  <si>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</si>
  <si>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</si>
  <si>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</si>
  <si>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</si>
  <si>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</si>
  <si>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</si>
  <si>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</si>
  <si>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</si>
  <si>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</si>
  <si>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</si>
  <si>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</si>
  <si>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</si>
  <si>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</si>
  <si>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</si>
  <si>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</si>
  <si>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</si>
  <si>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</si>
  <si>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</si>
  <si>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</si>
  <si>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</si>
  <si>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</si>
  <si>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</si>
  <si>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</si>
  <si>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</si>
  <si>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</si>
  <si>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</si>
  <si>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</si>
  <si>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</si>
  <si>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</si>
  <si>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</si>
  <si>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</si>
  <si>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</si>
  <si>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</si>
  <si>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</si>
  <si>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</si>
  <si>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</si>
  <si>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</si>
  <si>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</si>
  <si>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</si>
  <si>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</si>
  <si>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</si>
  <si>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</si>
  <si>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</si>
  <si>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</si>
  <si>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</si>
  <si>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</si>
  <si>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</si>
  <si>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</si>
  <si>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</si>
  <si>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</si>
  <si>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</si>
  <si>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</si>
  <si>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</si>
  <si>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</si>
  <si>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</si>
  <si>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</si>
  <si>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</si>
  <si>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</si>
  <si>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</si>
  <si>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</si>
  <si>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</si>
  <si>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</si>
  <si>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</si>
  <si>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</si>
  <si>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</si>
  <si>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</si>
  <si>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</si>
  <si>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</si>
  <si>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</si>
  <si>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</si>
  <si>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</si>
  <si>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</si>
  <si>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</si>
  <si>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</si>
  <si>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</si>
  <si>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</si>
  <si>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</si>
  <si>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</si>
  <si>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</si>
  <si>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</si>
  <si>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</si>
  <si>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</si>
  <si>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</si>
  <si>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</si>
  <si>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</si>
  <si>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</si>
  <si>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</si>
  <si>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</si>
  <si>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</si>
  <si>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</si>
  <si>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</si>
  <si>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</si>
  <si>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</si>
  <si>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</si>
  <si>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</si>
  <si>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</si>
  <si>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</si>
  <si>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</si>
  <si>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</si>
  <si>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</si>
  <si>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</si>
  <si>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</si>
  <si>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</si>
  <si>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</si>
  <si>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</si>
  <si>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</si>
  <si>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</si>
  <si>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</si>
  <si>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</si>
  <si>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</si>
  <si>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</si>
  <si>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</si>
  <si>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</si>
  <si>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</si>
  <si>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</si>
  <si>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</si>
  <si>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</si>
  <si>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</si>
  <si>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</si>
  <si>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</si>
  <si>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</si>
  <si>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</si>
  <si>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</si>
  <si>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</si>
  <si>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</si>
  <si>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</si>
  <si>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</si>
  <si>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</si>
  <si>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</si>
  <si>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</si>
  <si>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</si>
  <si>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</si>
  <si>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</si>
  <si>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</si>
  <si>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</si>
  <si>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</si>
  <si>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</si>
  <si>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</si>
  <si>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</si>
  <si>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</si>
  <si>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</si>
  <si>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</si>
  <si>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</si>
  <si>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</si>
  <si>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</si>
  <si>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</si>
  <si>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</si>
  <si>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</si>
  <si>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</si>
  <si>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</si>
  <si>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</si>
  <si>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</si>
  <si>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</si>
  <si>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</si>
  <si>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</si>
  <si>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</si>
  <si>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</si>
  <si>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</si>
  <si>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</si>
  <si>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</si>
  <si>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</si>
  <si>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</si>
  <si>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</si>
  <si>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</si>
  <si>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</si>
  <si>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</si>
  <si>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</si>
  <si>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</si>
  <si>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</si>
  <si>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</si>
  <si>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</si>
  <si>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</si>
  <si>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</si>
  <si>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</si>
  <si>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</si>
  <si>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</si>
  <si>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</si>
  <si>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</si>
  <si>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</si>
  <si>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</si>
  <si>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</si>
  <si>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</si>
  <si>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</si>
  <si>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</si>
  <si>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</si>
  <si>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</si>
  <si>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</si>
  <si>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</si>
  <si>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</si>
  <si>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</si>
  <si>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</si>
  <si>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</si>
  <si>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</si>
  <si>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</si>
  <si>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</si>
  <si>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</si>
  <si>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</si>
  <si>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</si>
  <si>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</si>
  <si>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</si>
  <si>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</si>
  <si>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</si>
  <si>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</si>
  <si>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</si>
  <si>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</si>
  <si>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</si>
  <si>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</si>
  <si>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</si>
  <si>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</si>
  <si>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</si>
  <si>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</si>
  <si>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</si>
  <si>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</si>
  <si>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</si>
  <si>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</si>
  <si>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</si>
  <si>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</si>
  <si>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</si>
  <si>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</si>
  <si>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</si>
  <si>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</si>
  <si>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</si>
  <si>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</si>
  <si>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</si>
  <si>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</si>
  <si>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</si>
  <si>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</si>
  <si>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</si>
  <si>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</si>
  <si>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</si>
  <si>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</si>
  <si>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</si>
  <si>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</si>
  <si>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</si>
  <si>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</si>
  <si>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</si>
  <si>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</si>
  <si>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</si>
  <si>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</si>
  <si>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</si>
  <si>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</si>
  <si>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</si>
  <si>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</si>
  <si>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</si>
  <si>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</si>
  <si>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</si>
  <si>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</si>
  <si>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</si>
  <si>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</si>
  <si>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</si>
  <si>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</si>
  <si>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</si>
  <si>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</si>
  <si>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</si>
  <si>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</si>
  <si>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</si>
  <si>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</si>
  <si>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</si>
  <si>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</si>
  <si>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</si>
  <si>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</si>
  <si>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</si>
  <si>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</si>
  <si>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</si>
  <si>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</si>
  <si>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</si>
  <si>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</si>
  <si>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</si>
  <si>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</si>
  <si>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</si>
  <si>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</si>
  <si>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</si>
  <si>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</si>
  <si>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</si>
  <si>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</si>
  <si>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</si>
  <si>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</si>
  <si>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</si>
  <si>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</si>
  <si>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</si>
  <si>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</si>
  <si>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</si>
  <si>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</si>
  <si>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</si>
  <si>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</si>
  <si>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</si>
  <si>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</si>
  <si>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</si>
  <si>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</si>
  <si>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</si>
  <si>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</si>
  <si>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</si>
  <si>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</si>
  <si>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</si>
  <si>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</si>
  <si>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</si>
  <si>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</si>
  <si>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</si>
  <si>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</si>
  <si>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</si>
  <si>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</si>
  <si>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</si>
  <si>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</si>
  <si>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</si>
  <si>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</si>
  <si>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</si>
  <si>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</si>
  <si>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</si>
  <si>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</si>
  <si>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</si>
  <si>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</si>
  <si>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</si>
  <si>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</si>
  <si>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</si>
  <si>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</si>
  <si>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</si>
  <si>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</si>
  <si>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</si>
  <si>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</si>
  <si>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</si>
  <si>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</si>
  <si>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</si>
  <si>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</si>
  <si>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</si>
  <si>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</si>
  <si>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</si>
  <si>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</si>
  <si>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</si>
  <si>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</si>
  <si>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</si>
  <si>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</si>
  <si>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</si>
  <si>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</si>
  <si>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</si>
  <si>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</si>
  <si>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</si>
  <si>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</si>
  <si>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</si>
  <si>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</si>
  <si>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</si>
  <si>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</si>
  <si>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</si>
  <si>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</si>
  <si>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</si>
  <si>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</si>
  <si>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</si>
  <si>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</si>
  <si>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</si>
  <si>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</si>
  <si>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</si>
  <si>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</si>
  <si>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</si>
  <si>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</si>
  <si>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</si>
  <si>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</si>
  <si>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</si>
  <si>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</si>
  <si>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</si>
  <si>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</si>
  <si>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</si>
  <si>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</si>
  <si>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</si>
  <si>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</si>
  <si>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</si>
  <si>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</si>
  <si>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</si>
  <si>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</si>
  <si>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</si>
  <si>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</si>
  <si>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</si>
  <si>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</si>
  <si>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</si>
  <si>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</si>
  <si>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</si>
  <si>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</si>
  <si>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</si>
  <si>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</si>
  <si>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</si>
  <si>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</si>
  <si>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</si>
  <si>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</si>
  <si>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</si>
  <si>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</si>
  <si>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</si>
  <si>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</si>
  <si>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</si>
  <si>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</si>
  <si>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</si>
  <si>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</si>
  <si>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</si>
  <si>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</si>
  <si>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</si>
  <si>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</si>
  <si>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</si>
  <si>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</si>
  <si>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</si>
  <si>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</si>
  <si>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</si>
  <si>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</si>
  <si>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</si>
  <si>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</si>
  <si>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</si>
  <si>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</si>
  <si>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</si>
  <si>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</si>
  <si>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</si>
  <si>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</si>
  <si>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</si>
  <si>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</si>
  <si>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</si>
  <si>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</si>
  <si>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</si>
  <si>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</si>
  <si>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</si>
  <si>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</si>
  <si>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</si>
  <si>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</si>
  <si>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</si>
  <si>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</si>
  <si>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</si>
  <si>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</si>
  <si>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</si>
  <si>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</si>
  <si>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</si>
  <si>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</si>
  <si>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</si>
  <si>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</si>
  <si>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</si>
  <si>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</si>
  <si>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</si>
  <si>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</si>
  <si>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</si>
  <si>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</si>
  <si>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</si>
  <si>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</si>
  <si>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</si>
  <si>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</si>
  <si>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</si>
  <si>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</si>
  <si>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</si>
  <si>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</si>
  <si>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</si>
  <si>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</si>
  <si>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</si>
  <si>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</si>
  <si>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</si>
  <si>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</si>
  <si>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</si>
  <si>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</si>
  <si>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</si>
  <si>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</si>
  <si>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</si>
  <si>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</si>
  <si>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</si>
  <si>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</si>
  <si>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</si>
  <si>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</si>
  <si>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</si>
  <si>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</si>
  <si>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</si>
  <si>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</si>
  <si>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</si>
  <si>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</si>
  <si>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</si>
  <si>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</si>
  <si>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</si>
  <si>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</si>
  <si>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</si>
  <si>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</si>
  <si>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</si>
  <si>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</si>
  <si>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</si>
  <si>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</si>
  <si>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</si>
  <si>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</si>
  <si>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</si>
  <si>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</si>
  <si>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</si>
  <si>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</si>
  <si>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</si>
  <si>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</si>
  <si>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</si>
  <si>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</si>
  <si>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</si>
  <si>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</si>
  <si>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</si>
  <si>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</si>
  <si>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</si>
  <si>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</si>
  <si>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</si>
  <si>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</si>
  <si>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</si>
  <si>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</si>
  <si>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</si>
  <si>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</si>
  <si>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</si>
  <si>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</si>
  <si>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</si>
  <si>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</si>
  <si>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</si>
  <si>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</si>
  <si>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</si>
  <si>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</si>
  <si>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</si>
  <si>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</si>
  <si>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</si>
  <si>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</si>
  <si>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</si>
  <si>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</si>
  <si>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</si>
  <si>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</si>
  <si>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</si>
  <si>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</si>
  <si>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</si>
  <si>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</si>
  <si>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</si>
  <si>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</si>
  <si>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</si>
  <si>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</si>
  <si>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</si>
  <si>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</si>
  <si>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</si>
  <si>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</si>
  <si>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</si>
  <si>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</si>
  <si>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</si>
  <si>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</si>
  <si>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</si>
  <si>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</si>
  <si>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</si>
  <si>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</si>
  <si>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</si>
  <si>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</si>
  <si>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</si>
  <si>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</si>
  <si>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</si>
  <si>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</si>
  <si>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</si>
  <si>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</si>
  <si>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</si>
  <si>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</si>
  <si>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</si>
  <si>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</si>
  <si>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</si>
  <si>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</si>
  <si>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</si>
  <si>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</si>
  <si>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</si>
  <si>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</si>
  <si>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</si>
  <si>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</si>
  <si>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</si>
  <si>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</si>
  <si>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</si>
  <si>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</si>
  <si>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</si>
  <si>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</si>
  <si>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</si>
  <si>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</si>
  <si>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</si>
  <si>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</si>
  <si>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</si>
  <si>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</si>
  <si>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</si>
  <si>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</si>
  <si>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</si>
  <si>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</si>
  <si>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</si>
  <si>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</si>
  <si>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</si>
  <si>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</si>
  <si>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</si>
  <si>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</si>
  <si>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</si>
  <si>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</si>
  <si>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</si>
  <si>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</si>
  <si>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</si>
  <si>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</si>
  <si>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</si>
  <si>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</si>
  <si>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</si>
  <si>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</si>
  <si>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</si>
  <si>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</si>
  <si>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</si>
  <si>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</si>
  <si>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</si>
  <si>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</si>
  <si>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</si>
  <si>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</si>
  <si>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</si>
  <si>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</si>
  <si>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</si>
  <si>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</si>
  <si>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</si>
  <si>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</si>
  <si>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</si>
  <si>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</si>
  <si>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</si>
  <si>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</si>
  <si>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</si>
  <si>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</si>
  <si>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</si>
  <si>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</si>
  <si>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</si>
  <si>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</si>
  <si>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</si>
  <si>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</si>
  <si>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</si>
  <si>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</si>
  <si>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</si>
  <si>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</si>
  <si>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</si>
  <si>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</si>
  <si>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</si>
  <si>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</si>
  <si>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</si>
  <si>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</si>
  <si>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</si>
  <si>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</si>
  <si>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</si>
  <si>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</si>
  <si>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</si>
  <si>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</si>
  <si>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</si>
  <si>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</si>
  <si>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</si>
  <si>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</si>
  <si>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</si>
  <si>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</si>
  <si>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</si>
  <si>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</si>
  <si>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</si>
  <si>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</si>
  <si>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</si>
  <si>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</si>
  <si>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</si>
  <si>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</si>
  <si>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</si>
  <si>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</si>
  <si>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</si>
  <si>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</si>
  <si>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</si>
  <si>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</si>
  <si>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</si>
  <si>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</si>
  <si>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</si>
  <si>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</si>
  <si>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</si>
  <si>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</si>
  <si>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</si>
  <si>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</si>
  <si>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</si>
  <si>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</si>
  <si>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</si>
  <si>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</si>
  <si>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</si>
  <si>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</si>
  <si>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</si>
  <si>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</si>
  <si>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</si>
  <si>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</si>
  <si>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</si>
  <si>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</si>
  <si>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</si>
  <si>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</si>
  <si>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</si>
  <si>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</si>
  <si>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</si>
  <si>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</si>
  <si>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</si>
  <si>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</si>
  <si>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</si>
  <si>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</si>
  <si>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</si>
  <si>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</si>
  <si>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</si>
  <si>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</si>
  <si>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</si>
  <si>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</si>
  <si>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</si>
  <si>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</si>
  <si>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</si>
  <si>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</si>
  <si>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</si>
  <si>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</si>
  <si>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</si>
  <si>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</si>
  <si>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</si>
  <si>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</si>
  <si>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</si>
  <si>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</si>
  <si>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</si>
  <si>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</si>
  <si>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</si>
  <si>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</si>
  <si>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</si>
  <si>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</si>
  <si>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</si>
  <si>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</si>
  <si>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</si>
  <si>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</si>
  <si>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</si>
  <si>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</si>
  <si>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</si>
  <si>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</si>
  <si>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</si>
  <si>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</si>
  <si>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</si>
  <si>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</si>
  <si>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</si>
  <si>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</si>
  <si>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</si>
  <si>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</si>
  <si>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</si>
  <si>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</si>
  <si>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</si>
  <si>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</si>
  <si>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</si>
  <si>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</si>
  <si>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</si>
  <si>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</si>
  <si>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</si>
  <si>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</si>
  <si>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</si>
  <si>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</si>
  <si>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</si>
  <si>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</si>
  <si>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</si>
  <si>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</si>
  <si>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</si>
  <si>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</si>
  <si>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</si>
  <si>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</si>
  <si>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</si>
  <si>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</si>
  <si>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</si>
  <si>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</si>
  <si>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</si>
  <si>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</si>
  <si>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</si>
  <si>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</si>
  <si>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</si>
  <si>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</si>
  <si>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</si>
  <si>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</si>
  <si>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</si>
  <si>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</si>
  <si>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</si>
  <si>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</si>
  <si>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</si>
  <si>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</si>
  <si>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</si>
  <si>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</si>
  <si>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</si>
  <si>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</si>
  <si>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</si>
  <si>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</si>
  <si>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</si>
  <si>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</si>
  <si>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</si>
  <si>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</si>
  <si>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</si>
  <si>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</si>
  <si>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</si>
  <si>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</si>
  <si>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</si>
  <si>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</si>
  <si>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</si>
  <si>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</si>
  <si>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</si>
  <si>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</si>
  <si>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</si>
  <si>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</si>
  <si>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</si>
  <si>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</si>
  <si>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</si>
  <si>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</si>
  <si>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</si>
  <si>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</si>
  <si>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</si>
  <si>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</si>
  <si>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</si>
  <si>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</si>
  <si>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</si>
  <si>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</si>
  <si>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</si>
  <si>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</si>
  <si>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</si>
  <si>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</si>
  <si>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</si>
  <si>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</si>
  <si>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</si>
  <si>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</si>
  <si>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</si>
  <si>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</si>
  <si>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</si>
  <si>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</si>
  <si>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</si>
  <si>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</si>
  <si>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</si>
  <si>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</si>
  <si>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</si>
  <si>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</si>
  <si>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</si>
  <si>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</si>
  <si>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</si>
  <si>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</si>
  <si>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</si>
  <si>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</si>
  <si>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</si>
  <si>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</si>
  <si>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</si>
  <si>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</si>
  <si>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</si>
  <si>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</si>
  <si>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</si>
  <si>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</si>
  <si>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</si>
  <si>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</si>
  <si>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</si>
  <si>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</si>
  <si>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</si>
  <si>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</si>
  <si>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</si>
  <si>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</si>
  <si>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</si>
  <si>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</si>
  <si>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</si>
  <si>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</si>
  <si>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</si>
  <si>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</si>
  <si>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</si>
  <si>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</si>
  <si>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</si>
  <si>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</si>
  <si>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</si>
  <si>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</si>
  <si>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</si>
  <si>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</si>
  <si>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</si>
  <si>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</si>
  <si>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</si>
  <si>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</si>
  <si>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</si>
  <si>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</si>
  <si>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</si>
  <si>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</si>
  <si>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</si>
  <si>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</si>
  <si>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</si>
  <si>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</si>
  <si>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</si>
  <si>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</si>
  <si>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</si>
  <si>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</si>
  <si>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</si>
  <si>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</si>
  <si>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</si>
  <si>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</si>
  <si>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</si>
  <si>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</si>
  <si>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</si>
  <si>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</si>
  <si>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</si>
  <si>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</si>
  <si>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</si>
  <si>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</si>
  <si>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</si>
  <si>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</si>
  <si>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</si>
  <si>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</si>
  <si>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</si>
  <si>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</si>
  <si>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</si>
  <si>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</si>
  <si>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</si>
  <si>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</si>
  <si>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</si>
  <si>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</si>
  <si>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</si>
  <si>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</si>
  <si>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</si>
  <si>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</si>
  <si>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</si>
  <si>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</si>
  <si>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</si>
  <si>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</si>
  <si>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</si>
  <si>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</si>
  <si>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</si>
  <si>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</si>
  <si>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</si>
  <si>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</si>
  <si>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</si>
  <si>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</si>
  <si>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</si>
  <si>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</si>
  <si>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</si>
  <si>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</si>
  <si>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</si>
  <si>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</si>
  <si>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</si>
  <si>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</si>
  <si>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</si>
  <si>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</si>
  <si>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</si>
  <si>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</si>
  <si>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</si>
  <si>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</si>
  <si>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</si>
  <si>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</si>
  <si>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</si>
  <si>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</si>
  <si>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</si>
  <si>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</si>
  <si>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</si>
  <si>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</si>
  <si>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</si>
  <si>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</si>
  <si>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نبيل حميده</t>
  </si>
  <si>
    <t>نبيل ميلاد</t>
  </si>
  <si>
    <t>سهام المبروك</t>
  </si>
  <si>
    <t>وهيبة معتوق</t>
  </si>
  <si>
    <t>سامي بالريانة</t>
  </si>
  <si>
    <t>رفيق معتوق</t>
  </si>
  <si>
    <t>سلوى القادري</t>
  </si>
  <si>
    <t>هالة بن سعد</t>
  </si>
  <si>
    <t>علاء الدين الصيادي</t>
  </si>
  <si>
    <t>تهيئة المحيط السياحي</t>
  </si>
  <si>
    <t>تدخل في تحسين المحيط السياحي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</si>
</sst>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0" fillId="15" borderId="1" xfId="0" applyNumberFormat="1" applyFill="1" applyBorder="1"/>
    <xf numFmtId="4" fontId="0" fillId="23" borderId="1" xfId="0" applyNumberFormat="1" applyFill="1" applyBorder="1"/>
    <xf numFmtId="10" fontId="0" fillId="23" borderId="1" xfId="0" applyNumberFormat="1" applyFill="1" applyBorder="1"/>
    <xf numFmtId="10" fontId="0" fillId="15" borderId="1" xfId="0" applyNumberFormat="1" applyFill="1" applyBorder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5" t="s">
        <v>843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6" t="s">
        <v>67</v>
      </c>
      <c r="B256" s="166"/>
      <c r="C256" s="166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7" t="s">
        <v>269</v>
      </c>
      <c r="B263" s="17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9" t="s">
        <v>270</v>
      </c>
      <c r="B339" s="18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7" t="s">
        <v>357</v>
      </c>
      <c r="B444" s="17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>
      <c r="A483" s="187" t="s">
        <v>389</v>
      </c>
      <c r="B483" s="188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7" t="s">
        <v>961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7" t="s">
        <v>414</v>
      </c>
      <c r="B510" s="178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7" t="s">
        <v>432</v>
      </c>
      <c r="B529" s="178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7" t="s">
        <v>441</v>
      </c>
      <c r="B539" s="178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5" t="s">
        <v>449</v>
      </c>
      <c r="B548" s="186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outlineLevel="1">
      <c r="A550" s="177" t="s">
        <v>451</v>
      </c>
      <c r="B550" s="178"/>
      <c r="C550" s="32">
        <v>0</v>
      </c>
      <c r="D550" s="32">
        <f>C550</f>
        <v>0</v>
      </c>
      <c r="E550" s="32">
        <f>D550</f>
        <v>0</v>
      </c>
    </row>
    <row r="551" spans="1:10">
      <c r="A551" s="183" t="s">
        <v>455</v>
      </c>
      <c r="B551" s="184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9" t="s">
        <v>456</v>
      </c>
      <c r="B552" s="18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7" t="s">
        <v>457</v>
      </c>
      <c r="B553" s="178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1" t="s">
        <v>62</v>
      </c>
      <c r="B560" s="18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3" t="s">
        <v>464</v>
      </c>
      <c r="B561" s="184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9" t="s">
        <v>465</v>
      </c>
      <c r="B562" s="18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7" t="s">
        <v>466</v>
      </c>
      <c r="B563" s="178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7" t="s">
        <v>467</v>
      </c>
      <c r="B568" s="17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7" t="s">
        <v>473</v>
      </c>
      <c r="B570" s="178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7" t="s">
        <v>481</v>
      </c>
      <c r="B578" s="178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7" t="s">
        <v>485</v>
      </c>
      <c r="B582" s="178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7" t="s">
        <v>489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7" t="s">
        <v>491</v>
      </c>
      <c r="B588" s="178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7" t="s">
        <v>502</v>
      </c>
      <c r="B596" s="178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7" t="s">
        <v>503</v>
      </c>
      <c r="B600" s="178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7" t="s">
        <v>506</v>
      </c>
      <c r="B604" s="178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7" t="s">
        <v>513</v>
      </c>
      <c r="B611" s="178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7" t="s">
        <v>519</v>
      </c>
      <c r="B617" s="178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7" t="s">
        <v>531</v>
      </c>
      <c r="B629" s="178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9" t="s">
        <v>541</v>
      </c>
      <c r="B639" s="18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9" t="s">
        <v>545</v>
      </c>
      <c r="B643" s="18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7" t="s">
        <v>546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7" t="s">
        <v>547</v>
      </c>
      <c r="B645" s="178"/>
      <c r="C645" s="32">
        <v>0</v>
      </c>
      <c r="D645" s="32">
        <f>C645</f>
        <v>0</v>
      </c>
      <c r="E645" s="32">
        <f>D645</f>
        <v>0</v>
      </c>
    </row>
    <row r="646" spans="1:10">
      <c r="A646" s="179" t="s">
        <v>548</v>
      </c>
      <c r="B646" s="18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3" t="s">
        <v>570</v>
      </c>
      <c r="B717" s="184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9" t="s">
        <v>571</v>
      </c>
      <c r="B718" s="18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9" t="s">
        <v>851</v>
      </c>
      <c r="B719" s="190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9" t="s">
        <v>850</v>
      </c>
      <c r="B723" s="190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3" t="s">
        <v>577</v>
      </c>
      <c r="B726" s="184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9" t="s">
        <v>588</v>
      </c>
      <c r="B727" s="18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9" t="s">
        <v>849</v>
      </c>
      <c r="B728" s="190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9" t="s">
        <v>848</v>
      </c>
      <c r="B731" s="190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9" t="s">
        <v>846</v>
      </c>
      <c r="B734" s="190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9" t="s">
        <v>843</v>
      </c>
      <c r="B740" s="190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9" t="s">
        <v>842</v>
      </c>
      <c r="B742" s="190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9" t="s">
        <v>841</v>
      </c>
      <c r="B744" s="190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9" t="s">
        <v>836</v>
      </c>
      <c r="B751" s="190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9" t="s">
        <v>834</v>
      </c>
      <c r="B756" s="190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9" t="s">
        <v>830</v>
      </c>
      <c r="B761" s="190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9" t="s">
        <v>828</v>
      </c>
      <c r="B766" s="190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9" t="s">
        <v>826</v>
      </c>
      <c r="B768" s="190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9" t="s">
        <v>823</v>
      </c>
      <c r="B772" s="190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9" t="s">
        <v>817</v>
      </c>
      <c r="B778" s="190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E18" sqref="E18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201" t="s">
        <v>942</v>
      </c>
      <c r="B2" s="150">
        <v>2011</v>
      </c>
      <c r="C2" s="151">
        <v>1851811.7830000001</v>
      </c>
      <c r="D2" s="151">
        <v>296251.114</v>
      </c>
      <c r="E2" s="162">
        <v>0.16</v>
      </c>
    </row>
    <row r="3" spans="1:5">
      <c r="A3" s="202"/>
      <c r="B3" s="150">
        <v>2012</v>
      </c>
      <c r="C3" s="151">
        <v>2238065.8139999998</v>
      </c>
      <c r="D3" s="151">
        <v>442180.05800000002</v>
      </c>
      <c r="E3" s="165">
        <v>0.1976</v>
      </c>
    </row>
    <row r="4" spans="1:5">
      <c r="A4" s="202"/>
      <c r="B4" s="150">
        <v>2013</v>
      </c>
      <c r="C4" s="151">
        <v>2390594.2540000002</v>
      </c>
      <c r="D4" s="151">
        <v>457106.56099999999</v>
      </c>
      <c r="E4" s="165">
        <v>0.19120000000000001</v>
      </c>
    </row>
    <row r="5" spans="1:5">
      <c r="A5" s="202"/>
      <c r="B5" s="150">
        <v>2014</v>
      </c>
      <c r="C5" s="151">
        <v>2627215.3670000001</v>
      </c>
      <c r="D5" s="151">
        <v>499801.321</v>
      </c>
      <c r="E5" s="165">
        <v>0.19020000000000001</v>
      </c>
    </row>
    <row r="6" spans="1:5">
      <c r="A6" s="202"/>
      <c r="B6" s="150">
        <v>2015</v>
      </c>
      <c r="C6" s="151">
        <v>2818611.156</v>
      </c>
      <c r="D6" s="151">
        <v>570531.147</v>
      </c>
      <c r="E6" s="165">
        <v>0.2024</v>
      </c>
    </row>
    <row r="7" spans="1:5">
      <c r="A7" s="203"/>
      <c r="B7" s="150">
        <v>2016</v>
      </c>
      <c r="C7" s="151">
        <v>29474900.409000002</v>
      </c>
      <c r="D7" s="151">
        <v>263815.93099999998</v>
      </c>
      <c r="E7" s="165">
        <v>8.9499999999999996E-2</v>
      </c>
    </row>
    <row r="8" spans="1:5">
      <c r="A8" s="204" t="s">
        <v>943</v>
      </c>
      <c r="B8" s="152">
        <v>2011</v>
      </c>
      <c r="C8" s="163">
        <v>2057467.2679999999</v>
      </c>
      <c r="D8" s="153">
        <v>163140.209</v>
      </c>
      <c r="E8" s="164">
        <v>7.9299999999999995E-2</v>
      </c>
    </row>
    <row r="9" spans="1:5">
      <c r="A9" s="205"/>
      <c r="B9" s="152">
        <v>2012</v>
      </c>
      <c r="C9" s="153">
        <v>2213383.284</v>
      </c>
      <c r="D9" s="153">
        <v>204271.633</v>
      </c>
      <c r="E9" s="164">
        <v>9.2299999999999993E-2</v>
      </c>
    </row>
    <row r="10" spans="1:5">
      <c r="A10" s="205"/>
      <c r="B10" s="152">
        <v>2013</v>
      </c>
      <c r="C10" s="153">
        <v>2336001.1009999998</v>
      </c>
      <c r="D10" s="153">
        <v>230104.174</v>
      </c>
      <c r="E10" s="164">
        <v>9.8500000000000004E-2</v>
      </c>
    </row>
    <row r="11" spans="1:5">
      <c r="A11" s="205"/>
      <c r="B11" s="152">
        <v>2014</v>
      </c>
      <c r="C11" s="153">
        <v>2638760.3089999999</v>
      </c>
      <c r="D11" s="153">
        <v>258109.78899999999</v>
      </c>
      <c r="E11" s="164">
        <v>9.7799999999999998E-2</v>
      </c>
    </row>
    <row r="12" spans="1:5">
      <c r="A12" s="205"/>
      <c r="B12" s="152">
        <v>2015</v>
      </c>
      <c r="C12" s="153">
        <v>2804501.4670000002</v>
      </c>
      <c r="D12" s="153">
        <v>403174.04599999997</v>
      </c>
      <c r="E12" s="164">
        <v>0.14380000000000001</v>
      </c>
    </row>
    <row r="13" spans="1:5">
      <c r="A13" s="206"/>
      <c r="B13" s="152">
        <v>2016</v>
      </c>
      <c r="C13" s="153">
        <v>2838431.1490000002</v>
      </c>
      <c r="D13" s="153">
        <v>140603.81599999999</v>
      </c>
      <c r="E13" s="164">
        <v>4.9500000000000002E-2</v>
      </c>
    </row>
    <row r="14" spans="1:5">
      <c r="A14" s="201" t="s">
        <v>123</v>
      </c>
      <c r="B14" s="150">
        <v>2011</v>
      </c>
      <c r="C14" s="151">
        <v>131458.91200000001</v>
      </c>
      <c r="D14" s="151">
        <v>521141.826</v>
      </c>
      <c r="E14" s="165">
        <v>3.9643000000000002</v>
      </c>
    </row>
    <row r="15" spans="1:5">
      <c r="A15" s="202"/>
      <c r="B15" s="150">
        <v>2012</v>
      </c>
      <c r="C15" s="151">
        <v>131458.91200000001</v>
      </c>
      <c r="D15" s="151">
        <v>769548.25300000003</v>
      </c>
      <c r="E15" s="165">
        <v>5.8539000000000003</v>
      </c>
    </row>
    <row r="16" spans="1:5">
      <c r="A16" s="202"/>
      <c r="B16" s="150">
        <v>2013</v>
      </c>
      <c r="C16" s="151">
        <v>128651.851</v>
      </c>
      <c r="D16" s="151">
        <v>643227.91799999995</v>
      </c>
      <c r="E16" s="165">
        <v>4.9997999999999996</v>
      </c>
    </row>
    <row r="17" spans="1:5">
      <c r="A17" s="202"/>
      <c r="B17" s="150">
        <v>2014</v>
      </c>
      <c r="C17" s="151">
        <v>128651.851</v>
      </c>
      <c r="D17" s="151">
        <v>956590.41299999994</v>
      </c>
      <c r="E17" s="165">
        <v>7.4355000000000002</v>
      </c>
    </row>
    <row r="18" spans="1:5">
      <c r="A18" s="202"/>
      <c r="B18" s="150">
        <v>2015</v>
      </c>
      <c r="C18" s="151">
        <v>105598.659</v>
      </c>
      <c r="D18" s="151">
        <v>646979.78799999994</v>
      </c>
      <c r="E18" s="165">
        <v>6.1268000000000002</v>
      </c>
    </row>
    <row r="19" spans="1:5">
      <c r="A19" s="203"/>
      <c r="B19" s="150">
        <v>2016</v>
      </c>
      <c r="C19" s="151">
        <v>105598.659</v>
      </c>
      <c r="D19" s="151">
        <v>74502.324999999997</v>
      </c>
      <c r="E19" s="165">
        <v>0.70550000000000002</v>
      </c>
    </row>
    <row r="20" spans="1:5">
      <c r="A20" s="207" t="s">
        <v>944</v>
      </c>
      <c r="B20" s="152">
        <v>2011</v>
      </c>
      <c r="C20" s="153">
        <v>195061.73199999999</v>
      </c>
      <c r="D20" s="153">
        <v>885133.38199999998</v>
      </c>
      <c r="E20" s="164">
        <v>4.5377000000000001</v>
      </c>
    </row>
    <row r="21" spans="1:5">
      <c r="A21" s="208"/>
      <c r="B21" s="152">
        <v>2012</v>
      </c>
      <c r="C21" s="153">
        <v>195061.73199999999</v>
      </c>
      <c r="D21" s="153">
        <v>1171797.8419999999</v>
      </c>
      <c r="E21" s="164">
        <v>6.0072999999999999</v>
      </c>
    </row>
    <row r="22" spans="1:5">
      <c r="A22" s="208"/>
      <c r="B22" s="152">
        <v>2013</v>
      </c>
      <c r="C22" s="153">
        <v>192229.886</v>
      </c>
      <c r="D22" s="153">
        <v>1062481.5490000001</v>
      </c>
      <c r="E22" s="164">
        <v>5.5270999999999999</v>
      </c>
    </row>
    <row r="23" spans="1:5">
      <c r="A23" s="208"/>
      <c r="B23" s="152">
        <v>2014</v>
      </c>
      <c r="C23" s="153">
        <v>189942.85</v>
      </c>
      <c r="D23" s="153">
        <v>1867551.2298000001</v>
      </c>
      <c r="E23" s="164">
        <v>9.8322000000000003</v>
      </c>
    </row>
    <row r="24" spans="1:5">
      <c r="A24" s="208"/>
      <c r="B24" s="152">
        <v>2015</v>
      </c>
      <c r="C24" s="153">
        <v>187642.47700000001</v>
      </c>
      <c r="D24" s="153">
        <v>1945945.993</v>
      </c>
      <c r="E24" s="164">
        <v>10.3705</v>
      </c>
    </row>
    <row r="25" spans="1:5">
      <c r="A25" s="209"/>
      <c r="B25" s="152">
        <v>2016</v>
      </c>
      <c r="C25" s="153">
        <v>187061.18799999999</v>
      </c>
      <c r="D25" s="153">
        <v>932456.52</v>
      </c>
      <c r="E25" s="164">
        <v>4.9847999999999999</v>
      </c>
    </row>
    <row r="26" spans="1:5">
      <c r="A26" s="210" t="s">
        <v>945</v>
      </c>
      <c r="B26" s="150">
        <v>2011</v>
      </c>
      <c r="C26" s="151">
        <f>C20+C14+C8+C2</f>
        <v>4235799.6950000003</v>
      </c>
      <c r="D26" s="151">
        <f>D20+D14+D8+D2</f>
        <v>1865666.5310000002</v>
      </c>
      <c r="E26" s="151">
        <f>E20+E14+E8+E2</f>
        <v>8.7413000000000007</v>
      </c>
    </row>
    <row r="27" spans="1:5">
      <c r="A27" s="211"/>
      <c r="B27" s="150">
        <v>2012</v>
      </c>
      <c r="C27" s="151">
        <f>C21+C26+C15+C9+C3</f>
        <v>9013769.436999999</v>
      </c>
      <c r="D27" s="151">
        <f t="shared" ref="D27:E31" si="0">D21+D15+D9+D3</f>
        <v>2587797.7860000003</v>
      </c>
      <c r="E27" s="151">
        <f t="shared" si="0"/>
        <v>12.1511</v>
      </c>
    </row>
    <row r="28" spans="1:5">
      <c r="A28" s="211"/>
      <c r="B28" s="150">
        <v>2013</v>
      </c>
      <c r="C28" s="151">
        <f>C22+C16+C10+C4</f>
        <v>5047477.0920000002</v>
      </c>
      <c r="D28" s="151">
        <f t="shared" si="0"/>
        <v>2392920.2020000005</v>
      </c>
      <c r="E28" s="151">
        <f t="shared" si="0"/>
        <v>10.816599999999999</v>
      </c>
    </row>
    <row r="29" spans="1:5">
      <c r="A29" s="211"/>
      <c r="B29" s="150">
        <v>2014</v>
      </c>
      <c r="C29" s="151">
        <f>C23+C17+C11+C5</f>
        <v>5584570.3770000003</v>
      </c>
      <c r="D29" s="151">
        <f t="shared" si="0"/>
        <v>3582052.7527999999</v>
      </c>
      <c r="E29" s="151">
        <f t="shared" si="0"/>
        <v>17.555700000000002</v>
      </c>
    </row>
    <row r="30" spans="1:5">
      <c r="A30" s="211"/>
      <c r="B30" s="150">
        <v>2015</v>
      </c>
      <c r="C30" s="151">
        <f>C24+C18+C12+C6</f>
        <v>5916353.7589999996</v>
      </c>
      <c r="D30" s="151">
        <f t="shared" si="0"/>
        <v>3566630.9739999999</v>
      </c>
      <c r="E30" s="151">
        <f t="shared" si="0"/>
        <v>16.843499999999999</v>
      </c>
    </row>
    <row r="31" spans="1:5">
      <c r="A31" s="212"/>
      <c r="B31" s="150">
        <v>2016</v>
      </c>
      <c r="C31" s="151">
        <f>C25+C19+C13+C7</f>
        <v>32605991.405000001</v>
      </c>
      <c r="D31" s="151">
        <f t="shared" si="0"/>
        <v>1411378.5919999997</v>
      </c>
      <c r="E31" s="151">
        <f t="shared" si="0"/>
        <v>5.8292999999999999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7" sqref="B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3" t="s">
        <v>946</v>
      </c>
      <c r="B1" s="214"/>
      <c r="C1" s="214"/>
      <c r="D1" s="215"/>
    </row>
    <row r="2" spans="1:4">
      <c r="A2" s="216"/>
      <c r="B2" s="217"/>
      <c r="C2" s="217"/>
      <c r="D2" s="218"/>
    </row>
    <row r="3" spans="1:4">
      <c r="A3" s="154"/>
      <c r="B3" s="155" t="s">
        <v>947</v>
      </c>
      <c r="C3" s="156" t="s">
        <v>948</v>
      </c>
      <c r="D3" s="219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20"/>
    </row>
    <row r="5" spans="1:4">
      <c r="A5" s="149" t="s">
        <v>953</v>
      </c>
      <c r="B5" s="28"/>
      <c r="C5" s="28">
        <f>C6</f>
        <v>0</v>
      </c>
      <c r="D5" s="28">
        <f>D6</f>
        <v>0</v>
      </c>
    </row>
    <row r="6" spans="1:4">
      <c r="A6" s="158" t="s">
        <v>954</v>
      </c>
      <c r="B6" s="10">
        <v>99174.130999999994</v>
      </c>
      <c r="C6" s="10"/>
      <c r="D6" s="10"/>
    </row>
    <row r="7" spans="1:4">
      <c r="A7" s="149" t="s">
        <v>955</v>
      </c>
      <c r="B7" s="28">
        <v>20360.134999999998</v>
      </c>
      <c r="C7" s="28">
        <f>C8</f>
        <v>0</v>
      </c>
      <c r="D7" s="28">
        <f>D8</f>
        <v>0</v>
      </c>
    </row>
    <row r="8" spans="1:4">
      <c r="A8" s="158" t="s">
        <v>956</v>
      </c>
      <c r="B8" s="10">
        <v>20360.134999999998</v>
      </c>
      <c r="C8" s="10"/>
      <c r="D8" s="10"/>
    </row>
    <row r="9" spans="1:4">
      <c r="A9" s="149" t="s">
        <v>957</v>
      </c>
      <c r="B9" s="159">
        <f>B8+B6</f>
        <v>119534.26599999999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119534.26599999999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1" t="s">
        <v>68</v>
      </c>
      <c r="B1" s="221" t="s">
        <v>793</v>
      </c>
      <c r="C1" s="221" t="s">
        <v>794</v>
      </c>
      <c r="D1" s="222" t="s">
        <v>792</v>
      </c>
      <c r="E1" s="221" t="s">
        <v>739</v>
      </c>
      <c r="F1" s="221"/>
      <c r="G1" s="221"/>
      <c r="H1" s="221"/>
      <c r="I1" s="221" t="s">
        <v>799</v>
      </c>
    </row>
    <row r="2" spans="1:9" s="113" customFormat="1" ht="23.25" customHeight="1">
      <c r="A2" s="221"/>
      <c r="B2" s="221"/>
      <c r="C2" s="221"/>
      <c r="D2" s="223"/>
      <c r="E2" s="114" t="s">
        <v>788</v>
      </c>
      <c r="F2" s="114" t="s">
        <v>789</v>
      </c>
      <c r="G2" s="114" t="s">
        <v>790</v>
      </c>
      <c r="H2" s="114" t="s">
        <v>791</v>
      </c>
      <c r="I2" s="221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1" t="s">
        <v>68</v>
      </c>
      <c r="B1" s="221" t="s">
        <v>793</v>
      </c>
      <c r="C1" s="221" t="s">
        <v>795</v>
      </c>
      <c r="D1" s="221" t="s">
        <v>799</v>
      </c>
    </row>
    <row r="2" spans="1:10" s="113" customFormat="1" ht="23.25" customHeight="1">
      <c r="A2" s="221"/>
      <c r="B2" s="221"/>
      <c r="C2" s="221"/>
      <c r="D2" s="221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6" t="s">
        <v>82</v>
      </c>
      <c r="B1" s="22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7" t="s">
        <v>780</v>
      </c>
      <c r="B6" s="227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4" t="s">
        <v>749</v>
      </c>
      <c r="B9" s="225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4" t="s">
        <v>73</v>
      </c>
      <c r="B12" s="22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4" t="s">
        <v>76</v>
      </c>
      <c r="B15" s="22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4" t="s">
        <v>78</v>
      </c>
      <c r="B17" s="22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4" t="s">
        <v>747</v>
      </c>
      <c r="B19" s="225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4" t="s">
        <v>784</v>
      </c>
      <c r="B21" s="22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6" workbookViewId="0">
      <selection activeCell="B52" sqref="B52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8" t="s">
        <v>83</v>
      </c>
      <c r="B1" s="22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6" t="s">
        <v>85</v>
      </c>
      <c r="B5" s="229"/>
      <c r="G5" s="117" t="s">
        <v>800</v>
      </c>
    </row>
    <row r="6" spans="1:7">
      <c r="A6" s="88" t="s">
        <v>95</v>
      </c>
      <c r="B6" s="10" t="s">
        <v>962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966</v>
      </c>
    </row>
    <row r="50" spans="1:2">
      <c r="A50" s="10" t="s">
        <v>87</v>
      </c>
      <c r="B50" s="10" t="s">
        <v>967</v>
      </c>
    </row>
    <row r="51" spans="1:2">
      <c r="A51" s="10" t="s">
        <v>88</v>
      </c>
      <c r="B51" s="10" t="s">
        <v>970</v>
      </c>
    </row>
    <row r="52" spans="1:2">
      <c r="A52" s="10" t="s">
        <v>89</v>
      </c>
      <c r="B52" s="10" t="s">
        <v>969</v>
      </c>
    </row>
    <row r="53" spans="1:2">
      <c r="A53" s="10" t="s">
        <v>90</v>
      </c>
      <c r="B53" s="10" t="s">
        <v>963</v>
      </c>
    </row>
    <row r="54" spans="1:2">
      <c r="A54" s="10" t="s">
        <v>92</v>
      </c>
      <c r="B54" s="10" t="s">
        <v>964</v>
      </c>
    </row>
    <row r="55" spans="1:2">
      <c r="A55" s="10" t="s">
        <v>93</v>
      </c>
      <c r="B55" s="10" t="s">
        <v>965</v>
      </c>
    </row>
    <row r="56" spans="1:2">
      <c r="A56" s="10" t="s">
        <v>94</v>
      </c>
      <c r="B56" s="10" t="s">
        <v>968</v>
      </c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2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F5" sqref="F5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5" t="s">
        <v>843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6" t="s">
        <v>67</v>
      </c>
      <c r="B256" s="166"/>
      <c r="C256" s="166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7" t="s">
        <v>269</v>
      </c>
      <c r="B263" s="17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9" t="s">
        <v>270</v>
      </c>
      <c r="B339" s="18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7" t="s">
        <v>357</v>
      </c>
      <c r="B444" s="17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>
      <c r="A483" s="187" t="s">
        <v>389</v>
      </c>
      <c r="B483" s="188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7" t="s">
        <v>961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7" t="s">
        <v>414</v>
      </c>
      <c r="B510" s="178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7" t="s">
        <v>432</v>
      </c>
      <c r="B529" s="178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7" t="s">
        <v>441</v>
      </c>
      <c r="B539" s="178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5" t="s">
        <v>449</v>
      </c>
      <c r="B548" s="186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outlineLevel="1">
      <c r="A550" s="177" t="s">
        <v>451</v>
      </c>
      <c r="B550" s="178"/>
      <c r="C550" s="32">
        <v>0</v>
      </c>
      <c r="D550" s="32">
        <f>C550</f>
        <v>0</v>
      </c>
      <c r="E550" s="32">
        <f>D550</f>
        <v>0</v>
      </c>
    </row>
    <row r="551" spans="1:10">
      <c r="A551" s="183" t="s">
        <v>455</v>
      </c>
      <c r="B551" s="184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9" t="s">
        <v>456</v>
      </c>
      <c r="B552" s="18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7" t="s">
        <v>457</v>
      </c>
      <c r="B553" s="178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1" t="s">
        <v>62</v>
      </c>
      <c r="B560" s="18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3" t="s">
        <v>464</v>
      </c>
      <c r="B561" s="184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9" t="s">
        <v>465</v>
      </c>
      <c r="B562" s="18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7" t="s">
        <v>466</v>
      </c>
      <c r="B563" s="178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7" t="s">
        <v>467</v>
      </c>
      <c r="B568" s="17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7" t="s">
        <v>473</v>
      </c>
      <c r="B570" s="178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7" t="s">
        <v>481</v>
      </c>
      <c r="B578" s="178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7" t="s">
        <v>485</v>
      </c>
      <c r="B582" s="178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7" t="s">
        <v>489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7" t="s">
        <v>491</v>
      </c>
      <c r="B588" s="178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7" t="s">
        <v>502</v>
      </c>
      <c r="B596" s="178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7" t="s">
        <v>503</v>
      </c>
      <c r="B600" s="178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7" t="s">
        <v>506</v>
      </c>
      <c r="B604" s="178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7" t="s">
        <v>513</v>
      </c>
      <c r="B611" s="178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7" t="s">
        <v>519</v>
      </c>
      <c r="B617" s="178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7" t="s">
        <v>531</v>
      </c>
      <c r="B629" s="178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9" t="s">
        <v>541</v>
      </c>
      <c r="B639" s="18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9" t="s">
        <v>545</v>
      </c>
      <c r="B643" s="18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7" t="s">
        <v>546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7" t="s">
        <v>547</v>
      </c>
      <c r="B645" s="178"/>
      <c r="C645" s="32">
        <v>0</v>
      </c>
      <c r="D645" s="32">
        <f>C645</f>
        <v>0</v>
      </c>
      <c r="E645" s="32">
        <f>D645</f>
        <v>0</v>
      </c>
    </row>
    <row r="646" spans="1:10">
      <c r="A646" s="179" t="s">
        <v>548</v>
      </c>
      <c r="B646" s="18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3" t="s">
        <v>570</v>
      </c>
      <c r="B717" s="184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9" t="s">
        <v>571</v>
      </c>
      <c r="B718" s="18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9" t="s">
        <v>851</v>
      </c>
      <c r="B719" s="190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9" t="s">
        <v>850</v>
      </c>
      <c r="B723" s="190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3" t="s">
        <v>577</v>
      </c>
      <c r="B726" s="184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9" t="s">
        <v>588</v>
      </c>
      <c r="B727" s="18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9" t="s">
        <v>849</v>
      </c>
      <c r="B728" s="190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9" t="s">
        <v>848</v>
      </c>
      <c r="B731" s="190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9" t="s">
        <v>846</v>
      </c>
      <c r="B734" s="190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9" t="s">
        <v>843</v>
      </c>
      <c r="B740" s="190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9" t="s">
        <v>842</v>
      </c>
      <c r="B742" s="190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9" t="s">
        <v>841</v>
      </c>
      <c r="B744" s="190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9" t="s">
        <v>836</v>
      </c>
      <c r="B751" s="190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9" t="s">
        <v>834</v>
      </c>
      <c r="B756" s="190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9" t="s">
        <v>830</v>
      </c>
      <c r="B761" s="190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9" t="s">
        <v>828</v>
      </c>
      <c r="B766" s="190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9" t="s">
        <v>826</v>
      </c>
      <c r="B768" s="190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9" t="s">
        <v>823</v>
      </c>
      <c r="B772" s="190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9" t="s">
        <v>817</v>
      </c>
      <c r="B778" s="190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7" sqref="B7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42520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A3" sqref="A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5" t="s">
        <v>602</v>
      </c>
      <c r="C1" s="247" t="s">
        <v>603</v>
      </c>
      <c r="D1" s="247" t="s">
        <v>604</v>
      </c>
      <c r="E1" s="247" t="s">
        <v>605</v>
      </c>
      <c r="F1" s="247" t="s">
        <v>606</v>
      </c>
      <c r="G1" s="247" t="s">
        <v>607</v>
      </c>
      <c r="H1" s="247" t="s">
        <v>608</v>
      </c>
      <c r="I1" s="247" t="s">
        <v>609</v>
      </c>
      <c r="J1" s="247" t="s">
        <v>610</v>
      </c>
      <c r="K1" s="247" t="s">
        <v>611</v>
      </c>
      <c r="L1" s="247" t="s">
        <v>612</v>
      </c>
      <c r="M1" s="243" t="s">
        <v>737</v>
      </c>
      <c r="N1" s="232" t="s">
        <v>613</v>
      </c>
      <c r="O1" s="232"/>
      <c r="P1" s="232"/>
      <c r="Q1" s="232"/>
      <c r="R1" s="232"/>
      <c r="S1" s="243" t="s">
        <v>738</v>
      </c>
      <c r="T1" s="232" t="s">
        <v>613</v>
      </c>
      <c r="U1" s="232"/>
      <c r="V1" s="232"/>
      <c r="W1" s="232"/>
      <c r="X1" s="232"/>
      <c r="Y1" s="233" t="s">
        <v>614</v>
      </c>
      <c r="Z1" s="233" t="s">
        <v>615</v>
      </c>
      <c r="AA1" s="233" t="s">
        <v>616</v>
      </c>
      <c r="AB1" s="233" t="s">
        <v>617</v>
      </c>
      <c r="AC1" s="233" t="s">
        <v>618</v>
      </c>
      <c r="AD1" s="233" t="s">
        <v>619</v>
      </c>
      <c r="AE1" s="235" t="s">
        <v>620</v>
      </c>
      <c r="AF1" s="237" t="s">
        <v>621</v>
      </c>
      <c r="AG1" s="239" t="s">
        <v>622</v>
      </c>
      <c r="AH1" s="241" t="s">
        <v>623</v>
      </c>
      <c r="AI1" s="23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6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4"/>
      <c r="Z2" s="234"/>
      <c r="AA2" s="234"/>
      <c r="AB2" s="234"/>
      <c r="AC2" s="234"/>
      <c r="AD2" s="234"/>
      <c r="AE2" s="236"/>
      <c r="AF2" s="238"/>
      <c r="AG2" s="240"/>
      <c r="AH2" s="242"/>
      <c r="AI2" s="231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/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/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ref="M5:M66" si="2">N5+O5+P5+Q5+R5</f>
        <v>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2"/>
        <v>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2"/>
        <v>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2"/>
        <v>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2"/>
        <v>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2"/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9" t="s">
        <v>815</v>
      </c>
      <c r="B1" s="24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5" t="s">
        <v>843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6" t="s">
        <v>67</v>
      </c>
      <c r="B256" s="166"/>
      <c r="C256" s="166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7" t="s">
        <v>269</v>
      </c>
      <c r="B263" s="17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9" t="s">
        <v>270</v>
      </c>
      <c r="B339" s="18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7" t="s">
        <v>357</v>
      </c>
      <c r="B444" s="17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>
      <c r="A483" s="187" t="s">
        <v>389</v>
      </c>
      <c r="B483" s="188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7" t="s">
        <v>961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7" t="s">
        <v>414</v>
      </c>
      <c r="B510" s="178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7" t="s">
        <v>432</v>
      </c>
      <c r="B529" s="178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7" t="s">
        <v>441</v>
      </c>
      <c r="B539" s="178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5" t="s">
        <v>449</v>
      </c>
      <c r="B548" s="186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outlineLevel="1">
      <c r="A550" s="177" t="s">
        <v>451</v>
      </c>
      <c r="B550" s="178"/>
      <c r="C550" s="32">
        <v>0</v>
      </c>
      <c r="D550" s="32">
        <f>C550</f>
        <v>0</v>
      </c>
      <c r="E550" s="32">
        <f>D550</f>
        <v>0</v>
      </c>
    </row>
    <row r="551" spans="1:10">
      <c r="A551" s="183" t="s">
        <v>455</v>
      </c>
      <c r="B551" s="184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9" t="s">
        <v>456</v>
      </c>
      <c r="B552" s="18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7" t="s">
        <v>457</v>
      </c>
      <c r="B553" s="178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1" t="s">
        <v>62</v>
      </c>
      <c r="B560" s="18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3" t="s">
        <v>464</v>
      </c>
      <c r="B561" s="184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9" t="s">
        <v>465</v>
      </c>
      <c r="B562" s="18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7" t="s">
        <v>466</v>
      </c>
      <c r="B563" s="178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7" t="s">
        <v>467</v>
      </c>
      <c r="B568" s="17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7" t="s">
        <v>473</v>
      </c>
      <c r="B570" s="178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7" t="s">
        <v>481</v>
      </c>
      <c r="B578" s="178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7" t="s">
        <v>485</v>
      </c>
      <c r="B582" s="178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7" t="s">
        <v>489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7" t="s">
        <v>491</v>
      </c>
      <c r="B588" s="178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7" t="s">
        <v>502</v>
      </c>
      <c r="B596" s="178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7" t="s">
        <v>503</v>
      </c>
      <c r="B600" s="178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7" t="s">
        <v>506</v>
      </c>
      <c r="B604" s="178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7" t="s">
        <v>513</v>
      </c>
      <c r="B611" s="178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7" t="s">
        <v>519</v>
      </c>
      <c r="B617" s="178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7" t="s">
        <v>531</v>
      </c>
      <c r="B629" s="178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9" t="s">
        <v>541</v>
      </c>
      <c r="B639" s="18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9" t="s">
        <v>545</v>
      </c>
      <c r="B643" s="18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7" t="s">
        <v>546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7" t="s">
        <v>547</v>
      </c>
      <c r="B645" s="178"/>
      <c r="C645" s="32">
        <v>0</v>
      </c>
      <c r="D645" s="32">
        <f>C645</f>
        <v>0</v>
      </c>
      <c r="E645" s="32">
        <f>D645</f>
        <v>0</v>
      </c>
    </row>
    <row r="646" spans="1:10">
      <c r="A646" s="179" t="s">
        <v>548</v>
      </c>
      <c r="B646" s="18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3" t="s">
        <v>570</v>
      </c>
      <c r="B717" s="184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9" t="s">
        <v>571</v>
      </c>
      <c r="B718" s="18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9" t="s">
        <v>851</v>
      </c>
      <c r="B719" s="190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9" t="s">
        <v>850</v>
      </c>
      <c r="B723" s="190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3" t="s">
        <v>577</v>
      </c>
      <c r="B726" s="184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9" t="s">
        <v>588</v>
      </c>
      <c r="B727" s="18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9" t="s">
        <v>849</v>
      </c>
      <c r="B728" s="190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9" t="s">
        <v>848</v>
      </c>
      <c r="B731" s="190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9" t="s">
        <v>846</v>
      </c>
      <c r="B734" s="190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9" t="s">
        <v>843</v>
      </c>
      <c r="B740" s="190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9" t="s">
        <v>842</v>
      </c>
      <c r="B742" s="190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9" t="s">
        <v>841</v>
      </c>
      <c r="B744" s="190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9" t="s">
        <v>836</v>
      </c>
      <c r="B751" s="190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9" t="s">
        <v>834</v>
      </c>
      <c r="B756" s="190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9" t="s">
        <v>830</v>
      </c>
      <c r="B761" s="190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9" t="s">
        <v>828</v>
      </c>
      <c r="B766" s="190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9" t="s">
        <v>826</v>
      </c>
      <c r="B768" s="190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9" t="s">
        <v>823</v>
      </c>
      <c r="B772" s="190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9" t="s">
        <v>817</v>
      </c>
      <c r="B778" s="190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5" t="s">
        <v>843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6" t="s">
        <v>67</v>
      </c>
      <c r="B256" s="166"/>
      <c r="C256" s="166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7" t="s">
        <v>269</v>
      </c>
      <c r="B263" s="17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9" t="s">
        <v>270</v>
      </c>
      <c r="B339" s="18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7" t="s">
        <v>357</v>
      </c>
      <c r="B444" s="17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>
      <c r="A483" s="187" t="s">
        <v>389</v>
      </c>
      <c r="B483" s="188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7" t="s">
        <v>961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7" t="s">
        <v>414</v>
      </c>
      <c r="B510" s="178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7" t="s">
        <v>432</v>
      </c>
      <c r="B529" s="178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7" t="s">
        <v>441</v>
      </c>
      <c r="B539" s="178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5" t="s">
        <v>449</v>
      </c>
      <c r="B548" s="186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outlineLevel="1">
      <c r="A550" s="177" t="s">
        <v>451</v>
      </c>
      <c r="B550" s="178"/>
      <c r="C550" s="32">
        <v>0</v>
      </c>
      <c r="D550" s="32">
        <f>C550</f>
        <v>0</v>
      </c>
      <c r="E550" s="32">
        <f>D550</f>
        <v>0</v>
      </c>
    </row>
    <row r="551" spans="1:10">
      <c r="A551" s="183" t="s">
        <v>455</v>
      </c>
      <c r="B551" s="184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9" t="s">
        <v>456</v>
      </c>
      <c r="B552" s="18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7" t="s">
        <v>457</v>
      </c>
      <c r="B553" s="178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1" t="s">
        <v>62</v>
      </c>
      <c r="B560" s="18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3" t="s">
        <v>464</v>
      </c>
      <c r="B561" s="184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9" t="s">
        <v>465</v>
      </c>
      <c r="B562" s="18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7" t="s">
        <v>466</v>
      </c>
      <c r="B563" s="178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7" t="s">
        <v>467</v>
      </c>
      <c r="B568" s="17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7" t="s">
        <v>473</v>
      </c>
      <c r="B570" s="178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7" t="s">
        <v>481</v>
      </c>
      <c r="B578" s="178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7" t="s">
        <v>485</v>
      </c>
      <c r="B582" s="178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7" t="s">
        <v>489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7" t="s">
        <v>491</v>
      </c>
      <c r="B588" s="178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7" t="s">
        <v>502</v>
      </c>
      <c r="B596" s="178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7" t="s">
        <v>503</v>
      </c>
      <c r="B600" s="178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7" t="s">
        <v>506</v>
      </c>
      <c r="B604" s="178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7" t="s">
        <v>513</v>
      </c>
      <c r="B611" s="178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7" t="s">
        <v>519</v>
      </c>
      <c r="B617" s="178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7" t="s">
        <v>531</v>
      </c>
      <c r="B629" s="178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9" t="s">
        <v>541</v>
      </c>
      <c r="B639" s="18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9" t="s">
        <v>545</v>
      </c>
      <c r="B643" s="18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7" t="s">
        <v>546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7" t="s">
        <v>547</v>
      </c>
      <c r="B645" s="178"/>
      <c r="C645" s="32">
        <v>0</v>
      </c>
      <c r="D645" s="32">
        <f>C645</f>
        <v>0</v>
      </c>
      <c r="E645" s="32">
        <f>D645</f>
        <v>0</v>
      </c>
    </row>
    <row r="646" spans="1:10">
      <c r="A646" s="179" t="s">
        <v>548</v>
      </c>
      <c r="B646" s="18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3" t="s">
        <v>570</v>
      </c>
      <c r="B717" s="184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9" t="s">
        <v>571</v>
      </c>
      <c r="B718" s="18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9" t="s">
        <v>851</v>
      </c>
      <c r="B719" s="190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9" t="s">
        <v>850</v>
      </c>
      <c r="B723" s="190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3" t="s">
        <v>577</v>
      </c>
      <c r="B726" s="184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9" t="s">
        <v>588</v>
      </c>
      <c r="B727" s="18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9" t="s">
        <v>849</v>
      </c>
      <c r="B728" s="190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9" t="s">
        <v>848</v>
      </c>
      <c r="B731" s="190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9" t="s">
        <v>846</v>
      </c>
      <c r="B734" s="190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9" t="s">
        <v>843</v>
      </c>
      <c r="B740" s="190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9" t="s">
        <v>842</v>
      </c>
      <c r="B742" s="190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9" t="s">
        <v>841</v>
      </c>
      <c r="B744" s="190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9" t="s">
        <v>836</v>
      </c>
      <c r="B751" s="190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9" t="s">
        <v>834</v>
      </c>
      <c r="B756" s="190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9" t="s">
        <v>830</v>
      </c>
      <c r="B761" s="190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9" t="s">
        <v>828</v>
      </c>
      <c r="B766" s="190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9" t="s">
        <v>826</v>
      </c>
      <c r="B768" s="190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9" t="s">
        <v>823</v>
      </c>
      <c r="B772" s="190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9" t="s">
        <v>817</v>
      </c>
      <c r="B778" s="190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Normal="100" workbookViewId="0">
      <selection activeCell="C11" sqref="C1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5" t="s">
        <v>843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6" t="s">
        <v>67</v>
      </c>
      <c r="B256" s="166"/>
      <c r="C256" s="166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7" t="s">
        <v>269</v>
      </c>
      <c r="B263" s="17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9" t="s">
        <v>270</v>
      </c>
      <c r="B339" s="18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7" t="s">
        <v>357</v>
      </c>
      <c r="B444" s="17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>
      <c r="A483" s="187" t="s">
        <v>389</v>
      </c>
      <c r="B483" s="188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7" t="s">
        <v>961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7" t="s">
        <v>414</v>
      </c>
      <c r="B510" s="178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7" t="s">
        <v>432</v>
      </c>
      <c r="B529" s="178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7" t="s">
        <v>441</v>
      </c>
      <c r="B539" s="178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5" t="s">
        <v>449</v>
      </c>
      <c r="B548" s="186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outlineLevel="1">
      <c r="A550" s="177" t="s">
        <v>451</v>
      </c>
      <c r="B550" s="178"/>
      <c r="C550" s="32">
        <v>0</v>
      </c>
      <c r="D550" s="32">
        <f>C550</f>
        <v>0</v>
      </c>
      <c r="E550" s="32">
        <f>D550</f>
        <v>0</v>
      </c>
    </row>
    <row r="551" spans="1:10">
      <c r="A551" s="183" t="s">
        <v>455</v>
      </c>
      <c r="B551" s="184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9" t="s">
        <v>456</v>
      </c>
      <c r="B552" s="18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7" t="s">
        <v>457</v>
      </c>
      <c r="B553" s="178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1" t="s">
        <v>62</v>
      </c>
      <c r="B560" s="18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3" t="s">
        <v>464</v>
      </c>
      <c r="B561" s="184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9" t="s">
        <v>465</v>
      </c>
      <c r="B562" s="18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7" t="s">
        <v>466</v>
      </c>
      <c r="B563" s="178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7" t="s">
        <v>467</v>
      </c>
      <c r="B568" s="17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7" t="s">
        <v>473</v>
      </c>
      <c r="B570" s="178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7" t="s">
        <v>481</v>
      </c>
      <c r="B578" s="178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7" t="s">
        <v>485</v>
      </c>
      <c r="B582" s="178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7" t="s">
        <v>489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7" t="s">
        <v>491</v>
      </c>
      <c r="B588" s="178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7" t="s">
        <v>502</v>
      </c>
      <c r="B596" s="178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7" t="s">
        <v>503</v>
      </c>
      <c r="B600" s="178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7" t="s">
        <v>506</v>
      </c>
      <c r="B604" s="178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7" t="s">
        <v>513</v>
      </c>
      <c r="B611" s="178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7" t="s">
        <v>519</v>
      </c>
      <c r="B617" s="178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7" t="s">
        <v>531</v>
      </c>
      <c r="B629" s="178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9" t="s">
        <v>541</v>
      </c>
      <c r="B639" s="18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9" t="s">
        <v>545</v>
      </c>
      <c r="B643" s="18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7" t="s">
        <v>546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7" t="s">
        <v>547</v>
      </c>
      <c r="B645" s="178"/>
      <c r="C645" s="32">
        <v>0</v>
      </c>
      <c r="D645" s="32">
        <f>C645</f>
        <v>0</v>
      </c>
      <c r="E645" s="32">
        <f>D645</f>
        <v>0</v>
      </c>
    </row>
    <row r="646" spans="1:10">
      <c r="A646" s="179" t="s">
        <v>548</v>
      </c>
      <c r="B646" s="18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3" t="s">
        <v>570</v>
      </c>
      <c r="B717" s="184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9" t="s">
        <v>571</v>
      </c>
      <c r="B718" s="18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9" t="s">
        <v>851</v>
      </c>
      <c r="B719" s="190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9" t="s">
        <v>850</v>
      </c>
      <c r="B723" s="190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3" t="s">
        <v>577</v>
      </c>
      <c r="B726" s="184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9" t="s">
        <v>588</v>
      </c>
      <c r="B727" s="18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9" t="s">
        <v>849</v>
      </c>
      <c r="B728" s="190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9" t="s">
        <v>848</v>
      </c>
      <c r="B731" s="190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9" t="s">
        <v>846</v>
      </c>
      <c r="B734" s="190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9" t="s">
        <v>843</v>
      </c>
      <c r="B740" s="190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9" t="s">
        <v>842</v>
      </c>
      <c r="B742" s="190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9" t="s">
        <v>841</v>
      </c>
      <c r="B744" s="190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9" t="s">
        <v>836</v>
      </c>
      <c r="B751" s="190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9" t="s">
        <v>834</v>
      </c>
      <c r="B756" s="190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9" t="s">
        <v>830</v>
      </c>
      <c r="B761" s="190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9" t="s">
        <v>828</v>
      </c>
      <c r="B766" s="190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9" t="s">
        <v>826</v>
      </c>
      <c r="B768" s="190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9" t="s">
        <v>823</v>
      </c>
      <c r="B772" s="190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9" t="s">
        <v>817</v>
      </c>
      <c r="B778" s="190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abSelected="1" topLeftCell="A739" zoomScaleNormal="100" workbookViewId="0">
      <selection activeCell="C753" sqref="C753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11612.5</v>
      </c>
      <c r="D2" s="26">
        <f>D3+D67</f>
        <v>11612.5</v>
      </c>
      <c r="E2" s="26">
        <f>E3+E67</f>
        <v>11612.5</v>
      </c>
      <c r="G2" s="39" t="s">
        <v>60</v>
      </c>
      <c r="H2" s="41"/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6300.5</v>
      </c>
      <c r="D3" s="23">
        <f>D4+D11+D38+D61</f>
        <v>6300.5</v>
      </c>
      <c r="E3" s="23">
        <f>E4+E11+E38+E61</f>
        <v>6300.5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3965</v>
      </c>
      <c r="D4" s="21">
        <f>SUM(D5:D10)</f>
        <v>3965</v>
      </c>
      <c r="E4" s="21">
        <f>SUM(E5:E10)</f>
        <v>3965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</v>
      </c>
      <c r="D5" s="2">
        <f>C5</f>
        <v>600</v>
      </c>
      <c r="E5" s="2">
        <f>D5</f>
        <v>600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</v>
      </c>
      <c r="D6" s="2">
        <f t="shared" ref="D6:E10" si="0">C6</f>
        <v>400</v>
      </c>
      <c r="E6" s="2">
        <f t="shared" si="0"/>
        <v>400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</v>
      </c>
      <c r="D7" s="2">
        <f t="shared" si="0"/>
        <v>2000</v>
      </c>
      <c r="E7" s="2">
        <f t="shared" si="0"/>
        <v>2000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</v>
      </c>
      <c r="D8" s="2">
        <f t="shared" si="0"/>
        <v>250</v>
      </c>
      <c r="E8" s="2">
        <f t="shared" si="0"/>
        <v>250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700</v>
      </c>
      <c r="D9" s="2">
        <f t="shared" si="0"/>
        <v>700</v>
      </c>
      <c r="E9" s="2">
        <f t="shared" si="0"/>
        <v>700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</v>
      </c>
      <c r="D10" s="2">
        <f t="shared" si="0"/>
        <v>15</v>
      </c>
      <c r="E10" s="2">
        <f t="shared" si="0"/>
        <v>15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933</v>
      </c>
      <c r="D11" s="21">
        <f>SUM(D12:D37)</f>
        <v>933</v>
      </c>
      <c r="E11" s="21">
        <f>SUM(E12:E37)</f>
        <v>933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370</v>
      </c>
      <c r="D12" s="2">
        <f>C12</f>
        <v>370</v>
      </c>
      <c r="E12" s="2">
        <f>D12</f>
        <v>370</v>
      </c>
    </row>
    <row r="13" spans="1:14" outlineLevel="1">
      <c r="A13" s="3">
        <v>2102</v>
      </c>
      <c r="B13" s="1" t="s">
        <v>126</v>
      </c>
      <c r="C13" s="2">
        <v>37</v>
      </c>
      <c r="D13" s="2">
        <f t="shared" ref="D13:E28" si="1">C13</f>
        <v>37</v>
      </c>
      <c r="E13" s="2">
        <f t="shared" si="1"/>
        <v>37</v>
      </c>
    </row>
    <row r="14" spans="1:14" outlineLevel="1">
      <c r="A14" s="3">
        <v>2201</v>
      </c>
      <c r="B14" s="1" t="s">
        <v>5</v>
      </c>
      <c r="C14" s="2">
        <v>49</v>
      </c>
      <c r="D14" s="2">
        <f t="shared" si="1"/>
        <v>49</v>
      </c>
      <c r="E14" s="2">
        <f t="shared" si="1"/>
        <v>49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>
        <v>4</v>
      </c>
      <c r="D20" s="2">
        <f t="shared" si="1"/>
        <v>4</v>
      </c>
      <c r="E20" s="2">
        <f t="shared" si="1"/>
        <v>4</v>
      </c>
    </row>
    <row r="21" spans="1:5" outlineLevel="1">
      <c r="A21" s="3">
        <v>2301</v>
      </c>
      <c r="B21" s="1" t="s">
        <v>133</v>
      </c>
      <c r="C21" s="2">
        <v>20</v>
      </c>
      <c r="D21" s="2">
        <f t="shared" si="1"/>
        <v>20</v>
      </c>
      <c r="E21" s="2">
        <f t="shared" si="1"/>
        <v>20</v>
      </c>
    </row>
    <row r="22" spans="1:5" outlineLevel="1">
      <c r="A22" s="3">
        <v>2302</v>
      </c>
      <c r="B22" s="1" t="s">
        <v>134</v>
      </c>
      <c r="C22" s="2">
        <v>15</v>
      </c>
      <c r="D22" s="2">
        <f t="shared" si="1"/>
        <v>15</v>
      </c>
      <c r="E22" s="2">
        <f t="shared" si="1"/>
        <v>15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>
        <v>0.5</v>
      </c>
      <c r="D24" s="2">
        <f t="shared" si="1"/>
        <v>0.5</v>
      </c>
      <c r="E24" s="2">
        <f t="shared" si="1"/>
        <v>0.5</v>
      </c>
    </row>
    <row r="25" spans="1:5" outlineLevel="1">
      <c r="A25" s="3">
        <v>2305</v>
      </c>
      <c r="B25" s="1" t="s">
        <v>137</v>
      </c>
      <c r="C25" s="2">
        <v>2</v>
      </c>
      <c r="D25" s="2">
        <f t="shared" si="1"/>
        <v>2</v>
      </c>
      <c r="E25" s="2">
        <f t="shared" si="1"/>
        <v>2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145</v>
      </c>
      <c r="D32" s="2">
        <f t="shared" si="2"/>
        <v>145</v>
      </c>
      <c r="E32" s="2">
        <f t="shared" si="2"/>
        <v>145</v>
      </c>
    </row>
    <row r="33" spans="1:10" outlineLevel="1">
      <c r="A33" s="3">
        <v>2403</v>
      </c>
      <c r="B33" s="1" t="s">
        <v>144</v>
      </c>
      <c r="C33" s="2">
        <v>10</v>
      </c>
      <c r="D33" s="2">
        <f t="shared" si="2"/>
        <v>10</v>
      </c>
      <c r="E33" s="2">
        <f t="shared" si="2"/>
        <v>10</v>
      </c>
    </row>
    <row r="34" spans="1:10" outlineLevel="1">
      <c r="A34" s="3">
        <v>2404</v>
      </c>
      <c r="B34" s="1" t="s">
        <v>7</v>
      </c>
      <c r="C34" s="2">
        <v>80</v>
      </c>
      <c r="D34" s="2">
        <f t="shared" si="2"/>
        <v>80</v>
      </c>
      <c r="E34" s="2">
        <f t="shared" si="2"/>
        <v>80</v>
      </c>
    </row>
    <row r="35" spans="1:10" outlineLevel="1">
      <c r="A35" s="3">
        <v>2405</v>
      </c>
      <c r="B35" s="1" t="s">
        <v>8</v>
      </c>
      <c r="C35" s="2">
        <v>0.5</v>
      </c>
      <c r="D35" s="2">
        <f t="shared" si="2"/>
        <v>0.5</v>
      </c>
      <c r="E35" s="2">
        <f t="shared" si="2"/>
        <v>0.5</v>
      </c>
    </row>
    <row r="36" spans="1:10" outlineLevel="1">
      <c r="A36" s="3">
        <v>2406</v>
      </c>
      <c r="B36" s="1" t="s">
        <v>9</v>
      </c>
      <c r="C36" s="2">
        <v>140</v>
      </c>
      <c r="D36" s="2">
        <f t="shared" si="2"/>
        <v>140</v>
      </c>
      <c r="E36" s="2">
        <f t="shared" si="2"/>
        <v>140</v>
      </c>
    </row>
    <row r="37" spans="1:10" outlineLevel="1">
      <c r="A37" s="3">
        <v>2499</v>
      </c>
      <c r="B37" s="1" t="s">
        <v>10</v>
      </c>
      <c r="C37" s="15">
        <v>60</v>
      </c>
      <c r="D37" s="2">
        <f t="shared" si="2"/>
        <v>60</v>
      </c>
      <c r="E37" s="2">
        <f t="shared" si="2"/>
        <v>60</v>
      </c>
    </row>
    <row r="38" spans="1:10">
      <c r="A38" s="169" t="s">
        <v>145</v>
      </c>
      <c r="B38" s="170"/>
      <c r="C38" s="21">
        <f>SUM(C39:C60)</f>
        <v>1252.5</v>
      </c>
      <c r="D38" s="21">
        <f>SUM(D39:D60)</f>
        <v>1252.5</v>
      </c>
      <c r="E38" s="21">
        <f>SUM(E39:E60)</f>
        <v>1252.5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60</v>
      </c>
      <c r="D39" s="2">
        <f>C39</f>
        <v>60</v>
      </c>
      <c r="E39" s="2">
        <f>D39</f>
        <v>60</v>
      </c>
    </row>
    <row r="40" spans="1:10" outlineLevel="1">
      <c r="A40" s="20">
        <v>3102</v>
      </c>
      <c r="B40" s="20" t="s">
        <v>12</v>
      </c>
      <c r="C40" s="2">
        <v>25</v>
      </c>
      <c r="D40" s="2">
        <f t="shared" ref="D40:E55" si="3">C40</f>
        <v>25</v>
      </c>
      <c r="E40" s="2">
        <f t="shared" si="3"/>
        <v>25</v>
      </c>
    </row>
    <row r="41" spans="1:10" outlineLevel="1">
      <c r="A41" s="20">
        <v>3103</v>
      </c>
      <c r="B41" s="20" t="s">
        <v>13</v>
      </c>
      <c r="C41" s="2">
        <v>40</v>
      </c>
      <c r="D41" s="2">
        <f t="shared" si="3"/>
        <v>40</v>
      </c>
      <c r="E41" s="2">
        <f t="shared" si="3"/>
        <v>40</v>
      </c>
    </row>
    <row r="42" spans="1:10" outlineLevel="1">
      <c r="A42" s="20">
        <v>3199</v>
      </c>
      <c r="B42" s="20" t="s">
        <v>14</v>
      </c>
      <c r="C42" s="2">
        <v>0.5</v>
      </c>
      <c r="D42" s="2">
        <f t="shared" si="3"/>
        <v>0.5</v>
      </c>
      <c r="E42" s="2">
        <f t="shared" si="3"/>
        <v>0.5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</v>
      </c>
      <c r="D44" s="2">
        <f t="shared" si="3"/>
        <v>10</v>
      </c>
      <c r="E44" s="2">
        <f t="shared" si="3"/>
        <v>10</v>
      </c>
    </row>
    <row r="45" spans="1:10" outlineLevel="1">
      <c r="A45" s="20">
        <v>3203</v>
      </c>
      <c r="B45" s="20" t="s">
        <v>16</v>
      </c>
      <c r="C45" s="2">
        <v>10</v>
      </c>
      <c r="D45" s="2">
        <f t="shared" si="3"/>
        <v>10</v>
      </c>
      <c r="E45" s="2">
        <f t="shared" si="3"/>
        <v>10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250</v>
      </c>
      <c r="D48" s="2">
        <f t="shared" si="3"/>
        <v>250</v>
      </c>
      <c r="E48" s="2">
        <f t="shared" si="3"/>
        <v>250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0.5</v>
      </c>
      <c r="D51" s="2">
        <f t="shared" si="3"/>
        <v>0.5</v>
      </c>
      <c r="E51" s="2">
        <f t="shared" si="3"/>
        <v>0.5</v>
      </c>
    </row>
    <row r="52" spans="1:10" outlineLevel="1">
      <c r="A52" s="20">
        <v>3299</v>
      </c>
      <c r="B52" s="20" t="s">
        <v>152</v>
      </c>
      <c r="C52" s="2">
        <v>20</v>
      </c>
      <c r="D52" s="2">
        <f t="shared" si="3"/>
        <v>20</v>
      </c>
      <c r="E52" s="2">
        <f t="shared" si="3"/>
        <v>20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</v>
      </c>
      <c r="D54" s="2">
        <f t="shared" si="3"/>
        <v>50</v>
      </c>
      <c r="E54" s="2">
        <f t="shared" si="3"/>
        <v>50</v>
      </c>
    </row>
    <row r="55" spans="1:10" outlineLevel="1">
      <c r="A55" s="20">
        <v>3303</v>
      </c>
      <c r="B55" s="20" t="s">
        <v>153</v>
      </c>
      <c r="C55" s="2">
        <v>650</v>
      </c>
      <c r="D55" s="2">
        <f t="shared" si="3"/>
        <v>650</v>
      </c>
      <c r="E55" s="2">
        <f t="shared" si="3"/>
        <v>650</v>
      </c>
    </row>
    <row r="56" spans="1:10" outlineLevel="1">
      <c r="A56" s="20">
        <v>3303</v>
      </c>
      <c r="B56" s="20" t="s">
        <v>154</v>
      </c>
      <c r="C56" s="2">
        <v>100</v>
      </c>
      <c r="D56" s="2">
        <f t="shared" ref="D56:E60" si="4">C56</f>
        <v>100</v>
      </c>
      <c r="E56" s="2">
        <f t="shared" si="4"/>
        <v>100</v>
      </c>
    </row>
    <row r="57" spans="1:10" outlineLevel="1">
      <c r="A57" s="20">
        <v>3304</v>
      </c>
      <c r="B57" s="20" t="s">
        <v>155</v>
      </c>
      <c r="C57" s="2">
        <v>30</v>
      </c>
      <c r="D57" s="2">
        <f t="shared" si="4"/>
        <v>30</v>
      </c>
      <c r="E57" s="2">
        <f t="shared" si="4"/>
        <v>30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>
        <v>0.5</v>
      </c>
      <c r="D59" s="2">
        <f t="shared" si="4"/>
        <v>0.5</v>
      </c>
      <c r="E59" s="2">
        <f t="shared" si="4"/>
        <v>0.5</v>
      </c>
    </row>
    <row r="60" spans="1:10" outlineLevel="1">
      <c r="A60" s="20">
        <v>3399</v>
      </c>
      <c r="B60" s="20" t="s">
        <v>104</v>
      </c>
      <c r="C60" s="2">
        <v>6</v>
      </c>
      <c r="D60" s="2">
        <f t="shared" si="4"/>
        <v>6</v>
      </c>
      <c r="E60" s="2">
        <f t="shared" si="4"/>
        <v>6</v>
      </c>
    </row>
    <row r="61" spans="1:10">
      <c r="A61" s="169" t="s">
        <v>158</v>
      </c>
      <c r="B61" s="170"/>
      <c r="C61" s="22">
        <f>SUM(C62:C66)</f>
        <v>150</v>
      </c>
      <c r="D61" s="22">
        <f>SUM(D62:D66)</f>
        <v>150</v>
      </c>
      <c r="E61" s="22">
        <f>SUM(E62:E66)</f>
        <v>150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150</v>
      </c>
      <c r="D65" s="2">
        <f t="shared" si="5"/>
        <v>150</v>
      </c>
      <c r="E65" s="2">
        <f t="shared" si="5"/>
        <v>150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8" t="s">
        <v>579</v>
      </c>
      <c r="B67" s="168"/>
      <c r="C67" s="25">
        <f>C97+C68</f>
        <v>5312</v>
      </c>
      <c r="D67" s="25">
        <f>D97+D68</f>
        <v>5312</v>
      </c>
      <c r="E67" s="25">
        <f>E97+E68</f>
        <v>5312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1896</v>
      </c>
      <c r="D68" s="21">
        <f>SUM(D69:D96)</f>
        <v>1896</v>
      </c>
      <c r="E68" s="21">
        <f>SUM(E69:E96)</f>
        <v>1896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>
        <v>5</v>
      </c>
      <c r="D71" s="2">
        <f t="shared" si="6"/>
        <v>5</v>
      </c>
      <c r="E71" s="2">
        <f t="shared" si="6"/>
        <v>5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20</v>
      </c>
      <c r="D73" s="2">
        <f t="shared" si="6"/>
        <v>20</v>
      </c>
      <c r="E73" s="2">
        <f t="shared" si="6"/>
        <v>20</v>
      </c>
    </row>
    <row r="74" spans="1:10" ht="15" customHeight="1" outlineLevel="1">
      <c r="A74" s="3">
        <v>5104</v>
      </c>
      <c r="B74" s="2" t="s">
        <v>168</v>
      </c>
      <c r="C74" s="2">
        <v>10</v>
      </c>
      <c r="D74" s="2">
        <f t="shared" si="6"/>
        <v>10</v>
      </c>
      <c r="E74" s="2">
        <f t="shared" si="6"/>
        <v>10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75</v>
      </c>
      <c r="D76" s="2">
        <f t="shared" si="6"/>
        <v>75</v>
      </c>
      <c r="E76" s="2">
        <f t="shared" si="6"/>
        <v>75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2</v>
      </c>
      <c r="D78" s="2">
        <f t="shared" si="6"/>
        <v>2</v>
      </c>
      <c r="E78" s="2">
        <f t="shared" si="6"/>
        <v>2</v>
      </c>
    </row>
    <row r="79" spans="1:10" ht="15" customHeight="1" outlineLevel="1">
      <c r="A79" s="3">
        <v>5201</v>
      </c>
      <c r="B79" s="2" t="s">
        <v>20</v>
      </c>
      <c r="C79" s="18">
        <v>850</v>
      </c>
      <c r="D79" s="2">
        <f t="shared" si="6"/>
        <v>850</v>
      </c>
      <c r="E79" s="2">
        <f t="shared" si="6"/>
        <v>850</v>
      </c>
    </row>
    <row r="80" spans="1:10" ht="15" customHeight="1" outlineLevel="1">
      <c r="A80" s="3">
        <v>5202</v>
      </c>
      <c r="B80" s="2" t="s">
        <v>172</v>
      </c>
      <c r="C80" s="2">
        <v>120</v>
      </c>
      <c r="D80" s="2">
        <f t="shared" si="6"/>
        <v>120</v>
      </c>
      <c r="E80" s="2">
        <f t="shared" si="6"/>
        <v>120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250</v>
      </c>
      <c r="D83" s="2">
        <f t="shared" si="6"/>
        <v>250</v>
      </c>
      <c r="E83" s="2">
        <f t="shared" si="6"/>
        <v>250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430</v>
      </c>
      <c r="D85" s="2">
        <f t="shared" si="6"/>
        <v>430</v>
      </c>
      <c r="E85" s="2">
        <f t="shared" si="6"/>
        <v>430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>
        <v>28.5</v>
      </c>
      <c r="D88" s="2">
        <f t="shared" si="7"/>
        <v>28.5</v>
      </c>
      <c r="E88" s="2">
        <f t="shared" si="7"/>
        <v>28.5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30.5</v>
      </c>
      <c r="D93" s="2">
        <f t="shared" si="7"/>
        <v>30.5</v>
      </c>
      <c r="E93" s="2">
        <f t="shared" si="7"/>
        <v>30.5</v>
      </c>
    </row>
    <row r="94" spans="1:5" ht="15" customHeight="1" outlineLevel="1">
      <c r="A94" s="3">
        <v>5301</v>
      </c>
      <c r="B94" s="2" t="s">
        <v>109</v>
      </c>
      <c r="C94" s="2">
        <v>50</v>
      </c>
      <c r="D94" s="2">
        <f t="shared" si="7"/>
        <v>50</v>
      </c>
      <c r="E94" s="2">
        <f t="shared" si="7"/>
        <v>50</v>
      </c>
    </row>
    <row r="95" spans="1:5" ht="13.5" customHeight="1" outlineLevel="1">
      <c r="A95" s="3">
        <v>5302</v>
      </c>
      <c r="B95" s="2" t="s">
        <v>24</v>
      </c>
      <c r="C95" s="2">
        <v>5</v>
      </c>
      <c r="D95" s="2">
        <f t="shared" si="7"/>
        <v>5</v>
      </c>
      <c r="E95" s="2">
        <f t="shared" si="7"/>
        <v>5</v>
      </c>
    </row>
    <row r="96" spans="1:5" ht="13.5" customHeight="1" outlineLevel="1">
      <c r="A96" s="3">
        <v>5399</v>
      </c>
      <c r="B96" s="2" t="s">
        <v>183</v>
      </c>
      <c r="C96" s="2">
        <v>20</v>
      </c>
      <c r="D96" s="2">
        <f t="shared" si="7"/>
        <v>20</v>
      </c>
      <c r="E96" s="2">
        <f t="shared" si="7"/>
        <v>20</v>
      </c>
    </row>
    <row r="97" spans="1:10">
      <c r="A97" s="19" t="s">
        <v>184</v>
      </c>
      <c r="B97" s="24"/>
      <c r="C97" s="21">
        <f>SUM(C98:C113)</f>
        <v>3416</v>
      </c>
      <c r="D97" s="21">
        <f>SUM(D98:D113)</f>
        <v>3416</v>
      </c>
      <c r="E97" s="21">
        <f>SUM(E98:E113)</f>
        <v>3416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3300</v>
      </c>
      <c r="D98" s="2">
        <f>C98</f>
        <v>3300</v>
      </c>
      <c r="E98" s="2">
        <f>D98</f>
        <v>3300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2</v>
      </c>
      <c r="D103" s="2">
        <f t="shared" si="8"/>
        <v>2</v>
      </c>
      <c r="E103" s="2">
        <f t="shared" si="8"/>
        <v>2</v>
      </c>
    </row>
    <row r="104" spans="1:10" ht="15" customHeight="1" outlineLevel="1">
      <c r="A104" s="3">
        <v>6007</v>
      </c>
      <c r="B104" s="1" t="s">
        <v>27</v>
      </c>
      <c r="C104" s="2">
        <v>2</v>
      </c>
      <c r="D104" s="2">
        <f t="shared" si="8"/>
        <v>2</v>
      </c>
      <c r="E104" s="2">
        <f t="shared" si="8"/>
        <v>2</v>
      </c>
    </row>
    <row r="105" spans="1:10" outlineLevel="1">
      <c r="A105" s="3">
        <v>6008</v>
      </c>
      <c r="B105" s="1" t="s">
        <v>110</v>
      </c>
      <c r="C105" s="2">
        <v>30</v>
      </c>
      <c r="D105" s="2">
        <f t="shared" si="8"/>
        <v>30</v>
      </c>
      <c r="E105" s="2">
        <f t="shared" si="8"/>
        <v>30</v>
      </c>
    </row>
    <row r="106" spans="1:10" outlineLevel="1">
      <c r="A106" s="3">
        <v>6009</v>
      </c>
      <c r="B106" s="1" t="s">
        <v>28</v>
      </c>
      <c r="C106" s="2">
        <v>15</v>
      </c>
      <c r="D106" s="2">
        <f t="shared" si="8"/>
        <v>15</v>
      </c>
      <c r="E106" s="2">
        <f t="shared" si="8"/>
        <v>15</v>
      </c>
    </row>
    <row r="107" spans="1:10" outlineLevel="1">
      <c r="A107" s="3">
        <v>6010</v>
      </c>
      <c r="B107" s="1" t="s">
        <v>189</v>
      </c>
      <c r="C107" s="2">
        <v>1</v>
      </c>
      <c r="D107" s="2">
        <f t="shared" si="8"/>
        <v>1</v>
      </c>
      <c r="E107" s="2">
        <f t="shared" si="8"/>
        <v>1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15</v>
      </c>
      <c r="D109" s="2">
        <f t="shared" si="8"/>
        <v>15</v>
      </c>
      <c r="E109" s="2">
        <f t="shared" si="8"/>
        <v>15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40</v>
      </c>
      <c r="D111" s="2">
        <f t="shared" si="8"/>
        <v>40</v>
      </c>
      <c r="E111" s="2">
        <f t="shared" si="8"/>
        <v>40</v>
      </c>
    </row>
    <row r="112" spans="1:10" outlineLevel="1">
      <c r="A112" s="3">
        <v>6099</v>
      </c>
      <c r="B112" s="1" t="s">
        <v>194</v>
      </c>
      <c r="C112" s="2">
        <v>1</v>
      </c>
      <c r="D112" s="2">
        <f t="shared" si="8"/>
        <v>1</v>
      </c>
      <c r="E112" s="2">
        <f t="shared" si="8"/>
        <v>1</v>
      </c>
    </row>
    <row r="113" spans="1:10" outlineLevel="1">
      <c r="A113" s="8">
        <v>6099</v>
      </c>
      <c r="B113" s="1" t="s">
        <v>29</v>
      </c>
      <c r="C113" s="2">
        <v>10</v>
      </c>
      <c r="D113" s="2">
        <f t="shared" si="8"/>
        <v>10</v>
      </c>
      <c r="E113" s="2">
        <f t="shared" si="8"/>
        <v>10</v>
      </c>
    </row>
    <row r="114" spans="1:10">
      <c r="A114" s="173" t="s">
        <v>62</v>
      </c>
      <c r="B114" s="174"/>
      <c r="C114" s="26">
        <f>C115+C152+C177</f>
        <v>8032.0160000000005</v>
      </c>
      <c r="D114" s="26">
        <f>D115+D152+D177</f>
        <v>9457.5889999999999</v>
      </c>
      <c r="E114" s="26">
        <f>E115+E152+E177</f>
        <v>9457.5889999999999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6574.1869999999999</v>
      </c>
      <c r="D115" s="23">
        <f>D116+D135</f>
        <v>6574.1869999999999</v>
      </c>
      <c r="E115" s="23">
        <f>E116+E135</f>
        <v>6574.1869999999999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648.34400000000005</v>
      </c>
      <c r="D116" s="21">
        <f>D117+D120+D123+D126+D129+D132</f>
        <v>648.34400000000005</v>
      </c>
      <c r="E116" s="21">
        <f>E117+E120+E123+E126+E129+E132</f>
        <v>648.34400000000005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308.08699999999999</v>
      </c>
      <c r="D117" s="2">
        <f>D118+D119</f>
        <v>308.08699999999999</v>
      </c>
      <c r="E117" s="2">
        <f>E118+E119</f>
        <v>308.08699999999999</v>
      </c>
    </row>
    <row r="118" spans="1:10" ht="15" customHeight="1" outlineLevel="2">
      <c r="A118" s="131"/>
      <c r="B118" s="130" t="s">
        <v>855</v>
      </c>
      <c r="C118" s="129">
        <v>17.687000000000001</v>
      </c>
      <c r="D118" s="129">
        <f>C118</f>
        <v>17.687000000000001</v>
      </c>
      <c r="E118" s="129">
        <f>D118</f>
        <v>17.687000000000001</v>
      </c>
    </row>
    <row r="119" spans="1:10" ht="15" customHeight="1" outlineLevel="2">
      <c r="A119" s="131"/>
      <c r="B119" s="130" t="s">
        <v>860</v>
      </c>
      <c r="C119" s="129">
        <v>290.39999999999998</v>
      </c>
      <c r="D119" s="129">
        <f>C119</f>
        <v>290.39999999999998</v>
      </c>
      <c r="E119" s="129">
        <f>D119</f>
        <v>290.39999999999998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340.25700000000001</v>
      </c>
      <c r="D126" s="2">
        <f>D127+D128</f>
        <v>340.25700000000001</v>
      </c>
      <c r="E126" s="2">
        <f>E127+E128</f>
        <v>340.25700000000001</v>
      </c>
    </row>
    <row r="127" spans="1:10" ht="15" customHeight="1" outlineLevel="2">
      <c r="A127" s="131"/>
      <c r="B127" s="130" t="s">
        <v>855</v>
      </c>
      <c r="C127" s="129">
        <v>340.25700000000001</v>
      </c>
      <c r="D127" s="129">
        <f>C127</f>
        <v>340.25700000000001</v>
      </c>
      <c r="E127" s="129">
        <f>D127</f>
        <v>340.25700000000001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5925.8429999999998</v>
      </c>
      <c r="D135" s="21">
        <f>D136+D140+D143+D146+D149</f>
        <v>5925.8429999999998</v>
      </c>
      <c r="E135" s="21">
        <f>E136+E140+E143+E146+E149</f>
        <v>5925.8429999999998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4688.5320000000002</v>
      </c>
      <c r="D136" s="2">
        <f>D137+D138+D139</f>
        <v>4688.5320000000002</v>
      </c>
      <c r="E136" s="2">
        <f>E137+E138+E139</f>
        <v>4688.5320000000002</v>
      </c>
    </row>
    <row r="137" spans="1:10" ht="15" customHeight="1" outlineLevel="2">
      <c r="A137" s="131"/>
      <c r="B137" s="130" t="s">
        <v>855</v>
      </c>
      <c r="C137" s="129">
        <v>2541.509</v>
      </c>
      <c r="D137" s="129">
        <f>C137</f>
        <v>2541.509</v>
      </c>
      <c r="E137" s="129">
        <f>D137</f>
        <v>2541.509</v>
      </c>
    </row>
    <row r="138" spans="1:10" ht="15" customHeight="1" outlineLevel="2">
      <c r="A138" s="131"/>
      <c r="B138" s="130" t="s">
        <v>862</v>
      </c>
      <c r="C138" s="129">
        <v>1559.191</v>
      </c>
      <c r="D138" s="129">
        <f t="shared" ref="D138:E139" si="9">C138</f>
        <v>1559.191</v>
      </c>
      <c r="E138" s="129">
        <f t="shared" si="9"/>
        <v>1559.191</v>
      </c>
    </row>
    <row r="139" spans="1:10" ht="15" customHeight="1" outlineLevel="2">
      <c r="A139" s="131"/>
      <c r="B139" s="130" t="s">
        <v>861</v>
      </c>
      <c r="C139" s="129">
        <v>587.83199999999999</v>
      </c>
      <c r="D139" s="129">
        <f t="shared" si="9"/>
        <v>587.83199999999999</v>
      </c>
      <c r="E139" s="129">
        <f t="shared" si="9"/>
        <v>587.83199999999999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1237.3109999999999</v>
      </c>
      <c r="D140" s="2">
        <f>D141+D142</f>
        <v>1237.3109999999999</v>
      </c>
      <c r="E140" s="2">
        <f>E141+E142</f>
        <v>1237.3109999999999</v>
      </c>
    </row>
    <row r="141" spans="1:10" ht="15" customHeight="1" outlineLevel="2">
      <c r="A141" s="131"/>
      <c r="B141" s="130" t="s">
        <v>855</v>
      </c>
      <c r="C141" s="129">
        <v>470.31099999999998</v>
      </c>
      <c r="D141" s="129">
        <f>C141</f>
        <v>470.31099999999998</v>
      </c>
      <c r="E141" s="129">
        <f>D141</f>
        <v>470.31099999999998</v>
      </c>
    </row>
    <row r="142" spans="1:10" ht="15" customHeight="1" outlineLevel="2">
      <c r="A142" s="131"/>
      <c r="B142" s="130" t="s">
        <v>860</v>
      </c>
      <c r="C142" s="129">
        <v>767</v>
      </c>
      <c r="D142" s="129">
        <f>C142</f>
        <v>767</v>
      </c>
      <c r="E142" s="129">
        <f>D142</f>
        <v>767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1274.3500000000001</v>
      </c>
      <c r="D152" s="23">
        <f>D153+D163+D170</f>
        <v>1274.3500000000001</v>
      </c>
      <c r="E152" s="23">
        <f>E153+E163+E170</f>
        <v>1274.3500000000001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1274.3500000000001</v>
      </c>
      <c r="D153" s="21">
        <f>D154+D157+D160</f>
        <v>1274.3500000000001</v>
      </c>
      <c r="E153" s="21">
        <f>E154+E157+E160</f>
        <v>1274.3500000000001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1274.3500000000001</v>
      </c>
      <c r="D154" s="2">
        <f>D155+D156</f>
        <v>1274.3500000000001</v>
      </c>
      <c r="E154" s="2">
        <f>E155+E156</f>
        <v>1274.3500000000001</v>
      </c>
    </row>
    <row r="155" spans="1:10" ht="15" customHeight="1" outlineLevel="2">
      <c r="A155" s="131"/>
      <c r="B155" s="130" t="s">
        <v>855</v>
      </c>
      <c r="C155" s="129">
        <v>72.554000000000002</v>
      </c>
      <c r="D155" s="129">
        <f>C155</f>
        <v>72.554000000000002</v>
      </c>
      <c r="E155" s="129">
        <f>D155</f>
        <v>72.554000000000002</v>
      </c>
    </row>
    <row r="156" spans="1:10" ht="15" customHeight="1" outlineLevel="2">
      <c r="A156" s="131"/>
      <c r="B156" s="130" t="s">
        <v>860</v>
      </c>
      <c r="C156" s="129">
        <v>1201.796</v>
      </c>
      <c r="D156" s="129">
        <f>C156</f>
        <v>1201.796</v>
      </c>
      <c r="E156" s="129">
        <f>D156</f>
        <v>1201.796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183.47899999999998</v>
      </c>
      <c r="D177" s="27">
        <f>D178</f>
        <v>1609.0520000000001</v>
      </c>
      <c r="E177" s="27">
        <f>E178</f>
        <v>1609.0520000000001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183.47899999999998</v>
      </c>
      <c r="D178" s="21">
        <f>D179+D184+D188+D197+D200+D203+D215+D222+D228+D235+D238+D243+D250</f>
        <v>1609.0520000000001</v>
      </c>
      <c r="E178" s="21">
        <f>E179+E184+E188+E197+E200+E203+E215+E222+E228+E235+E238+E243+E250</f>
        <v>1609.0520000000001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849</v>
      </c>
      <c r="B179" s="176"/>
      <c r="C179" s="2">
        <v>0.192</v>
      </c>
      <c r="D179" s="2">
        <f>D180+D182</f>
        <v>192</v>
      </c>
      <c r="E179" s="2">
        <f>E180+E182</f>
        <v>192</v>
      </c>
    </row>
    <row r="180" spans="1:10" outlineLevel="2">
      <c r="A180" s="131">
        <v>3</v>
      </c>
      <c r="B180" s="130" t="s">
        <v>857</v>
      </c>
      <c r="C180" s="129">
        <f>C181</f>
        <v>1</v>
      </c>
      <c r="D180" s="129">
        <f>D181</f>
        <v>1</v>
      </c>
      <c r="E180" s="129">
        <f>E181</f>
        <v>1</v>
      </c>
    </row>
    <row r="181" spans="1:10" outlineLevel="2">
      <c r="A181" s="90"/>
      <c r="B181" s="89" t="s">
        <v>855</v>
      </c>
      <c r="C181" s="128">
        <v>1</v>
      </c>
      <c r="D181" s="128">
        <f>C181</f>
        <v>1</v>
      </c>
      <c r="E181" s="128">
        <f>D181</f>
        <v>1</v>
      </c>
    </row>
    <row r="182" spans="1:10" outlineLevel="2">
      <c r="A182" s="131">
        <v>4</v>
      </c>
      <c r="B182" s="130" t="s">
        <v>858</v>
      </c>
      <c r="C182" s="129">
        <f>C183</f>
        <v>191</v>
      </c>
      <c r="D182" s="129">
        <f>D183</f>
        <v>191</v>
      </c>
      <c r="E182" s="129">
        <f>E183</f>
        <v>191</v>
      </c>
    </row>
    <row r="183" spans="1:10" outlineLevel="2">
      <c r="A183" s="90"/>
      <c r="B183" s="89" t="s">
        <v>855</v>
      </c>
      <c r="C183" s="128">
        <v>191</v>
      </c>
      <c r="D183" s="128">
        <f>C183</f>
        <v>191</v>
      </c>
      <c r="E183" s="128">
        <f>D183</f>
        <v>191</v>
      </c>
    </row>
    <row r="184" spans="1:10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5" t="s">
        <v>846</v>
      </c>
      <c r="B188" s="176"/>
      <c r="C188" s="2">
        <v>0.29699999999999999</v>
      </c>
      <c r="D188" s="2">
        <f>D189+D193+D195</f>
        <v>297</v>
      </c>
      <c r="E188" s="2">
        <f>E189+E193+E195</f>
        <v>297</v>
      </c>
    </row>
    <row r="189" spans="1:10" outlineLevel="2">
      <c r="A189" s="131">
        <v>1</v>
      </c>
      <c r="B189" s="130" t="s">
        <v>859</v>
      </c>
      <c r="C189" s="129">
        <f>C190+C191+C192</f>
        <v>297</v>
      </c>
      <c r="D189" s="129">
        <f>D190+D191+D192</f>
        <v>297</v>
      </c>
      <c r="E189" s="129">
        <f>E190+E191+E192</f>
        <v>297</v>
      </c>
    </row>
    <row r="190" spans="1:10" outlineLevel="3">
      <c r="A190" s="90"/>
      <c r="B190" s="89" t="s">
        <v>855</v>
      </c>
      <c r="C190" s="128">
        <v>297</v>
      </c>
      <c r="D190" s="128">
        <f t="shared" ref="D190:E192" si="10">C190</f>
        <v>297</v>
      </c>
      <c r="E190" s="128">
        <f t="shared" si="10"/>
        <v>297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5" t="s">
        <v>843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5" t="s">
        <v>836</v>
      </c>
      <c r="B215" s="176"/>
      <c r="C215" s="2">
        <f>C220++C216</f>
        <v>178.465</v>
      </c>
      <c r="D215" s="2">
        <f>D220++D216</f>
        <v>178.465</v>
      </c>
      <c r="E215" s="2">
        <f>E220++E216</f>
        <v>178.465</v>
      </c>
    </row>
    <row r="216" spans="1:5" outlineLevel="2">
      <c r="A216" s="131">
        <v>2</v>
      </c>
      <c r="B216" s="130" t="s">
        <v>856</v>
      </c>
      <c r="C216" s="129">
        <f>C219+C218+C217</f>
        <v>178.465</v>
      </c>
      <c r="D216" s="129">
        <f>D219+D218+D217</f>
        <v>178.465</v>
      </c>
      <c r="E216" s="129">
        <f>E219+E218+E217</f>
        <v>178.465</v>
      </c>
    </row>
    <row r="217" spans="1:5" outlineLevel="3">
      <c r="A217" s="90"/>
      <c r="B217" s="89" t="s">
        <v>855</v>
      </c>
      <c r="C217" s="128">
        <v>21.818000000000001</v>
      </c>
      <c r="D217" s="128">
        <f t="shared" ref="D217:E219" si="13">C217</f>
        <v>21.818000000000001</v>
      </c>
      <c r="E217" s="128">
        <f t="shared" si="13"/>
        <v>21.818000000000001</v>
      </c>
    </row>
    <row r="218" spans="1:5" s="124" customFormat="1" outlineLevel="3">
      <c r="A218" s="134"/>
      <c r="B218" s="133" t="s">
        <v>835</v>
      </c>
      <c r="C218" s="132">
        <v>154.41399999999999</v>
      </c>
      <c r="D218" s="132">
        <f t="shared" si="13"/>
        <v>154.41399999999999</v>
      </c>
      <c r="E218" s="132">
        <f t="shared" si="13"/>
        <v>154.41399999999999</v>
      </c>
    </row>
    <row r="219" spans="1:5" s="124" customFormat="1" outlineLevel="3">
      <c r="A219" s="134"/>
      <c r="B219" s="133" t="s">
        <v>821</v>
      </c>
      <c r="C219" s="132">
        <v>2.2330000000000001</v>
      </c>
      <c r="D219" s="132">
        <f t="shared" si="13"/>
        <v>2.2330000000000001</v>
      </c>
      <c r="E219" s="132">
        <f t="shared" si="13"/>
        <v>2.2330000000000001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5" t="s">
        <v>830</v>
      </c>
      <c r="B228" s="176"/>
      <c r="C228" s="2">
        <v>0.93799999999999994</v>
      </c>
      <c r="D228" s="2">
        <f>D229+D233</f>
        <v>938</v>
      </c>
      <c r="E228" s="2">
        <f>E229+E233</f>
        <v>938</v>
      </c>
    </row>
    <row r="229" spans="1:5" outlineLevel="2">
      <c r="A229" s="131">
        <v>2</v>
      </c>
      <c r="B229" s="130" t="s">
        <v>856</v>
      </c>
      <c r="C229" s="129">
        <f>C231+C232+C230</f>
        <v>938</v>
      </c>
      <c r="D229" s="129">
        <f>D231+D232+D230</f>
        <v>938</v>
      </c>
      <c r="E229" s="129">
        <f>E231+E232+E230</f>
        <v>938</v>
      </c>
    </row>
    <row r="230" spans="1:5" outlineLevel="3">
      <c r="A230" s="90"/>
      <c r="B230" s="89" t="s">
        <v>855</v>
      </c>
      <c r="C230" s="128">
        <v>938</v>
      </c>
      <c r="D230" s="128">
        <f>C230</f>
        <v>938</v>
      </c>
      <c r="E230" s="128">
        <f>D230</f>
        <v>938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5" t="s">
        <v>817</v>
      </c>
      <c r="B250" s="176"/>
      <c r="C250" s="2">
        <f>C251+C252</f>
        <v>3.5870000000000002</v>
      </c>
      <c r="D250" s="2">
        <f>D251+D252</f>
        <v>3.5870000000000002</v>
      </c>
      <c r="E250" s="2">
        <f>E251+E252</f>
        <v>3.5870000000000002</v>
      </c>
    </row>
    <row r="251" spans="1:10" outlineLevel="3">
      <c r="A251" s="90"/>
      <c r="B251" s="89" t="s">
        <v>855</v>
      </c>
      <c r="C251" s="128">
        <v>3.0270000000000001</v>
      </c>
      <c r="D251" s="128">
        <f>C251</f>
        <v>3.0270000000000001</v>
      </c>
      <c r="E251" s="128">
        <f>D251</f>
        <v>3.0270000000000001</v>
      </c>
    </row>
    <row r="252" spans="1:10" outlineLevel="3">
      <c r="A252" s="90"/>
      <c r="B252" s="89" t="s">
        <v>854</v>
      </c>
      <c r="C252" s="128">
        <v>0.56000000000000005</v>
      </c>
      <c r="D252" s="128">
        <f>C252</f>
        <v>0.56000000000000005</v>
      </c>
      <c r="E252" s="128">
        <f>D252</f>
        <v>0.56000000000000005</v>
      </c>
    </row>
    <row r="256" spans="1:10" ht="18.75">
      <c r="A256" s="166" t="s">
        <v>67</v>
      </c>
      <c r="B256" s="166"/>
      <c r="C256" s="166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C258+C551</f>
        <v>11323.137000000001</v>
      </c>
      <c r="D257" s="37">
        <f>D258+D551</f>
        <v>11058.787</v>
      </c>
      <c r="E257" s="37">
        <f>E258+E551</f>
        <v>11058.787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C259+C339+C483+C548</f>
        <v>10982.749</v>
      </c>
      <c r="D258" s="36">
        <f>D259+D339+D483+D548</f>
        <v>10718.398999999999</v>
      </c>
      <c r="E258" s="36">
        <f>E259+E339+E483+E548</f>
        <v>10718.398999999999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4516.1499999999996</v>
      </c>
      <c r="D259" s="33">
        <f>D260+D263+D314</f>
        <v>4251.8</v>
      </c>
      <c r="E259" s="33">
        <f>E260+E263+E314</f>
        <v>4251.8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30</v>
      </c>
      <c r="D260" s="32">
        <f>SUM(D261:D262)</f>
        <v>30</v>
      </c>
      <c r="E260" s="32">
        <f>SUM(E261:E262)</f>
        <v>30</v>
      </c>
    </row>
    <row r="261" spans="1:10" outlineLevel="2">
      <c r="A261" s="7">
        <v>1100</v>
      </c>
      <c r="B261" s="4" t="s">
        <v>32</v>
      </c>
      <c r="C261" s="5">
        <v>30</v>
      </c>
      <c r="D261" s="5">
        <f>C261</f>
        <v>30</v>
      </c>
      <c r="E261" s="5">
        <f>D261</f>
        <v>30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7" t="s">
        <v>269</v>
      </c>
      <c r="B263" s="178"/>
      <c r="C263" s="32">
        <f>C264+C265+C289+C296+C298+C302+C305+C308+C313</f>
        <v>4164.5</v>
      </c>
      <c r="D263" s="32">
        <f>D264+D265+D289+D296+D298+D302+D305+D308+D313</f>
        <v>4164.5</v>
      </c>
      <c r="E263" s="32">
        <f>E264+E265+E289+E296+E298+E302+E305+E308+E313</f>
        <v>4164.5</v>
      </c>
    </row>
    <row r="264" spans="1:10" outlineLevel="2">
      <c r="A264" s="6">
        <v>1101</v>
      </c>
      <c r="B264" s="4" t="s">
        <v>34</v>
      </c>
      <c r="C264" s="5">
        <v>1608.8</v>
      </c>
      <c r="D264" s="5">
        <f>C264</f>
        <v>1608.8</v>
      </c>
      <c r="E264" s="5">
        <f>D264</f>
        <v>1608.8</v>
      </c>
    </row>
    <row r="265" spans="1:10" outlineLevel="2">
      <c r="A265" s="6">
        <v>1101</v>
      </c>
      <c r="B265" s="4" t="s">
        <v>35</v>
      </c>
      <c r="C265" s="5">
        <f>SUM(C266:C288)</f>
        <v>1611.6999999999998</v>
      </c>
      <c r="D265" s="5">
        <f>SUM(D266:D288)</f>
        <v>1611.6999999999998</v>
      </c>
      <c r="E265" s="5">
        <f>SUM(E266:E288)</f>
        <v>1611.6999999999998</v>
      </c>
    </row>
    <row r="266" spans="1:10" outlineLevel="3">
      <c r="A266" s="29"/>
      <c r="B266" s="28" t="s">
        <v>218</v>
      </c>
      <c r="C266" s="30">
        <v>63.2</v>
      </c>
      <c r="D266" s="30">
        <f>C266</f>
        <v>63.2</v>
      </c>
      <c r="E266" s="30">
        <f>D266</f>
        <v>63.2</v>
      </c>
    </row>
    <row r="267" spans="1:10" outlineLevel="3">
      <c r="A267" s="29"/>
      <c r="B267" s="28" t="s">
        <v>219</v>
      </c>
      <c r="C267" s="30">
        <v>500.2</v>
      </c>
      <c r="D267" s="30">
        <f t="shared" ref="D267:E282" si="18">C267</f>
        <v>500.2</v>
      </c>
      <c r="E267" s="30">
        <f t="shared" si="18"/>
        <v>500.2</v>
      </c>
    </row>
    <row r="268" spans="1:10" outlineLevel="3">
      <c r="A268" s="29"/>
      <c r="B268" s="28" t="s">
        <v>220</v>
      </c>
      <c r="C268" s="30">
        <v>15</v>
      </c>
      <c r="D268" s="30">
        <f t="shared" si="18"/>
        <v>15</v>
      </c>
      <c r="E268" s="30">
        <f t="shared" si="18"/>
        <v>15</v>
      </c>
    </row>
    <row r="269" spans="1:10" outlineLevel="3">
      <c r="A269" s="29"/>
      <c r="B269" s="28" t="s">
        <v>221</v>
      </c>
      <c r="C269" s="30">
        <v>9</v>
      </c>
      <c r="D269" s="30">
        <f t="shared" si="18"/>
        <v>9</v>
      </c>
      <c r="E269" s="30">
        <f t="shared" si="18"/>
        <v>9</v>
      </c>
    </row>
    <row r="270" spans="1:10" outlineLevel="3">
      <c r="A270" s="29"/>
      <c r="B270" s="28" t="s">
        <v>222</v>
      </c>
      <c r="C270" s="30">
        <v>19.5</v>
      </c>
      <c r="D270" s="30">
        <f t="shared" si="18"/>
        <v>19.5</v>
      </c>
      <c r="E270" s="30">
        <f t="shared" si="18"/>
        <v>19.5</v>
      </c>
    </row>
    <row r="271" spans="1:10" outlineLevel="3">
      <c r="A271" s="29"/>
      <c r="B271" s="28" t="s">
        <v>223</v>
      </c>
      <c r="C271" s="30">
        <v>89.5</v>
      </c>
      <c r="D271" s="30">
        <f t="shared" si="18"/>
        <v>89.5</v>
      </c>
      <c r="E271" s="30">
        <f t="shared" si="18"/>
        <v>89.5</v>
      </c>
    </row>
    <row r="272" spans="1:10" outlineLevel="3">
      <c r="A272" s="29"/>
      <c r="B272" s="28" t="s">
        <v>224</v>
      </c>
      <c r="C272" s="30">
        <v>6.2</v>
      </c>
      <c r="D272" s="30">
        <f t="shared" si="18"/>
        <v>6.2</v>
      </c>
      <c r="E272" s="30">
        <f t="shared" si="18"/>
        <v>6.2</v>
      </c>
    </row>
    <row r="273" spans="1:5" outlineLevel="3">
      <c r="A273" s="29"/>
      <c r="B273" s="28" t="s">
        <v>225</v>
      </c>
      <c r="C273" s="30">
        <v>13.3</v>
      </c>
      <c r="D273" s="30">
        <f t="shared" si="18"/>
        <v>13.3</v>
      </c>
      <c r="E273" s="30">
        <f t="shared" si="18"/>
        <v>13.3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>
        <v>46.5</v>
      </c>
      <c r="D276" s="30">
        <f t="shared" si="18"/>
        <v>46.5</v>
      </c>
      <c r="E276" s="30">
        <f t="shared" si="18"/>
        <v>46.5</v>
      </c>
    </row>
    <row r="277" spans="1:5" outlineLevel="3">
      <c r="A277" s="29"/>
      <c r="B277" s="28" t="s">
        <v>229</v>
      </c>
      <c r="C277" s="30">
        <v>5.5</v>
      </c>
      <c r="D277" s="30">
        <f t="shared" si="18"/>
        <v>5.5</v>
      </c>
      <c r="E277" s="30">
        <f t="shared" si="18"/>
        <v>5.5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9.3000000000000007</v>
      </c>
      <c r="D280" s="30">
        <f t="shared" si="18"/>
        <v>9.3000000000000007</v>
      </c>
      <c r="E280" s="30">
        <f t="shared" si="18"/>
        <v>9.3000000000000007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754.5</v>
      </c>
      <c r="D286" s="30">
        <f t="shared" si="19"/>
        <v>754.5</v>
      </c>
      <c r="E286" s="30">
        <f t="shared" si="19"/>
        <v>754.5</v>
      </c>
    </row>
    <row r="287" spans="1:5" outlineLevel="3">
      <c r="A287" s="29"/>
      <c r="B287" s="28" t="s">
        <v>239</v>
      </c>
      <c r="C287" s="30">
        <v>60</v>
      </c>
      <c r="D287" s="30">
        <f t="shared" si="19"/>
        <v>60</v>
      </c>
      <c r="E287" s="30">
        <f t="shared" si="19"/>
        <v>60</v>
      </c>
    </row>
    <row r="288" spans="1:5" outlineLevel="3">
      <c r="A288" s="29"/>
      <c r="B288" s="28" t="s">
        <v>240</v>
      </c>
      <c r="C288" s="30">
        <v>20</v>
      </c>
      <c r="D288" s="30">
        <f t="shared" si="19"/>
        <v>20</v>
      </c>
      <c r="E288" s="30">
        <f t="shared" si="19"/>
        <v>20</v>
      </c>
    </row>
    <row r="289" spans="1:5" outlineLevel="2">
      <c r="A289" s="6">
        <v>1101</v>
      </c>
      <c r="B289" s="4" t="s">
        <v>36</v>
      </c>
      <c r="C289" s="5">
        <f>SUM(C290:C295)</f>
        <v>66</v>
      </c>
      <c r="D289" s="5">
        <f>SUM(D290:D295)</f>
        <v>66</v>
      </c>
      <c r="E289" s="5">
        <f>SUM(E290:E295)</f>
        <v>66</v>
      </c>
    </row>
    <row r="290" spans="1:5" outlineLevel="3">
      <c r="A290" s="29"/>
      <c r="B290" s="28" t="s">
        <v>241</v>
      </c>
      <c r="C290" s="30">
        <v>48.2</v>
      </c>
      <c r="D290" s="30">
        <f>C290</f>
        <v>48.2</v>
      </c>
      <c r="E290" s="30">
        <f>D290</f>
        <v>48.2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10.33</v>
      </c>
      <c r="D292" s="30">
        <f t="shared" si="20"/>
        <v>10.33</v>
      </c>
      <c r="E292" s="30">
        <f t="shared" si="20"/>
        <v>10.33</v>
      </c>
    </row>
    <row r="293" spans="1:5" outlineLevel="3">
      <c r="A293" s="29"/>
      <c r="B293" s="28" t="s">
        <v>244</v>
      </c>
      <c r="C293" s="30">
        <v>1.08</v>
      </c>
      <c r="D293" s="30">
        <f t="shared" si="20"/>
        <v>1.08</v>
      </c>
      <c r="E293" s="30">
        <f t="shared" si="20"/>
        <v>1.08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6.39</v>
      </c>
      <c r="D295" s="30">
        <f t="shared" si="20"/>
        <v>6.39</v>
      </c>
      <c r="E295" s="30">
        <f t="shared" si="20"/>
        <v>6.39</v>
      </c>
    </row>
    <row r="296" spans="1:5" outlineLevel="2">
      <c r="A296" s="6">
        <v>1101</v>
      </c>
      <c r="B296" s="4" t="s">
        <v>247</v>
      </c>
      <c r="C296" s="5">
        <f>SUM(C297)</f>
        <v>5</v>
      </c>
      <c r="D296" s="5">
        <f>SUM(D297)</f>
        <v>5</v>
      </c>
      <c r="E296" s="5">
        <f>SUM(E297)</f>
        <v>5</v>
      </c>
    </row>
    <row r="297" spans="1:5" outlineLevel="3">
      <c r="A297" s="29"/>
      <c r="B297" s="28" t="s">
        <v>111</v>
      </c>
      <c r="C297" s="30">
        <v>5</v>
      </c>
      <c r="D297" s="30">
        <f>C297</f>
        <v>5</v>
      </c>
      <c r="E297" s="30">
        <f>D297</f>
        <v>5</v>
      </c>
    </row>
    <row r="298" spans="1:5" outlineLevel="2">
      <c r="A298" s="6">
        <v>1101</v>
      </c>
      <c r="B298" s="4" t="s">
        <v>37</v>
      </c>
      <c r="C298" s="5">
        <f>SUM(C299:C301)</f>
        <v>131</v>
      </c>
      <c r="D298" s="5">
        <f>SUM(D299:D301)</f>
        <v>131</v>
      </c>
      <c r="E298" s="5">
        <f>SUM(E299:E301)</f>
        <v>131</v>
      </c>
    </row>
    <row r="299" spans="1:5" outlineLevel="3">
      <c r="A299" s="29"/>
      <c r="B299" s="28" t="s">
        <v>248</v>
      </c>
      <c r="C299" s="30">
        <v>49</v>
      </c>
      <c r="D299" s="30">
        <f>C299</f>
        <v>49</v>
      </c>
      <c r="E299" s="30">
        <f>D299</f>
        <v>49</v>
      </c>
    </row>
    <row r="300" spans="1:5" outlineLevel="3">
      <c r="A300" s="29"/>
      <c r="B300" s="28" t="s">
        <v>249</v>
      </c>
      <c r="C300" s="30">
        <v>82</v>
      </c>
      <c r="D300" s="30">
        <f t="shared" ref="D300:E301" si="21">C300</f>
        <v>82</v>
      </c>
      <c r="E300" s="30">
        <f t="shared" si="21"/>
        <v>82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65</v>
      </c>
      <c r="D302" s="5">
        <f>SUM(D303:D304)</f>
        <v>65</v>
      </c>
      <c r="E302" s="5">
        <f>SUM(E303:E304)</f>
        <v>65</v>
      </c>
    </row>
    <row r="303" spans="1:5" outlineLevel="3">
      <c r="A303" s="29"/>
      <c r="B303" s="28" t="s">
        <v>252</v>
      </c>
      <c r="C303" s="30">
        <v>10</v>
      </c>
      <c r="D303" s="30">
        <f>C303</f>
        <v>10</v>
      </c>
      <c r="E303" s="30">
        <f>D303</f>
        <v>10</v>
      </c>
    </row>
    <row r="304" spans="1:5" outlineLevel="3">
      <c r="A304" s="29"/>
      <c r="B304" s="28" t="s">
        <v>253</v>
      </c>
      <c r="C304" s="30">
        <v>55</v>
      </c>
      <c r="D304" s="30">
        <f>C304</f>
        <v>55</v>
      </c>
      <c r="E304" s="30">
        <f>D304</f>
        <v>55</v>
      </c>
    </row>
    <row r="305" spans="1:5" outlineLevel="2">
      <c r="A305" s="6">
        <v>1101</v>
      </c>
      <c r="B305" s="4" t="s">
        <v>38</v>
      </c>
      <c r="C305" s="5">
        <f>SUM(C306:C307)</f>
        <v>37</v>
      </c>
      <c r="D305" s="5">
        <f>SUM(D306:D307)</f>
        <v>37</v>
      </c>
      <c r="E305" s="5">
        <f>SUM(E306:E307)</f>
        <v>37</v>
      </c>
    </row>
    <row r="306" spans="1:5" outlineLevel="3">
      <c r="A306" s="29"/>
      <c r="B306" s="28" t="s">
        <v>254</v>
      </c>
      <c r="C306" s="30">
        <v>27.5</v>
      </c>
      <c r="D306" s="30">
        <f>C306</f>
        <v>27.5</v>
      </c>
      <c r="E306" s="30">
        <f>D306</f>
        <v>27.5</v>
      </c>
    </row>
    <row r="307" spans="1:5" outlineLevel="3">
      <c r="A307" s="29"/>
      <c r="B307" s="28" t="s">
        <v>255</v>
      </c>
      <c r="C307" s="30">
        <v>9.5</v>
      </c>
      <c r="D307" s="30">
        <f>C307</f>
        <v>9.5</v>
      </c>
      <c r="E307" s="30">
        <f>D307</f>
        <v>9.5</v>
      </c>
    </row>
    <row r="308" spans="1:5" outlineLevel="2">
      <c r="A308" s="6">
        <v>1101</v>
      </c>
      <c r="B308" s="4" t="s">
        <v>39</v>
      </c>
      <c r="C308" s="5">
        <f>SUM(C309:C312)</f>
        <v>640</v>
      </c>
      <c r="D308" s="5">
        <f>SUM(D309:D312)</f>
        <v>640</v>
      </c>
      <c r="E308" s="5">
        <f>SUM(E309:E312)</f>
        <v>640</v>
      </c>
    </row>
    <row r="309" spans="1:5" outlineLevel="3">
      <c r="A309" s="29"/>
      <c r="B309" s="28" t="s">
        <v>256</v>
      </c>
      <c r="C309" s="30">
        <v>459.2</v>
      </c>
      <c r="D309" s="30">
        <f>C309</f>
        <v>459.2</v>
      </c>
      <c r="E309" s="30">
        <f>D309</f>
        <v>459.2</v>
      </c>
    </row>
    <row r="310" spans="1:5" outlineLevel="3">
      <c r="A310" s="29"/>
      <c r="B310" s="28" t="s">
        <v>257</v>
      </c>
      <c r="C310" s="30">
        <v>147.80000000000001</v>
      </c>
      <c r="D310" s="30">
        <f t="shared" ref="D310:E312" si="22">C310</f>
        <v>147.80000000000001</v>
      </c>
      <c r="E310" s="30">
        <f t="shared" si="22"/>
        <v>147.80000000000001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33</v>
      </c>
      <c r="D312" s="30">
        <f t="shared" si="22"/>
        <v>33</v>
      </c>
      <c r="E312" s="30">
        <f t="shared" si="22"/>
        <v>33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7" t="s">
        <v>601</v>
      </c>
      <c r="B314" s="178"/>
      <c r="C314" s="32">
        <f>C315+C325+C331+C336+C337+C338+C328</f>
        <v>321.65000000000003</v>
      </c>
      <c r="D314" s="32">
        <f>D315+D325+D331+D336+D337+D338+D328</f>
        <v>57.3</v>
      </c>
      <c r="E314" s="32">
        <f>E315+E325+E331+E336+E337+E338+E328</f>
        <v>57.3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264.35000000000002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50.8</v>
      </c>
      <c r="D331" s="5">
        <f>SUM(D332:D335)</f>
        <v>50.8</v>
      </c>
      <c r="E331" s="5">
        <f>SUM(E332:E335)</f>
        <v>50.8</v>
      </c>
    </row>
    <row r="332" spans="1:5" outlineLevel="3">
      <c r="A332" s="29"/>
      <c r="B332" s="28" t="s">
        <v>256</v>
      </c>
      <c r="C332" s="30">
        <v>36.095999999999997</v>
      </c>
      <c r="D332" s="30">
        <f>C332</f>
        <v>36.095999999999997</v>
      </c>
      <c r="E332" s="30">
        <f>D332</f>
        <v>36.095999999999997</v>
      </c>
    </row>
    <row r="333" spans="1:5" outlineLevel="3">
      <c r="A333" s="29"/>
      <c r="B333" s="28" t="s">
        <v>257</v>
      </c>
      <c r="C333" s="30">
        <v>12.114000000000001</v>
      </c>
      <c r="D333" s="30">
        <f t="shared" ref="D333:E335" si="24">C333</f>
        <v>12.114000000000001</v>
      </c>
      <c r="E333" s="30">
        <f t="shared" si="24"/>
        <v>12.114000000000001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2.59</v>
      </c>
      <c r="D335" s="30">
        <f t="shared" si="24"/>
        <v>2.59</v>
      </c>
      <c r="E335" s="30">
        <f t="shared" si="24"/>
        <v>2.59</v>
      </c>
    </row>
    <row r="336" spans="1:5" outlineLevel="2">
      <c r="A336" s="6">
        <v>1102</v>
      </c>
      <c r="B336" s="4" t="s">
        <v>453</v>
      </c>
      <c r="C336" s="5">
        <v>6.5</v>
      </c>
      <c r="D336" s="5">
        <f>C336</f>
        <v>6.5</v>
      </c>
      <c r="E336" s="5">
        <f>D336</f>
        <v>6.5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9" t="s">
        <v>270</v>
      </c>
      <c r="B339" s="180"/>
      <c r="C339" s="33">
        <f>C340+C444+C482</f>
        <v>5438.5360000000001</v>
      </c>
      <c r="D339" s="33">
        <f>D340+D444+D482</f>
        <v>5438.5360000000001</v>
      </c>
      <c r="E339" s="33">
        <f>E340+E444+E482</f>
        <v>5438.5360000000001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C341+C342+C343+C344+C347+C348+C353+C356+C357+C362+C367+BG290670+C371+C372+C373+C376+C377+C378+C382+C388+C391+C392+C395+C398+C399+C404+C407+C408+C409+C412+C415+C416+C419+C420+C421+C422+C429+C443</f>
        <v>3669.5359999999996</v>
      </c>
      <c r="D340" s="32">
        <f>D341+D342+D343+D344+D347+D348+D353+D356+D357+D362+D367+BH290670+D371+D372+D373+D376+D377+D378+D382+D388+D391+D392+D395+D398+D399+D404+D407+D408+D409+D412+D415+D416+D419+D420+D421+D422+D429+D443</f>
        <v>3669.5359999999996</v>
      </c>
      <c r="E340" s="32">
        <f>E341+E342+E343+E344+E347+E348+E353+E356+E357+E362+E367+BI290670+E371+E372+E373+E376+E377+E378+E382+E388+E391+E392+E395+E398+E399+E404+E407+E408+E409+E412+E415+E416+E419+E420+E421+E422+E429+E443</f>
        <v>3669.5359999999996</v>
      </c>
    </row>
    <row r="341" spans="1:10" outlineLevel="2">
      <c r="A341" s="6">
        <v>2201</v>
      </c>
      <c r="B341" s="34" t="s">
        <v>272</v>
      </c>
      <c r="C341" s="5">
        <v>8</v>
      </c>
      <c r="D341" s="5">
        <f>C341</f>
        <v>8</v>
      </c>
      <c r="E341" s="5">
        <f>D341</f>
        <v>8</v>
      </c>
    </row>
    <row r="342" spans="1:10" outlineLevel="2">
      <c r="A342" s="6">
        <v>2201</v>
      </c>
      <c r="B342" s="4" t="s">
        <v>40</v>
      </c>
      <c r="C342" s="5">
        <v>140</v>
      </c>
      <c r="D342" s="5">
        <f t="shared" ref="D342:E343" si="26">C342</f>
        <v>140</v>
      </c>
      <c r="E342" s="5">
        <f t="shared" si="26"/>
        <v>140</v>
      </c>
    </row>
    <row r="343" spans="1:10" outlineLevel="2">
      <c r="A343" s="6">
        <v>2201</v>
      </c>
      <c r="B343" s="4" t="s">
        <v>41</v>
      </c>
      <c r="C343" s="5">
        <v>2100</v>
      </c>
      <c r="D343" s="5">
        <f t="shared" si="26"/>
        <v>2100</v>
      </c>
      <c r="E343" s="5">
        <f t="shared" si="26"/>
        <v>2100</v>
      </c>
    </row>
    <row r="344" spans="1:10" outlineLevel="2">
      <c r="A344" s="6">
        <v>2201</v>
      </c>
      <c r="B344" s="4" t="s">
        <v>273</v>
      </c>
      <c r="C344" s="5">
        <f>SUM(C345:C346)</f>
        <v>37</v>
      </c>
      <c r="D344" s="5">
        <f>SUM(D345:D346)</f>
        <v>37</v>
      </c>
      <c r="E344" s="5">
        <f>SUM(E345:E346)</f>
        <v>37</v>
      </c>
    </row>
    <row r="345" spans="1:10" outlineLevel="3">
      <c r="A345" s="29"/>
      <c r="B345" s="28" t="s">
        <v>274</v>
      </c>
      <c r="C345" s="30">
        <v>25</v>
      </c>
      <c r="D345" s="30">
        <f t="shared" ref="D345:E347" si="27">C345</f>
        <v>25</v>
      </c>
      <c r="E345" s="30">
        <f t="shared" si="27"/>
        <v>25</v>
      </c>
    </row>
    <row r="346" spans="1:10" outlineLevel="3">
      <c r="A346" s="29"/>
      <c r="B346" s="28" t="s">
        <v>275</v>
      </c>
      <c r="C346" s="30">
        <v>12</v>
      </c>
      <c r="D346" s="30">
        <f t="shared" si="27"/>
        <v>12</v>
      </c>
      <c r="E346" s="30">
        <f t="shared" si="27"/>
        <v>12</v>
      </c>
    </row>
    <row r="347" spans="1:10" outlineLevel="2">
      <c r="A347" s="6">
        <v>2201</v>
      </c>
      <c r="B347" s="4" t="s">
        <v>276</v>
      </c>
      <c r="C347" s="5">
        <v>50</v>
      </c>
      <c r="D347" s="5">
        <f t="shared" si="27"/>
        <v>50</v>
      </c>
      <c r="E347" s="5">
        <f t="shared" si="27"/>
        <v>50</v>
      </c>
    </row>
    <row r="348" spans="1:10" outlineLevel="2">
      <c r="A348" s="6">
        <v>2201</v>
      </c>
      <c r="B348" s="4" t="s">
        <v>277</v>
      </c>
      <c r="C348" s="5">
        <f>SUM(C349:C352)</f>
        <v>360</v>
      </c>
      <c r="D348" s="5">
        <f>SUM(D349:D352)</f>
        <v>360</v>
      </c>
      <c r="E348" s="5">
        <f>SUM(E349:E352)</f>
        <v>360</v>
      </c>
    </row>
    <row r="349" spans="1:10" outlineLevel="3">
      <c r="A349" s="29"/>
      <c r="B349" s="28" t="s">
        <v>278</v>
      </c>
      <c r="C349" s="30">
        <v>330</v>
      </c>
      <c r="D349" s="30">
        <f>C349</f>
        <v>330</v>
      </c>
      <c r="E349" s="30">
        <f>D349</f>
        <v>330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29</v>
      </c>
      <c r="D351" s="30">
        <f t="shared" si="28"/>
        <v>29</v>
      </c>
      <c r="E351" s="30">
        <f t="shared" si="28"/>
        <v>29</v>
      </c>
    </row>
    <row r="352" spans="1:10" outlineLevel="3">
      <c r="A352" s="29"/>
      <c r="B352" s="28" t="s">
        <v>281</v>
      </c>
      <c r="C352" s="30">
        <v>1</v>
      </c>
      <c r="D352" s="30">
        <f t="shared" si="28"/>
        <v>1</v>
      </c>
      <c r="E352" s="30">
        <f t="shared" si="28"/>
        <v>1</v>
      </c>
    </row>
    <row r="353" spans="1:5" outlineLevel="2">
      <c r="A353" s="6">
        <v>2201</v>
      </c>
      <c r="B353" s="4" t="s">
        <v>282</v>
      </c>
      <c r="C353" s="5">
        <f>SUM(C354:C355)</f>
        <v>3.2</v>
      </c>
      <c r="D353" s="5">
        <f>SUM(D354:D355)</f>
        <v>3.2</v>
      </c>
      <c r="E353" s="5">
        <f>SUM(E354:E355)</f>
        <v>3.2</v>
      </c>
    </row>
    <row r="354" spans="1:5" outlineLevel="3">
      <c r="A354" s="29"/>
      <c r="B354" s="28" t="s">
        <v>42</v>
      </c>
      <c r="C354" s="30">
        <v>3</v>
      </c>
      <c r="D354" s="30">
        <f t="shared" ref="D354:E356" si="29">C354</f>
        <v>3</v>
      </c>
      <c r="E354" s="30">
        <f t="shared" si="29"/>
        <v>3</v>
      </c>
    </row>
    <row r="355" spans="1:5" outlineLevel="3">
      <c r="A355" s="29"/>
      <c r="B355" s="28" t="s">
        <v>283</v>
      </c>
      <c r="C355" s="30">
        <v>0.2</v>
      </c>
      <c r="D355" s="30">
        <f t="shared" si="29"/>
        <v>0.2</v>
      </c>
      <c r="E355" s="30">
        <f t="shared" si="29"/>
        <v>0.2</v>
      </c>
    </row>
    <row r="356" spans="1:5" outlineLevel="2">
      <c r="A356" s="6">
        <v>2201</v>
      </c>
      <c r="B356" s="4" t="s">
        <v>284</v>
      </c>
      <c r="C356" s="5">
        <v>5</v>
      </c>
      <c r="D356" s="5">
        <f t="shared" si="29"/>
        <v>5</v>
      </c>
      <c r="E356" s="5">
        <f t="shared" si="29"/>
        <v>5</v>
      </c>
    </row>
    <row r="357" spans="1:5" outlineLevel="2">
      <c r="A357" s="6">
        <v>2201</v>
      </c>
      <c r="B357" s="4" t="s">
        <v>285</v>
      </c>
      <c r="C357" s="5">
        <f>SUM(C358:C361)</f>
        <v>42</v>
      </c>
      <c r="D357" s="5">
        <f>SUM(D358:D361)</f>
        <v>42</v>
      </c>
      <c r="E357" s="5">
        <f>SUM(E358:E361)</f>
        <v>42</v>
      </c>
    </row>
    <row r="358" spans="1:5" outlineLevel="3">
      <c r="A358" s="29"/>
      <c r="B358" s="28" t="s">
        <v>286</v>
      </c>
      <c r="C358" s="30">
        <v>32</v>
      </c>
      <c r="D358" s="30">
        <f>C358</f>
        <v>32</v>
      </c>
      <c r="E358" s="30">
        <f>D358</f>
        <v>32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10</v>
      </c>
      <c r="D360" s="30">
        <f t="shared" si="30"/>
        <v>10</v>
      </c>
      <c r="E360" s="30">
        <f t="shared" si="30"/>
        <v>10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328</v>
      </c>
      <c r="D362" s="5">
        <f>SUM(D363:D366)</f>
        <v>328</v>
      </c>
      <c r="E362" s="5">
        <f>SUM(E363:E366)</f>
        <v>328</v>
      </c>
    </row>
    <row r="363" spans="1:5" outlineLevel="3">
      <c r="A363" s="29"/>
      <c r="B363" s="28" t="s">
        <v>291</v>
      </c>
      <c r="C363" s="30">
        <v>130</v>
      </c>
      <c r="D363" s="30">
        <f>C363</f>
        <v>130</v>
      </c>
      <c r="E363" s="30">
        <f>D363</f>
        <v>130</v>
      </c>
    </row>
    <row r="364" spans="1:5" outlineLevel="3">
      <c r="A364" s="29"/>
      <c r="B364" s="28" t="s">
        <v>292</v>
      </c>
      <c r="C364" s="30">
        <v>50</v>
      </c>
      <c r="D364" s="30">
        <f t="shared" ref="D364:E366" si="31">C364</f>
        <v>50</v>
      </c>
      <c r="E364" s="30">
        <f t="shared" si="31"/>
        <v>50</v>
      </c>
    </row>
    <row r="365" spans="1:5" outlineLevel="3">
      <c r="A365" s="29"/>
      <c r="B365" s="28" t="s">
        <v>293</v>
      </c>
      <c r="C365" s="30">
        <v>8</v>
      </c>
      <c r="D365" s="30">
        <f t="shared" si="31"/>
        <v>8</v>
      </c>
      <c r="E365" s="30">
        <f t="shared" si="31"/>
        <v>8</v>
      </c>
    </row>
    <row r="366" spans="1:5" outlineLevel="3">
      <c r="A366" s="29"/>
      <c r="B366" s="28" t="s">
        <v>294</v>
      </c>
      <c r="C366" s="30">
        <v>140</v>
      </c>
      <c r="D366" s="30">
        <f t="shared" si="31"/>
        <v>140</v>
      </c>
      <c r="E366" s="30">
        <f t="shared" si="31"/>
        <v>140</v>
      </c>
    </row>
    <row r="367" spans="1:5" outlineLevel="2">
      <c r="A367" s="6">
        <v>2201</v>
      </c>
      <c r="B367" s="4" t="s">
        <v>43</v>
      </c>
      <c r="C367" s="5">
        <v>12</v>
      </c>
      <c r="D367" s="5">
        <f>C367</f>
        <v>12</v>
      </c>
      <c r="E367" s="5">
        <f>D367</f>
        <v>12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</v>
      </c>
      <c r="D371" s="5">
        <f t="shared" si="32"/>
        <v>20</v>
      </c>
      <c r="E371" s="5">
        <f t="shared" si="32"/>
        <v>20</v>
      </c>
    </row>
    <row r="372" spans="1:5" outlineLevel="2">
      <c r="A372" s="6">
        <v>2201</v>
      </c>
      <c r="B372" s="4" t="s">
        <v>45</v>
      </c>
      <c r="C372" s="5">
        <v>27</v>
      </c>
      <c r="D372" s="5">
        <f t="shared" si="32"/>
        <v>27</v>
      </c>
      <c r="E372" s="5">
        <f t="shared" si="32"/>
        <v>27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4</v>
      </c>
      <c r="D376" s="5">
        <f t="shared" si="33"/>
        <v>4</v>
      </c>
      <c r="E376" s="5">
        <f t="shared" si="33"/>
        <v>4</v>
      </c>
    </row>
    <row r="377" spans="1:5" outlineLevel="2" collapsed="1">
      <c r="A377" s="6">
        <v>2201</v>
      </c>
      <c r="B377" s="4" t="s">
        <v>302</v>
      </c>
      <c r="C377" s="5">
        <v>3</v>
      </c>
      <c r="D377" s="5">
        <f t="shared" si="33"/>
        <v>3</v>
      </c>
      <c r="E377" s="5">
        <f t="shared" si="33"/>
        <v>3</v>
      </c>
    </row>
    <row r="378" spans="1:5" outlineLevel="2">
      <c r="A378" s="6">
        <v>2201</v>
      </c>
      <c r="B378" s="4" t="s">
        <v>303</v>
      </c>
      <c r="C378" s="5">
        <f>SUM(C379:C381)</f>
        <v>50</v>
      </c>
      <c r="D378" s="5">
        <f>SUM(D379:D381)</f>
        <v>50</v>
      </c>
      <c r="E378" s="5">
        <f>SUM(E379:E381)</f>
        <v>50</v>
      </c>
    </row>
    <row r="379" spans="1:5" outlineLevel="3">
      <c r="A379" s="29"/>
      <c r="B379" s="28" t="s">
        <v>46</v>
      </c>
      <c r="C379" s="30">
        <v>30</v>
      </c>
      <c r="D379" s="30">
        <f>C379</f>
        <v>30</v>
      </c>
      <c r="E379" s="30">
        <f>D379</f>
        <v>30</v>
      </c>
    </row>
    <row r="380" spans="1:5" outlineLevel="3">
      <c r="A380" s="29"/>
      <c r="B380" s="28" t="s">
        <v>113</v>
      </c>
      <c r="C380" s="30">
        <v>8</v>
      </c>
      <c r="D380" s="30">
        <f t="shared" ref="D380:E381" si="34">C380</f>
        <v>8</v>
      </c>
      <c r="E380" s="30">
        <f t="shared" si="34"/>
        <v>8</v>
      </c>
    </row>
    <row r="381" spans="1:5" outlineLevel="3">
      <c r="A381" s="29"/>
      <c r="B381" s="28" t="s">
        <v>47</v>
      </c>
      <c r="C381" s="30">
        <v>12</v>
      </c>
      <c r="D381" s="30">
        <f t="shared" si="34"/>
        <v>12</v>
      </c>
      <c r="E381" s="30">
        <f t="shared" si="34"/>
        <v>12</v>
      </c>
    </row>
    <row r="382" spans="1:5" outlineLevel="2">
      <c r="A382" s="6">
        <v>2201</v>
      </c>
      <c r="B382" s="4" t="s">
        <v>114</v>
      </c>
      <c r="C382" s="5">
        <f>SUM(C383:C387)</f>
        <v>19.7</v>
      </c>
      <c r="D382" s="5">
        <f>SUM(D383:D387)</f>
        <v>19.7</v>
      </c>
      <c r="E382" s="5">
        <f>SUM(E383:E387)</f>
        <v>19.7</v>
      </c>
    </row>
    <row r="383" spans="1:5" outlineLevel="3">
      <c r="A383" s="29"/>
      <c r="B383" s="28" t="s">
        <v>304</v>
      </c>
      <c r="C383" s="30">
        <v>3</v>
      </c>
      <c r="D383" s="30">
        <f>C383</f>
        <v>3</v>
      </c>
      <c r="E383" s="30">
        <f>D383</f>
        <v>3</v>
      </c>
    </row>
    <row r="384" spans="1:5" outlineLevel="3">
      <c r="A384" s="29"/>
      <c r="B384" s="28" t="s">
        <v>305</v>
      </c>
      <c r="C384" s="30">
        <v>2</v>
      </c>
      <c r="D384" s="30">
        <f t="shared" ref="D384:E387" si="35">C384</f>
        <v>2</v>
      </c>
      <c r="E384" s="30">
        <f t="shared" si="35"/>
        <v>2</v>
      </c>
    </row>
    <row r="385" spans="1:5" outlineLevel="3">
      <c r="A385" s="29"/>
      <c r="B385" s="28" t="s">
        <v>306</v>
      </c>
      <c r="C385" s="30">
        <v>0.5</v>
      </c>
      <c r="D385" s="30">
        <f t="shared" si="35"/>
        <v>0.5</v>
      </c>
      <c r="E385" s="30">
        <f t="shared" si="35"/>
        <v>0.5</v>
      </c>
    </row>
    <row r="386" spans="1:5" outlineLevel="3">
      <c r="A386" s="29"/>
      <c r="B386" s="28" t="s">
        <v>307</v>
      </c>
      <c r="C386" s="30">
        <v>11</v>
      </c>
      <c r="D386" s="30">
        <f t="shared" si="35"/>
        <v>11</v>
      </c>
      <c r="E386" s="30">
        <f t="shared" si="35"/>
        <v>11</v>
      </c>
    </row>
    <row r="387" spans="1:5" outlineLevel="3">
      <c r="A387" s="29"/>
      <c r="B387" s="28" t="s">
        <v>308</v>
      </c>
      <c r="C387" s="30">
        <v>3.2</v>
      </c>
      <c r="D387" s="30">
        <f t="shared" si="35"/>
        <v>3.2</v>
      </c>
      <c r="E387" s="30">
        <f t="shared" si="35"/>
        <v>3.2</v>
      </c>
    </row>
    <row r="388" spans="1:5" outlineLevel="2">
      <c r="A388" s="6">
        <v>2201</v>
      </c>
      <c r="B388" s="4" t="s">
        <v>309</v>
      </c>
      <c r="C388" s="5">
        <f>SUM(C389:C390)</f>
        <v>20</v>
      </c>
      <c r="D388" s="5">
        <f>SUM(D389:D390)</f>
        <v>20</v>
      </c>
      <c r="E388" s="5">
        <f>SUM(E389:E390)</f>
        <v>20</v>
      </c>
    </row>
    <row r="389" spans="1:5" outlineLevel="3">
      <c r="A389" s="29"/>
      <c r="B389" s="28" t="s">
        <v>48</v>
      </c>
      <c r="C389" s="30">
        <v>15</v>
      </c>
      <c r="D389" s="30">
        <f t="shared" ref="D389:E391" si="36">C389</f>
        <v>15</v>
      </c>
      <c r="E389" s="30">
        <f t="shared" si="36"/>
        <v>15</v>
      </c>
    </row>
    <row r="390" spans="1:5" outlineLevel="3">
      <c r="A390" s="29"/>
      <c r="B390" s="28" t="s">
        <v>310</v>
      </c>
      <c r="C390" s="30">
        <v>5</v>
      </c>
      <c r="D390" s="30">
        <f t="shared" si="36"/>
        <v>5</v>
      </c>
      <c r="E390" s="30">
        <f t="shared" si="36"/>
        <v>5</v>
      </c>
    </row>
    <row r="391" spans="1:5" outlineLevel="2">
      <c r="A391" s="6">
        <v>2201</v>
      </c>
      <c r="B391" s="4" t="s">
        <v>311</v>
      </c>
      <c r="C391" s="5">
        <v>5</v>
      </c>
      <c r="D391" s="5">
        <f t="shared" si="36"/>
        <v>5</v>
      </c>
      <c r="E391" s="5">
        <f t="shared" si="36"/>
        <v>5</v>
      </c>
    </row>
    <row r="392" spans="1:5" outlineLevel="2" collapsed="1">
      <c r="A392" s="6">
        <v>2201</v>
      </c>
      <c r="B392" s="4" t="s">
        <v>312</v>
      </c>
      <c r="C392" s="5">
        <f>SUM(C393:C394)</f>
        <v>125</v>
      </c>
      <c r="D392" s="5">
        <f>SUM(D393:D394)</f>
        <v>125</v>
      </c>
      <c r="E392" s="5">
        <f>SUM(E393:E394)</f>
        <v>125</v>
      </c>
    </row>
    <row r="393" spans="1:5" outlineLevel="3">
      <c r="A393" s="29"/>
      <c r="B393" s="28" t="s">
        <v>313</v>
      </c>
      <c r="C393" s="30">
        <v>5</v>
      </c>
      <c r="D393" s="30">
        <f>C393</f>
        <v>5</v>
      </c>
      <c r="E393" s="30">
        <f>D393</f>
        <v>5</v>
      </c>
    </row>
    <row r="394" spans="1:5" outlineLevel="3">
      <c r="A394" s="29"/>
      <c r="B394" s="28" t="s">
        <v>314</v>
      </c>
      <c r="C394" s="30">
        <v>120</v>
      </c>
      <c r="D394" s="30">
        <f>C394</f>
        <v>120</v>
      </c>
      <c r="E394" s="30">
        <f>D394</f>
        <v>120</v>
      </c>
    </row>
    <row r="395" spans="1:5" outlineLevel="2">
      <c r="A395" s="6">
        <v>2201</v>
      </c>
      <c r="B395" s="4" t="s">
        <v>115</v>
      </c>
      <c r="C395" s="5">
        <f>SUM(C396:C397)</f>
        <v>1</v>
      </c>
      <c r="D395" s="5">
        <f>SUM(D396:D397)</f>
        <v>1</v>
      </c>
      <c r="E395" s="5">
        <f>SUM(E396:E397)</f>
        <v>1</v>
      </c>
    </row>
    <row r="396" spans="1:5" outlineLevel="3">
      <c r="A396" s="29"/>
      <c r="B396" s="28" t="s">
        <v>315</v>
      </c>
      <c r="C396" s="30">
        <v>1</v>
      </c>
      <c r="D396" s="30">
        <f t="shared" ref="D396:E398" si="37">C396</f>
        <v>1</v>
      </c>
      <c r="E396" s="30">
        <f t="shared" si="37"/>
        <v>1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10</v>
      </c>
      <c r="D398" s="5">
        <f t="shared" si="37"/>
        <v>10</v>
      </c>
      <c r="E398" s="5">
        <f t="shared" si="37"/>
        <v>10</v>
      </c>
    </row>
    <row r="399" spans="1:5" outlineLevel="2" collapsed="1">
      <c r="A399" s="6">
        <v>2201</v>
      </c>
      <c r="B399" s="4" t="s">
        <v>116</v>
      </c>
      <c r="C399" s="5">
        <f>SUM(C400:C403)</f>
        <v>7</v>
      </c>
      <c r="D399" s="5">
        <f>SUM(D400:D403)</f>
        <v>7</v>
      </c>
      <c r="E399" s="5">
        <f>SUM(E400:E403)</f>
        <v>7</v>
      </c>
    </row>
    <row r="400" spans="1:5" outlineLevel="3">
      <c r="A400" s="29"/>
      <c r="B400" s="28" t="s">
        <v>318</v>
      </c>
      <c r="C400" s="30">
        <v>1</v>
      </c>
      <c r="D400" s="30">
        <f>C400</f>
        <v>1</v>
      </c>
      <c r="E400" s="30">
        <f>D400</f>
        <v>1</v>
      </c>
    </row>
    <row r="401" spans="1:5" outlineLevel="3">
      <c r="A401" s="29"/>
      <c r="B401" s="28" t="s">
        <v>319</v>
      </c>
      <c r="C401" s="30">
        <v>4</v>
      </c>
      <c r="D401" s="30">
        <f t="shared" ref="D401:E403" si="38">C401</f>
        <v>4</v>
      </c>
      <c r="E401" s="30">
        <f t="shared" si="38"/>
        <v>4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2</v>
      </c>
      <c r="D403" s="30">
        <f t="shared" si="38"/>
        <v>2</v>
      </c>
      <c r="E403" s="30">
        <f t="shared" si="38"/>
        <v>2</v>
      </c>
    </row>
    <row r="404" spans="1:5" outlineLevel="2">
      <c r="A404" s="6">
        <v>2201</v>
      </c>
      <c r="B404" s="4" t="s">
        <v>322</v>
      </c>
      <c r="C404" s="5">
        <f>SUM(C405:C406)</f>
        <v>8</v>
      </c>
      <c r="D404" s="5">
        <f>SUM(D405:D406)</f>
        <v>8</v>
      </c>
      <c r="E404" s="5">
        <f>SUM(E405:E406)</f>
        <v>8</v>
      </c>
    </row>
    <row r="405" spans="1:5" outlineLevel="3">
      <c r="A405" s="29"/>
      <c r="B405" s="28" t="s">
        <v>323</v>
      </c>
      <c r="C405" s="30">
        <v>5</v>
      </c>
      <c r="D405" s="30">
        <f t="shared" ref="D405:E408" si="39">C405</f>
        <v>5</v>
      </c>
      <c r="E405" s="30">
        <f t="shared" si="39"/>
        <v>5</v>
      </c>
    </row>
    <row r="406" spans="1:5" outlineLevel="3">
      <c r="A406" s="29"/>
      <c r="B406" s="28" t="s">
        <v>324</v>
      </c>
      <c r="C406" s="30">
        <v>3</v>
      </c>
      <c r="D406" s="30">
        <f t="shared" si="39"/>
        <v>3</v>
      </c>
      <c r="E406" s="30">
        <f t="shared" si="39"/>
        <v>3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8</v>
      </c>
      <c r="D408" s="5">
        <f t="shared" si="39"/>
        <v>8</v>
      </c>
      <c r="E408" s="5">
        <f t="shared" si="39"/>
        <v>8</v>
      </c>
    </row>
    <row r="409" spans="1:5" outlineLevel="2" collapsed="1">
      <c r="A409" s="6">
        <v>2201</v>
      </c>
      <c r="B409" s="4" t="s">
        <v>327</v>
      </c>
      <c r="C409" s="5">
        <f>SUM(C410:C411)</f>
        <v>15</v>
      </c>
      <c r="D409" s="5">
        <f>SUM(D410:D411)</f>
        <v>15</v>
      </c>
      <c r="E409" s="5">
        <f>SUM(E410:E411)</f>
        <v>15</v>
      </c>
    </row>
    <row r="410" spans="1:5" outlineLevel="3" collapsed="1">
      <c r="A410" s="29"/>
      <c r="B410" s="28" t="s">
        <v>49</v>
      </c>
      <c r="C410" s="30">
        <v>10</v>
      </c>
      <c r="D410" s="30">
        <f>C410</f>
        <v>10</v>
      </c>
      <c r="E410" s="30">
        <f>D410</f>
        <v>10</v>
      </c>
    </row>
    <row r="411" spans="1:5" outlineLevel="3">
      <c r="A411" s="29"/>
      <c r="B411" s="28" t="s">
        <v>50</v>
      </c>
      <c r="C411" s="30">
        <v>5</v>
      </c>
      <c r="D411" s="30">
        <f>C411</f>
        <v>5</v>
      </c>
      <c r="E411" s="30">
        <f>D411</f>
        <v>5</v>
      </c>
    </row>
    <row r="412" spans="1:5" outlineLevel="2">
      <c r="A412" s="6">
        <v>2201</v>
      </c>
      <c r="B412" s="4" t="s">
        <v>117</v>
      </c>
      <c r="C412" s="5">
        <f>SUM(C413:C414)</f>
        <v>35</v>
      </c>
      <c r="D412" s="5">
        <f>SUM(D413:D414)</f>
        <v>35</v>
      </c>
      <c r="E412" s="5">
        <f>SUM(E413:E414)</f>
        <v>35</v>
      </c>
    </row>
    <row r="413" spans="1:5" outlineLevel="3" collapsed="1">
      <c r="A413" s="29"/>
      <c r="B413" s="28" t="s">
        <v>328</v>
      </c>
      <c r="C413" s="30">
        <v>25</v>
      </c>
      <c r="D413" s="30">
        <f t="shared" ref="D413:E415" si="40">C413</f>
        <v>25</v>
      </c>
      <c r="E413" s="30">
        <f t="shared" si="40"/>
        <v>25</v>
      </c>
    </row>
    <row r="414" spans="1:5" outlineLevel="3">
      <c r="A414" s="29"/>
      <c r="B414" s="28" t="s">
        <v>329</v>
      </c>
      <c r="C414" s="30">
        <v>10</v>
      </c>
      <c r="D414" s="30">
        <f t="shared" si="40"/>
        <v>10</v>
      </c>
      <c r="E414" s="30">
        <f t="shared" si="40"/>
        <v>10</v>
      </c>
    </row>
    <row r="415" spans="1:5" outlineLevel="2">
      <c r="A415" s="6">
        <v>2201</v>
      </c>
      <c r="B415" s="4" t="s">
        <v>118</v>
      </c>
      <c r="C415" s="5">
        <v>20</v>
      </c>
      <c r="D415" s="5">
        <f t="shared" si="40"/>
        <v>20</v>
      </c>
      <c r="E415" s="5">
        <f t="shared" si="40"/>
        <v>20</v>
      </c>
    </row>
    <row r="416" spans="1:5" outlineLevel="2" collapsed="1">
      <c r="A416" s="6">
        <v>2201</v>
      </c>
      <c r="B416" s="4" t="s">
        <v>332</v>
      </c>
      <c r="C416" s="5">
        <f>SUM(C417:C418)</f>
        <v>2.5</v>
      </c>
      <c r="D416" s="5">
        <f>SUM(D417:D418)</f>
        <v>2.5</v>
      </c>
      <c r="E416" s="5">
        <f>SUM(E417:E418)</f>
        <v>2.5</v>
      </c>
    </row>
    <row r="417" spans="1:5" outlineLevel="3" collapsed="1">
      <c r="A417" s="29"/>
      <c r="B417" s="28" t="s">
        <v>330</v>
      </c>
      <c r="C417" s="30">
        <v>1.5</v>
      </c>
      <c r="D417" s="30">
        <f t="shared" ref="D417:E421" si="41">C417</f>
        <v>1.5</v>
      </c>
      <c r="E417" s="30">
        <f t="shared" si="41"/>
        <v>1.5</v>
      </c>
    </row>
    <row r="418" spans="1:5" outlineLevel="3">
      <c r="A418" s="29"/>
      <c r="B418" s="28" t="s">
        <v>331</v>
      </c>
      <c r="C418" s="30">
        <v>1</v>
      </c>
      <c r="D418" s="30">
        <f t="shared" si="41"/>
        <v>1</v>
      </c>
      <c r="E418" s="30">
        <f t="shared" si="41"/>
        <v>1</v>
      </c>
    </row>
    <row r="419" spans="1:5" outlineLevel="2">
      <c r="A419" s="6">
        <v>2201</v>
      </c>
      <c r="B419" s="4" t="s">
        <v>333</v>
      </c>
      <c r="C419" s="5">
        <v>5</v>
      </c>
      <c r="D419" s="5">
        <f t="shared" si="41"/>
        <v>5</v>
      </c>
      <c r="E419" s="5">
        <f t="shared" si="41"/>
        <v>5</v>
      </c>
    </row>
    <row r="420" spans="1:5" outlineLevel="2">
      <c r="A420" s="6">
        <v>2201</v>
      </c>
      <c r="B420" s="4" t="s">
        <v>334</v>
      </c>
      <c r="C420" s="5">
        <v>30</v>
      </c>
      <c r="D420" s="5">
        <f t="shared" si="41"/>
        <v>30</v>
      </c>
      <c r="E420" s="5">
        <f t="shared" si="41"/>
        <v>30</v>
      </c>
    </row>
    <row r="421" spans="1:5" outlineLevel="2" collapsed="1">
      <c r="A421" s="6">
        <v>2201</v>
      </c>
      <c r="B421" s="4" t="s">
        <v>335</v>
      </c>
      <c r="C421" s="5">
        <v>15</v>
      </c>
      <c r="D421" s="5">
        <f t="shared" si="41"/>
        <v>15</v>
      </c>
      <c r="E421" s="5">
        <f t="shared" si="41"/>
        <v>15</v>
      </c>
    </row>
    <row r="422" spans="1:5" outlineLevel="2" collapsed="1">
      <c r="A422" s="6">
        <v>2201</v>
      </c>
      <c r="B422" s="4" t="s">
        <v>119</v>
      </c>
      <c r="C422" s="5">
        <f>SUM(C423:C428)</f>
        <v>34.6</v>
      </c>
      <c r="D422" s="5">
        <f>SUM(D423:D428)</f>
        <v>34.6</v>
      </c>
      <c r="E422" s="5">
        <f>SUM(E423:E428)</f>
        <v>34.6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>
        <v>28</v>
      </c>
      <c r="D425" s="30">
        <f t="shared" si="42"/>
        <v>28</v>
      </c>
      <c r="E425" s="30">
        <f t="shared" si="42"/>
        <v>28</v>
      </c>
    </row>
    <row r="426" spans="1:5" outlineLevel="3">
      <c r="A426" s="29"/>
      <c r="B426" s="28" t="s">
        <v>339</v>
      </c>
      <c r="C426" s="30">
        <v>5</v>
      </c>
      <c r="D426" s="30">
        <f t="shared" si="42"/>
        <v>5</v>
      </c>
      <c r="E426" s="30">
        <f t="shared" si="42"/>
        <v>5</v>
      </c>
    </row>
    <row r="427" spans="1:5" outlineLevel="3">
      <c r="A427" s="29"/>
      <c r="B427" s="28" t="s">
        <v>340</v>
      </c>
      <c r="C427" s="30">
        <v>1.6</v>
      </c>
      <c r="D427" s="30">
        <f t="shared" si="42"/>
        <v>1.6</v>
      </c>
      <c r="E427" s="30">
        <f t="shared" si="42"/>
        <v>1.6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119.536</v>
      </c>
      <c r="D429" s="5">
        <f>SUM(D430:D442)</f>
        <v>119.536</v>
      </c>
      <c r="E429" s="5">
        <f>SUM(E430:E442)</f>
        <v>119.536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17.707000000000001</v>
      </c>
      <c r="D432" s="30">
        <f t="shared" si="43"/>
        <v>17.707000000000001</v>
      </c>
      <c r="E432" s="30">
        <f t="shared" si="43"/>
        <v>17.707000000000001</v>
      </c>
    </row>
    <row r="433" spans="1:5" outlineLevel="3">
      <c r="A433" s="29"/>
      <c r="B433" s="28" t="s">
        <v>346</v>
      </c>
      <c r="C433" s="30">
        <v>0.871</v>
      </c>
      <c r="D433" s="30">
        <f t="shared" si="43"/>
        <v>0.871</v>
      </c>
      <c r="E433" s="30">
        <f t="shared" si="43"/>
        <v>0.871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100.958</v>
      </c>
      <c r="D442" s="30">
        <f t="shared" si="43"/>
        <v>100.958</v>
      </c>
      <c r="E442" s="30">
        <f t="shared" si="43"/>
        <v>100.958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7" t="s">
        <v>357</v>
      </c>
      <c r="B444" s="178"/>
      <c r="C444" s="32">
        <f>C445+C454+C455+C459+C462+C463+C468+C474+C477+C480+C481+C450</f>
        <v>1769</v>
      </c>
      <c r="D444" s="32">
        <f>D445+D454+D455+D459+D462+D463+D468+D474+D477+D480+D481+D450</f>
        <v>1769</v>
      </c>
      <c r="E444" s="32">
        <f>E445+E454+E455+E459+E462+E463+E468+E474+E477+E480+E481+E450</f>
        <v>1769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234</v>
      </c>
      <c r="D445" s="5">
        <f>SUM(D446:D449)</f>
        <v>234</v>
      </c>
      <c r="E445" s="5">
        <f>SUM(E446:E449)</f>
        <v>234</v>
      </c>
    </row>
    <row r="446" spans="1:5" ht="15" customHeight="1" outlineLevel="3">
      <c r="A446" s="28"/>
      <c r="B446" s="28" t="s">
        <v>359</v>
      </c>
      <c r="C446" s="30">
        <v>8</v>
      </c>
      <c r="D446" s="30">
        <f>C446</f>
        <v>8</v>
      </c>
      <c r="E446" s="30">
        <f>D446</f>
        <v>8</v>
      </c>
    </row>
    <row r="447" spans="1:5" ht="15" customHeight="1" outlineLevel="3">
      <c r="A447" s="28"/>
      <c r="B447" s="28" t="s">
        <v>360</v>
      </c>
      <c r="C447" s="30">
        <v>6</v>
      </c>
      <c r="D447" s="30">
        <f t="shared" ref="D447:E449" si="44">C447</f>
        <v>6</v>
      </c>
      <c r="E447" s="30">
        <f t="shared" si="44"/>
        <v>6</v>
      </c>
    </row>
    <row r="448" spans="1:5" ht="15" customHeight="1" outlineLevel="3">
      <c r="A448" s="28"/>
      <c r="B448" s="28" t="s">
        <v>361</v>
      </c>
      <c r="C448" s="30">
        <v>30</v>
      </c>
      <c r="D448" s="30">
        <f t="shared" si="44"/>
        <v>30</v>
      </c>
      <c r="E448" s="30">
        <f t="shared" si="44"/>
        <v>30</v>
      </c>
    </row>
    <row r="449" spans="1:5" ht="15" customHeight="1" outlineLevel="3">
      <c r="A449" s="28"/>
      <c r="B449" s="28" t="s">
        <v>362</v>
      </c>
      <c r="C449" s="30">
        <v>190</v>
      </c>
      <c r="D449" s="30">
        <f t="shared" si="44"/>
        <v>190</v>
      </c>
      <c r="E449" s="30">
        <f t="shared" si="44"/>
        <v>190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561</v>
      </c>
      <c r="D450" s="5">
        <f>SUM(D451:D453)</f>
        <v>561</v>
      </c>
      <c r="E450" s="5">
        <f>SUM(E451:E453)</f>
        <v>561</v>
      </c>
    </row>
    <row r="451" spans="1:5" ht="15" customHeight="1" outlineLevel="3">
      <c r="A451" s="28"/>
      <c r="B451" s="28" t="s">
        <v>364</v>
      </c>
      <c r="C451" s="30">
        <v>561</v>
      </c>
      <c r="D451" s="30">
        <f>C451</f>
        <v>561</v>
      </c>
      <c r="E451" s="30">
        <f>D451</f>
        <v>561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200</v>
      </c>
      <c r="D454" s="5">
        <f>C454</f>
        <v>200</v>
      </c>
      <c r="E454" s="5">
        <f>D454</f>
        <v>200</v>
      </c>
    </row>
    <row r="455" spans="1:5" outlineLevel="2">
      <c r="A455" s="6">
        <v>2202</v>
      </c>
      <c r="B455" s="4" t="s">
        <v>120</v>
      </c>
      <c r="C455" s="5">
        <f>SUM(C456:C458)</f>
        <v>200</v>
      </c>
      <c r="D455" s="5">
        <f>SUM(D456:D458)</f>
        <v>200</v>
      </c>
      <c r="E455" s="5">
        <f>SUM(E456:E458)</f>
        <v>200</v>
      </c>
    </row>
    <row r="456" spans="1:5" ht="15" customHeight="1" outlineLevel="3">
      <c r="A456" s="28"/>
      <c r="B456" s="28" t="s">
        <v>367</v>
      </c>
      <c r="C456" s="30">
        <v>200</v>
      </c>
      <c r="D456" s="30">
        <f>C456</f>
        <v>200</v>
      </c>
      <c r="E456" s="30">
        <f>D456</f>
        <v>200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30</v>
      </c>
      <c r="D459" s="5">
        <f>SUM(D460:D461)</f>
        <v>30</v>
      </c>
      <c r="E459" s="5">
        <f>SUM(E460:E461)</f>
        <v>30</v>
      </c>
    </row>
    <row r="460" spans="1:5" ht="15" customHeight="1" outlineLevel="3">
      <c r="A460" s="28"/>
      <c r="B460" s="28" t="s">
        <v>369</v>
      </c>
      <c r="C460" s="30">
        <v>30</v>
      </c>
      <c r="D460" s="30">
        <f t="shared" ref="D460:E462" si="47">C460</f>
        <v>30</v>
      </c>
      <c r="E460" s="30">
        <f t="shared" si="47"/>
        <v>30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4</v>
      </c>
      <c r="D462" s="5">
        <f t="shared" si="47"/>
        <v>4</v>
      </c>
      <c r="E462" s="5">
        <f t="shared" si="47"/>
        <v>4</v>
      </c>
    </row>
    <row r="463" spans="1:5" outlineLevel="2" collapsed="1">
      <c r="A463" s="6">
        <v>2202</v>
      </c>
      <c r="B463" s="4" t="s">
        <v>372</v>
      </c>
      <c r="C463" s="5">
        <f>SUM(C464:C467)</f>
        <v>80</v>
      </c>
      <c r="D463" s="5">
        <f>SUM(D464:D467)</f>
        <v>80</v>
      </c>
      <c r="E463" s="5">
        <f>SUM(E464:E467)</f>
        <v>80</v>
      </c>
    </row>
    <row r="464" spans="1:5" ht="15" customHeight="1" outlineLevel="3">
      <c r="A464" s="28"/>
      <c r="B464" s="28" t="s">
        <v>373</v>
      </c>
      <c r="C464" s="30">
        <v>58</v>
      </c>
      <c r="D464" s="30">
        <f>C464</f>
        <v>58</v>
      </c>
      <c r="E464" s="30">
        <f>D464</f>
        <v>58</v>
      </c>
    </row>
    <row r="465" spans="1:5" ht="15" customHeight="1" outlineLevel="3">
      <c r="A465" s="28"/>
      <c r="B465" s="28" t="s">
        <v>374</v>
      </c>
      <c r="C465" s="30">
        <v>7</v>
      </c>
      <c r="D465" s="30">
        <f t="shared" ref="D465:E467" si="48">C465</f>
        <v>7</v>
      </c>
      <c r="E465" s="30">
        <f t="shared" si="48"/>
        <v>7</v>
      </c>
    </row>
    <row r="466" spans="1:5" ht="15" customHeight="1" outlineLevel="3">
      <c r="A466" s="28"/>
      <c r="B466" s="28" t="s">
        <v>375</v>
      </c>
      <c r="C466" s="30">
        <v>15</v>
      </c>
      <c r="D466" s="30">
        <f t="shared" si="48"/>
        <v>15</v>
      </c>
      <c r="E466" s="30">
        <f t="shared" si="48"/>
        <v>15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160</v>
      </c>
      <c r="D474" s="5">
        <f>SUM(D475:D476)</f>
        <v>160</v>
      </c>
      <c r="E474" s="5">
        <f>SUM(E475:E476)</f>
        <v>160</v>
      </c>
    </row>
    <row r="475" spans="1:5" ht="15" customHeight="1" outlineLevel="3">
      <c r="A475" s="28"/>
      <c r="B475" s="28" t="s">
        <v>383</v>
      </c>
      <c r="C475" s="30">
        <v>60</v>
      </c>
      <c r="D475" s="30">
        <f>C475</f>
        <v>60</v>
      </c>
      <c r="E475" s="30">
        <f>D475</f>
        <v>60</v>
      </c>
    </row>
    <row r="476" spans="1:5" ht="15" customHeight="1" outlineLevel="3">
      <c r="A476" s="28"/>
      <c r="B476" s="28" t="s">
        <v>384</v>
      </c>
      <c r="C476" s="30">
        <v>100</v>
      </c>
      <c r="D476" s="30">
        <f>C476</f>
        <v>100</v>
      </c>
      <c r="E476" s="30">
        <f>D476</f>
        <v>100</v>
      </c>
    </row>
    <row r="477" spans="1:5" outlineLevel="2">
      <c r="A477" s="6">
        <v>2202</v>
      </c>
      <c r="B477" s="4" t="s">
        <v>385</v>
      </c>
      <c r="C477" s="5">
        <f>SUM(C478:C479)</f>
        <v>25</v>
      </c>
      <c r="D477" s="5">
        <f>SUM(D478:D479)</f>
        <v>25</v>
      </c>
      <c r="E477" s="5">
        <f>SUM(E478:E479)</f>
        <v>25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25</v>
      </c>
      <c r="D479" s="30">
        <f t="shared" si="50"/>
        <v>25</v>
      </c>
      <c r="E479" s="30">
        <f t="shared" si="50"/>
        <v>25</v>
      </c>
    </row>
    <row r="480" spans="1:5" outlineLevel="2">
      <c r="A480" s="6">
        <v>2202</v>
      </c>
      <c r="B480" s="4" t="s">
        <v>386</v>
      </c>
      <c r="C480" s="5">
        <v>275</v>
      </c>
      <c r="D480" s="5">
        <f t="shared" si="50"/>
        <v>275</v>
      </c>
      <c r="E480" s="5">
        <f t="shared" si="50"/>
        <v>275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>
      <c r="A483" s="187" t="s">
        <v>389</v>
      </c>
      <c r="B483" s="188"/>
      <c r="C483" s="35">
        <f>C484+C504+C510+C523+C529+C539+C509</f>
        <v>1008.0630000000001</v>
      </c>
      <c r="D483" s="35">
        <f>D484+D504+D510+D523+D529+D539+D509</f>
        <v>1008.0630000000001</v>
      </c>
      <c r="E483" s="35">
        <f>E484+E504+E510+E523+E529+E539+E509</f>
        <v>1008.0630000000001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474.5</v>
      </c>
      <c r="D484" s="32">
        <f>D485+D486+D490+D491+D494+D497+D500+D501+D502+D503</f>
        <v>474.5</v>
      </c>
      <c r="E484" s="32">
        <f>E485+E486+E490+E491+E494+E497+E500+E501+E502+E503</f>
        <v>474.5</v>
      </c>
    </row>
    <row r="485" spans="1:10" outlineLevel="2">
      <c r="A485" s="6">
        <v>3302</v>
      </c>
      <c r="B485" s="4" t="s">
        <v>391</v>
      </c>
      <c r="C485" s="5">
        <v>89</v>
      </c>
      <c r="D485" s="5">
        <f>C485</f>
        <v>89</v>
      </c>
      <c r="E485" s="5">
        <f>D485</f>
        <v>89</v>
      </c>
    </row>
    <row r="486" spans="1:10" outlineLevel="2">
      <c r="A486" s="6">
        <v>3302</v>
      </c>
      <c r="B486" s="4" t="s">
        <v>392</v>
      </c>
      <c r="C486" s="5">
        <f>SUM(C487:C489)</f>
        <v>260</v>
      </c>
      <c r="D486" s="5">
        <f>SUM(D487:D489)</f>
        <v>260</v>
      </c>
      <c r="E486" s="5">
        <f>SUM(E487:E489)</f>
        <v>260</v>
      </c>
    </row>
    <row r="487" spans="1:10" ht="15" customHeight="1" outlineLevel="3">
      <c r="A487" s="28"/>
      <c r="B487" s="28" t="s">
        <v>393</v>
      </c>
      <c r="C487" s="30">
        <v>160</v>
      </c>
      <c r="D487" s="30">
        <f>C487</f>
        <v>160</v>
      </c>
      <c r="E487" s="30">
        <f>D487</f>
        <v>160</v>
      </c>
    </row>
    <row r="488" spans="1:10" ht="15" customHeight="1" outlineLevel="3">
      <c r="A488" s="28"/>
      <c r="B488" s="28" t="s">
        <v>394</v>
      </c>
      <c r="C488" s="30">
        <v>100</v>
      </c>
      <c r="D488" s="30">
        <f t="shared" ref="D488:E489" si="51">C488</f>
        <v>100</v>
      </c>
      <c r="E488" s="30">
        <f t="shared" si="51"/>
        <v>100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5.5</v>
      </c>
      <c r="D491" s="5">
        <f>SUM(D492:D493)</f>
        <v>5.5</v>
      </c>
      <c r="E491" s="5">
        <f>SUM(E492:E493)</f>
        <v>5.5</v>
      </c>
    </row>
    <row r="492" spans="1:10" ht="15" customHeight="1" outlineLevel="3">
      <c r="A492" s="28"/>
      <c r="B492" s="28" t="s">
        <v>398</v>
      </c>
      <c r="C492" s="30">
        <v>5</v>
      </c>
      <c r="D492" s="30">
        <f>C492</f>
        <v>5</v>
      </c>
      <c r="E492" s="30">
        <f>D492</f>
        <v>5</v>
      </c>
    </row>
    <row r="493" spans="1:10" ht="15" customHeight="1" outlineLevel="3">
      <c r="A493" s="28"/>
      <c r="B493" s="28" t="s">
        <v>399</v>
      </c>
      <c r="C493" s="30">
        <v>0.5</v>
      </c>
      <c r="D493" s="30">
        <f>C493</f>
        <v>0.5</v>
      </c>
      <c r="E493" s="30">
        <f>D493</f>
        <v>0.5</v>
      </c>
    </row>
    <row r="494" spans="1:10" outlineLevel="2">
      <c r="A494" s="6">
        <v>3302</v>
      </c>
      <c r="B494" s="4" t="s">
        <v>400</v>
      </c>
      <c r="C494" s="5">
        <f>SUM(C495:C496)</f>
        <v>50</v>
      </c>
      <c r="D494" s="5">
        <f>SUM(D495:D496)</f>
        <v>50</v>
      </c>
      <c r="E494" s="5">
        <f>SUM(E495:E496)</f>
        <v>50</v>
      </c>
    </row>
    <row r="495" spans="1:10" ht="15" customHeight="1" outlineLevel="3">
      <c r="A495" s="28"/>
      <c r="B495" s="28" t="s">
        <v>401</v>
      </c>
      <c r="C495" s="30">
        <v>10</v>
      </c>
      <c r="D495" s="30">
        <f>C495</f>
        <v>10</v>
      </c>
      <c r="E495" s="30">
        <f>D495</f>
        <v>10</v>
      </c>
    </row>
    <row r="496" spans="1:10" ht="15" customHeight="1" outlineLevel="3">
      <c r="A496" s="28"/>
      <c r="B496" s="28" t="s">
        <v>402</v>
      </c>
      <c r="C496" s="30">
        <v>40</v>
      </c>
      <c r="D496" s="30">
        <f>C496</f>
        <v>40</v>
      </c>
      <c r="E496" s="30">
        <f>D496</f>
        <v>40</v>
      </c>
    </row>
    <row r="497" spans="1:12" outlineLevel="2">
      <c r="A497" s="6">
        <v>3302</v>
      </c>
      <c r="B497" s="4" t="s">
        <v>403</v>
      </c>
      <c r="C497" s="5">
        <f>SUM(C498:C499)</f>
        <v>50</v>
      </c>
      <c r="D497" s="5">
        <f>SUM(D498:D499)</f>
        <v>50</v>
      </c>
      <c r="E497" s="5">
        <f>SUM(E498:E499)</f>
        <v>50</v>
      </c>
    </row>
    <row r="498" spans="1:12" ht="15" customHeight="1" outlineLevel="3">
      <c r="A498" s="28"/>
      <c r="B498" s="28" t="s">
        <v>404</v>
      </c>
      <c r="C498" s="30">
        <v>10</v>
      </c>
      <c r="D498" s="30">
        <f t="shared" ref="D498:E503" si="52">C498</f>
        <v>10</v>
      </c>
      <c r="E498" s="30">
        <f t="shared" si="52"/>
        <v>10</v>
      </c>
    </row>
    <row r="499" spans="1:12" ht="15" customHeight="1" outlineLevel="3">
      <c r="A499" s="28"/>
      <c r="B499" s="28" t="s">
        <v>405</v>
      </c>
      <c r="C499" s="30">
        <v>40</v>
      </c>
      <c r="D499" s="30">
        <f t="shared" si="52"/>
        <v>40</v>
      </c>
      <c r="E499" s="30">
        <f t="shared" si="52"/>
        <v>40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>
        <v>10</v>
      </c>
      <c r="D501" s="5">
        <f t="shared" si="52"/>
        <v>10</v>
      </c>
      <c r="E501" s="5">
        <f t="shared" si="52"/>
        <v>10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10</v>
      </c>
      <c r="D503" s="5">
        <f t="shared" si="52"/>
        <v>10</v>
      </c>
      <c r="E503" s="5">
        <f t="shared" si="52"/>
        <v>10</v>
      </c>
    </row>
    <row r="504" spans="1:12" outlineLevel="1">
      <c r="A504" s="177" t="s">
        <v>410</v>
      </c>
      <c r="B504" s="178"/>
      <c r="C504" s="32">
        <f>SUM(C505:C508)</f>
        <v>24</v>
      </c>
      <c r="D504" s="32">
        <f>SUM(D505:D508)</f>
        <v>24</v>
      </c>
      <c r="E504" s="32">
        <f>SUM(E505:E508)</f>
        <v>24</v>
      </c>
    </row>
    <row r="505" spans="1:12" outlineLevel="2" collapsed="1">
      <c r="A505" s="6">
        <v>3303</v>
      </c>
      <c r="B505" s="4" t="s">
        <v>411</v>
      </c>
      <c r="C505" s="5">
        <v>10</v>
      </c>
      <c r="D505" s="5">
        <f>C505</f>
        <v>10</v>
      </c>
      <c r="E505" s="5">
        <f>D505</f>
        <v>10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14</v>
      </c>
      <c r="D507" s="5">
        <f t="shared" si="53"/>
        <v>14</v>
      </c>
      <c r="E507" s="5">
        <f t="shared" si="53"/>
        <v>14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7" t="s">
        <v>961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7" t="s">
        <v>414</v>
      </c>
      <c r="B510" s="178"/>
      <c r="C510" s="32">
        <f>C511+C512+C513+C514+C518+C519+C520+C521+C522</f>
        <v>395.5</v>
      </c>
      <c r="D510" s="32">
        <f>D511+D512+D513+D514+D518+D519+D520+D521+D522</f>
        <v>395.5</v>
      </c>
      <c r="E510" s="32">
        <f>E511+E512+E513+E514+E518+E519+E520+E521+E522</f>
        <v>395.5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5</v>
      </c>
      <c r="D511" s="5">
        <f>C511</f>
        <v>5</v>
      </c>
      <c r="E511" s="5">
        <f>D511</f>
        <v>5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65</v>
      </c>
      <c r="D514" s="5">
        <f>SUM(D515:D517)</f>
        <v>65</v>
      </c>
      <c r="E514" s="5">
        <f>SUM(E515:E517)</f>
        <v>65</v>
      </c>
    </row>
    <row r="515" spans="1:5" ht="15" customHeight="1" outlineLevel="3">
      <c r="A515" s="29"/>
      <c r="B515" s="28" t="s">
        <v>419</v>
      </c>
      <c r="C515" s="30">
        <v>65</v>
      </c>
      <c r="D515" s="30">
        <f t="shared" ref="D515:E522" si="55">C515</f>
        <v>65</v>
      </c>
      <c r="E515" s="30">
        <f t="shared" si="55"/>
        <v>65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51</v>
      </c>
      <c r="D518" s="5">
        <f t="shared" si="55"/>
        <v>51</v>
      </c>
      <c r="E518" s="5">
        <f t="shared" si="55"/>
        <v>51</v>
      </c>
    </row>
    <row r="519" spans="1:5" outlineLevel="2">
      <c r="A519" s="6">
        <v>3305</v>
      </c>
      <c r="B519" s="4" t="s">
        <v>423</v>
      </c>
      <c r="C519" s="5">
        <v>7</v>
      </c>
      <c r="D519" s="5">
        <f t="shared" si="55"/>
        <v>7</v>
      </c>
      <c r="E519" s="5">
        <f t="shared" si="55"/>
        <v>7</v>
      </c>
    </row>
    <row r="520" spans="1:5" outlineLevel="2">
      <c r="A520" s="6">
        <v>3305</v>
      </c>
      <c r="B520" s="4" t="s">
        <v>424</v>
      </c>
      <c r="C520" s="5">
        <v>12</v>
      </c>
      <c r="D520" s="5">
        <f t="shared" si="55"/>
        <v>12</v>
      </c>
      <c r="E520" s="5">
        <f t="shared" si="55"/>
        <v>12</v>
      </c>
    </row>
    <row r="521" spans="1:5" outlineLevel="2">
      <c r="A521" s="6">
        <v>3305</v>
      </c>
      <c r="B521" s="4" t="s">
        <v>425</v>
      </c>
      <c r="C521" s="5">
        <v>255.5</v>
      </c>
      <c r="D521" s="5">
        <f t="shared" si="55"/>
        <v>255.5</v>
      </c>
      <c r="E521" s="5">
        <f t="shared" si="55"/>
        <v>255.5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7" t="s">
        <v>432</v>
      </c>
      <c r="B529" s="178"/>
      <c r="C529" s="32">
        <f>C530+C532+C538</f>
        <v>2.4500000000000002</v>
      </c>
      <c r="D529" s="32">
        <f>D530+D532+D538</f>
        <v>2.4500000000000002</v>
      </c>
      <c r="E529" s="32">
        <f>E530+E532+E538</f>
        <v>2.4500000000000002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2.4500000000000002</v>
      </c>
      <c r="D532" s="5">
        <f>SUM(D533:D537)</f>
        <v>2.4500000000000002</v>
      </c>
      <c r="E532" s="5">
        <f>SUM(E533:E537)</f>
        <v>2.4500000000000002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1</v>
      </c>
      <c r="D535" s="30">
        <f t="shared" si="57"/>
        <v>1</v>
      </c>
      <c r="E535" s="30">
        <f t="shared" si="57"/>
        <v>1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1.45</v>
      </c>
      <c r="D537" s="30">
        <f t="shared" si="57"/>
        <v>1.45</v>
      </c>
      <c r="E537" s="30">
        <f t="shared" si="57"/>
        <v>1.45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7" t="s">
        <v>441</v>
      </c>
      <c r="B539" s="178"/>
      <c r="C539" s="32">
        <f>SUM(C540:C545)</f>
        <v>111.613</v>
      </c>
      <c r="D539" s="32">
        <f>SUM(D540:D545)</f>
        <v>111.613</v>
      </c>
      <c r="E539" s="32">
        <f>SUM(E540:E545)</f>
        <v>111.613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11.613</v>
      </c>
      <c r="D541" s="5">
        <f t="shared" ref="D541:E544" si="58">C541</f>
        <v>11.613</v>
      </c>
      <c r="E541" s="5">
        <f t="shared" si="58"/>
        <v>11.613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100</v>
      </c>
      <c r="D545" s="5">
        <f>SUM(D546:D547)</f>
        <v>100</v>
      </c>
      <c r="E545" s="5">
        <f>SUM(E546:E547)</f>
        <v>100</v>
      </c>
    </row>
    <row r="546" spans="1:10" ht="15" customHeight="1" outlineLevel="2">
      <c r="A546" s="29"/>
      <c r="B546" s="28" t="s">
        <v>447</v>
      </c>
      <c r="C546" s="30">
        <v>100</v>
      </c>
      <c r="D546" s="30">
        <f>C546</f>
        <v>100</v>
      </c>
      <c r="E546" s="30">
        <f>D546</f>
        <v>100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5" t="s">
        <v>449</v>
      </c>
      <c r="B548" s="186"/>
      <c r="C548" s="35">
        <f>C549+C550</f>
        <v>20</v>
      </c>
      <c r="D548" s="35">
        <f>D549+D550</f>
        <v>20</v>
      </c>
      <c r="E548" s="35">
        <f>E549+E550</f>
        <v>20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outlineLevel="1">
      <c r="A550" s="177" t="s">
        <v>451</v>
      </c>
      <c r="B550" s="178"/>
      <c r="C550" s="32">
        <v>20</v>
      </c>
      <c r="D550" s="32">
        <f>C550</f>
        <v>20</v>
      </c>
      <c r="E550" s="32">
        <f>D550</f>
        <v>20</v>
      </c>
    </row>
    <row r="551" spans="1:10">
      <c r="A551" s="183" t="s">
        <v>455</v>
      </c>
      <c r="B551" s="184"/>
      <c r="C551" s="36">
        <f>C552</f>
        <v>340.38799999999998</v>
      </c>
      <c r="D551" s="36">
        <f>D552</f>
        <v>340.38799999999998</v>
      </c>
      <c r="E551" s="36">
        <f>E552</f>
        <v>340.38799999999998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9" t="s">
        <v>456</v>
      </c>
      <c r="B552" s="180"/>
      <c r="C552" s="33">
        <f>C553+C557</f>
        <v>340.38799999999998</v>
      </c>
      <c r="D552" s="33">
        <f>D553+D557</f>
        <v>340.38799999999998</v>
      </c>
      <c r="E552" s="33">
        <f>E553+E557</f>
        <v>340.38799999999998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7" t="s">
        <v>457</v>
      </c>
      <c r="B553" s="178"/>
      <c r="C553" s="32">
        <f>SUM(C554:C556)</f>
        <v>340.38799999999998</v>
      </c>
      <c r="D553" s="32">
        <f>SUM(D554:D556)</f>
        <v>340.38799999999998</v>
      </c>
      <c r="E553" s="32">
        <f>SUM(E554:E556)</f>
        <v>340.38799999999998</v>
      </c>
    </row>
    <row r="554" spans="1:10" outlineLevel="2" collapsed="1">
      <c r="A554" s="6">
        <v>5500</v>
      </c>
      <c r="B554" s="4" t="s">
        <v>458</v>
      </c>
      <c r="C554" s="5">
        <v>340.38799999999998</v>
      </c>
      <c r="D554" s="5">
        <f t="shared" ref="D554:E556" si="59">C554</f>
        <v>340.38799999999998</v>
      </c>
      <c r="E554" s="5">
        <f t="shared" si="59"/>
        <v>340.38799999999998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1" t="s">
        <v>62</v>
      </c>
      <c r="B560" s="182"/>
      <c r="C560" s="37">
        <f>C561+C717+C726</f>
        <v>8259.0429999999997</v>
      </c>
      <c r="D560" s="37">
        <f>D561+D717+D726</f>
        <v>8242.2209999999995</v>
      </c>
      <c r="E560" s="37">
        <f>E561+E717+E726</f>
        <v>8242.2209999999995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3" t="s">
        <v>464</v>
      </c>
      <c r="B561" s="184"/>
      <c r="C561" s="36">
        <f>C562+C639+C643+C646</f>
        <v>7372.3809999999994</v>
      </c>
      <c r="D561" s="36">
        <f>D562+D639+D643+D646</f>
        <v>7372.3809999999994</v>
      </c>
      <c r="E561" s="36">
        <f>E562+E639+E643+E646</f>
        <v>7372.3809999999994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9" t="s">
        <v>465</v>
      </c>
      <c r="B562" s="180"/>
      <c r="C562" s="38">
        <f>C563+C568+C569+C570+C577+C578+C582+C585+C586+C587+C588+C593+C596+C600+C604+C611+C617+C629</f>
        <v>7198.8279999999995</v>
      </c>
      <c r="D562" s="38">
        <f>D563+D568+D569+D570+D577+D578+D582+D585+D586+D587+D588+D593+D596+D600+D604+D611+D617+D629</f>
        <v>7198.8279999999995</v>
      </c>
      <c r="E562" s="38">
        <f>E563+E568+E569+E570+E577+E578+E582+E585+E586+E587+E588+E593+E596+E600+E604+E611+E617+E629</f>
        <v>7198.8279999999995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7" t="s">
        <v>466</v>
      </c>
      <c r="B563" s="178"/>
      <c r="C563" s="32">
        <f>SUM(C564:C567)</f>
        <v>255.244</v>
      </c>
      <c r="D563" s="32">
        <f>SUM(D564:D567)</f>
        <v>255.244</v>
      </c>
      <c r="E563" s="32">
        <f>SUM(E564:E567)</f>
        <v>255.244</v>
      </c>
    </row>
    <row r="564" spans="1:10" outlineLevel="2">
      <c r="A564" s="7">
        <v>6600</v>
      </c>
      <c r="B564" s="4" t="s">
        <v>468</v>
      </c>
      <c r="C564" s="5">
        <v>100</v>
      </c>
      <c r="D564" s="5">
        <f>C564</f>
        <v>100</v>
      </c>
      <c r="E564" s="5">
        <f>D564</f>
        <v>100</v>
      </c>
    </row>
    <row r="565" spans="1:10" outlineLevel="2">
      <c r="A565" s="7">
        <v>6600</v>
      </c>
      <c r="B565" s="4" t="s">
        <v>469</v>
      </c>
      <c r="C565" s="5">
        <v>2</v>
      </c>
      <c r="D565" s="5">
        <f t="shared" ref="D565:E567" si="60">C565</f>
        <v>2</v>
      </c>
      <c r="E565" s="5">
        <f t="shared" si="60"/>
        <v>2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153.244</v>
      </c>
      <c r="D567" s="5">
        <f t="shared" si="60"/>
        <v>153.244</v>
      </c>
      <c r="E567" s="5">
        <f t="shared" si="60"/>
        <v>153.244</v>
      </c>
    </row>
    <row r="568" spans="1:10" outlineLevel="1">
      <c r="A568" s="177" t="s">
        <v>467</v>
      </c>
      <c r="B568" s="178"/>
      <c r="C568" s="31">
        <v>160.33600000000001</v>
      </c>
      <c r="D568" s="31">
        <f>C568</f>
        <v>160.33600000000001</v>
      </c>
      <c r="E568" s="31">
        <f>D568</f>
        <v>160.33600000000001</v>
      </c>
    </row>
    <row r="569" spans="1:10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7" t="s">
        <v>473</v>
      </c>
      <c r="B570" s="178"/>
      <c r="C570" s="32">
        <f>SUM(C571:C576)</f>
        <v>185.34899999999999</v>
      </c>
      <c r="D570" s="32">
        <f>SUM(D571:D576)</f>
        <v>185.34899999999999</v>
      </c>
      <c r="E570" s="32">
        <f>SUM(E571:E576)</f>
        <v>185.34899999999999</v>
      </c>
    </row>
    <row r="571" spans="1:10" outlineLevel="2">
      <c r="A571" s="7">
        <v>6603</v>
      </c>
      <c r="B571" s="4" t="s">
        <v>474</v>
      </c>
      <c r="C571" s="5">
        <v>7.7530000000000001</v>
      </c>
      <c r="D571" s="5">
        <f>C571</f>
        <v>7.7530000000000001</v>
      </c>
      <c r="E571" s="5">
        <f>D571</f>
        <v>7.7530000000000001</v>
      </c>
    </row>
    <row r="572" spans="1:10" outlineLevel="2">
      <c r="A572" s="7">
        <v>6603</v>
      </c>
      <c r="B572" s="4" t="s">
        <v>475</v>
      </c>
      <c r="C572" s="5">
        <v>100</v>
      </c>
      <c r="D572" s="5">
        <f t="shared" ref="D572:E576" si="61">C572</f>
        <v>100</v>
      </c>
      <c r="E572" s="5">
        <f t="shared" si="61"/>
        <v>100</v>
      </c>
    </row>
    <row r="573" spans="1:10" outlineLevel="2">
      <c r="A573" s="7">
        <v>6603</v>
      </c>
      <c r="B573" s="4" t="s">
        <v>476</v>
      </c>
      <c r="C573" s="5">
        <v>2.0009999999999999</v>
      </c>
      <c r="D573" s="5">
        <f t="shared" si="61"/>
        <v>2.0009999999999999</v>
      </c>
      <c r="E573" s="5">
        <f t="shared" si="61"/>
        <v>2.0009999999999999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75.594999999999999</v>
      </c>
      <c r="D576" s="5">
        <f t="shared" si="61"/>
        <v>75.594999999999999</v>
      </c>
      <c r="E576" s="5">
        <f t="shared" si="61"/>
        <v>75.594999999999999</v>
      </c>
    </row>
    <row r="577" spans="1:5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7" t="s">
        <v>481</v>
      </c>
      <c r="B578" s="178"/>
      <c r="C578" s="32">
        <f>SUM(C579:C581)</f>
        <v>1.7869999999999999</v>
      </c>
      <c r="D578" s="32">
        <f>SUM(D579:D581)</f>
        <v>1.7869999999999999</v>
      </c>
      <c r="E578" s="32">
        <f>SUM(E579:E581)</f>
        <v>1.7869999999999999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1.7869999999999999</v>
      </c>
      <c r="D581" s="5">
        <f t="shared" si="62"/>
        <v>1.7869999999999999</v>
      </c>
      <c r="E581" s="5">
        <f t="shared" si="62"/>
        <v>1.7869999999999999</v>
      </c>
    </row>
    <row r="582" spans="1:5" outlineLevel="1">
      <c r="A582" s="177" t="s">
        <v>485</v>
      </c>
      <c r="B582" s="178"/>
      <c r="C582" s="32">
        <f>SUM(C583:C584)</f>
        <v>684.39400000000001</v>
      </c>
      <c r="D582" s="32">
        <f>SUM(D583:D584)</f>
        <v>684.39400000000001</v>
      </c>
      <c r="E582" s="32">
        <f>SUM(E583:E584)</f>
        <v>684.39400000000001</v>
      </c>
    </row>
    <row r="583" spans="1:5" outlineLevel="2">
      <c r="A583" s="7">
        <v>6606</v>
      </c>
      <c r="B583" s="4" t="s">
        <v>486</v>
      </c>
      <c r="C583" s="5">
        <v>600.89700000000005</v>
      </c>
      <c r="D583" s="5">
        <f t="shared" ref="D583:E587" si="63">C583</f>
        <v>600.89700000000005</v>
      </c>
      <c r="E583" s="5">
        <f t="shared" si="63"/>
        <v>600.89700000000005</v>
      </c>
    </row>
    <row r="584" spans="1:5" outlineLevel="2">
      <c r="A584" s="7">
        <v>6606</v>
      </c>
      <c r="B584" s="4" t="s">
        <v>487</v>
      </c>
      <c r="C584" s="5">
        <v>83.497</v>
      </c>
      <c r="D584" s="5">
        <f t="shared" si="63"/>
        <v>83.497</v>
      </c>
      <c r="E584" s="5">
        <f t="shared" si="63"/>
        <v>83.497</v>
      </c>
    </row>
    <row r="585" spans="1:5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7" t="s">
        <v>489</v>
      </c>
      <c r="B586" s="178"/>
      <c r="C586" s="32">
        <v>100.741</v>
      </c>
      <c r="D586" s="32">
        <f t="shared" si="63"/>
        <v>100.741</v>
      </c>
      <c r="E586" s="32">
        <f t="shared" si="63"/>
        <v>100.741</v>
      </c>
    </row>
    <row r="587" spans="1:5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7" t="s">
        <v>491</v>
      </c>
      <c r="B588" s="178"/>
      <c r="C588" s="32">
        <f>SUM(C589:C592)</f>
        <v>578.11900000000003</v>
      </c>
      <c r="D588" s="32">
        <f>SUM(D589:D592)</f>
        <v>578.11900000000003</v>
      </c>
      <c r="E588" s="32">
        <f>SUM(E589:E592)</f>
        <v>578.11900000000003</v>
      </c>
    </row>
    <row r="589" spans="1:5" outlineLevel="2">
      <c r="A589" s="7">
        <v>6610</v>
      </c>
      <c r="B589" s="4" t="s">
        <v>492</v>
      </c>
      <c r="C589" s="5">
        <v>464.88499999999999</v>
      </c>
      <c r="D589" s="5">
        <f>C589</f>
        <v>464.88499999999999</v>
      </c>
      <c r="E589" s="5">
        <f>D589</f>
        <v>464.88499999999999</v>
      </c>
    </row>
    <row r="590" spans="1:5" outlineLevel="2">
      <c r="A590" s="7">
        <v>6610</v>
      </c>
      <c r="B590" s="4" t="s">
        <v>493</v>
      </c>
      <c r="C590" s="5">
        <v>0.26100000000000001</v>
      </c>
      <c r="D590" s="5">
        <f t="shared" ref="D590:E592" si="64">C590</f>
        <v>0.26100000000000001</v>
      </c>
      <c r="E590" s="5">
        <f t="shared" si="64"/>
        <v>0.26100000000000001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112.973</v>
      </c>
      <c r="D592" s="5">
        <f t="shared" si="64"/>
        <v>112.973</v>
      </c>
      <c r="E592" s="5">
        <f t="shared" si="64"/>
        <v>112.973</v>
      </c>
    </row>
    <row r="593" spans="1:5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7" t="s">
        <v>502</v>
      </c>
      <c r="B596" s="178"/>
      <c r="C596" s="32">
        <f>SUM(C597:C599)</f>
        <v>1.879</v>
      </c>
      <c r="D596" s="32">
        <f>SUM(D597:D599)</f>
        <v>1.879</v>
      </c>
      <c r="E596" s="32">
        <f>SUM(E597:E599)</f>
        <v>1.879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1.879</v>
      </c>
      <c r="D598" s="5">
        <f t="shared" ref="D598:E599" si="65">C598</f>
        <v>1.879</v>
      </c>
      <c r="E598" s="5">
        <f t="shared" si="65"/>
        <v>1.879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7" t="s">
        <v>503</v>
      </c>
      <c r="B600" s="178"/>
      <c r="C600" s="32">
        <f>SUM(C601:C603)</f>
        <v>4134.1819999999998</v>
      </c>
      <c r="D600" s="32">
        <f>SUM(D601:D603)</f>
        <v>4134.1819999999998</v>
      </c>
      <c r="E600" s="32">
        <f>SUM(E601:E603)</f>
        <v>4134.1819999999998</v>
      </c>
    </row>
    <row r="601" spans="1:5" outlineLevel="2">
      <c r="A601" s="7">
        <v>6613</v>
      </c>
      <c r="B601" s="4" t="s">
        <v>504</v>
      </c>
      <c r="C601" s="5">
        <v>143.328</v>
      </c>
      <c r="D601" s="5">
        <f t="shared" ref="D601:E603" si="66">C601</f>
        <v>143.328</v>
      </c>
      <c r="E601" s="5">
        <f t="shared" si="66"/>
        <v>143.328</v>
      </c>
    </row>
    <row r="602" spans="1:5" outlineLevel="2">
      <c r="A602" s="7">
        <v>6613</v>
      </c>
      <c r="B602" s="4" t="s">
        <v>505</v>
      </c>
      <c r="C602" s="5">
        <v>3987.4029999999998</v>
      </c>
      <c r="D602" s="5">
        <f t="shared" si="66"/>
        <v>3987.4029999999998</v>
      </c>
      <c r="E602" s="5">
        <f t="shared" si="66"/>
        <v>3987.4029999999998</v>
      </c>
    </row>
    <row r="603" spans="1:5" outlineLevel="2">
      <c r="A603" s="7">
        <v>6613</v>
      </c>
      <c r="B603" s="4" t="s">
        <v>501</v>
      </c>
      <c r="C603" s="5">
        <v>3.4510000000000001</v>
      </c>
      <c r="D603" s="5">
        <f t="shared" si="66"/>
        <v>3.4510000000000001</v>
      </c>
      <c r="E603" s="5">
        <f t="shared" si="66"/>
        <v>3.4510000000000001</v>
      </c>
    </row>
    <row r="604" spans="1:5" outlineLevel="1">
      <c r="A604" s="177" t="s">
        <v>506</v>
      </c>
      <c r="B604" s="178"/>
      <c r="C604" s="32">
        <f>SUM(C605:C610)</f>
        <v>39.177</v>
      </c>
      <c r="D604" s="32">
        <f>SUM(D605:D610)</f>
        <v>39.177</v>
      </c>
      <c r="E604" s="32">
        <f>SUM(E605:E610)</f>
        <v>39.177</v>
      </c>
    </row>
    <row r="605" spans="1:5" outlineLevel="2">
      <c r="A605" s="7">
        <v>6614</v>
      </c>
      <c r="B605" s="4" t="s">
        <v>507</v>
      </c>
      <c r="C605" s="5">
        <v>0.6</v>
      </c>
      <c r="D605" s="5">
        <f>C605</f>
        <v>0.6</v>
      </c>
      <c r="E605" s="5">
        <f>D605</f>
        <v>0.6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6.0000000000000001E-3</v>
      </c>
      <c r="D609" s="5">
        <f t="shared" si="67"/>
        <v>6.0000000000000001E-3</v>
      </c>
      <c r="E609" s="5">
        <f t="shared" si="67"/>
        <v>6.0000000000000001E-3</v>
      </c>
    </row>
    <row r="610" spans="1:5" outlineLevel="2">
      <c r="A610" s="7">
        <v>6614</v>
      </c>
      <c r="B610" s="4" t="s">
        <v>512</v>
      </c>
      <c r="C610" s="5">
        <v>38.570999999999998</v>
      </c>
      <c r="D610" s="5">
        <f t="shared" si="67"/>
        <v>38.570999999999998</v>
      </c>
      <c r="E610" s="5">
        <f t="shared" si="67"/>
        <v>38.570999999999998</v>
      </c>
    </row>
    <row r="611" spans="1:5" outlineLevel="1">
      <c r="A611" s="177" t="s">
        <v>513</v>
      </c>
      <c r="B611" s="178"/>
      <c r="C611" s="32">
        <f>SUM(C612:C616)</f>
        <v>569.25300000000004</v>
      </c>
      <c r="D611" s="32">
        <f>SUM(D612:D616)</f>
        <v>569.25300000000004</v>
      </c>
      <c r="E611" s="32">
        <f>SUM(E612:E616)</f>
        <v>569.25300000000004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549.26800000000003</v>
      </c>
      <c r="D614" s="5">
        <f t="shared" si="68"/>
        <v>549.26800000000003</v>
      </c>
      <c r="E614" s="5">
        <f t="shared" si="68"/>
        <v>549.26800000000003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19.984999999999999</v>
      </c>
      <c r="D616" s="5">
        <f t="shared" si="68"/>
        <v>19.984999999999999</v>
      </c>
      <c r="E616" s="5">
        <f t="shared" si="68"/>
        <v>19.984999999999999</v>
      </c>
    </row>
    <row r="617" spans="1:5" outlineLevel="1">
      <c r="A617" s="177" t="s">
        <v>519</v>
      </c>
      <c r="B617" s="178"/>
      <c r="C617" s="32">
        <f>SUM(C618:C628)</f>
        <v>0.21100000000000002</v>
      </c>
      <c r="D617" s="32">
        <f>SUM(D618:D628)</f>
        <v>0.21100000000000002</v>
      </c>
      <c r="E617" s="32">
        <f>SUM(E618:E628)</f>
        <v>0.21100000000000002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0.11</v>
      </c>
      <c r="D619" s="5">
        <f t="shared" ref="D619:E628" si="69">C619</f>
        <v>0.11</v>
      </c>
      <c r="E619" s="5">
        <f t="shared" si="69"/>
        <v>0.11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0.10100000000000001</v>
      </c>
      <c r="D621" s="5">
        <f t="shared" si="69"/>
        <v>0.10100000000000001</v>
      </c>
      <c r="E621" s="5">
        <f t="shared" si="69"/>
        <v>0.10100000000000001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7" t="s">
        <v>531</v>
      </c>
      <c r="B629" s="178"/>
      <c r="C629" s="32">
        <f>SUM(C630:C638)</f>
        <v>488.15600000000001</v>
      </c>
      <c r="D629" s="32">
        <f>SUM(D630:D638)</f>
        <v>488.15600000000001</v>
      </c>
      <c r="E629" s="32">
        <f>SUM(E630:E638)</f>
        <v>488.15600000000001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488.15600000000001</v>
      </c>
      <c r="D633" s="5">
        <f t="shared" si="70"/>
        <v>488.15600000000001</v>
      </c>
      <c r="E633" s="5">
        <f t="shared" si="70"/>
        <v>488.15600000000001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9" t="s">
        <v>541</v>
      </c>
      <c r="B639" s="18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9" t="s">
        <v>545</v>
      </c>
      <c r="B643" s="180"/>
      <c r="C643" s="38">
        <f>C644+C645</f>
        <v>173.553</v>
      </c>
      <c r="D643" s="38">
        <f>D644+D645</f>
        <v>173.553</v>
      </c>
      <c r="E643" s="38">
        <f>E644+E645</f>
        <v>173.553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7" t="s">
        <v>546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7" t="s">
        <v>547</v>
      </c>
      <c r="B645" s="178"/>
      <c r="C645" s="32">
        <v>173.553</v>
      </c>
      <c r="D645" s="32">
        <f>C645</f>
        <v>173.553</v>
      </c>
      <c r="E645" s="32">
        <f>D645</f>
        <v>173.553</v>
      </c>
    </row>
    <row r="646" spans="1:10">
      <c r="A646" s="179" t="s">
        <v>548</v>
      </c>
      <c r="B646" s="18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3" t="s">
        <v>570</v>
      </c>
      <c r="B717" s="184"/>
      <c r="C717" s="36">
        <f>C718</f>
        <v>765.51900000000001</v>
      </c>
      <c r="D717" s="36">
        <f>D718</f>
        <v>765.51900000000001</v>
      </c>
      <c r="E717" s="36">
        <f>E718</f>
        <v>765.51900000000001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9" t="s">
        <v>571</v>
      </c>
      <c r="B718" s="180"/>
      <c r="C718" s="33">
        <f>C719+C723</f>
        <v>765.51900000000001</v>
      </c>
      <c r="D718" s="33">
        <f>D719+D723</f>
        <v>765.51900000000001</v>
      </c>
      <c r="E718" s="33">
        <f>E719+E723</f>
        <v>765.51900000000001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9" t="s">
        <v>851</v>
      </c>
      <c r="B719" s="190"/>
      <c r="C719" s="31">
        <f>SUM(C720:C722)</f>
        <v>765.51900000000001</v>
      </c>
      <c r="D719" s="31">
        <f>SUM(D720:D722)</f>
        <v>765.51900000000001</v>
      </c>
      <c r="E719" s="31">
        <f>SUM(E720:E722)</f>
        <v>765.51900000000001</v>
      </c>
    </row>
    <row r="720" spans="1:10" ht="15" customHeight="1" outlineLevel="2">
      <c r="A720" s="6">
        <v>10950</v>
      </c>
      <c r="B720" s="4" t="s">
        <v>572</v>
      </c>
      <c r="C720" s="5">
        <v>765.51900000000001</v>
      </c>
      <c r="D720" s="5">
        <f>C720</f>
        <v>765.51900000000001</v>
      </c>
      <c r="E720" s="5">
        <f>D720</f>
        <v>765.51900000000001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9" t="s">
        <v>850</v>
      </c>
      <c r="B723" s="190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3" t="s">
        <v>577</v>
      </c>
      <c r="B726" s="184"/>
      <c r="C726" s="36">
        <f>C727</f>
        <v>121.143</v>
      </c>
      <c r="D726" s="36">
        <f>D727</f>
        <v>104.32100000000001</v>
      </c>
      <c r="E726" s="36">
        <f>E727</f>
        <v>104.32100000000001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9" t="s">
        <v>588</v>
      </c>
      <c r="B727" s="180"/>
      <c r="C727" s="33">
        <f>C728+C731+C734+C740+C742+C744+C751+C757+C762+C767+C769+C773+C779</f>
        <v>121.143</v>
      </c>
      <c r="D727" s="33">
        <f>D728+D731+D734+D740+D742+D744+D751+D757+D762+D767+D769+D773+D779</f>
        <v>104.32100000000001</v>
      </c>
      <c r="E727" s="33">
        <f>E728+E731+E734+E740+E742+E744+E751+E757+E762+E767+E769+E773+E779</f>
        <v>104.32100000000001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9" t="s">
        <v>849</v>
      </c>
      <c r="B728" s="190"/>
      <c r="C728" s="31">
        <f>SUM(C729:C730)</f>
        <v>0.192</v>
      </c>
      <c r="D728" s="31">
        <f>SUM(D729:D730)</f>
        <v>0.192</v>
      </c>
      <c r="E728" s="31">
        <f>SUM(E729:E730)</f>
        <v>0.192</v>
      </c>
    </row>
    <row r="729" spans="1:10" outlineLevel="2">
      <c r="A729" s="6">
        <v>3</v>
      </c>
      <c r="B729" s="4" t="s">
        <v>827</v>
      </c>
      <c r="C729" s="5">
        <v>1E-3</v>
      </c>
      <c r="D729" s="5">
        <f>C729</f>
        <v>1E-3</v>
      </c>
      <c r="E729" s="5">
        <f>D729</f>
        <v>1E-3</v>
      </c>
    </row>
    <row r="730" spans="1:10" outlineLevel="2">
      <c r="A730" s="6">
        <v>4</v>
      </c>
      <c r="B730" s="4" t="s">
        <v>837</v>
      </c>
      <c r="C730" s="5">
        <v>0.191</v>
      </c>
      <c r="D730" s="5">
        <f>C730</f>
        <v>0.191</v>
      </c>
      <c r="E730" s="5">
        <f>D730</f>
        <v>0.191</v>
      </c>
    </row>
    <row r="731" spans="1:10" outlineLevel="1">
      <c r="A731" s="189" t="s">
        <v>848</v>
      </c>
      <c r="B731" s="190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9" t="s">
        <v>846</v>
      </c>
      <c r="B734" s="190"/>
      <c r="C734" s="31">
        <f>C735+C738+C739</f>
        <v>0.29699999999999999</v>
      </c>
      <c r="D734" s="31">
        <f>D735+D738+D739</f>
        <v>0.29699999999999999</v>
      </c>
      <c r="E734" s="31">
        <f>E735+E738+E739</f>
        <v>0.29699999999999999</v>
      </c>
    </row>
    <row r="735" spans="1:10" outlineLevel="2">
      <c r="A735" s="6">
        <v>1</v>
      </c>
      <c r="B735" s="4" t="s">
        <v>840</v>
      </c>
      <c r="C735" s="5">
        <f>C736+C737</f>
        <v>0.29699999999999999</v>
      </c>
      <c r="D735" s="5">
        <f>D736+D737</f>
        <v>0.29699999999999999</v>
      </c>
      <c r="E735" s="5">
        <f>E736+E737</f>
        <v>0.29699999999999999</v>
      </c>
    </row>
    <row r="736" spans="1:10" outlineLevel="3">
      <c r="A736" s="29"/>
      <c r="B736" s="28" t="s">
        <v>845</v>
      </c>
      <c r="C736" s="30">
        <v>0.29699999999999999</v>
      </c>
      <c r="D736" s="30">
        <f t="shared" ref="D736:E739" si="85">C736</f>
        <v>0.29699999999999999</v>
      </c>
      <c r="E736" s="30">
        <f t="shared" si="85"/>
        <v>0.29699999999999999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9" t="s">
        <v>843</v>
      </c>
      <c r="B740" s="190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9" t="s">
        <v>842</v>
      </c>
      <c r="B742" s="190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9" t="s">
        <v>841</v>
      </c>
      <c r="B744" s="190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9" t="s">
        <v>836</v>
      </c>
      <c r="B751" s="190"/>
      <c r="C751" s="31">
        <f>C752+C756</f>
        <v>116.12899999999999</v>
      </c>
      <c r="D751" s="31">
        <f>D756++D752</f>
        <v>99.307000000000002</v>
      </c>
      <c r="E751" s="31">
        <f>E756++E752</f>
        <v>99.307000000000002</v>
      </c>
    </row>
    <row r="752" spans="1:5" outlineLevel="2">
      <c r="A752" s="6">
        <v>2</v>
      </c>
      <c r="B752" s="4" t="s">
        <v>822</v>
      </c>
      <c r="C752" s="5">
        <f>C753+C754+C755</f>
        <v>116.12899999999999</v>
      </c>
      <c r="D752" s="5">
        <f>D755+D753</f>
        <v>99.307000000000002</v>
      </c>
      <c r="E752" s="5">
        <f>E755+E753</f>
        <v>99.307000000000002</v>
      </c>
    </row>
    <row r="753" spans="1:5" s="124" customFormat="1" outlineLevel="3">
      <c r="A753" s="127"/>
      <c r="B753" s="126" t="s">
        <v>972</v>
      </c>
      <c r="C753" s="30">
        <v>2.2330000000000001</v>
      </c>
      <c r="D753" s="30">
        <f t="shared" ref="D753:E756" si="87">C753</f>
        <v>2.2330000000000001</v>
      </c>
      <c r="E753" s="30">
        <f t="shared" si="87"/>
        <v>2.2330000000000001</v>
      </c>
    </row>
    <row r="754" spans="1:5" s="124" customFormat="1" outlineLevel="3">
      <c r="A754" s="127"/>
      <c r="B754" s="126" t="s">
        <v>855</v>
      </c>
      <c r="C754" s="30">
        <v>16.821999999999999</v>
      </c>
      <c r="D754" s="30"/>
      <c r="E754" s="30"/>
    </row>
    <row r="755" spans="1:5" s="124" customFormat="1" outlineLevel="3">
      <c r="A755" s="127"/>
      <c r="B755" s="126" t="s">
        <v>971</v>
      </c>
      <c r="C755" s="30">
        <v>97.073999999999998</v>
      </c>
      <c r="D755" s="30">
        <f t="shared" si="87"/>
        <v>97.073999999999998</v>
      </c>
      <c r="E755" s="30">
        <f t="shared" si="87"/>
        <v>97.073999999999998</v>
      </c>
    </row>
    <row r="756" spans="1:5" outlineLevel="2">
      <c r="A756" s="6">
        <v>3</v>
      </c>
      <c r="B756" s="4" t="s">
        <v>827</v>
      </c>
      <c r="C756" s="5"/>
      <c r="D756" s="5">
        <f t="shared" si="87"/>
        <v>0</v>
      </c>
      <c r="E756" s="5">
        <f t="shared" si="87"/>
        <v>0</v>
      </c>
    </row>
    <row r="757" spans="1:5" outlineLevel="1">
      <c r="A757" s="189" t="s">
        <v>834</v>
      </c>
      <c r="B757" s="190"/>
      <c r="C757" s="31">
        <f>C758</f>
        <v>0</v>
      </c>
      <c r="D757" s="31">
        <f>D758</f>
        <v>0</v>
      </c>
      <c r="E757" s="31">
        <f>E758</f>
        <v>0</v>
      </c>
    </row>
    <row r="758" spans="1:5" outlineLevel="2">
      <c r="A758" s="6">
        <v>2</v>
      </c>
      <c r="B758" s="4" t="s">
        <v>822</v>
      </c>
      <c r="C758" s="5">
        <f>C759+C760+C761</f>
        <v>0</v>
      </c>
      <c r="D758" s="5">
        <f>D759+D760+D761</f>
        <v>0</v>
      </c>
      <c r="E758" s="5">
        <f>E759+E760+E761</f>
        <v>0</v>
      </c>
    </row>
    <row r="759" spans="1:5" outlineLevel="3">
      <c r="A759" s="29"/>
      <c r="B759" s="28" t="s">
        <v>833</v>
      </c>
      <c r="C759" s="30"/>
      <c r="D759" s="30">
        <f>C759</f>
        <v>0</v>
      </c>
      <c r="E759" s="30">
        <f>D759</f>
        <v>0</v>
      </c>
    </row>
    <row r="760" spans="1:5" outlineLevel="3">
      <c r="A760" s="29"/>
      <c r="B760" s="28" t="s">
        <v>832</v>
      </c>
      <c r="C760" s="30"/>
      <c r="D760" s="30">
        <f t="shared" ref="D760:E761" si="88">C760</f>
        <v>0</v>
      </c>
      <c r="E760" s="30">
        <f t="shared" si="88"/>
        <v>0</v>
      </c>
    </row>
    <row r="761" spans="1:5" outlineLevel="3">
      <c r="A761" s="29"/>
      <c r="B761" s="28" t="s">
        <v>831</v>
      </c>
      <c r="C761" s="30"/>
      <c r="D761" s="30">
        <f t="shared" si="88"/>
        <v>0</v>
      </c>
      <c r="E761" s="30">
        <f t="shared" si="88"/>
        <v>0</v>
      </c>
    </row>
    <row r="762" spans="1:5" outlineLevel="1">
      <c r="A762" s="189" t="s">
        <v>830</v>
      </c>
      <c r="B762" s="190"/>
      <c r="C762" s="31">
        <f>C763+C766</f>
        <v>0.93799999999999994</v>
      </c>
      <c r="D762" s="31">
        <f>D763+D766</f>
        <v>0.93799999999999994</v>
      </c>
      <c r="E762" s="31">
        <f>E763+E766</f>
        <v>0.93799999999999994</v>
      </c>
    </row>
    <row r="763" spans="1:5" outlineLevel="2">
      <c r="A763" s="6">
        <v>2</v>
      </c>
      <c r="B763" s="4" t="s">
        <v>822</v>
      </c>
      <c r="C763" s="5">
        <f>C764+C765</f>
        <v>0.93799999999999994</v>
      </c>
      <c r="D763" s="5">
        <f>D764+D765</f>
        <v>0.93799999999999994</v>
      </c>
      <c r="E763" s="5">
        <f>E764+E765</f>
        <v>0.93799999999999994</v>
      </c>
    </row>
    <row r="764" spans="1:5" outlineLevel="3">
      <c r="A764" s="29"/>
      <c r="B764" s="28" t="s">
        <v>829</v>
      </c>
      <c r="C764" s="30">
        <v>0.93799999999999994</v>
      </c>
      <c r="D764" s="30">
        <f t="shared" ref="D764:E766" si="89">C764</f>
        <v>0.93799999999999994</v>
      </c>
      <c r="E764" s="30">
        <f t="shared" si="89"/>
        <v>0.93799999999999994</v>
      </c>
    </row>
    <row r="765" spans="1:5" outlineLevel="3">
      <c r="A765" s="29"/>
      <c r="B765" s="28" t="s">
        <v>819</v>
      </c>
      <c r="C765" s="30"/>
      <c r="D765" s="30">
        <f t="shared" si="89"/>
        <v>0</v>
      </c>
      <c r="E765" s="30">
        <f t="shared" si="89"/>
        <v>0</v>
      </c>
    </row>
    <row r="766" spans="1:5" outlineLevel="2">
      <c r="A766" s="6">
        <v>3</v>
      </c>
      <c r="B766" s="4" t="s">
        <v>827</v>
      </c>
      <c r="C766" s="5">
        <v>0</v>
      </c>
      <c r="D766" s="5">
        <f t="shared" si="89"/>
        <v>0</v>
      </c>
      <c r="E766" s="5">
        <f t="shared" si="89"/>
        <v>0</v>
      </c>
    </row>
    <row r="767" spans="1:5" outlineLevel="1">
      <c r="A767" s="189" t="s">
        <v>828</v>
      </c>
      <c r="B767" s="190"/>
      <c r="C767" s="31">
        <f>SUM(C768)</f>
        <v>0</v>
      </c>
      <c r="D767" s="31">
        <f>SUM(D768)</f>
        <v>0</v>
      </c>
      <c r="E767" s="31">
        <f>SUM(E768)</f>
        <v>0</v>
      </c>
    </row>
    <row r="768" spans="1:5" outlineLevel="2">
      <c r="A768" s="6">
        <v>3</v>
      </c>
      <c r="B768" s="4" t="s">
        <v>827</v>
      </c>
      <c r="C768" s="5"/>
      <c r="D768" s="5">
        <f>C768</f>
        <v>0</v>
      </c>
      <c r="E768" s="5">
        <f>D768</f>
        <v>0</v>
      </c>
    </row>
    <row r="769" spans="1:5" outlineLevel="1">
      <c r="A769" s="189" t="s">
        <v>826</v>
      </c>
      <c r="B769" s="190"/>
      <c r="C769" s="31">
        <f>C770</f>
        <v>0</v>
      </c>
      <c r="D769" s="31">
        <f>D770</f>
        <v>0</v>
      </c>
      <c r="E769" s="31">
        <f>E770</f>
        <v>0</v>
      </c>
    </row>
    <row r="770" spans="1:5" outlineLevel="2">
      <c r="A770" s="6">
        <v>2</v>
      </c>
      <c r="B770" s="4" t="s">
        <v>822</v>
      </c>
      <c r="C770" s="5">
        <f>C771+C772</f>
        <v>0</v>
      </c>
      <c r="D770" s="5">
        <f>D771+D772</f>
        <v>0</v>
      </c>
      <c r="E770" s="5">
        <f>E771+E772</f>
        <v>0</v>
      </c>
    </row>
    <row r="771" spans="1:5" outlineLevel="3">
      <c r="A771" s="29"/>
      <c r="B771" s="28" t="s">
        <v>825</v>
      </c>
      <c r="C771" s="30"/>
      <c r="D771" s="30">
        <f>C771</f>
        <v>0</v>
      </c>
      <c r="E771" s="30">
        <f>D771</f>
        <v>0</v>
      </c>
    </row>
    <row r="772" spans="1:5" outlineLevel="3">
      <c r="A772" s="29"/>
      <c r="B772" s="28" t="s">
        <v>824</v>
      </c>
      <c r="C772" s="30"/>
      <c r="D772" s="30">
        <f>C772</f>
        <v>0</v>
      </c>
      <c r="E772" s="30">
        <f>D772</f>
        <v>0</v>
      </c>
    </row>
    <row r="773" spans="1:5" outlineLevel="1">
      <c r="A773" s="189" t="s">
        <v>823</v>
      </c>
      <c r="B773" s="190"/>
      <c r="C773" s="31">
        <f>C774</f>
        <v>0</v>
      </c>
      <c r="D773" s="31">
        <f>D774</f>
        <v>0</v>
      </c>
      <c r="E773" s="31">
        <f>E774</f>
        <v>0</v>
      </c>
    </row>
    <row r="774" spans="1:5" outlineLevel="2">
      <c r="A774" s="6">
        <v>2</v>
      </c>
      <c r="B774" s="4" t="s">
        <v>822</v>
      </c>
      <c r="C774" s="5">
        <f>C775+C776+C777+C778</f>
        <v>0</v>
      </c>
      <c r="D774" s="5">
        <f>D775+D776+D777+D778</f>
        <v>0</v>
      </c>
      <c r="E774" s="5">
        <f>E775+E776+E777+E778</f>
        <v>0</v>
      </c>
    </row>
    <row r="775" spans="1:5" outlineLevel="3">
      <c r="A775" s="29"/>
      <c r="B775" s="28" t="s">
        <v>821</v>
      </c>
      <c r="C775" s="30"/>
      <c r="D775" s="30">
        <f>C775</f>
        <v>0</v>
      </c>
      <c r="E775" s="30">
        <f>D775</f>
        <v>0</v>
      </c>
    </row>
    <row r="776" spans="1:5" outlineLevel="3">
      <c r="A776" s="29"/>
      <c r="B776" s="28" t="s">
        <v>820</v>
      </c>
      <c r="C776" s="30"/>
      <c r="D776" s="30">
        <f t="shared" ref="D776:E778" si="90">C776</f>
        <v>0</v>
      </c>
      <c r="E776" s="30">
        <f t="shared" si="90"/>
        <v>0</v>
      </c>
    </row>
    <row r="777" spans="1:5" outlineLevel="3">
      <c r="A777" s="29"/>
      <c r="B777" s="28" t="s">
        <v>819</v>
      </c>
      <c r="C777" s="30"/>
      <c r="D777" s="30">
        <f t="shared" si="90"/>
        <v>0</v>
      </c>
      <c r="E777" s="30">
        <f t="shared" si="90"/>
        <v>0</v>
      </c>
    </row>
    <row r="778" spans="1:5" outlineLevel="3">
      <c r="A778" s="29"/>
      <c r="B778" s="28" t="s">
        <v>818</v>
      </c>
      <c r="C778" s="30"/>
      <c r="D778" s="30">
        <f t="shared" si="90"/>
        <v>0</v>
      </c>
      <c r="E778" s="30">
        <f t="shared" si="90"/>
        <v>0</v>
      </c>
    </row>
    <row r="779" spans="1:5" outlineLevel="1">
      <c r="A779" s="189" t="s">
        <v>817</v>
      </c>
      <c r="B779" s="190"/>
      <c r="C779" s="31">
        <f>C780</f>
        <v>3.5870000000000002</v>
      </c>
      <c r="D779" s="31">
        <f>D780</f>
        <v>3.5870000000000002</v>
      </c>
      <c r="E779" s="31">
        <f>E780</f>
        <v>3.5870000000000002</v>
      </c>
    </row>
    <row r="780" spans="1:5" outlineLevel="2">
      <c r="A780" s="6"/>
      <c r="B780" s="4" t="s">
        <v>816</v>
      </c>
      <c r="C780" s="5">
        <v>3.5870000000000002</v>
      </c>
      <c r="D780" s="5">
        <f>C780</f>
        <v>3.5870000000000002</v>
      </c>
      <c r="E780" s="5">
        <f>D780</f>
        <v>3.5870000000000002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9:B779"/>
    <mergeCell ref="A751:B751"/>
    <mergeCell ref="A757:B757"/>
    <mergeCell ref="A762:B762"/>
    <mergeCell ref="A767:B767"/>
    <mergeCell ref="A769:B769"/>
    <mergeCell ref="A773:B773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726:J727 J646 J717:J718 J643">
      <formula1>C640+C795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5" t="s">
        <v>843</v>
      </c>
      <c r="B197" s="17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6" t="s">
        <v>67</v>
      </c>
      <c r="B256" s="166"/>
      <c r="C256" s="166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7" t="s">
        <v>269</v>
      </c>
      <c r="B263" s="17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9" t="s">
        <v>270</v>
      </c>
      <c r="B339" s="18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7" t="s">
        <v>357</v>
      </c>
      <c r="B444" s="17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</row>
    <row r="483" spans="1:10">
      <c r="A483" s="187" t="s">
        <v>389</v>
      </c>
      <c r="B483" s="188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7" t="s">
        <v>961</v>
      </c>
      <c r="B509" s="178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7" t="s">
        <v>414</v>
      </c>
      <c r="B510" s="178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7" t="s">
        <v>426</v>
      </c>
      <c r="B523" s="178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7" t="s">
        <v>432</v>
      </c>
      <c r="B529" s="178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7" t="s">
        <v>441</v>
      </c>
      <c r="B539" s="178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5" t="s">
        <v>449</v>
      </c>
      <c r="B548" s="186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7" t="s">
        <v>450</v>
      </c>
      <c r="B549" s="178"/>
      <c r="C549" s="32"/>
      <c r="D549" s="32">
        <f>C549</f>
        <v>0</v>
      </c>
      <c r="E549" s="32">
        <f>D549</f>
        <v>0</v>
      </c>
    </row>
    <row r="550" spans="1:10" outlineLevel="1">
      <c r="A550" s="177" t="s">
        <v>451</v>
      </c>
      <c r="B550" s="178"/>
      <c r="C550" s="32">
        <v>0</v>
      </c>
      <c r="D550" s="32">
        <f>C550</f>
        <v>0</v>
      </c>
      <c r="E550" s="32">
        <f>D550</f>
        <v>0</v>
      </c>
    </row>
    <row r="551" spans="1:10">
      <c r="A551" s="183" t="s">
        <v>455</v>
      </c>
      <c r="B551" s="184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9" t="s">
        <v>456</v>
      </c>
      <c r="B552" s="18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7" t="s">
        <v>457</v>
      </c>
      <c r="B553" s="178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7" t="s">
        <v>461</v>
      </c>
      <c r="B557" s="178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1" t="s">
        <v>62</v>
      </c>
      <c r="B560" s="18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3" t="s">
        <v>464</v>
      </c>
      <c r="B561" s="184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9" t="s">
        <v>465</v>
      </c>
      <c r="B562" s="18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7" t="s">
        <v>466</v>
      </c>
      <c r="B563" s="178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7" t="s">
        <v>467</v>
      </c>
      <c r="B568" s="178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7" t="s">
        <v>472</v>
      </c>
      <c r="B569" s="178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7" t="s">
        <v>473</v>
      </c>
      <c r="B570" s="178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7" t="s">
        <v>480</v>
      </c>
      <c r="B577" s="178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7" t="s">
        <v>481</v>
      </c>
      <c r="B578" s="178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7" t="s">
        <v>485</v>
      </c>
      <c r="B582" s="178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7" t="s">
        <v>488</v>
      </c>
      <c r="B585" s="178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7" t="s">
        <v>489</v>
      </c>
      <c r="B586" s="178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7" t="s">
        <v>490</v>
      </c>
      <c r="B587" s="178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7" t="s">
        <v>491</v>
      </c>
      <c r="B588" s="178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7" t="s">
        <v>498</v>
      </c>
      <c r="B593" s="178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7" t="s">
        <v>502</v>
      </c>
      <c r="B596" s="178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7" t="s">
        <v>503</v>
      </c>
      <c r="B600" s="178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7" t="s">
        <v>506</v>
      </c>
      <c r="B604" s="178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7" t="s">
        <v>513</v>
      </c>
      <c r="B611" s="178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7" t="s">
        <v>519</v>
      </c>
      <c r="B617" s="178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7" t="s">
        <v>531</v>
      </c>
      <c r="B629" s="178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9" t="s">
        <v>541</v>
      </c>
      <c r="B639" s="18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7" t="s">
        <v>542</v>
      </c>
      <c r="B640" s="178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7" t="s">
        <v>543</v>
      </c>
      <c r="B641" s="178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7" t="s">
        <v>544</v>
      </c>
      <c r="B642" s="178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9" t="s">
        <v>545</v>
      </c>
      <c r="B643" s="18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7" t="s">
        <v>546</v>
      </c>
      <c r="B644" s="178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7" t="s">
        <v>547</v>
      </c>
      <c r="B645" s="178"/>
      <c r="C645" s="32">
        <v>0</v>
      </c>
      <c r="D645" s="32">
        <f>C645</f>
        <v>0</v>
      </c>
      <c r="E645" s="32">
        <f>D645</f>
        <v>0</v>
      </c>
    </row>
    <row r="646" spans="1:10">
      <c r="A646" s="179" t="s">
        <v>548</v>
      </c>
      <c r="B646" s="18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7" t="s">
        <v>549</v>
      </c>
      <c r="B647" s="178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7" t="s">
        <v>550</v>
      </c>
      <c r="B652" s="178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7" t="s">
        <v>551</v>
      </c>
      <c r="B653" s="178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7" t="s">
        <v>552</v>
      </c>
      <c r="B654" s="178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7" t="s">
        <v>553</v>
      </c>
      <c r="B661" s="178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7" t="s">
        <v>554</v>
      </c>
      <c r="B662" s="178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7" t="s">
        <v>555</v>
      </c>
      <c r="B666" s="178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7" t="s">
        <v>556</v>
      </c>
      <c r="B669" s="178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7" t="s">
        <v>557</v>
      </c>
      <c r="B670" s="178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7" t="s">
        <v>558</v>
      </c>
      <c r="B671" s="178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7" t="s">
        <v>559</v>
      </c>
      <c r="B672" s="178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7" t="s">
        <v>560</v>
      </c>
      <c r="B677" s="178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7" t="s">
        <v>561</v>
      </c>
      <c r="B680" s="178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7" t="s">
        <v>562</v>
      </c>
      <c r="B684" s="178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7" t="s">
        <v>563</v>
      </c>
      <c r="B688" s="178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7" t="s">
        <v>564</v>
      </c>
      <c r="B695" s="178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7" t="s">
        <v>565</v>
      </c>
      <c r="B701" s="178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7" t="s">
        <v>566</v>
      </c>
      <c r="B713" s="178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7" t="s">
        <v>567</v>
      </c>
      <c r="B714" s="178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7" t="s">
        <v>568</v>
      </c>
      <c r="B715" s="178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7" t="s">
        <v>569</v>
      </c>
      <c r="B716" s="178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3" t="s">
        <v>570</v>
      </c>
      <c r="B717" s="184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9" t="s">
        <v>571</v>
      </c>
      <c r="B718" s="18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9" t="s">
        <v>851</v>
      </c>
      <c r="B719" s="190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9" t="s">
        <v>850</v>
      </c>
      <c r="B723" s="190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3" t="s">
        <v>577</v>
      </c>
      <c r="B726" s="184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9" t="s">
        <v>588</v>
      </c>
      <c r="B727" s="18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9" t="s">
        <v>849</v>
      </c>
      <c r="B728" s="190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9" t="s">
        <v>848</v>
      </c>
      <c r="B731" s="190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9" t="s">
        <v>846</v>
      </c>
      <c r="B734" s="190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9" t="s">
        <v>843</v>
      </c>
      <c r="B740" s="190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9" t="s">
        <v>842</v>
      </c>
      <c r="B742" s="190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9" t="s">
        <v>841</v>
      </c>
      <c r="B744" s="190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9" t="s">
        <v>836</v>
      </c>
      <c r="B751" s="190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9" t="s">
        <v>834</v>
      </c>
      <c r="B756" s="190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9" t="s">
        <v>830</v>
      </c>
      <c r="B761" s="190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9" t="s">
        <v>828</v>
      </c>
      <c r="B766" s="190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9" t="s">
        <v>826</v>
      </c>
      <c r="B768" s="190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9" t="s">
        <v>823</v>
      </c>
      <c r="B772" s="190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9" t="s">
        <v>817</v>
      </c>
      <c r="B778" s="190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24" workbookViewId="0">
      <selection activeCell="C24" sqref="C24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1" t="s">
        <v>902</v>
      </c>
      <c r="B1" s="191" t="s">
        <v>903</v>
      </c>
      <c r="C1" s="191" t="s">
        <v>904</v>
      </c>
      <c r="D1" s="194" t="s">
        <v>613</v>
      </c>
      <c r="E1" s="195"/>
      <c r="F1" s="195"/>
      <c r="G1" s="195"/>
      <c r="H1" s="195"/>
      <c r="I1" s="196"/>
    </row>
    <row r="2" spans="1:9">
      <c r="A2" s="192"/>
      <c r="B2" s="192"/>
      <c r="C2" s="192"/>
      <c r="D2" s="191" t="s">
        <v>625</v>
      </c>
      <c r="E2" s="191" t="s">
        <v>626</v>
      </c>
      <c r="F2" s="197" t="s">
        <v>905</v>
      </c>
      <c r="G2" s="197" t="s">
        <v>906</v>
      </c>
      <c r="H2" s="199" t="s">
        <v>907</v>
      </c>
      <c r="I2" s="200"/>
    </row>
    <row r="3" spans="1:9">
      <c r="A3" s="193"/>
      <c r="B3" s="193"/>
      <c r="C3" s="193"/>
      <c r="D3" s="193"/>
      <c r="E3" s="193"/>
      <c r="F3" s="198"/>
      <c r="G3" s="198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workbookViewId="0">
      <selection activeCell="A4" sqref="A4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1" t="s">
        <v>902</v>
      </c>
      <c r="B1" s="191" t="s">
        <v>903</v>
      </c>
      <c r="C1" s="191" t="s">
        <v>904</v>
      </c>
      <c r="D1" s="194" t="s">
        <v>613</v>
      </c>
      <c r="E1" s="195"/>
      <c r="F1" s="195"/>
      <c r="G1" s="195"/>
      <c r="H1" s="195"/>
      <c r="I1" s="196"/>
    </row>
    <row r="2" spans="1:9">
      <c r="A2" s="192"/>
      <c r="B2" s="192"/>
      <c r="C2" s="192"/>
      <c r="D2" s="191" t="s">
        <v>625</v>
      </c>
      <c r="E2" s="191" t="s">
        <v>626</v>
      </c>
      <c r="F2" s="197" t="s">
        <v>905</v>
      </c>
      <c r="G2" s="197" t="s">
        <v>906</v>
      </c>
      <c r="H2" s="199" t="s">
        <v>907</v>
      </c>
      <c r="I2" s="200"/>
    </row>
    <row r="3" spans="1:9">
      <c r="A3" s="193"/>
      <c r="B3" s="193"/>
      <c r="C3" s="193"/>
      <c r="D3" s="193"/>
      <c r="E3" s="193"/>
      <c r="F3" s="198"/>
      <c r="G3" s="198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2017-11-21T15:07:28Z</dcterms:modified>
</cp:coreProperties>
</file>