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بنزرت\"/>
    </mc:Choice>
  </mc:AlternateContent>
  <xr:revisionPtr revIDLastSave="0" documentId="12_ncr:500000_{F1708BC0-070F-4EAE-BD0B-0A876FFD5A2A}" xr6:coauthVersionLast="31" xr6:coauthVersionMax="31" xr10:uidLastSave="{00000000-0000-0000-0000-000000000000}"/>
  <bookViews>
    <workbookView xWindow="0" yWindow="0" windowWidth="19200" windowHeight="6960" tabRatio="963" firstSheet="4" activeTab="6" xr2:uid="{00000000-000D-0000-FFFF-FFFF00000000}"/>
  </bookViews>
  <sheets>
    <sheet name="ميزانية 2011" sheetId="26" r:id="rId1"/>
    <sheet name="ميزانية 2012" sheetId="50" r:id="rId2"/>
    <sheet name="ميزانية 2013 " sheetId="51" r:id="rId3"/>
    <sheet name="ميزانية 2014" sheetId="52" r:id="rId4"/>
    <sheet name="ميزانية 2015 " sheetId="47" r:id="rId5"/>
    <sheet name="ميزانية 2016 " sheetId="53" r:id="rId6"/>
    <sheet name="ميزانية 2017" sheetId="54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253" i="53" l="1"/>
  <c r="D778" i="54" l="1"/>
  <c r="E778" i="54" s="1"/>
  <c r="E777" i="54" s="1"/>
  <c r="C777" i="54"/>
  <c r="D776" i="54"/>
  <c r="E776" i="54" s="1"/>
  <c r="D775" i="54"/>
  <c r="E775" i="54" s="1"/>
  <c r="D774" i="54"/>
  <c r="D773" i="54"/>
  <c r="E773" i="54" s="1"/>
  <c r="C772" i="54"/>
  <c r="C771" i="54" s="1"/>
  <c r="D770" i="54"/>
  <c r="E770" i="54" s="1"/>
  <c r="D769" i="54"/>
  <c r="D768" i="54" s="1"/>
  <c r="D767" i="54" s="1"/>
  <c r="C768" i="54"/>
  <c r="C767" i="54" s="1"/>
  <c r="D766" i="54"/>
  <c r="C765" i="54"/>
  <c r="D764" i="54"/>
  <c r="E764" i="54" s="1"/>
  <c r="D763" i="54"/>
  <c r="E763" i="54" s="1"/>
  <c r="D762" i="54"/>
  <c r="C761" i="54"/>
  <c r="C760" i="54" s="1"/>
  <c r="D759" i="54"/>
  <c r="E759" i="54" s="1"/>
  <c r="D758" i="54"/>
  <c r="E758" i="54" s="1"/>
  <c r="D757" i="54"/>
  <c r="C756" i="54"/>
  <c r="C755" i="54" s="1"/>
  <c r="D754" i="54"/>
  <c r="E754" i="54" s="1"/>
  <c r="D753" i="54"/>
  <c r="E753" i="54" s="1"/>
  <c r="D752" i="54"/>
  <c r="E752" i="54" s="1"/>
  <c r="C751" i="54"/>
  <c r="C750" i="54" s="1"/>
  <c r="D749" i="54"/>
  <c r="E749" i="54" s="1"/>
  <c r="D748" i="54"/>
  <c r="E748" i="54" s="1"/>
  <c r="D747" i="54"/>
  <c r="E747" i="54" s="1"/>
  <c r="E746" i="54" s="1"/>
  <c r="D746" i="54"/>
  <c r="C746" i="54"/>
  <c r="D745" i="54"/>
  <c r="E745" i="54" s="1"/>
  <c r="E744" i="54" s="1"/>
  <c r="D744" i="54"/>
  <c r="C744" i="54"/>
  <c r="C743" i="54" s="1"/>
  <c r="D742" i="54"/>
  <c r="E742" i="54" s="1"/>
  <c r="E741" i="54" s="1"/>
  <c r="D741" i="54"/>
  <c r="C741" i="54"/>
  <c r="D740" i="54"/>
  <c r="C739" i="54"/>
  <c r="D738" i="54"/>
  <c r="E738" i="54" s="1"/>
  <c r="D737" i="54"/>
  <c r="E737" i="54" s="1"/>
  <c r="D736" i="54"/>
  <c r="E736" i="54" s="1"/>
  <c r="E735" i="54"/>
  <c r="E734" i="54" s="1"/>
  <c r="D735" i="54"/>
  <c r="C734" i="54"/>
  <c r="C733" i="54" s="1"/>
  <c r="D732" i="54"/>
  <c r="D731" i="54" s="1"/>
  <c r="D730" i="54" s="1"/>
  <c r="C731" i="54"/>
  <c r="C730" i="54" s="1"/>
  <c r="D729" i="54"/>
  <c r="E729" i="54" s="1"/>
  <c r="D728" i="54"/>
  <c r="C727" i="54"/>
  <c r="H724" i="54"/>
  <c r="D724" i="54"/>
  <c r="E724" i="54" s="1"/>
  <c r="H723" i="54"/>
  <c r="D723" i="54"/>
  <c r="C722" i="54"/>
  <c r="H722" i="54" s="1"/>
  <c r="H721" i="54"/>
  <c r="D721" i="54"/>
  <c r="E721" i="54" s="1"/>
  <c r="H720" i="54"/>
  <c r="D720" i="54"/>
  <c r="E720" i="54" s="1"/>
  <c r="H719" i="54"/>
  <c r="D719" i="54"/>
  <c r="E719" i="54" s="1"/>
  <c r="C718" i="54"/>
  <c r="C717" i="54" s="1"/>
  <c r="H715" i="54"/>
  <c r="D715" i="54"/>
  <c r="E715" i="54" s="1"/>
  <c r="H714" i="54"/>
  <c r="D714" i="54"/>
  <c r="E714" i="54" s="1"/>
  <c r="H713" i="54"/>
  <c r="D713" i="54"/>
  <c r="E713" i="54" s="1"/>
  <c r="H712" i="54"/>
  <c r="D712" i="54"/>
  <c r="E712" i="54" s="1"/>
  <c r="H711" i="54"/>
  <c r="D711" i="54"/>
  <c r="E711" i="54" s="1"/>
  <c r="H710" i="54"/>
  <c r="D710" i="54"/>
  <c r="E710" i="54" s="1"/>
  <c r="H709" i="54"/>
  <c r="D709" i="54"/>
  <c r="E709" i="54" s="1"/>
  <c r="H708" i="54"/>
  <c r="E708" i="54"/>
  <c r="D708" i="54"/>
  <c r="H707" i="54"/>
  <c r="D707" i="54"/>
  <c r="E707" i="54" s="1"/>
  <c r="H706" i="54"/>
  <c r="D706" i="54"/>
  <c r="E706" i="54" s="1"/>
  <c r="H705" i="54"/>
  <c r="D705" i="54"/>
  <c r="E705" i="54" s="1"/>
  <c r="H704" i="54"/>
  <c r="D704" i="54"/>
  <c r="E704" i="54" s="1"/>
  <c r="H703" i="54"/>
  <c r="D703" i="54"/>
  <c r="E703" i="54" s="1"/>
  <c r="H702" i="54"/>
  <c r="D702" i="54"/>
  <c r="E702" i="54" s="1"/>
  <c r="H701" i="54"/>
  <c r="D701" i="54"/>
  <c r="C700" i="54"/>
  <c r="H700" i="54" s="1"/>
  <c r="H699" i="54"/>
  <c r="D699" i="54"/>
  <c r="E699" i="54" s="1"/>
  <c r="H698" i="54"/>
  <c r="D698" i="54"/>
  <c r="E698" i="54" s="1"/>
  <c r="H697" i="54"/>
  <c r="E697" i="54"/>
  <c r="D697" i="54"/>
  <c r="H696" i="54"/>
  <c r="D696" i="54"/>
  <c r="H695" i="54"/>
  <c r="D695" i="54"/>
  <c r="E695" i="54" s="1"/>
  <c r="C694" i="54"/>
  <c r="H694" i="54" s="1"/>
  <c r="H693" i="54"/>
  <c r="D693" i="54"/>
  <c r="E693" i="54" s="1"/>
  <c r="H692" i="54"/>
  <c r="D692" i="54"/>
  <c r="E692" i="54" s="1"/>
  <c r="H691" i="54"/>
  <c r="D691" i="54"/>
  <c r="E691" i="54" s="1"/>
  <c r="H690" i="54"/>
  <c r="D690" i="54"/>
  <c r="E690" i="54" s="1"/>
  <c r="H689" i="54"/>
  <c r="D689" i="54"/>
  <c r="E689" i="54" s="1"/>
  <c r="H688" i="54"/>
  <c r="D688" i="54"/>
  <c r="H687" i="54"/>
  <c r="C687" i="54"/>
  <c r="H686" i="54"/>
  <c r="D686" i="54"/>
  <c r="E686" i="54" s="1"/>
  <c r="H685" i="54"/>
  <c r="E685" i="54"/>
  <c r="D685" i="54"/>
  <c r="H684" i="54"/>
  <c r="D684" i="54"/>
  <c r="C683" i="54"/>
  <c r="H683" i="54" s="1"/>
  <c r="H682" i="54"/>
  <c r="D682" i="54"/>
  <c r="E682" i="54" s="1"/>
  <c r="H681" i="54"/>
  <c r="D681" i="54"/>
  <c r="E681" i="54" s="1"/>
  <c r="H680" i="54"/>
  <c r="D680" i="54"/>
  <c r="D679" i="54" s="1"/>
  <c r="C679" i="54"/>
  <c r="H679" i="54" s="1"/>
  <c r="H678" i="54"/>
  <c r="D678" i="54"/>
  <c r="E678" i="54" s="1"/>
  <c r="H677" i="54"/>
  <c r="D677" i="54"/>
  <c r="C676" i="54"/>
  <c r="H676" i="54" s="1"/>
  <c r="H675" i="54"/>
  <c r="D675" i="54"/>
  <c r="E675" i="54" s="1"/>
  <c r="H674" i="54"/>
  <c r="D674" i="54"/>
  <c r="E674" i="54" s="1"/>
  <c r="H673" i="54"/>
  <c r="D673" i="54"/>
  <c r="E673" i="54" s="1"/>
  <c r="H672" i="54"/>
  <c r="D672" i="54"/>
  <c r="D671" i="54" s="1"/>
  <c r="C671" i="54"/>
  <c r="H671" i="54" s="1"/>
  <c r="H670" i="54"/>
  <c r="D670" i="54"/>
  <c r="E670" i="54" s="1"/>
  <c r="H669" i="54"/>
  <c r="D669" i="54"/>
  <c r="E669" i="54" s="1"/>
  <c r="H668" i="54"/>
  <c r="D668" i="54"/>
  <c r="E668" i="54" s="1"/>
  <c r="H667" i="54"/>
  <c r="D667" i="54"/>
  <c r="E667" i="54" s="1"/>
  <c r="H666" i="54"/>
  <c r="D666" i="54"/>
  <c r="C665" i="54"/>
  <c r="H665" i="54" s="1"/>
  <c r="H664" i="54"/>
  <c r="D664" i="54"/>
  <c r="E664" i="54" s="1"/>
  <c r="H663" i="54"/>
  <c r="D663" i="54"/>
  <c r="E663" i="54" s="1"/>
  <c r="H662" i="54"/>
  <c r="D662" i="54"/>
  <c r="E662" i="54" s="1"/>
  <c r="D661" i="54"/>
  <c r="C661" i="54"/>
  <c r="H661" i="54" s="1"/>
  <c r="H660" i="54"/>
  <c r="D660" i="54"/>
  <c r="E660" i="54" s="1"/>
  <c r="H659" i="54"/>
  <c r="E659" i="54"/>
  <c r="D659" i="54"/>
  <c r="H658" i="54"/>
  <c r="D658" i="54"/>
  <c r="E658" i="54" s="1"/>
  <c r="H657" i="54"/>
  <c r="D657" i="54"/>
  <c r="E657" i="54" s="1"/>
  <c r="H656" i="54"/>
  <c r="D656" i="54"/>
  <c r="E656" i="54" s="1"/>
  <c r="H655" i="54"/>
  <c r="D655" i="54"/>
  <c r="E655" i="54" s="1"/>
  <c r="H654" i="54"/>
  <c r="D654" i="54"/>
  <c r="C653" i="54"/>
  <c r="H652" i="54"/>
  <c r="D652" i="54"/>
  <c r="E652" i="54" s="1"/>
  <c r="H651" i="54"/>
  <c r="D651" i="54"/>
  <c r="E651" i="54" s="1"/>
  <c r="H650" i="54"/>
  <c r="E650" i="54"/>
  <c r="D650" i="54"/>
  <c r="H649" i="54"/>
  <c r="D649" i="54"/>
  <c r="E649" i="54" s="1"/>
  <c r="H648" i="54"/>
  <c r="D648" i="54"/>
  <c r="E648" i="54" s="1"/>
  <c r="H647" i="54"/>
  <c r="D647" i="54"/>
  <c r="C646" i="54"/>
  <c r="H646" i="54" s="1"/>
  <c r="H644" i="54"/>
  <c r="D644" i="54"/>
  <c r="H643" i="54"/>
  <c r="D643" i="54"/>
  <c r="E643" i="54" s="1"/>
  <c r="C642" i="54"/>
  <c r="H642" i="54" s="1"/>
  <c r="J642" i="54" s="1"/>
  <c r="H641" i="54"/>
  <c r="D641" i="54"/>
  <c r="E641" i="54" s="1"/>
  <c r="H640" i="54"/>
  <c r="D640" i="54"/>
  <c r="E640" i="54" s="1"/>
  <c r="H639" i="54"/>
  <c r="D639" i="54"/>
  <c r="C638" i="54"/>
  <c r="H638" i="54" s="1"/>
  <c r="J638" i="54" s="1"/>
  <c r="H637" i="54"/>
  <c r="D637" i="54"/>
  <c r="E637" i="54" s="1"/>
  <c r="H636" i="54"/>
  <c r="D636" i="54"/>
  <c r="E636" i="54" s="1"/>
  <c r="H635" i="54"/>
  <c r="D635" i="54"/>
  <c r="E635" i="54" s="1"/>
  <c r="H634" i="54"/>
  <c r="D634" i="54"/>
  <c r="E634" i="54" s="1"/>
  <c r="H633" i="54"/>
  <c r="D633" i="54"/>
  <c r="E633" i="54" s="1"/>
  <c r="H632" i="54"/>
  <c r="D632" i="54"/>
  <c r="H631" i="54"/>
  <c r="D631" i="54"/>
  <c r="E631" i="54" s="1"/>
  <c r="H630" i="54"/>
  <c r="D630" i="54"/>
  <c r="E630" i="54" s="1"/>
  <c r="H629" i="54"/>
  <c r="E629" i="54"/>
  <c r="D629" i="54"/>
  <c r="C628" i="54"/>
  <c r="H628" i="54" s="1"/>
  <c r="H627" i="54"/>
  <c r="D627" i="54"/>
  <c r="E627" i="54" s="1"/>
  <c r="H626" i="54"/>
  <c r="D626" i="54"/>
  <c r="E626" i="54" s="1"/>
  <c r="H625" i="54"/>
  <c r="D625" i="54"/>
  <c r="E625" i="54" s="1"/>
  <c r="H624" i="54"/>
  <c r="D624" i="54"/>
  <c r="E624" i="54" s="1"/>
  <c r="H623" i="54"/>
  <c r="D623" i="54"/>
  <c r="E623" i="54" s="1"/>
  <c r="H622" i="54"/>
  <c r="E622" i="54"/>
  <c r="D622" i="54"/>
  <c r="H621" i="54"/>
  <c r="D621" i="54"/>
  <c r="H620" i="54"/>
  <c r="D620" i="54"/>
  <c r="E620" i="54" s="1"/>
  <c r="H619" i="54"/>
  <c r="D619" i="54"/>
  <c r="E619" i="54" s="1"/>
  <c r="H618" i="54"/>
  <c r="D618" i="54"/>
  <c r="E618" i="54" s="1"/>
  <c r="H617" i="54"/>
  <c r="E617" i="54"/>
  <c r="D617" i="54"/>
  <c r="C616" i="54"/>
  <c r="H616" i="54" s="1"/>
  <c r="H615" i="54"/>
  <c r="E615" i="54"/>
  <c r="D615" i="54"/>
  <c r="H614" i="54"/>
  <c r="D614" i="54"/>
  <c r="E614" i="54" s="1"/>
  <c r="H613" i="54"/>
  <c r="D613" i="54"/>
  <c r="E613" i="54" s="1"/>
  <c r="H612" i="54"/>
  <c r="D612" i="54"/>
  <c r="E612" i="54" s="1"/>
  <c r="H611" i="54"/>
  <c r="D611" i="54"/>
  <c r="C610" i="54"/>
  <c r="H610" i="54" s="1"/>
  <c r="H609" i="54"/>
  <c r="D609" i="54"/>
  <c r="E609" i="54" s="1"/>
  <c r="H608" i="54"/>
  <c r="D608" i="54"/>
  <c r="E608" i="54" s="1"/>
  <c r="H607" i="54"/>
  <c r="E607" i="54"/>
  <c r="D607" i="54"/>
  <c r="H606" i="54"/>
  <c r="D606" i="54"/>
  <c r="E606" i="54" s="1"/>
  <c r="H605" i="54"/>
  <c r="D605" i="54"/>
  <c r="H604" i="54"/>
  <c r="E604" i="54"/>
  <c r="D604" i="54"/>
  <c r="C603" i="54"/>
  <c r="H603" i="54" s="1"/>
  <c r="H602" i="54"/>
  <c r="D602" i="54"/>
  <c r="E602" i="54" s="1"/>
  <c r="H601" i="54"/>
  <c r="D601" i="54"/>
  <c r="E601" i="54" s="1"/>
  <c r="H600" i="54"/>
  <c r="D600" i="54"/>
  <c r="C599" i="54"/>
  <c r="H599" i="54" s="1"/>
  <c r="H598" i="54"/>
  <c r="D598" i="54"/>
  <c r="E598" i="54" s="1"/>
  <c r="H597" i="54"/>
  <c r="D597" i="54"/>
  <c r="E597" i="54" s="1"/>
  <c r="H596" i="54"/>
  <c r="E596" i="54"/>
  <c r="E595" i="54" s="1"/>
  <c r="D596" i="54"/>
  <c r="C595" i="54"/>
  <c r="H595" i="54" s="1"/>
  <c r="H594" i="54"/>
  <c r="D594" i="54"/>
  <c r="E594" i="54" s="1"/>
  <c r="H593" i="54"/>
  <c r="D593" i="54"/>
  <c r="C592" i="54"/>
  <c r="H592" i="54" s="1"/>
  <c r="H591" i="54"/>
  <c r="D591" i="54"/>
  <c r="E591" i="54" s="1"/>
  <c r="H590" i="54"/>
  <c r="D590" i="54"/>
  <c r="E590" i="54" s="1"/>
  <c r="H589" i="54"/>
  <c r="D589" i="54"/>
  <c r="E589" i="54" s="1"/>
  <c r="H588" i="54"/>
  <c r="D588" i="54"/>
  <c r="E588" i="54" s="1"/>
  <c r="C587" i="54"/>
  <c r="H587" i="54" s="1"/>
  <c r="H586" i="54"/>
  <c r="D586" i="54"/>
  <c r="E586" i="54" s="1"/>
  <c r="H585" i="54"/>
  <c r="D585" i="54"/>
  <c r="E585" i="54" s="1"/>
  <c r="H584" i="54"/>
  <c r="D584" i="54"/>
  <c r="E584" i="54" s="1"/>
  <c r="H583" i="54"/>
  <c r="E583" i="54"/>
  <c r="D583" i="54"/>
  <c r="H582" i="54"/>
  <c r="D582" i="54"/>
  <c r="C581" i="54"/>
  <c r="H581" i="54" s="1"/>
  <c r="H580" i="54"/>
  <c r="D580" i="54"/>
  <c r="E580" i="54" s="1"/>
  <c r="H579" i="54"/>
  <c r="D579" i="54"/>
  <c r="H578" i="54"/>
  <c r="D578" i="54"/>
  <c r="E578" i="54" s="1"/>
  <c r="H577" i="54"/>
  <c r="C577" i="54"/>
  <c r="H576" i="54"/>
  <c r="D576" i="54"/>
  <c r="E576" i="54" s="1"/>
  <c r="H575" i="54"/>
  <c r="E575" i="54"/>
  <c r="D575" i="54"/>
  <c r="H574" i="54"/>
  <c r="D574" i="54"/>
  <c r="E574" i="54" s="1"/>
  <c r="H573" i="54"/>
  <c r="D573" i="54"/>
  <c r="E573" i="54" s="1"/>
  <c r="H572" i="54"/>
  <c r="D572" i="54"/>
  <c r="E572" i="54" s="1"/>
  <c r="H571" i="54"/>
  <c r="D571" i="54"/>
  <c r="E571" i="54" s="1"/>
  <c r="H570" i="54"/>
  <c r="D570" i="54"/>
  <c r="C569" i="54"/>
  <c r="H569" i="54" s="1"/>
  <c r="H568" i="54"/>
  <c r="D568" i="54"/>
  <c r="E568" i="54" s="1"/>
  <c r="H567" i="54"/>
  <c r="E567" i="54"/>
  <c r="D567" i="54"/>
  <c r="H566" i="54"/>
  <c r="D566" i="54"/>
  <c r="E566" i="54" s="1"/>
  <c r="H565" i="54"/>
  <c r="D565" i="54"/>
  <c r="E565" i="54" s="1"/>
  <c r="H564" i="54"/>
  <c r="D564" i="54"/>
  <c r="E564" i="54" s="1"/>
  <c r="H563" i="54"/>
  <c r="D563" i="54"/>
  <c r="C562" i="54"/>
  <c r="H558" i="54"/>
  <c r="E558" i="54"/>
  <c r="D558" i="54"/>
  <c r="H557" i="54"/>
  <c r="D557" i="54"/>
  <c r="C556" i="54"/>
  <c r="H556" i="54" s="1"/>
  <c r="H555" i="54"/>
  <c r="D555" i="54"/>
  <c r="E555" i="54" s="1"/>
  <c r="H554" i="54"/>
  <c r="D554" i="54"/>
  <c r="H553" i="54"/>
  <c r="D553" i="54"/>
  <c r="E553" i="54" s="1"/>
  <c r="C552" i="54"/>
  <c r="H552" i="54" s="1"/>
  <c r="H549" i="54"/>
  <c r="D549" i="54"/>
  <c r="H548" i="54"/>
  <c r="D548" i="54"/>
  <c r="E548" i="54" s="1"/>
  <c r="C547" i="54"/>
  <c r="H547" i="54" s="1"/>
  <c r="J547" i="54" s="1"/>
  <c r="H546" i="54"/>
  <c r="D546" i="54"/>
  <c r="E546" i="54" s="1"/>
  <c r="H545" i="54"/>
  <c r="D545" i="54"/>
  <c r="E545" i="54" s="1"/>
  <c r="C544" i="54"/>
  <c r="H544" i="54" s="1"/>
  <c r="H543" i="54"/>
  <c r="D543" i="54"/>
  <c r="E543" i="54" s="1"/>
  <c r="H542" i="54"/>
  <c r="D542" i="54"/>
  <c r="E542" i="54" s="1"/>
  <c r="H541" i="54"/>
  <c r="E541" i="54"/>
  <c r="D541" i="54"/>
  <c r="H540" i="54"/>
  <c r="D540" i="54"/>
  <c r="E540" i="54" s="1"/>
  <c r="H539" i="54"/>
  <c r="D539" i="54"/>
  <c r="C538" i="54"/>
  <c r="H538" i="54" s="1"/>
  <c r="H537" i="54"/>
  <c r="D537" i="54"/>
  <c r="E537" i="54" s="1"/>
  <c r="H536" i="54"/>
  <c r="D536" i="54"/>
  <c r="E536" i="54" s="1"/>
  <c r="H535" i="54"/>
  <c r="D535" i="54"/>
  <c r="E535" i="54" s="1"/>
  <c r="H534" i="54"/>
  <c r="D534" i="54"/>
  <c r="E534" i="54" s="1"/>
  <c r="H533" i="54"/>
  <c r="D533" i="54"/>
  <c r="H532" i="54"/>
  <c r="D532" i="54"/>
  <c r="E532" i="54" s="1"/>
  <c r="C531" i="54"/>
  <c r="H531" i="54" s="1"/>
  <c r="H530" i="54"/>
  <c r="D530" i="54"/>
  <c r="C529" i="54"/>
  <c r="H529" i="54" s="1"/>
  <c r="H527" i="54"/>
  <c r="D527" i="54"/>
  <c r="E527" i="54" s="1"/>
  <c r="H526" i="54"/>
  <c r="D526" i="54"/>
  <c r="E526" i="54" s="1"/>
  <c r="H525" i="54"/>
  <c r="D525" i="54"/>
  <c r="E525" i="54" s="1"/>
  <c r="H524" i="54"/>
  <c r="D524" i="54"/>
  <c r="H523" i="54"/>
  <c r="D523" i="54"/>
  <c r="E523" i="54" s="1"/>
  <c r="C522" i="54"/>
  <c r="H522" i="54" s="1"/>
  <c r="H521" i="54"/>
  <c r="D521" i="54"/>
  <c r="E521" i="54" s="1"/>
  <c r="H520" i="54"/>
  <c r="E520" i="54"/>
  <c r="D520" i="54"/>
  <c r="H519" i="54"/>
  <c r="D519" i="54"/>
  <c r="E519" i="54" s="1"/>
  <c r="H518" i="54"/>
  <c r="D518" i="54"/>
  <c r="E518" i="54" s="1"/>
  <c r="H517" i="54"/>
  <c r="D517" i="54"/>
  <c r="E517" i="54" s="1"/>
  <c r="H516" i="54"/>
  <c r="D516" i="54"/>
  <c r="E516" i="54" s="1"/>
  <c r="H515" i="54"/>
  <c r="D515" i="54"/>
  <c r="E515" i="54" s="1"/>
  <c r="H514" i="54"/>
  <c r="D514" i="54"/>
  <c r="E514" i="54" s="1"/>
  <c r="H513" i="54"/>
  <c r="D513" i="54"/>
  <c r="C513" i="54"/>
  <c r="H512" i="54"/>
  <c r="D512" i="54"/>
  <c r="E512" i="54" s="1"/>
  <c r="H511" i="54"/>
  <c r="D511" i="54"/>
  <c r="E511" i="54" s="1"/>
  <c r="H510" i="54"/>
  <c r="D510" i="54"/>
  <c r="E510" i="54" s="1"/>
  <c r="C509" i="54"/>
  <c r="H509" i="54" s="1"/>
  <c r="H508" i="54"/>
  <c r="D508" i="54"/>
  <c r="E508" i="54" s="1"/>
  <c r="H507" i="54"/>
  <c r="D507" i="54"/>
  <c r="E507" i="54" s="1"/>
  <c r="H506" i="54"/>
  <c r="D506" i="54"/>
  <c r="E506" i="54" s="1"/>
  <c r="H505" i="54"/>
  <c r="D505" i="54"/>
  <c r="C504" i="54"/>
  <c r="H504" i="54" s="1"/>
  <c r="H503" i="54"/>
  <c r="D503" i="54"/>
  <c r="E503" i="54" s="1"/>
  <c r="H502" i="54"/>
  <c r="D502" i="54"/>
  <c r="E502" i="54" s="1"/>
  <c r="H501" i="54"/>
  <c r="E501" i="54"/>
  <c r="D501" i="54"/>
  <c r="H500" i="54"/>
  <c r="D500" i="54"/>
  <c r="E500" i="54" s="1"/>
  <c r="H499" i="54"/>
  <c r="D499" i="54"/>
  <c r="E499" i="54" s="1"/>
  <c r="H498" i="54"/>
  <c r="D498" i="54"/>
  <c r="C497" i="54"/>
  <c r="H497" i="54" s="1"/>
  <c r="H496" i="54"/>
  <c r="D496" i="54"/>
  <c r="E496" i="54" s="1"/>
  <c r="H495" i="54"/>
  <c r="D495" i="54"/>
  <c r="C494" i="54"/>
  <c r="H494" i="54" s="1"/>
  <c r="H493" i="54"/>
  <c r="D493" i="54"/>
  <c r="E493" i="54" s="1"/>
  <c r="H492" i="54"/>
  <c r="D492" i="54"/>
  <c r="C491" i="54"/>
  <c r="H491" i="54" s="1"/>
  <c r="H490" i="54"/>
  <c r="D490" i="54"/>
  <c r="E490" i="54" s="1"/>
  <c r="H489" i="54"/>
  <c r="D489" i="54"/>
  <c r="E489" i="54" s="1"/>
  <c r="H488" i="54"/>
  <c r="D488" i="54"/>
  <c r="E488" i="54" s="1"/>
  <c r="H487" i="54"/>
  <c r="D487" i="54"/>
  <c r="C486" i="54"/>
  <c r="H485" i="54"/>
  <c r="D485" i="54"/>
  <c r="E485" i="54" s="1"/>
  <c r="H482" i="54"/>
  <c r="H481" i="54"/>
  <c r="D481" i="54"/>
  <c r="E481" i="54" s="1"/>
  <c r="H480" i="54"/>
  <c r="D480" i="54"/>
  <c r="E480" i="54" s="1"/>
  <c r="H479" i="54"/>
  <c r="D479" i="54"/>
  <c r="E479" i="54" s="1"/>
  <c r="H478" i="54"/>
  <c r="D478" i="54"/>
  <c r="E478" i="54" s="1"/>
  <c r="D477" i="54"/>
  <c r="C477" i="54"/>
  <c r="H477" i="54" s="1"/>
  <c r="H476" i="54"/>
  <c r="D476" i="54"/>
  <c r="H475" i="54"/>
  <c r="D475" i="54"/>
  <c r="E475" i="54" s="1"/>
  <c r="H474" i="54"/>
  <c r="C474" i="54"/>
  <c r="H473" i="54"/>
  <c r="D473" i="54"/>
  <c r="E473" i="54" s="1"/>
  <c r="H472" i="54"/>
  <c r="D472" i="54"/>
  <c r="E472" i="54" s="1"/>
  <c r="H471" i="54"/>
  <c r="D471" i="54"/>
  <c r="E471" i="54" s="1"/>
  <c r="H470" i="54"/>
  <c r="D470" i="54"/>
  <c r="E470" i="54" s="1"/>
  <c r="H469" i="54"/>
  <c r="D469" i="54"/>
  <c r="C468" i="54"/>
  <c r="H467" i="54"/>
  <c r="D467" i="54"/>
  <c r="E467" i="54" s="1"/>
  <c r="H466" i="54"/>
  <c r="D466" i="54"/>
  <c r="E466" i="54" s="1"/>
  <c r="H465" i="54"/>
  <c r="D465" i="54"/>
  <c r="E465" i="54" s="1"/>
  <c r="H464" i="54"/>
  <c r="D464" i="54"/>
  <c r="E464" i="54" s="1"/>
  <c r="C463" i="54"/>
  <c r="H463" i="54" s="1"/>
  <c r="H462" i="54"/>
  <c r="E462" i="54"/>
  <c r="D462" i="54"/>
  <c r="H461" i="54"/>
  <c r="D461" i="54"/>
  <c r="E461" i="54" s="1"/>
  <c r="H460" i="54"/>
  <c r="D460" i="54"/>
  <c r="E460" i="54" s="1"/>
  <c r="C459" i="54"/>
  <c r="H459" i="54" s="1"/>
  <c r="H458" i="54"/>
  <c r="E458" i="54"/>
  <c r="D458" i="54"/>
  <c r="H457" i="54"/>
  <c r="D457" i="54"/>
  <c r="E457" i="54" s="1"/>
  <c r="H456" i="54"/>
  <c r="D456" i="54"/>
  <c r="C455" i="54"/>
  <c r="H455" i="54" s="1"/>
  <c r="H454" i="54"/>
  <c r="E454" i="54"/>
  <c r="D454" i="54"/>
  <c r="H453" i="54"/>
  <c r="D453" i="54"/>
  <c r="E453" i="54" s="1"/>
  <c r="H452" i="54"/>
  <c r="D452" i="54"/>
  <c r="E452" i="54" s="1"/>
  <c r="H451" i="54"/>
  <c r="D451" i="54"/>
  <c r="C450" i="54"/>
  <c r="H450" i="54" s="1"/>
  <c r="H449" i="54"/>
  <c r="D449" i="54"/>
  <c r="E449" i="54" s="1"/>
  <c r="H448" i="54"/>
  <c r="D448" i="54"/>
  <c r="E448" i="54" s="1"/>
  <c r="H447" i="54"/>
  <c r="D447" i="54"/>
  <c r="E447" i="54" s="1"/>
  <c r="H446" i="54"/>
  <c r="D446" i="54"/>
  <c r="C445" i="54"/>
  <c r="H445" i="54" s="1"/>
  <c r="H443" i="54"/>
  <c r="D443" i="54"/>
  <c r="E443" i="54" s="1"/>
  <c r="H442" i="54"/>
  <c r="D442" i="54"/>
  <c r="E442" i="54" s="1"/>
  <c r="H441" i="54"/>
  <c r="D441" i="54"/>
  <c r="E441" i="54" s="1"/>
  <c r="H440" i="54"/>
  <c r="D440" i="54"/>
  <c r="E440" i="54" s="1"/>
  <c r="H439" i="54"/>
  <c r="E439" i="54"/>
  <c r="D439" i="54"/>
  <c r="H438" i="54"/>
  <c r="D438" i="54"/>
  <c r="E438" i="54" s="1"/>
  <c r="H437" i="54"/>
  <c r="D437" i="54"/>
  <c r="E437" i="54" s="1"/>
  <c r="H436" i="54"/>
  <c r="D436" i="54"/>
  <c r="E436" i="54" s="1"/>
  <c r="H435" i="54"/>
  <c r="D435" i="54"/>
  <c r="E435" i="54" s="1"/>
  <c r="H434" i="54"/>
  <c r="D434" i="54"/>
  <c r="E434" i="54" s="1"/>
  <c r="H433" i="54"/>
  <c r="D433" i="54"/>
  <c r="E433" i="54" s="1"/>
  <c r="H432" i="54"/>
  <c r="D432" i="54"/>
  <c r="E432" i="54" s="1"/>
  <c r="H431" i="54"/>
  <c r="D431" i="54"/>
  <c r="E431" i="54" s="1"/>
  <c r="H430" i="54"/>
  <c r="D430" i="54"/>
  <c r="E430" i="54" s="1"/>
  <c r="C429" i="54"/>
  <c r="H429" i="54" s="1"/>
  <c r="H428" i="54"/>
  <c r="D428" i="54"/>
  <c r="E428" i="54" s="1"/>
  <c r="H427" i="54"/>
  <c r="D427" i="54"/>
  <c r="E427" i="54" s="1"/>
  <c r="H426" i="54"/>
  <c r="D426" i="54"/>
  <c r="E426" i="54" s="1"/>
  <c r="H425" i="54"/>
  <c r="D425" i="54"/>
  <c r="E425" i="54" s="1"/>
  <c r="H424" i="54"/>
  <c r="D424" i="54"/>
  <c r="E424" i="54" s="1"/>
  <c r="H423" i="54"/>
  <c r="D423" i="54"/>
  <c r="C422" i="54"/>
  <c r="H422" i="54" s="1"/>
  <c r="H421" i="54"/>
  <c r="D421" i="54"/>
  <c r="E421" i="54" s="1"/>
  <c r="H420" i="54"/>
  <c r="D420" i="54"/>
  <c r="E420" i="54" s="1"/>
  <c r="H419" i="54"/>
  <c r="D419" i="54"/>
  <c r="E419" i="54" s="1"/>
  <c r="H418" i="54"/>
  <c r="D418" i="54"/>
  <c r="H417" i="54"/>
  <c r="D417" i="54"/>
  <c r="E417" i="54" s="1"/>
  <c r="C416" i="54"/>
  <c r="H416" i="54" s="1"/>
  <c r="H415" i="54"/>
  <c r="D415" i="54"/>
  <c r="E415" i="54" s="1"/>
  <c r="H414" i="54"/>
  <c r="D414" i="54"/>
  <c r="E414" i="54" s="1"/>
  <c r="H413" i="54"/>
  <c r="D413" i="54"/>
  <c r="C412" i="54"/>
  <c r="H412" i="54" s="1"/>
  <c r="H411" i="54"/>
  <c r="D411" i="54"/>
  <c r="E411" i="54" s="1"/>
  <c r="H410" i="54"/>
  <c r="D410" i="54"/>
  <c r="C409" i="54"/>
  <c r="H409" i="54" s="1"/>
  <c r="H408" i="54"/>
  <c r="D408" i="54"/>
  <c r="E408" i="54" s="1"/>
  <c r="H407" i="54"/>
  <c r="D407" i="54"/>
  <c r="E407" i="54" s="1"/>
  <c r="H406" i="54"/>
  <c r="D406" i="54"/>
  <c r="E406" i="54" s="1"/>
  <c r="H405" i="54"/>
  <c r="D405" i="54"/>
  <c r="E405" i="54" s="1"/>
  <c r="D404" i="54"/>
  <c r="C404" i="54"/>
  <c r="H404" i="54" s="1"/>
  <c r="H403" i="54"/>
  <c r="D403" i="54"/>
  <c r="E403" i="54" s="1"/>
  <c r="H402" i="54"/>
  <c r="D402" i="54"/>
  <c r="E402" i="54" s="1"/>
  <c r="H401" i="54"/>
  <c r="D401" i="54"/>
  <c r="E401" i="54" s="1"/>
  <c r="H400" i="54"/>
  <c r="D400" i="54"/>
  <c r="C399" i="54"/>
  <c r="H399" i="54" s="1"/>
  <c r="H398" i="54"/>
  <c r="D398" i="54"/>
  <c r="E398" i="54" s="1"/>
  <c r="H397" i="54"/>
  <c r="D397" i="54"/>
  <c r="H396" i="54"/>
  <c r="E396" i="54"/>
  <c r="D396" i="54"/>
  <c r="C395" i="54"/>
  <c r="H395" i="54" s="1"/>
  <c r="H394" i="54"/>
  <c r="D394" i="54"/>
  <c r="E394" i="54" s="1"/>
  <c r="H393" i="54"/>
  <c r="D393" i="54"/>
  <c r="C392" i="54"/>
  <c r="H392" i="54" s="1"/>
  <c r="H391" i="54"/>
  <c r="D391" i="54"/>
  <c r="E391" i="54" s="1"/>
  <c r="H390" i="54"/>
  <c r="D390" i="54"/>
  <c r="E390" i="54" s="1"/>
  <c r="H389" i="54"/>
  <c r="D389" i="54"/>
  <c r="C388" i="54"/>
  <c r="H388" i="54" s="1"/>
  <c r="H387" i="54"/>
  <c r="E387" i="54"/>
  <c r="D387" i="54"/>
  <c r="H386" i="54"/>
  <c r="D386" i="54"/>
  <c r="E386" i="54" s="1"/>
  <c r="H385" i="54"/>
  <c r="D385" i="54"/>
  <c r="E385" i="54" s="1"/>
  <c r="H384" i="54"/>
  <c r="E384" i="54"/>
  <c r="D384" i="54"/>
  <c r="H383" i="54"/>
  <c r="D383" i="54"/>
  <c r="C382" i="54"/>
  <c r="H382" i="54" s="1"/>
  <c r="H381" i="54"/>
  <c r="D381" i="54"/>
  <c r="E381" i="54" s="1"/>
  <c r="H380" i="54"/>
  <c r="E380" i="54"/>
  <c r="D380" i="54"/>
  <c r="H379" i="54"/>
  <c r="D379" i="54"/>
  <c r="C378" i="54"/>
  <c r="H378" i="54" s="1"/>
  <c r="H377" i="54"/>
  <c r="D377" i="54"/>
  <c r="E377" i="54" s="1"/>
  <c r="H376" i="54"/>
  <c r="D376" i="54"/>
  <c r="E376" i="54" s="1"/>
  <c r="H375" i="54"/>
  <c r="D375" i="54"/>
  <c r="E375" i="54" s="1"/>
  <c r="H374" i="54"/>
  <c r="D374" i="54"/>
  <c r="E374" i="54" s="1"/>
  <c r="E373" i="54" s="1"/>
  <c r="C373" i="54"/>
  <c r="H373" i="54" s="1"/>
  <c r="H372" i="54"/>
  <c r="D372" i="54"/>
  <c r="E372" i="54" s="1"/>
  <c r="H371" i="54"/>
  <c r="D371" i="54"/>
  <c r="E371" i="54" s="1"/>
  <c r="H370" i="54"/>
  <c r="D370" i="54"/>
  <c r="E370" i="54" s="1"/>
  <c r="H369" i="54"/>
  <c r="D369" i="54"/>
  <c r="C368" i="54"/>
  <c r="H368" i="54" s="1"/>
  <c r="H367" i="54"/>
  <c r="D367" i="54"/>
  <c r="E367" i="54" s="1"/>
  <c r="H366" i="54"/>
  <c r="D366" i="54"/>
  <c r="E366" i="54" s="1"/>
  <c r="H365" i="54"/>
  <c r="D365" i="54"/>
  <c r="E365" i="54" s="1"/>
  <c r="H364" i="54"/>
  <c r="E364" i="54"/>
  <c r="D364" i="54"/>
  <c r="H363" i="54"/>
  <c r="D363" i="54"/>
  <c r="C362" i="54"/>
  <c r="H362" i="54" s="1"/>
  <c r="H361" i="54"/>
  <c r="D361" i="54"/>
  <c r="E361" i="54" s="1"/>
  <c r="H360" i="54"/>
  <c r="E360" i="54"/>
  <c r="D360" i="54"/>
  <c r="H359" i="54"/>
  <c r="D359" i="54"/>
  <c r="E359" i="54" s="1"/>
  <c r="H358" i="54"/>
  <c r="D358" i="54"/>
  <c r="E358" i="54" s="1"/>
  <c r="C357" i="54"/>
  <c r="H357" i="54" s="1"/>
  <c r="H356" i="54"/>
  <c r="D356" i="54"/>
  <c r="E356" i="54" s="1"/>
  <c r="H355" i="54"/>
  <c r="D355" i="54"/>
  <c r="E355" i="54" s="1"/>
  <c r="H354" i="54"/>
  <c r="D354" i="54"/>
  <c r="C353" i="54"/>
  <c r="H353" i="54" s="1"/>
  <c r="H352" i="54"/>
  <c r="D352" i="54"/>
  <c r="E352" i="54" s="1"/>
  <c r="H351" i="54"/>
  <c r="D351" i="54"/>
  <c r="E351" i="54" s="1"/>
  <c r="H350" i="54"/>
  <c r="E350" i="54"/>
  <c r="D350" i="54"/>
  <c r="H349" i="54"/>
  <c r="D349" i="54"/>
  <c r="C348" i="54"/>
  <c r="H348" i="54" s="1"/>
  <c r="H347" i="54"/>
  <c r="D347" i="54"/>
  <c r="E347" i="54" s="1"/>
  <c r="H346" i="54"/>
  <c r="D346" i="54"/>
  <c r="H345" i="54"/>
  <c r="D345" i="54"/>
  <c r="E345" i="54" s="1"/>
  <c r="C344" i="54"/>
  <c r="H344" i="54" s="1"/>
  <c r="H343" i="54"/>
  <c r="D343" i="54"/>
  <c r="E343" i="54" s="1"/>
  <c r="H342" i="54"/>
  <c r="D342" i="54"/>
  <c r="E342" i="54" s="1"/>
  <c r="H341" i="54"/>
  <c r="D341" i="54"/>
  <c r="H338" i="54"/>
  <c r="D338" i="54"/>
  <c r="E338" i="54" s="1"/>
  <c r="H337" i="54"/>
  <c r="D337" i="54"/>
  <c r="E337" i="54" s="1"/>
  <c r="H336" i="54"/>
  <c r="D336" i="54"/>
  <c r="E336" i="54" s="1"/>
  <c r="H335" i="54"/>
  <c r="D335" i="54"/>
  <c r="E335" i="54" s="1"/>
  <c r="H334" i="54"/>
  <c r="D334" i="54"/>
  <c r="E334" i="54" s="1"/>
  <c r="H333" i="54"/>
  <c r="D333" i="54"/>
  <c r="E333" i="54" s="1"/>
  <c r="H332" i="54"/>
  <c r="D332" i="54"/>
  <c r="C331" i="54"/>
  <c r="H331" i="54" s="1"/>
  <c r="H330" i="54"/>
  <c r="D330" i="54"/>
  <c r="E330" i="54" s="1"/>
  <c r="H329" i="54"/>
  <c r="D329" i="54"/>
  <c r="C328" i="54"/>
  <c r="H328" i="54" s="1"/>
  <c r="H327" i="54"/>
  <c r="D327" i="54"/>
  <c r="E327" i="54" s="1"/>
  <c r="H326" i="54"/>
  <c r="D326" i="54"/>
  <c r="E326" i="54" s="1"/>
  <c r="H325" i="54"/>
  <c r="D325" i="54"/>
  <c r="E325" i="54" s="1"/>
  <c r="H324" i="54"/>
  <c r="D324" i="54"/>
  <c r="E324" i="54" s="1"/>
  <c r="H323" i="54"/>
  <c r="D323" i="54"/>
  <c r="E323" i="54" s="1"/>
  <c r="H322" i="54"/>
  <c r="D322" i="54"/>
  <c r="E322" i="54" s="1"/>
  <c r="H321" i="54"/>
  <c r="D321" i="54"/>
  <c r="E321" i="54" s="1"/>
  <c r="H320" i="54"/>
  <c r="D320" i="54"/>
  <c r="E320" i="54" s="1"/>
  <c r="H319" i="54"/>
  <c r="D319" i="54"/>
  <c r="E319" i="54" s="1"/>
  <c r="H318" i="54"/>
  <c r="D318" i="54"/>
  <c r="E318" i="54" s="1"/>
  <c r="H317" i="54"/>
  <c r="D317" i="54"/>
  <c r="E317" i="54" s="1"/>
  <c r="H316" i="54"/>
  <c r="D316" i="54"/>
  <c r="C315" i="54"/>
  <c r="H313" i="54"/>
  <c r="D313" i="54"/>
  <c r="E313" i="54" s="1"/>
  <c r="H312" i="54"/>
  <c r="D312" i="54"/>
  <c r="E312" i="54" s="1"/>
  <c r="H311" i="54"/>
  <c r="D311" i="54"/>
  <c r="E311" i="54" s="1"/>
  <c r="H310" i="54"/>
  <c r="D310" i="54"/>
  <c r="E310" i="54" s="1"/>
  <c r="H309" i="54"/>
  <c r="D309" i="54"/>
  <c r="E309" i="54" s="1"/>
  <c r="C308" i="54"/>
  <c r="H308" i="54" s="1"/>
  <c r="H307" i="54"/>
  <c r="D307" i="54"/>
  <c r="E307" i="54" s="1"/>
  <c r="H306" i="54"/>
  <c r="D306" i="54"/>
  <c r="E306" i="54" s="1"/>
  <c r="D305" i="54"/>
  <c r="C305" i="54"/>
  <c r="H305" i="54" s="1"/>
  <c r="H304" i="54"/>
  <c r="D304" i="54"/>
  <c r="E304" i="54" s="1"/>
  <c r="H303" i="54"/>
  <c r="D303" i="54"/>
  <c r="E303" i="54" s="1"/>
  <c r="H302" i="54"/>
  <c r="E302" i="54"/>
  <c r="D302" i="54"/>
  <c r="H301" i="54"/>
  <c r="D301" i="54"/>
  <c r="E301" i="54" s="1"/>
  <c r="H300" i="54"/>
  <c r="D300" i="54"/>
  <c r="E300" i="54" s="1"/>
  <c r="H299" i="54"/>
  <c r="D299" i="54"/>
  <c r="E299" i="54" s="1"/>
  <c r="E298" i="54" s="1"/>
  <c r="C298" i="54"/>
  <c r="H298" i="54" s="1"/>
  <c r="H297" i="54"/>
  <c r="D297" i="54"/>
  <c r="E297" i="54" s="1"/>
  <c r="H296" i="54"/>
  <c r="D296" i="54"/>
  <c r="E296" i="54" s="1"/>
  <c r="H295" i="54"/>
  <c r="D295" i="54"/>
  <c r="E295" i="54" s="1"/>
  <c r="H294" i="54"/>
  <c r="D294" i="54"/>
  <c r="E294" i="54" s="1"/>
  <c r="H293" i="54"/>
  <c r="D293" i="54"/>
  <c r="E293" i="54" s="1"/>
  <c r="H292" i="54"/>
  <c r="D292" i="54"/>
  <c r="E292" i="54" s="1"/>
  <c r="H291" i="54"/>
  <c r="D291" i="54"/>
  <c r="H290" i="54"/>
  <c r="D290" i="54"/>
  <c r="E290" i="54" s="1"/>
  <c r="C289" i="54"/>
  <c r="H289" i="54" s="1"/>
  <c r="H288" i="54"/>
  <c r="D288" i="54"/>
  <c r="E288" i="54" s="1"/>
  <c r="H287" i="54"/>
  <c r="D287" i="54"/>
  <c r="E287" i="54" s="1"/>
  <c r="H286" i="54"/>
  <c r="D286" i="54"/>
  <c r="E286" i="54" s="1"/>
  <c r="H285" i="54"/>
  <c r="E285" i="54"/>
  <c r="D285" i="54"/>
  <c r="H284" i="54"/>
  <c r="D284" i="54"/>
  <c r="E284" i="54" s="1"/>
  <c r="H283" i="54"/>
  <c r="D283" i="54"/>
  <c r="E283" i="54" s="1"/>
  <c r="H282" i="54"/>
  <c r="D282" i="54"/>
  <c r="E282" i="54" s="1"/>
  <c r="H281" i="54"/>
  <c r="D281" i="54"/>
  <c r="E281" i="54" s="1"/>
  <c r="H280" i="54"/>
  <c r="D280" i="54"/>
  <c r="E280" i="54" s="1"/>
  <c r="H279" i="54"/>
  <c r="D279" i="54"/>
  <c r="E279" i="54" s="1"/>
  <c r="H278" i="54"/>
  <c r="D278" i="54"/>
  <c r="E278" i="54" s="1"/>
  <c r="H277" i="54"/>
  <c r="D277" i="54"/>
  <c r="E277" i="54" s="1"/>
  <c r="H276" i="54"/>
  <c r="D276" i="54"/>
  <c r="E276" i="54" s="1"/>
  <c r="H275" i="54"/>
  <c r="D275" i="54"/>
  <c r="E275" i="54" s="1"/>
  <c r="H274" i="54"/>
  <c r="D274" i="54"/>
  <c r="E274" i="54" s="1"/>
  <c r="H273" i="54"/>
  <c r="E273" i="54"/>
  <c r="D273" i="54"/>
  <c r="H272" i="54"/>
  <c r="D272" i="54"/>
  <c r="E272" i="54" s="1"/>
  <c r="H271" i="54"/>
  <c r="D271" i="54"/>
  <c r="E271" i="54" s="1"/>
  <c r="H270" i="54"/>
  <c r="D270" i="54"/>
  <c r="E270" i="54" s="1"/>
  <c r="H269" i="54"/>
  <c r="D269" i="54"/>
  <c r="E269" i="54" s="1"/>
  <c r="H268" i="54"/>
  <c r="D268" i="54"/>
  <c r="E268" i="54" s="1"/>
  <c r="H267" i="54"/>
  <c r="D267" i="54"/>
  <c r="E267" i="54" s="1"/>
  <c r="H266" i="54"/>
  <c r="D266" i="54"/>
  <c r="C265" i="54"/>
  <c r="H264" i="54"/>
  <c r="D264" i="54"/>
  <c r="E264" i="54" s="1"/>
  <c r="H262" i="54"/>
  <c r="D262" i="54"/>
  <c r="E262" i="54" s="1"/>
  <c r="H261" i="54"/>
  <c r="E261" i="54"/>
  <c r="D261" i="54"/>
  <c r="D260" i="54" s="1"/>
  <c r="C260" i="54"/>
  <c r="H260" i="54" s="1"/>
  <c r="D252" i="54"/>
  <c r="E252" i="54" s="1"/>
  <c r="D251" i="54"/>
  <c r="C250" i="54"/>
  <c r="D249" i="54"/>
  <c r="E249" i="54" s="1"/>
  <c r="D248" i="54"/>
  <c r="E248" i="54" s="1"/>
  <c r="D247" i="54"/>
  <c r="D246" i="54"/>
  <c r="E246" i="54" s="1"/>
  <c r="D245" i="54"/>
  <c r="E245" i="54" s="1"/>
  <c r="C244" i="54"/>
  <c r="C243" i="54" s="1"/>
  <c r="D242" i="54"/>
  <c r="D241" i="54"/>
  <c r="E241" i="54" s="1"/>
  <c r="D240" i="54"/>
  <c r="E240" i="54" s="1"/>
  <c r="C239" i="54"/>
  <c r="C238" i="54" s="1"/>
  <c r="D237" i="54"/>
  <c r="E237" i="54" s="1"/>
  <c r="E236" i="54" s="1"/>
  <c r="E235" i="54" s="1"/>
  <c r="C236" i="54"/>
  <c r="C235" i="54" s="1"/>
  <c r="D234" i="54"/>
  <c r="D233" i="54" s="1"/>
  <c r="C233" i="54"/>
  <c r="D232" i="54"/>
  <c r="E232" i="54" s="1"/>
  <c r="D231" i="54"/>
  <c r="D230" i="54"/>
  <c r="E230" i="54" s="1"/>
  <c r="C229" i="54"/>
  <c r="D227" i="54"/>
  <c r="E227" i="54" s="1"/>
  <c r="D226" i="54"/>
  <c r="E226" i="54" s="1"/>
  <c r="D225" i="54"/>
  <c r="E225" i="54" s="1"/>
  <c r="D224" i="54"/>
  <c r="E224" i="54" s="1"/>
  <c r="C223" i="54"/>
  <c r="C222" i="54" s="1"/>
  <c r="D221" i="54"/>
  <c r="E221" i="54" s="1"/>
  <c r="E220" i="54" s="1"/>
  <c r="C220" i="54"/>
  <c r="D219" i="54"/>
  <c r="E218" i="54"/>
  <c r="D218" i="54"/>
  <c r="D217" i="54"/>
  <c r="E217" i="54" s="1"/>
  <c r="C216" i="54"/>
  <c r="C215" i="54" s="1"/>
  <c r="D214" i="54"/>
  <c r="C213" i="54"/>
  <c r="D212" i="54"/>
  <c r="D211" i="54" s="1"/>
  <c r="C211" i="54"/>
  <c r="E210" i="54"/>
  <c r="D210" i="54"/>
  <c r="D209" i="54"/>
  <c r="E209" i="54" s="1"/>
  <c r="D208" i="54"/>
  <c r="E208" i="54" s="1"/>
  <c r="C207" i="54"/>
  <c r="D206" i="54"/>
  <c r="E206" i="54" s="1"/>
  <c r="D205" i="54"/>
  <c r="C204" i="54"/>
  <c r="D202" i="54"/>
  <c r="D201" i="54" s="1"/>
  <c r="D200" i="54" s="1"/>
  <c r="C201" i="54"/>
  <c r="C200" i="54" s="1"/>
  <c r="D199" i="54"/>
  <c r="D198" i="54" s="1"/>
  <c r="D197" i="54" s="1"/>
  <c r="C198" i="54"/>
  <c r="C197" i="54" s="1"/>
  <c r="D196" i="54"/>
  <c r="D195" i="54" s="1"/>
  <c r="C195" i="54"/>
  <c r="D194" i="54"/>
  <c r="C193" i="54"/>
  <c r="D192" i="54"/>
  <c r="E192" i="54" s="1"/>
  <c r="D191" i="54"/>
  <c r="D189" i="54" s="1"/>
  <c r="D190" i="54"/>
  <c r="E190" i="54" s="1"/>
  <c r="C189" i="54"/>
  <c r="C188" i="54" s="1"/>
  <c r="D187" i="54"/>
  <c r="E187" i="54" s="1"/>
  <c r="D186" i="54"/>
  <c r="C185" i="54"/>
  <c r="C184" i="54" s="1"/>
  <c r="D183" i="54"/>
  <c r="D182" i="54" s="1"/>
  <c r="C182" i="54"/>
  <c r="D181" i="54"/>
  <c r="E181" i="54" s="1"/>
  <c r="E180" i="54" s="1"/>
  <c r="C180" i="54"/>
  <c r="C179" i="54"/>
  <c r="H176" i="54"/>
  <c r="D176" i="54"/>
  <c r="E176" i="54" s="1"/>
  <c r="H175" i="54"/>
  <c r="D175" i="54"/>
  <c r="C174" i="54"/>
  <c r="H173" i="54"/>
  <c r="D173" i="54"/>
  <c r="E173" i="54" s="1"/>
  <c r="H172" i="54"/>
  <c r="E172" i="54"/>
  <c r="E171" i="54" s="1"/>
  <c r="D172" i="54"/>
  <c r="D171" i="54" s="1"/>
  <c r="C171" i="54"/>
  <c r="H171" i="54" s="1"/>
  <c r="H169" i="54"/>
  <c r="D169" i="54"/>
  <c r="E169" i="54" s="1"/>
  <c r="H168" i="54"/>
  <c r="D168" i="54"/>
  <c r="D167" i="54" s="1"/>
  <c r="C167" i="54"/>
  <c r="H167" i="54" s="1"/>
  <c r="H166" i="54"/>
  <c r="D166" i="54"/>
  <c r="E166" i="54" s="1"/>
  <c r="H165" i="54"/>
  <c r="D165" i="54"/>
  <c r="E165" i="54" s="1"/>
  <c r="C164" i="54"/>
  <c r="H164" i="54" s="1"/>
  <c r="H162" i="54"/>
  <c r="D162" i="54"/>
  <c r="E162" i="54" s="1"/>
  <c r="H161" i="54"/>
  <c r="D161" i="54"/>
  <c r="E161" i="54" s="1"/>
  <c r="E160" i="54" s="1"/>
  <c r="C160" i="54"/>
  <c r="H160" i="54" s="1"/>
  <c r="H159" i="54"/>
  <c r="D159" i="54"/>
  <c r="E159" i="54" s="1"/>
  <c r="H158" i="54"/>
  <c r="D158" i="54"/>
  <c r="C157" i="54"/>
  <c r="H157" i="54" s="1"/>
  <c r="H156" i="54"/>
  <c r="D156" i="54"/>
  <c r="E156" i="54" s="1"/>
  <c r="H155" i="54"/>
  <c r="D155" i="54"/>
  <c r="E155" i="54" s="1"/>
  <c r="E154" i="54" s="1"/>
  <c r="C154" i="54"/>
  <c r="H154" i="54" s="1"/>
  <c r="H151" i="54"/>
  <c r="D151" i="54"/>
  <c r="E151" i="54" s="1"/>
  <c r="H150" i="54"/>
  <c r="D150" i="54"/>
  <c r="C149" i="54"/>
  <c r="H149" i="54" s="1"/>
  <c r="H148" i="54"/>
  <c r="D148" i="54"/>
  <c r="E148" i="54" s="1"/>
  <c r="H147" i="54"/>
  <c r="D147" i="54"/>
  <c r="C146" i="54"/>
  <c r="H146" i="54" s="1"/>
  <c r="H145" i="54"/>
  <c r="D145" i="54"/>
  <c r="E145" i="54" s="1"/>
  <c r="H144" i="54"/>
  <c r="D144" i="54"/>
  <c r="E144" i="54" s="1"/>
  <c r="E143" i="54" s="1"/>
  <c r="C143" i="54"/>
  <c r="H143" i="54" s="1"/>
  <c r="H142" i="54"/>
  <c r="D142" i="54"/>
  <c r="E142" i="54" s="1"/>
  <c r="H141" i="54"/>
  <c r="D141" i="54"/>
  <c r="C140" i="54"/>
  <c r="H140" i="54" s="1"/>
  <c r="H139" i="54"/>
  <c r="D139" i="54"/>
  <c r="E139" i="54" s="1"/>
  <c r="H138" i="54"/>
  <c r="D138" i="54"/>
  <c r="E138" i="54" s="1"/>
  <c r="H137" i="54"/>
  <c r="D137" i="54"/>
  <c r="C136" i="54"/>
  <c r="H134" i="54"/>
  <c r="D134" i="54"/>
  <c r="E134" i="54" s="1"/>
  <c r="H133" i="54"/>
  <c r="D133" i="54"/>
  <c r="C132" i="54"/>
  <c r="H132" i="54" s="1"/>
  <c r="H131" i="54"/>
  <c r="D131" i="54"/>
  <c r="E131" i="54" s="1"/>
  <c r="H130" i="54"/>
  <c r="D130" i="54"/>
  <c r="C129" i="54"/>
  <c r="H129" i="54" s="1"/>
  <c r="H128" i="54"/>
  <c r="D128" i="54"/>
  <c r="E128" i="54" s="1"/>
  <c r="H127" i="54"/>
  <c r="D127" i="54"/>
  <c r="C126" i="54"/>
  <c r="H126" i="54" s="1"/>
  <c r="H125" i="54"/>
  <c r="D125" i="54"/>
  <c r="E125" i="54" s="1"/>
  <c r="H124" i="54"/>
  <c r="E124" i="54"/>
  <c r="E123" i="54" s="1"/>
  <c r="D124" i="54"/>
  <c r="D123" i="54" s="1"/>
  <c r="C123" i="54"/>
  <c r="H123" i="54" s="1"/>
  <c r="H122" i="54"/>
  <c r="D122" i="54"/>
  <c r="E122" i="54" s="1"/>
  <c r="H121" i="54"/>
  <c r="D121" i="54"/>
  <c r="C120" i="54"/>
  <c r="H119" i="54"/>
  <c r="D119" i="54"/>
  <c r="E119" i="54" s="1"/>
  <c r="H118" i="54"/>
  <c r="D118" i="54"/>
  <c r="E118" i="54" s="1"/>
  <c r="D117" i="54"/>
  <c r="C117" i="54"/>
  <c r="H117" i="54" s="1"/>
  <c r="H113" i="54"/>
  <c r="D113" i="54"/>
  <c r="E113" i="54" s="1"/>
  <c r="H112" i="54"/>
  <c r="D112" i="54"/>
  <c r="E112" i="54" s="1"/>
  <c r="H111" i="54"/>
  <c r="D111" i="54"/>
  <c r="E111" i="54" s="1"/>
  <c r="H110" i="54"/>
  <c r="D110" i="54"/>
  <c r="E110" i="54" s="1"/>
  <c r="H109" i="54"/>
  <c r="D109" i="54"/>
  <c r="E109" i="54" s="1"/>
  <c r="H108" i="54"/>
  <c r="D108" i="54"/>
  <c r="E108" i="54" s="1"/>
  <c r="H107" i="54"/>
  <c r="E107" i="54"/>
  <c r="D107" i="54"/>
  <c r="H106" i="54"/>
  <c r="D106" i="54"/>
  <c r="E106" i="54" s="1"/>
  <c r="H105" i="54"/>
  <c r="D105" i="54"/>
  <c r="E105" i="54" s="1"/>
  <c r="H104" i="54"/>
  <c r="D104" i="54"/>
  <c r="E104" i="54" s="1"/>
  <c r="H103" i="54"/>
  <c r="D103" i="54"/>
  <c r="E103" i="54" s="1"/>
  <c r="H102" i="54"/>
  <c r="D102" i="54"/>
  <c r="E102" i="54" s="1"/>
  <c r="H101" i="54"/>
  <c r="E101" i="54"/>
  <c r="D101" i="54"/>
  <c r="H100" i="54"/>
  <c r="D100" i="54"/>
  <c r="E100" i="54" s="1"/>
  <c r="H99" i="54"/>
  <c r="D99" i="54"/>
  <c r="E99" i="54" s="1"/>
  <c r="H98" i="54"/>
  <c r="E98" i="54"/>
  <c r="D98" i="54"/>
  <c r="C97" i="54"/>
  <c r="H96" i="54"/>
  <c r="D96" i="54"/>
  <c r="E96" i="54" s="1"/>
  <c r="H95" i="54"/>
  <c r="D95" i="54"/>
  <c r="E95" i="54" s="1"/>
  <c r="H94" i="54"/>
  <c r="D94" i="54"/>
  <c r="E94" i="54" s="1"/>
  <c r="H93" i="54"/>
  <c r="E93" i="54"/>
  <c r="D93" i="54"/>
  <c r="H92" i="54"/>
  <c r="D92" i="54"/>
  <c r="E92" i="54" s="1"/>
  <c r="H91" i="54"/>
  <c r="D91" i="54"/>
  <c r="E91" i="54" s="1"/>
  <c r="H90" i="54"/>
  <c r="D90" i="54"/>
  <c r="E90" i="54" s="1"/>
  <c r="H89" i="54"/>
  <c r="D89" i="54"/>
  <c r="E89" i="54" s="1"/>
  <c r="H88" i="54"/>
  <c r="D88" i="54"/>
  <c r="E88" i="54" s="1"/>
  <c r="H87" i="54"/>
  <c r="D87" i="54"/>
  <c r="E87" i="54" s="1"/>
  <c r="H86" i="54"/>
  <c r="D86" i="54"/>
  <c r="E86" i="54" s="1"/>
  <c r="H85" i="54"/>
  <c r="D85" i="54"/>
  <c r="E85" i="54" s="1"/>
  <c r="H84" i="54"/>
  <c r="E84" i="54"/>
  <c r="D84" i="54"/>
  <c r="H83" i="54"/>
  <c r="D83" i="54"/>
  <c r="E83" i="54" s="1"/>
  <c r="H82" i="54"/>
  <c r="D82" i="54"/>
  <c r="E82" i="54" s="1"/>
  <c r="H81" i="54"/>
  <c r="D81" i="54"/>
  <c r="E81" i="54" s="1"/>
  <c r="H80" i="54"/>
  <c r="D80" i="54"/>
  <c r="E80" i="54" s="1"/>
  <c r="H79" i="54"/>
  <c r="D79" i="54"/>
  <c r="E79" i="54" s="1"/>
  <c r="H78" i="54"/>
  <c r="D78" i="54"/>
  <c r="E78" i="54" s="1"/>
  <c r="H77" i="54"/>
  <c r="E77" i="54"/>
  <c r="D77" i="54"/>
  <c r="H76" i="54"/>
  <c r="D76" i="54"/>
  <c r="E76" i="54" s="1"/>
  <c r="H75" i="54"/>
  <c r="D75" i="54"/>
  <c r="E75" i="54" s="1"/>
  <c r="H74" i="54"/>
  <c r="D74" i="54"/>
  <c r="E74" i="54" s="1"/>
  <c r="H73" i="54"/>
  <c r="D73" i="54"/>
  <c r="E73" i="54" s="1"/>
  <c r="H72" i="54"/>
  <c r="D72" i="54"/>
  <c r="E72" i="54" s="1"/>
  <c r="H71" i="54"/>
  <c r="E71" i="54"/>
  <c r="D71" i="54"/>
  <c r="H70" i="54"/>
  <c r="D70" i="54"/>
  <c r="H69" i="54"/>
  <c r="D69" i="54"/>
  <c r="E69" i="54" s="1"/>
  <c r="C68" i="54"/>
  <c r="H68" i="54" s="1"/>
  <c r="J68" i="54" s="1"/>
  <c r="H66" i="54"/>
  <c r="D66" i="54"/>
  <c r="E66" i="54" s="1"/>
  <c r="H65" i="54"/>
  <c r="E65" i="54"/>
  <c r="D65" i="54"/>
  <c r="H64" i="54"/>
  <c r="D64" i="54"/>
  <c r="E64" i="54" s="1"/>
  <c r="H63" i="54"/>
  <c r="D63" i="54"/>
  <c r="E63" i="54" s="1"/>
  <c r="H62" i="54"/>
  <c r="D62" i="54"/>
  <c r="E62" i="54" s="1"/>
  <c r="C61" i="54"/>
  <c r="H61" i="54" s="1"/>
  <c r="J61" i="54" s="1"/>
  <c r="H60" i="54"/>
  <c r="D60" i="54"/>
  <c r="E60" i="54" s="1"/>
  <c r="H59" i="54"/>
  <c r="D59" i="54"/>
  <c r="E59" i="54" s="1"/>
  <c r="H58" i="54"/>
  <c r="D58" i="54"/>
  <c r="E58" i="54" s="1"/>
  <c r="H57" i="54"/>
  <c r="D57" i="54"/>
  <c r="E57" i="54" s="1"/>
  <c r="H56" i="54"/>
  <c r="D56" i="54"/>
  <c r="E56" i="54" s="1"/>
  <c r="H55" i="54"/>
  <c r="E55" i="54"/>
  <c r="D55" i="54"/>
  <c r="H54" i="54"/>
  <c r="D54" i="54"/>
  <c r="E54" i="54" s="1"/>
  <c r="H53" i="54"/>
  <c r="D53" i="54"/>
  <c r="E53" i="54" s="1"/>
  <c r="H52" i="54"/>
  <c r="D52" i="54"/>
  <c r="E52" i="54" s="1"/>
  <c r="H51" i="54"/>
  <c r="E51" i="54"/>
  <c r="D51" i="54"/>
  <c r="H50" i="54"/>
  <c r="D50" i="54"/>
  <c r="E50" i="54" s="1"/>
  <c r="H49" i="54"/>
  <c r="D49" i="54"/>
  <c r="E49" i="54" s="1"/>
  <c r="H48" i="54"/>
  <c r="D48" i="54"/>
  <c r="E48" i="54" s="1"/>
  <c r="H47" i="54"/>
  <c r="E47" i="54"/>
  <c r="D47" i="54"/>
  <c r="H46" i="54"/>
  <c r="D46" i="54"/>
  <c r="E46" i="54" s="1"/>
  <c r="H45" i="54"/>
  <c r="D45" i="54"/>
  <c r="E45" i="54" s="1"/>
  <c r="H44" i="54"/>
  <c r="D44" i="54"/>
  <c r="E44" i="54" s="1"/>
  <c r="H43" i="54"/>
  <c r="D43" i="54"/>
  <c r="E43" i="54" s="1"/>
  <c r="H42" i="54"/>
  <c r="D42" i="54"/>
  <c r="E42" i="54" s="1"/>
  <c r="H41" i="54"/>
  <c r="D41" i="54"/>
  <c r="E41" i="54" s="1"/>
  <c r="H40" i="54"/>
  <c r="D40" i="54"/>
  <c r="H39" i="54"/>
  <c r="D39" i="54"/>
  <c r="E39" i="54" s="1"/>
  <c r="C38" i="54"/>
  <c r="H38" i="54" s="1"/>
  <c r="J38" i="54" s="1"/>
  <c r="H37" i="54"/>
  <c r="D37" i="54"/>
  <c r="E37" i="54" s="1"/>
  <c r="H36" i="54"/>
  <c r="D36" i="54"/>
  <c r="E36" i="54" s="1"/>
  <c r="H35" i="54"/>
  <c r="D35" i="54"/>
  <c r="E35" i="54" s="1"/>
  <c r="H34" i="54"/>
  <c r="D34" i="54"/>
  <c r="E34" i="54" s="1"/>
  <c r="H33" i="54"/>
  <c r="E33" i="54"/>
  <c r="D33" i="54"/>
  <c r="H32" i="54"/>
  <c r="D32" i="54"/>
  <c r="E32" i="54" s="1"/>
  <c r="H31" i="54"/>
  <c r="D31" i="54"/>
  <c r="E31" i="54" s="1"/>
  <c r="H30" i="54"/>
  <c r="D30" i="54"/>
  <c r="E30" i="54" s="1"/>
  <c r="H29" i="54"/>
  <c r="D29" i="54"/>
  <c r="E29" i="54" s="1"/>
  <c r="H28" i="54"/>
  <c r="D28" i="54"/>
  <c r="E28" i="54" s="1"/>
  <c r="H27" i="54"/>
  <c r="D27" i="54"/>
  <c r="E27" i="54" s="1"/>
  <c r="H26" i="54"/>
  <c r="D26" i="54"/>
  <c r="E26" i="54" s="1"/>
  <c r="H25" i="54"/>
  <c r="E25" i="54"/>
  <c r="D25" i="54"/>
  <c r="H24" i="54"/>
  <c r="D24" i="54"/>
  <c r="E24" i="54" s="1"/>
  <c r="H23" i="54"/>
  <c r="D23" i="54"/>
  <c r="E23" i="54" s="1"/>
  <c r="H22" i="54"/>
  <c r="D22" i="54"/>
  <c r="E22" i="54" s="1"/>
  <c r="H21" i="54"/>
  <c r="D21" i="54"/>
  <c r="E21" i="54" s="1"/>
  <c r="H20" i="54"/>
  <c r="D20" i="54"/>
  <c r="E20" i="54" s="1"/>
  <c r="H19" i="54"/>
  <c r="D19" i="54"/>
  <c r="E19" i="54" s="1"/>
  <c r="H18" i="54"/>
  <c r="D18" i="54"/>
  <c r="E18" i="54" s="1"/>
  <c r="H17" i="54"/>
  <c r="D17" i="54"/>
  <c r="E17" i="54" s="1"/>
  <c r="H16" i="54"/>
  <c r="D16" i="54"/>
  <c r="E16" i="54" s="1"/>
  <c r="H15" i="54"/>
  <c r="D15" i="54"/>
  <c r="E15" i="54" s="1"/>
  <c r="H14" i="54"/>
  <c r="D14" i="54"/>
  <c r="E14" i="54" s="1"/>
  <c r="H13" i="54"/>
  <c r="D13" i="54"/>
  <c r="E13" i="54" s="1"/>
  <c r="H12" i="54"/>
  <c r="D12" i="54"/>
  <c r="E12" i="54" s="1"/>
  <c r="C11" i="54"/>
  <c r="H11" i="54" s="1"/>
  <c r="J11" i="54" s="1"/>
  <c r="H10" i="54"/>
  <c r="D10" i="54"/>
  <c r="E10" i="54" s="1"/>
  <c r="H9" i="54"/>
  <c r="D9" i="54"/>
  <c r="E9" i="54" s="1"/>
  <c r="H8" i="54"/>
  <c r="D8" i="54"/>
  <c r="E8" i="54" s="1"/>
  <c r="H7" i="54"/>
  <c r="D7" i="54"/>
  <c r="E7" i="54" s="1"/>
  <c r="H6" i="54"/>
  <c r="D6" i="54"/>
  <c r="E6" i="54" s="1"/>
  <c r="H5" i="54"/>
  <c r="D5" i="54"/>
  <c r="E5" i="54" s="1"/>
  <c r="C4" i="54"/>
  <c r="D778" i="53"/>
  <c r="E778" i="53" s="1"/>
  <c r="E777" i="53" s="1"/>
  <c r="C777" i="53"/>
  <c r="D776" i="53"/>
  <c r="E776" i="53" s="1"/>
  <c r="D775" i="53"/>
  <c r="E775" i="53" s="1"/>
  <c r="D774" i="53"/>
  <c r="E774" i="53" s="1"/>
  <c r="D773" i="53"/>
  <c r="E773" i="53" s="1"/>
  <c r="C772" i="53"/>
  <c r="C771" i="53" s="1"/>
  <c r="D770" i="53"/>
  <c r="E770" i="53" s="1"/>
  <c r="D769" i="53"/>
  <c r="C768" i="53"/>
  <c r="C767" i="53" s="1"/>
  <c r="D766" i="53"/>
  <c r="C765" i="53"/>
  <c r="D764" i="53"/>
  <c r="E764" i="53" s="1"/>
  <c r="D763" i="53"/>
  <c r="E763" i="53" s="1"/>
  <c r="D762" i="53"/>
  <c r="C761" i="53"/>
  <c r="C760" i="53" s="1"/>
  <c r="D759" i="53"/>
  <c r="E759" i="53" s="1"/>
  <c r="D758" i="53"/>
  <c r="E758" i="53" s="1"/>
  <c r="D757" i="53"/>
  <c r="C756" i="53"/>
  <c r="C755" i="53" s="1"/>
  <c r="E754" i="53"/>
  <c r="D754" i="53"/>
  <c r="D753" i="53"/>
  <c r="E753" i="53" s="1"/>
  <c r="E752" i="53"/>
  <c r="D752" i="53"/>
  <c r="C751" i="53"/>
  <c r="C750" i="53" s="1"/>
  <c r="D749" i="53"/>
  <c r="E749" i="53" s="1"/>
  <c r="D748" i="53"/>
  <c r="E748" i="53" s="1"/>
  <c r="D747" i="53"/>
  <c r="C746" i="53"/>
  <c r="D745" i="53"/>
  <c r="E745" i="53" s="1"/>
  <c r="E744" i="53" s="1"/>
  <c r="C744" i="53"/>
  <c r="C743" i="53"/>
  <c r="D742" i="53"/>
  <c r="E742" i="53" s="1"/>
  <c r="E741" i="53" s="1"/>
  <c r="C741" i="53"/>
  <c r="D740" i="53"/>
  <c r="D739" i="53" s="1"/>
  <c r="C739" i="53"/>
  <c r="D738" i="53"/>
  <c r="E738" i="53" s="1"/>
  <c r="D737" i="53"/>
  <c r="E737" i="53" s="1"/>
  <c r="D736" i="53"/>
  <c r="E736" i="53" s="1"/>
  <c r="D735" i="53"/>
  <c r="E735" i="53" s="1"/>
  <c r="C734" i="53"/>
  <c r="C733" i="53" s="1"/>
  <c r="D732" i="53"/>
  <c r="C731" i="53"/>
  <c r="C730" i="53" s="1"/>
  <c r="D729" i="53"/>
  <c r="E729" i="53" s="1"/>
  <c r="D728" i="53"/>
  <c r="C727" i="53"/>
  <c r="H724" i="53"/>
  <c r="D724" i="53"/>
  <c r="H723" i="53"/>
  <c r="D723" i="53"/>
  <c r="E723" i="53" s="1"/>
  <c r="C722" i="53"/>
  <c r="H722" i="53" s="1"/>
  <c r="H721" i="53"/>
  <c r="D721" i="53"/>
  <c r="E721" i="53" s="1"/>
  <c r="H720" i="53"/>
  <c r="E720" i="53"/>
  <c r="D720" i="53"/>
  <c r="H719" i="53"/>
  <c r="D719" i="53"/>
  <c r="C718" i="53"/>
  <c r="H715" i="53"/>
  <c r="D715" i="53"/>
  <c r="E715" i="53" s="1"/>
  <c r="H714" i="53"/>
  <c r="D714" i="53"/>
  <c r="E714" i="53" s="1"/>
  <c r="H713" i="53"/>
  <c r="D713" i="53"/>
  <c r="E713" i="53" s="1"/>
  <c r="H712" i="53"/>
  <c r="D712" i="53"/>
  <c r="E712" i="53" s="1"/>
  <c r="H711" i="53"/>
  <c r="E711" i="53"/>
  <c r="D711" i="53"/>
  <c r="H710" i="53"/>
  <c r="D710" i="53"/>
  <c r="E710" i="53" s="1"/>
  <c r="H709" i="53"/>
  <c r="D709" i="53"/>
  <c r="E709" i="53" s="1"/>
  <c r="H708" i="53"/>
  <c r="D708" i="53"/>
  <c r="E708" i="53" s="1"/>
  <c r="H707" i="53"/>
  <c r="E707" i="53"/>
  <c r="D707" i="53"/>
  <c r="H706" i="53"/>
  <c r="D706" i="53"/>
  <c r="E706" i="53" s="1"/>
  <c r="H705" i="53"/>
  <c r="D705" i="53"/>
  <c r="E705" i="53" s="1"/>
  <c r="H704" i="53"/>
  <c r="D704" i="53"/>
  <c r="E704" i="53" s="1"/>
  <c r="H703" i="53"/>
  <c r="D703" i="53"/>
  <c r="E703" i="53" s="1"/>
  <c r="H702" i="53"/>
  <c r="D702" i="53"/>
  <c r="H701" i="53"/>
  <c r="D701" i="53"/>
  <c r="E701" i="53" s="1"/>
  <c r="C700" i="53"/>
  <c r="H700" i="53" s="1"/>
  <c r="H699" i="53"/>
  <c r="D699" i="53"/>
  <c r="E699" i="53" s="1"/>
  <c r="H698" i="53"/>
  <c r="E698" i="53"/>
  <c r="D698" i="53"/>
  <c r="H697" i="53"/>
  <c r="D697" i="53"/>
  <c r="E697" i="53" s="1"/>
  <c r="H696" i="53"/>
  <c r="D696" i="53"/>
  <c r="E696" i="53" s="1"/>
  <c r="H695" i="53"/>
  <c r="D695" i="53"/>
  <c r="E695" i="53" s="1"/>
  <c r="C694" i="53"/>
  <c r="H694" i="53" s="1"/>
  <c r="H693" i="53"/>
  <c r="D693" i="53"/>
  <c r="E693" i="53" s="1"/>
  <c r="H692" i="53"/>
  <c r="D692" i="53"/>
  <c r="E692" i="53" s="1"/>
  <c r="H691" i="53"/>
  <c r="E691" i="53"/>
  <c r="D691" i="53"/>
  <c r="H690" i="53"/>
  <c r="D690" i="53"/>
  <c r="E690" i="53" s="1"/>
  <c r="H689" i="53"/>
  <c r="D689" i="53"/>
  <c r="E689" i="53" s="1"/>
  <c r="H688" i="53"/>
  <c r="D688" i="53"/>
  <c r="C687" i="53"/>
  <c r="H687" i="53" s="1"/>
  <c r="H686" i="53"/>
  <c r="D686" i="53"/>
  <c r="E686" i="53" s="1"/>
  <c r="H685" i="53"/>
  <c r="D685" i="53"/>
  <c r="E685" i="53" s="1"/>
  <c r="H684" i="53"/>
  <c r="E684" i="53"/>
  <c r="D684" i="53"/>
  <c r="H683" i="53"/>
  <c r="C683" i="53"/>
  <c r="H682" i="53"/>
  <c r="D682" i="53"/>
  <c r="E682" i="53" s="1"/>
  <c r="H681" i="53"/>
  <c r="D681" i="53"/>
  <c r="E681" i="53" s="1"/>
  <c r="H680" i="53"/>
  <c r="D680" i="53"/>
  <c r="E680" i="53" s="1"/>
  <c r="C679" i="53"/>
  <c r="H679" i="53" s="1"/>
  <c r="H678" i="53"/>
  <c r="D678" i="53"/>
  <c r="E678" i="53" s="1"/>
  <c r="H677" i="53"/>
  <c r="D677" i="53"/>
  <c r="C676" i="53"/>
  <c r="H676" i="53" s="1"/>
  <c r="H675" i="53"/>
  <c r="D675" i="53"/>
  <c r="E675" i="53" s="1"/>
  <c r="H674" i="53"/>
  <c r="D674" i="53"/>
  <c r="E674" i="53" s="1"/>
  <c r="H673" i="53"/>
  <c r="E673" i="53"/>
  <c r="D673" i="53"/>
  <c r="H672" i="53"/>
  <c r="D672" i="53"/>
  <c r="C671" i="53"/>
  <c r="H671" i="53" s="1"/>
  <c r="H670" i="53"/>
  <c r="E670" i="53"/>
  <c r="D670" i="53"/>
  <c r="H669" i="53"/>
  <c r="D669" i="53"/>
  <c r="E669" i="53" s="1"/>
  <c r="H668" i="53"/>
  <c r="D668" i="53"/>
  <c r="E668" i="53" s="1"/>
  <c r="H667" i="53"/>
  <c r="D667" i="53"/>
  <c r="H666" i="53"/>
  <c r="E666" i="53"/>
  <c r="D666" i="53"/>
  <c r="C665" i="53"/>
  <c r="H665" i="53" s="1"/>
  <c r="H664" i="53"/>
  <c r="D664" i="53"/>
  <c r="E664" i="53" s="1"/>
  <c r="H663" i="53"/>
  <c r="D663" i="53"/>
  <c r="E663" i="53" s="1"/>
  <c r="H662" i="53"/>
  <c r="D662" i="53"/>
  <c r="C661" i="53"/>
  <c r="H660" i="53"/>
  <c r="D660" i="53"/>
  <c r="E660" i="53" s="1"/>
  <c r="H659" i="53"/>
  <c r="D659" i="53"/>
  <c r="E659" i="53" s="1"/>
  <c r="H658" i="53"/>
  <c r="E658" i="53"/>
  <c r="D658" i="53"/>
  <c r="H657" i="53"/>
  <c r="D657" i="53"/>
  <c r="E657" i="53" s="1"/>
  <c r="H656" i="53"/>
  <c r="D656" i="53"/>
  <c r="E656" i="53" s="1"/>
  <c r="H655" i="53"/>
  <c r="D655" i="53"/>
  <c r="E655" i="53" s="1"/>
  <c r="H654" i="53"/>
  <c r="D654" i="53"/>
  <c r="E654" i="53" s="1"/>
  <c r="C653" i="53"/>
  <c r="H653" i="53" s="1"/>
  <c r="H652" i="53"/>
  <c r="D652" i="53"/>
  <c r="E652" i="53" s="1"/>
  <c r="H651" i="53"/>
  <c r="E651" i="53"/>
  <c r="D651" i="53"/>
  <c r="H650" i="53"/>
  <c r="D650" i="53"/>
  <c r="E650" i="53" s="1"/>
  <c r="H649" i="53"/>
  <c r="D649" i="53"/>
  <c r="E649" i="53" s="1"/>
  <c r="H648" i="53"/>
  <c r="D648" i="53"/>
  <c r="H647" i="53"/>
  <c r="E647" i="53"/>
  <c r="D647" i="53"/>
  <c r="C646" i="53"/>
  <c r="H646" i="53" s="1"/>
  <c r="H644" i="53"/>
  <c r="D644" i="53"/>
  <c r="E644" i="53" s="1"/>
  <c r="H643" i="53"/>
  <c r="D643" i="53"/>
  <c r="E643" i="53" s="1"/>
  <c r="C642" i="53"/>
  <c r="H642" i="53" s="1"/>
  <c r="J642" i="53" s="1"/>
  <c r="H641" i="53"/>
  <c r="D641" i="53"/>
  <c r="E641" i="53" s="1"/>
  <c r="H640" i="53"/>
  <c r="D640" i="53"/>
  <c r="E640" i="53" s="1"/>
  <c r="H639" i="53"/>
  <c r="D639" i="53"/>
  <c r="E639" i="53" s="1"/>
  <c r="C638" i="53"/>
  <c r="H638" i="53" s="1"/>
  <c r="J638" i="53" s="1"/>
  <c r="H637" i="53"/>
  <c r="D637" i="53"/>
  <c r="E637" i="53" s="1"/>
  <c r="H636" i="53"/>
  <c r="E636" i="53"/>
  <c r="D636" i="53"/>
  <c r="H635" i="53"/>
  <c r="D635" i="53"/>
  <c r="E635" i="53" s="1"/>
  <c r="H634" i="53"/>
  <c r="D634" i="53"/>
  <c r="E634" i="53" s="1"/>
  <c r="H633" i="53"/>
  <c r="D633" i="53"/>
  <c r="E633" i="53" s="1"/>
  <c r="H632" i="53"/>
  <c r="D632" i="53"/>
  <c r="H631" i="53"/>
  <c r="D631" i="53"/>
  <c r="E631" i="53" s="1"/>
  <c r="H630" i="53"/>
  <c r="D630" i="53"/>
  <c r="E630" i="53" s="1"/>
  <c r="H629" i="53"/>
  <c r="D629" i="53"/>
  <c r="C628" i="53"/>
  <c r="H628" i="53" s="1"/>
  <c r="H627" i="53"/>
  <c r="D627" i="53"/>
  <c r="E627" i="53" s="1"/>
  <c r="H626" i="53"/>
  <c r="D626" i="53"/>
  <c r="E626" i="53" s="1"/>
  <c r="H625" i="53"/>
  <c r="D625" i="53"/>
  <c r="E625" i="53" s="1"/>
  <c r="H624" i="53"/>
  <c r="D624" i="53"/>
  <c r="E624" i="53" s="1"/>
  <c r="H623" i="53"/>
  <c r="D623" i="53"/>
  <c r="E623" i="53" s="1"/>
  <c r="H622" i="53"/>
  <c r="D622" i="53"/>
  <c r="E622" i="53" s="1"/>
  <c r="H621" i="53"/>
  <c r="E621" i="53"/>
  <c r="D621" i="53"/>
  <c r="H620" i="53"/>
  <c r="D620" i="53"/>
  <c r="E620" i="53" s="1"/>
  <c r="H619" i="53"/>
  <c r="D619" i="53"/>
  <c r="E619" i="53" s="1"/>
  <c r="H618" i="53"/>
  <c r="D618" i="53"/>
  <c r="H617" i="53"/>
  <c r="E617" i="53"/>
  <c r="D617" i="53"/>
  <c r="C616" i="53"/>
  <c r="H616" i="53" s="1"/>
  <c r="H615" i="53"/>
  <c r="D615" i="53"/>
  <c r="E615" i="53" s="1"/>
  <c r="H614" i="53"/>
  <c r="D614" i="53"/>
  <c r="E614" i="53" s="1"/>
  <c r="H613" i="53"/>
  <c r="D613" i="53"/>
  <c r="E613" i="53" s="1"/>
  <c r="H612" i="53"/>
  <c r="E612" i="53"/>
  <c r="E610" i="53" s="1"/>
  <c r="D612" i="53"/>
  <c r="H611" i="53"/>
  <c r="D611" i="53"/>
  <c r="E611" i="53" s="1"/>
  <c r="C610" i="53"/>
  <c r="H610" i="53" s="1"/>
  <c r="H609" i="53"/>
  <c r="D609" i="53"/>
  <c r="E609" i="53" s="1"/>
  <c r="H608" i="53"/>
  <c r="D608" i="53"/>
  <c r="E608" i="53" s="1"/>
  <c r="H607" i="53"/>
  <c r="D607" i="53"/>
  <c r="E607" i="53" s="1"/>
  <c r="H606" i="53"/>
  <c r="D606" i="53"/>
  <c r="E606" i="53" s="1"/>
  <c r="H605" i="53"/>
  <c r="D605" i="53"/>
  <c r="E605" i="53" s="1"/>
  <c r="H604" i="53"/>
  <c r="D604" i="53"/>
  <c r="C603" i="53"/>
  <c r="H603" i="53" s="1"/>
  <c r="H602" i="53"/>
  <c r="D602" i="53"/>
  <c r="E602" i="53" s="1"/>
  <c r="H601" i="53"/>
  <c r="D601" i="53"/>
  <c r="E601" i="53" s="1"/>
  <c r="H600" i="53"/>
  <c r="E600" i="53"/>
  <c r="E599" i="53" s="1"/>
  <c r="D600" i="53"/>
  <c r="C599" i="53"/>
  <c r="H599" i="53" s="1"/>
  <c r="H598" i="53"/>
  <c r="D598" i="53"/>
  <c r="E598" i="53" s="1"/>
  <c r="H597" i="53"/>
  <c r="D597" i="53"/>
  <c r="E597" i="53" s="1"/>
  <c r="E595" i="53" s="1"/>
  <c r="H596" i="53"/>
  <c r="D596" i="53"/>
  <c r="E596" i="53" s="1"/>
  <c r="C595" i="53"/>
  <c r="H595" i="53" s="1"/>
  <c r="H594" i="53"/>
  <c r="D594" i="53"/>
  <c r="E594" i="53" s="1"/>
  <c r="H593" i="53"/>
  <c r="D593" i="53"/>
  <c r="C592" i="53"/>
  <c r="H592" i="53" s="1"/>
  <c r="H591" i="53"/>
  <c r="D591" i="53"/>
  <c r="E591" i="53" s="1"/>
  <c r="H590" i="53"/>
  <c r="D590" i="53"/>
  <c r="E590" i="53" s="1"/>
  <c r="H589" i="53"/>
  <c r="D589" i="53"/>
  <c r="E589" i="53" s="1"/>
  <c r="H588" i="53"/>
  <c r="D588" i="53"/>
  <c r="C587" i="53"/>
  <c r="H587" i="53" s="1"/>
  <c r="H586" i="53"/>
  <c r="E586" i="53"/>
  <c r="D586" i="53"/>
  <c r="H585" i="53"/>
  <c r="D585" i="53"/>
  <c r="E585" i="53" s="1"/>
  <c r="H584" i="53"/>
  <c r="D584" i="53"/>
  <c r="E584" i="53" s="1"/>
  <c r="H583" i="53"/>
  <c r="D583" i="53"/>
  <c r="H582" i="53"/>
  <c r="D582" i="53"/>
  <c r="E582" i="53" s="1"/>
  <c r="H581" i="53"/>
  <c r="C581" i="53"/>
  <c r="H580" i="53"/>
  <c r="D580" i="53"/>
  <c r="E580" i="53" s="1"/>
  <c r="H579" i="53"/>
  <c r="D579" i="53"/>
  <c r="E579" i="53" s="1"/>
  <c r="H578" i="53"/>
  <c r="D578" i="53"/>
  <c r="C577" i="53"/>
  <c r="H577" i="53" s="1"/>
  <c r="H576" i="53"/>
  <c r="D576" i="53"/>
  <c r="E576" i="53" s="1"/>
  <c r="H575" i="53"/>
  <c r="D575" i="53"/>
  <c r="E575" i="53" s="1"/>
  <c r="H574" i="53"/>
  <c r="D574" i="53"/>
  <c r="E574" i="53" s="1"/>
  <c r="H573" i="53"/>
  <c r="D573" i="53"/>
  <c r="E573" i="53" s="1"/>
  <c r="H572" i="53"/>
  <c r="D572" i="53"/>
  <c r="E572" i="53" s="1"/>
  <c r="H571" i="53"/>
  <c r="D571" i="53"/>
  <c r="E571" i="53" s="1"/>
  <c r="H570" i="53"/>
  <c r="D570" i="53"/>
  <c r="C569" i="53"/>
  <c r="H569" i="53" s="1"/>
  <c r="H568" i="53"/>
  <c r="D568" i="53"/>
  <c r="E568" i="53" s="1"/>
  <c r="H567" i="53"/>
  <c r="D567" i="53"/>
  <c r="E567" i="53" s="1"/>
  <c r="H566" i="53"/>
  <c r="D566" i="53"/>
  <c r="E566" i="53" s="1"/>
  <c r="H565" i="53"/>
  <c r="D565" i="53"/>
  <c r="E565" i="53" s="1"/>
  <c r="H564" i="53"/>
  <c r="D564" i="53"/>
  <c r="E564" i="53" s="1"/>
  <c r="H563" i="53"/>
  <c r="D563" i="53"/>
  <c r="C562" i="53"/>
  <c r="H558" i="53"/>
  <c r="D558" i="53"/>
  <c r="E558" i="53" s="1"/>
  <c r="H557" i="53"/>
  <c r="D557" i="53"/>
  <c r="C556" i="53"/>
  <c r="H556" i="53" s="1"/>
  <c r="H555" i="53"/>
  <c r="D555" i="53"/>
  <c r="E555" i="53" s="1"/>
  <c r="H554" i="53"/>
  <c r="D554" i="53"/>
  <c r="E554" i="53" s="1"/>
  <c r="H553" i="53"/>
  <c r="E553" i="53"/>
  <c r="E552" i="53" s="1"/>
  <c r="D553" i="53"/>
  <c r="C552" i="53"/>
  <c r="H552" i="53" s="1"/>
  <c r="H549" i="53"/>
  <c r="D549" i="53"/>
  <c r="E549" i="53" s="1"/>
  <c r="H548" i="53"/>
  <c r="E548" i="53"/>
  <c r="E547" i="53" s="1"/>
  <c r="D548" i="53"/>
  <c r="C547" i="53"/>
  <c r="H547" i="53" s="1"/>
  <c r="J547" i="53" s="1"/>
  <c r="H546" i="53"/>
  <c r="E546" i="53"/>
  <c r="D546" i="53"/>
  <c r="H545" i="53"/>
  <c r="D545" i="53"/>
  <c r="C544" i="53"/>
  <c r="H543" i="53"/>
  <c r="D543" i="53"/>
  <c r="E543" i="53" s="1"/>
  <c r="H542" i="53"/>
  <c r="E542" i="53"/>
  <c r="D542" i="53"/>
  <c r="H541" i="53"/>
  <c r="D541" i="53"/>
  <c r="E541" i="53" s="1"/>
  <c r="H540" i="53"/>
  <c r="D540" i="53"/>
  <c r="E540" i="53" s="1"/>
  <c r="H539" i="53"/>
  <c r="D539" i="53"/>
  <c r="E539" i="53" s="1"/>
  <c r="H537" i="53"/>
  <c r="E537" i="53"/>
  <c r="D537" i="53"/>
  <c r="H536" i="53"/>
  <c r="D536" i="53"/>
  <c r="E536" i="53" s="1"/>
  <c r="H535" i="53"/>
  <c r="D535" i="53"/>
  <c r="E535" i="53" s="1"/>
  <c r="H534" i="53"/>
  <c r="D534" i="53"/>
  <c r="E534" i="53" s="1"/>
  <c r="H533" i="53"/>
  <c r="E533" i="53"/>
  <c r="D533" i="53"/>
  <c r="H532" i="53"/>
  <c r="D532" i="53"/>
  <c r="E532" i="53" s="1"/>
  <c r="C531" i="53"/>
  <c r="H531" i="53" s="1"/>
  <c r="H530" i="53"/>
  <c r="D530" i="53"/>
  <c r="C529" i="53"/>
  <c r="H529" i="53" s="1"/>
  <c r="H527" i="53"/>
  <c r="D527" i="53"/>
  <c r="E527" i="53" s="1"/>
  <c r="H526" i="53"/>
  <c r="D526" i="53"/>
  <c r="E526" i="53" s="1"/>
  <c r="H525" i="53"/>
  <c r="D525" i="53"/>
  <c r="E525" i="53" s="1"/>
  <c r="H524" i="53"/>
  <c r="D524" i="53"/>
  <c r="E524" i="53" s="1"/>
  <c r="H523" i="53"/>
  <c r="D523" i="53"/>
  <c r="E523" i="53" s="1"/>
  <c r="H522" i="53"/>
  <c r="C522" i="53"/>
  <c r="H521" i="53"/>
  <c r="D521" i="53"/>
  <c r="E521" i="53" s="1"/>
  <c r="H520" i="53"/>
  <c r="D520" i="53"/>
  <c r="E520" i="53" s="1"/>
  <c r="H519" i="53"/>
  <c r="D519" i="53"/>
  <c r="E519" i="53" s="1"/>
  <c r="H518" i="53"/>
  <c r="D518" i="53"/>
  <c r="E518" i="53" s="1"/>
  <c r="H517" i="53"/>
  <c r="D517" i="53"/>
  <c r="E517" i="53" s="1"/>
  <c r="H516" i="53"/>
  <c r="D516" i="53"/>
  <c r="E516" i="53" s="1"/>
  <c r="H515" i="53"/>
  <c r="D515" i="53"/>
  <c r="E515" i="53" s="1"/>
  <c r="H514" i="53"/>
  <c r="D514" i="53"/>
  <c r="E514" i="53" s="1"/>
  <c r="H513" i="53"/>
  <c r="C513" i="53"/>
  <c r="H512" i="53"/>
  <c r="D512" i="53"/>
  <c r="E512" i="53" s="1"/>
  <c r="H511" i="53"/>
  <c r="D511" i="53"/>
  <c r="E511" i="53" s="1"/>
  <c r="H510" i="53"/>
  <c r="D510" i="53"/>
  <c r="C509" i="53"/>
  <c r="H509" i="53" s="1"/>
  <c r="H508" i="53"/>
  <c r="D508" i="53"/>
  <c r="E508" i="53" s="1"/>
  <c r="H507" i="53"/>
  <c r="E507" i="53"/>
  <c r="D507" i="53"/>
  <c r="H506" i="53"/>
  <c r="D506" i="53"/>
  <c r="E506" i="53" s="1"/>
  <c r="H505" i="53"/>
  <c r="D505" i="53"/>
  <c r="C504" i="53"/>
  <c r="H504" i="53" s="1"/>
  <c r="H503" i="53"/>
  <c r="D503" i="53"/>
  <c r="E503" i="53" s="1"/>
  <c r="H502" i="53"/>
  <c r="D502" i="53"/>
  <c r="E502" i="53" s="1"/>
  <c r="H501" i="53"/>
  <c r="E501" i="53"/>
  <c r="D501" i="53"/>
  <c r="H500" i="53"/>
  <c r="D500" i="53"/>
  <c r="E500" i="53" s="1"/>
  <c r="H499" i="53"/>
  <c r="D499" i="53"/>
  <c r="E499" i="53" s="1"/>
  <c r="H498" i="53"/>
  <c r="D498" i="53"/>
  <c r="E498" i="53" s="1"/>
  <c r="C497" i="53"/>
  <c r="H497" i="53" s="1"/>
  <c r="H496" i="53"/>
  <c r="E496" i="53"/>
  <c r="D496" i="53"/>
  <c r="H495" i="53"/>
  <c r="D495" i="53"/>
  <c r="C494" i="53"/>
  <c r="H493" i="53"/>
  <c r="D493" i="53"/>
  <c r="E493" i="53" s="1"/>
  <c r="H492" i="53"/>
  <c r="E492" i="53"/>
  <c r="D492" i="53"/>
  <c r="H491" i="53"/>
  <c r="C491" i="53"/>
  <c r="H490" i="53"/>
  <c r="D490" i="53"/>
  <c r="E490" i="53" s="1"/>
  <c r="H489" i="53"/>
  <c r="D489" i="53"/>
  <c r="E489" i="53" s="1"/>
  <c r="H488" i="53"/>
  <c r="D488" i="53"/>
  <c r="E488" i="53" s="1"/>
  <c r="E486" i="53" s="1"/>
  <c r="H487" i="53"/>
  <c r="D487" i="53"/>
  <c r="E487" i="53" s="1"/>
  <c r="C486" i="53"/>
  <c r="H486" i="53" s="1"/>
  <c r="H485" i="53"/>
  <c r="D485" i="53"/>
  <c r="E485" i="53" s="1"/>
  <c r="H482" i="53"/>
  <c r="H481" i="53"/>
  <c r="D481" i="53"/>
  <c r="E481" i="53" s="1"/>
  <c r="H480" i="53"/>
  <c r="D480" i="53"/>
  <c r="E480" i="53" s="1"/>
  <c r="H479" i="53"/>
  <c r="D479" i="53"/>
  <c r="E479" i="53" s="1"/>
  <c r="H478" i="53"/>
  <c r="D478" i="53"/>
  <c r="E478" i="53" s="1"/>
  <c r="E477" i="53" s="1"/>
  <c r="H477" i="53"/>
  <c r="C477" i="53"/>
  <c r="H476" i="53"/>
  <c r="D476" i="53"/>
  <c r="E476" i="53" s="1"/>
  <c r="H475" i="53"/>
  <c r="D475" i="53"/>
  <c r="E475" i="53" s="1"/>
  <c r="C474" i="53"/>
  <c r="H474" i="53" s="1"/>
  <c r="H473" i="53"/>
  <c r="D473" i="53"/>
  <c r="E473" i="53" s="1"/>
  <c r="H472" i="53"/>
  <c r="D472" i="53"/>
  <c r="E472" i="53" s="1"/>
  <c r="H471" i="53"/>
  <c r="D471" i="53"/>
  <c r="E471" i="53" s="1"/>
  <c r="H470" i="53"/>
  <c r="D470" i="53"/>
  <c r="E470" i="53" s="1"/>
  <c r="H469" i="53"/>
  <c r="D469" i="53"/>
  <c r="C468" i="53"/>
  <c r="H468" i="53" s="1"/>
  <c r="H467" i="53"/>
  <c r="D467" i="53"/>
  <c r="E467" i="53" s="1"/>
  <c r="H466" i="53"/>
  <c r="D466" i="53"/>
  <c r="E466" i="53" s="1"/>
  <c r="H465" i="53"/>
  <c r="E465" i="53"/>
  <c r="D465" i="53"/>
  <c r="H464" i="53"/>
  <c r="D464" i="53"/>
  <c r="C463" i="53"/>
  <c r="H462" i="53"/>
  <c r="D462" i="53"/>
  <c r="E462" i="53" s="1"/>
  <c r="H461" i="53"/>
  <c r="D461" i="53"/>
  <c r="E461" i="53" s="1"/>
  <c r="H460" i="53"/>
  <c r="D460" i="53"/>
  <c r="D459" i="53" s="1"/>
  <c r="C459" i="53"/>
  <c r="H459" i="53" s="1"/>
  <c r="H458" i="53"/>
  <c r="D458" i="53"/>
  <c r="E458" i="53" s="1"/>
  <c r="H457" i="53"/>
  <c r="D457" i="53"/>
  <c r="E457" i="53" s="1"/>
  <c r="H456" i="53"/>
  <c r="D456" i="53"/>
  <c r="E456" i="53" s="1"/>
  <c r="E455" i="53" s="1"/>
  <c r="C455" i="53"/>
  <c r="H455" i="53" s="1"/>
  <c r="H454" i="53"/>
  <c r="E454" i="53"/>
  <c r="D454" i="53"/>
  <c r="H453" i="53"/>
  <c r="D453" i="53"/>
  <c r="E453" i="53" s="1"/>
  <c r="H452" i="53"/>
  <c r="D452" i="53"/>
  <c r="E452" i="53" s="1"/>
  <c r="H451" i="53"/>
  <c r="D451" i="53"/>
  <c r="E451" i="53" s="1"/>
  <c r="C450" i="53"/>
  <c r="H450" i="53" s="1"/>
  <c r="H449" i="53"/>
  <c r="D449" i="53"/>
  <c r="E449" i="53" s="1"/>
  <c r="H448" i="53"/>
  <c r="D448" i="53"/>
  <c r="E448" i="53" s="1"/>
  <c r="H447" i="53"/>
  <c r="D447" i="53"/>
  <c r="E447" i="53" s="1"/>
  <c r="H446" i="53"/>
  <c r="D446" i="53"/>
  <c r="E446" i="53" s="1"/>
  <c r="C445" i="53"/>
  <c r="H445" i="53" s="1"/>
  <c r="H443" i="53"/>
  <c r="E443" i="53"/>
  <c r="D443" i="53"/>
  <c r="H442" i="53"/>
  <c r="D442" i="53"/>
  <c r="E442" i="53" s="1"/>
  <c r="H441" i="53"/>
  <c r="D441" i="53"/>
  <c r="E441" i="53" s="1"/>
  <c r="H440" i="53"/>
  <c r="D440" i="53"/>
  <c r="E440" i="53" s="1"/>
  <c r="H439" i="53"/>
  <c r="D439" i="53"/>
  <c r="E439" i="53" s="1"/>
  <c r="H438" i="53"/>
  <c r="D438" i="53"/>
  <c r="E438" i="53" s="1"/>
  <c r="H437" i="53"/>
  <c r="D437" i="53"/>
  <c r="E437" i="53" s="1"/>
  <c r="H436" i="53"/>
  <c r="D436" i="53"/>
  <c r="E436" i="53" s="1"/>
  <c r="H435" i="53"/>
  <c r="E435" i="53"/>
  <c r="D435" i="53"/>
  <c r="H434" i="53"/>
  <c r="D434" i="53"/>
  <c r="E434" i="53" s="1"/>
  <c r="H433" i="53"/>
  <c r="D433" i="53"/>
  <c r="E433" i="53" s="1"/>
  <c r="H432" i="53"/>
  <c r="D432" i="53"/>
  <c r="E432" i="53" s="1"/>
  <c r="H431" i="53"/>
  <c r="D431" i="53"/>
  <c r="E431" i="53" s="1"/>
  <c r="H430" i="53"/>
  <c r="D430" i="53"/>
  <c r="C429" i="53"/>
  <c r="H429" i="53" s="1"/>
  <c r="H428" i="53"/>
  <c r="D428" i="53"/>
  <c r="E428" i="53" s="1"/>
  <c r="H427" i="53"/>
  <c r="D427" i="53"/>
  <c r="E427" i="53" s="1"/>
  <c r="H426" i="53"/>
  <c r="D426" i="53"/>
  <c r="E426" i="53" s="1"/>
  <c r="H425" i="53"/>
  <c r="D425" i="53"/>
  <c r="E425" i="53" s="1"/>
  <c r="H424" i="53"/>
  <c r="D424" i="53"/>
  <c r="E424" i="53" s="1"/>
  <c r="H423" i="53"/>
  <c r="D423" i="53"/>
  <c r="E423" i="53" s="1"/>
  <c r="C422" i="53"/>
  <c r="H422" i="53" s="1"/>
  <c r="H421" i="53"/>
  <c r="E421" i="53"/>
  <c r="D421" i="53"/>
  <c r="H420" i="53"/>
  <c r="D420" i="53"/>
  <c r="E420" i="53" s="1"/>
  <c r="H419" i="53"/>
  <c r="D419" i="53"/>
  <c r="E419" i="53" s="1"/>
  <c r="H418" i="53"/>
  <c r="D418" i="53"/>
  <c r="E418" i="53" s="1"/>
  <c r="H417" i="53"/>
  <c r="D417" i="53"/>
  <c r="E417" i="53" s="1"/>
  <c r="C416" i="53"/>
  <c r="H416" i="53" s="1"/>
  <c r="H415" i="53"/>
  <c r="D415" i="53"/>
  <c r="E415" i="53" s="1"/>
  <c r="H414" i="53"/>
  <c r="D414" i="53"/>
  <c r="E414" i="53" s="1"/>
  <c r="H413" i="53"/>
  <c r="D413" i="53"/>
  <c r="E413" i="53" s="1"/>
  <c r="C412" i="53"/>
  <c r="H412" i="53" s="1"/>
  <c r="H411" i="53"/>
  <c r="D411" i="53"/>
  <c r="E411" i="53" s="1"/>
  <c r="H410" i="53"/>
  <c r="D410" i="53"/>
  <c r="C409" i="53"/>
  <c r="H409" i="53" s="1"/>
  <c r="H408" i="53"/>
  <c r="D408" i="53"/>
  <c r="E408" i="53" s="1"/>
  <c r="H407" i="53"/>
  <c r="D407" i="53"/>
  <c r="E407" i="53" s="1"/>
  <c r="H406" i="53"/>
  <c r="D406" i="53"/>
  <c r="E406" i="53" s="1"/>
  <c r="H405" i="53"/>
  <c r="E405" i="53"/>
  <c r="D405" i="53"/>
  <c r="D404" i="53" s="1"/>
  <c r="C404" i="53"/>
  <c r="H404" i="53" s="1"/>
  <c r="H403" i="53"/>
  <c r="D403" i="53"/>
  <c r="E403" i="53" s="1"/>
  <c r="H402" i="53"/>
  <c r="D402" i="53"/>
  <c r="E402" i="53" s="1"/>
  <c r="H401" i="53"/>
  <c r="D401" i="53"/>
  <c r="E401" i="53" s="1"/>
  <c r="H400" i="53"/>
  <c r="E400" i="53"/>
  <c r="D400" i="53"/>
  <c r="D399" i="53" s="1"/>
  <c r="C399" i="53"/>
  <c r="H399" i="53" s="1"/>
  <c r="H398" i="53"/>
  <c r="D398" i="53"/>
  <c r="E398" i="53" s="1"/>
  <c r="H397" i="53"/>
  <c r="D397" i="53"/>
  <c r="E397" i="53" s="1"/>
  <c r="H396" i="53"/>
  <c r="D396" i="53"/>
  <c r="C395" i="53"/>
  <c r="H395" i="53" s="1"/>
  <c r="H394" i="53"/>
  <c r="E394" i="53"/>
  <c r="D394" i="53"/>
  <c r="H393" i="53"/>
  <c r="D393" i="53"/>
  <c r="H392" i="53"/>
  <c r="C392" i="53"/>
  <c r="H391" i="53"/>
  <c r="D391" i="53"/>
  <c r="E391" i="53" s="1"/>
  <c r="H390" i="53"/>
  <c r="D390" i="53"/>
  <c r="E390" i="53" s="1"/>
  <c r="H389" i="53"/>
  <c r="D389" i="53"/>
  <c r="D388" i="53" s="1"/>
  <c r="C388" i="53"/>
  <c r="H388" i="53" s="1"/>
  <c r="H387" i="53"/>
  <c r="D387" i="53"/>
  <c r="E387" i="53" s="1"/>
  <c r="H386" i="53"/>
  <c r="D386" i="53"/>
  <c r="E386" i="53" s="1"/>
  <c r="H385" i="53"/>
  <c r="D385" i="53"/>
  <c r="E385" i="53" s="1"/>
  <c r="H384" i="53"/>
  <c r="D384" i="53"/>
  <c r="E384" i="53" s="1"/>
  <c r="H383" i="53"/>
  <c r="D383" i="53"/>
  <c r="C382" i="53"/>
  <c r="H382" i="53" s="1"/>
  <c r="H381" i="53"/>
  <c r="D381" i="53"/>
  <c r="E381" i="53" s="1"/>
  <c r="H380" i="53"/>
  <c r="D380" i="53"/>
  <c r="E380" i="53" s="1"/>
  <c r="H379" i="53"/>
  <c r="D379" i="53"/>
  <c r="C378" i="53"/>
  <c r="H378" i="53" s="1"/>
  <c r="H377" i="53"/>
  <c r="D377" i="53"/>
  <c r="E377" i="53" s="1"/>
  <c r="H376" i="53"/>
  <c r="D376" i="53"/>
  <c r="E376" i="53" s="1"/>
  <c r="H375" i="53"/>
  <c r="D375" i="53"/>
  <c r="E375" i="53" s="1"/>
  <c r="H374" i="53"/>
  <c r="E374" i="53"/>
  <c r="D374" i="53"/>
  <c r="D373" i="53" s="1"/>
  <c r="C373" i="53"/>
  <c r="H373" i="53" s="1"/>
  <c r="H372" i="53"/>
  <c r="D372" i="53"/>
  <c r="E372" i="53" s="1"/>
  <c r="H371" i="53"/>
  <c r="D371" i="53"/>
  <c r="E371" i="53" s="1"/>
  <c r="H370" i="53"/>
  <c r="E370" i="53"/>
  <c r="D370" i="53"/>
  <c r="H369" i="53"/>
  <c r="E369" i="53"/>
  <c r="E368" i="53" s="1"/>
  <c r="D369" i="53"/>
  <c r="D368" i="53" s="1"/>
  <c r="C368" i="53"/>
  <c r="H368" i="53" s="1"/>
  <c r="H367" i="53"/>
  <c r="D367" i="53"/>
  <c r="E367" i="53" s="1"/>
  <c r="H366" i="53"/>
  <c r="D366" i="53"/>
  <c r="E366" i="53" s="1"/>
  <c r="H365" i="53"/>
  <c r="E365" i="53"/>
  <c r="D365" i="53"/>
  <c r="H364" i="53"/>
  <c r="D364" i="53"/>
  <c r="E364" i="53" s="1"/>
  <c r="H363" i="53"/>
  <c r="D363" i="53"/>
  <c r="C362" i="53"/>
  <c r="H362" i="53" s="1"/>
  <c r="H361" i="53"/>
  <c r="D361" i="53"/>
  <c r="E361" i="53" s="1"/>
  <c r="H360" i="53"/>
  <c r="E360" i="53"/>
  <c r="D360" i="53"/>
  <c r="H359" i="53"/>
  <c r="D359" i="53"/>
  <c r="E359" i="53" s="1"/>
  <c r="H358" i="53"/>
  <c r="D358" i="53"/>
  <c r="C357" i="53"/>
  <c r="H357" i="53" s="1"/>
  <c r="H356" i="53"/>
  <c r="D356" i="53"/>
  <c r="E356" i="53" s="1"/>
  <c r="H355" i="53"/>
  <c r="E355" i="53"/>
  <c r="D355" i="53"/>
  <c r="H354" i="53"/>
  <c r="D354" i="53"/>
  <c r="D353" i="53" s="1"/>
  <c r="C353" i="53"/>
  <c r="H353" i="53" s="1"/>
  <c r="H352" i="53"/>
  <c r="D352" i="53"/>
  <c r="E352" i="53" s="1"/>
  <c r="H351" i="53"/>
  <c r="D351" i="53"/>
  <c r="E351" i="53" s="1"/>
  <c r="H350" i="53"/>
  <c r="D350" i="53"/>
  <c r="E350" i="53" s="1"/>
  <c r="H349" i="53"/>
  <c r="D349" i="53"/>
  <c r="C348" i="53"/>
  <c r="H348" i="53" s="1"/>
  <c r="H347" i="53"/>
  <c r="D347" i="53"/>
  <c r="E347" i="53" s="1"/>
  <c r="H346" i="53"/>
  <c r="D346" i="53"/>
  <c r="E346" i="53" s="1"/>
  <c r="H345" i="53"/>
  <c r="D345" i="53"/>
  <c r="E345" i="53" s="1"/>
  <c r="H344" i="53"/>
  <c r="C344" i="53"/>
  <c r="H343" i="53"/>
  <c r="D343" i="53"/>
  <c r="E343" i="53" s="1"/>
  <c r="H342" i="53"/>
  <c r="D342" i="53"/>
  <c r="E342" i="53" s="1"/>
  <c r="H341" i="53"/>
  <c r="D341" i="53"/>
  <c r="E341" i="53" s="1"/>
  <c r="H338" i="53"/>
  <c r="D338" i="53"/>
  <c r="E338" i="53" s="1"/>
  <c r="H337" i="53"/>
  <c r="E337" i="53"/>
  <c r="D337" i="53"/>
  <c r="H336" i="53"/>
  <c r="D336" i="53"/>
  <c r="E336" i="53" s="1"/>
  <c r="H335" i="53"/>
  <c r="D335" i="53"/>
  <c r="E335" i="53" s="1"/>
  <c r="H334" i="53"/>
  <c r="D334" i="53"/>
  <c r="E334" i="53" s="1"/>
  <c r="H333" i="53"/>
  <c r="D333" i="53"/>
  <c r="E333" i="53" s="1"/>
  <c r="H332" i="53"/>
  <c r="D332" i="53"/>
  <c r="C331" i="53"/>
  <c r="H331" i="53" s="1"/>
  <c r="H330" i="53"/>
  <c r="D330" i="53"/>
  <c r="E330" i="53" s="1"/>
  <c r="H329" i="53"/>
  <c r="D329" i="53"/>
  <c r="E329" i="53" s="1"/>
  <c r="C328" i="53"/>
  <c r="H328" i="53" s="1"/>
  <c r="H327" i="53"/>
  <c r="E327" i="53"/>
  <c r="D327" i="53"/>
  <c r="H326" i="53"/>
  <c r="D326" i="53"/>
  <c r="C325" i="53"/>
  <c r="H324" i="53"/>
  <c r="D324" i="53"/>
  <c r="E324" i="53" s="1"/>
  <c r="H323" i="53"/>
  <c r="D323" i="53"/>
  <c r="E323" i="53" s="1"/>
  <c r="H322" i="53"/>
  <c r="D322" i="53"/>
  <c r="E322" i="53" s="1"/>
  <c r="H321" i="53"/>
  <c r="D321" i="53"/>
  <c r="E321" i="53" s="1"/>
  <c r="H320" i="53"/>
  <c r="D320" i="53"/>
  <c r="E320" i="53" s="1"/>
  <c r="H319" i="53"/>
  <c r="D319" i="53"/>
  <c r="E319" i="53" s="1"/>
  <c r="H318" i="53"/>
  <c r="E318" i="53"/>
  <c r="D318" i="53"/>
  <c r="H317" i="53"/>
  <c r="D317" i="53"/>
  <c r="H316" i="53"/>
  <c r="D316" i="53"/>
  <c r="E316" i="53" s="1"/>
  <c r="C315" i="53"/>
  <c r="H315" i="53" s="1"/>
  <c r="H313" i="53"/>
  <c r="D313" i="53"/>
  <c r="E313" i="53" s="1"/>
  <c r="H312" i="53"/>
  <c r="D312" i="53"/>
  <c r="E312" i="53" s="1"/>
  <c r="H311" i="53"/>
  <c r="D311" i="53"/>
  <c r="E311" i="53" s="1"/>
  <c r="H310" i="53"/>
  <c r="D310" i="53"/>
  <c r="E310" i="53" s="1"/>
  <c r="H309" i="53"/>
  <c r="D309" i="53"/>
  <c r="E309" i="53" s="1"/>
  <c r="C308" i="53"/>
  <c r="H308" i="53" s="1"/>
  <c r="H307" i="53"/>
  <c r="E307" i="53"/>
  <c r="D307" i="53"/>
  <c r="H306" i="53"/>
  <c r="D306" i="53"/>
  <c r="C305" i="53"/>
  <c r="H304" i="53"/>
  <c r="D304" i="53"/>
  <c r="E304" i="53" s="1"/>
  <c r="H303" i="53"/>
  <c r="D303" i="53"/>
  <c r="E303" i="53" s="1"/>
  <c r="H302" i="53"/>
  <c r="D302" i="53"/>
  <c r="E302" i="53" s="1"/>
  <c r="H301" i="53"/>
  <c r="D301" i="53"/>
  <c r="E301" i="53" s="1"/>
  <c r="H300" i="53"/>
  <c r="D300" i="53"/>
  <c r="E300" i="53" s="1"/>
  <c r="H299" i="53"/>
  <c r="D299" i="53"/>
  <c r="E299" i="53" s="1"/>
  <c r="C298" i="53"/>
  <c r="H298" i="53" s="1"/>
  <c r="H297" i="53"/>
  <c r="D297" i="53"/>
  <c r="E297" i="53" s="1"/>
  <c r="H296" i="53"/>
  <c r="D296" i="53"/>
  <c r="E296" i="53" s="1"/>
  <c r="H295" i="53"/>
  <c r="D295" i="53"/>
  <c r="E295" i="53" s="1"/>
  <c r="H294" i="53"/>
  <c r="D294" i="53"/>
  <c r="E294" i="53" s="1"/>
  <c r="H293" i="53"/>
  <c r="E293" i="53"/>
  <c r="D293" i="53"/>
  <c r="H292" i="53"/>
  <c r="D292" i="53"/>
  <c r="E292" i="53" s="1"/>
  <c r="H291" i="53"/>
  <c r="D291" i="53"/>
  <c r="E291" i="53" s="1"/>
  <c r="H290" i="53"/>
  <c r="D290" i="53"/>
  <c r="E290" i="53" s="1"/>
  <c r="C289" i="53"/>
  <c r="H289" i="53" s="1"/>
  <c r="H288" i="53"/>
  <c r="D288" i="53"/>
  <c r="E288" i="53" s="1"/>
  <c r="H287" i="53"/>
  <c r="D287" i="53"/>
  <c r="E287" i="53" s="1"/>
  <c r="H286" i="53"/>
  <c r="E286" i="53"/>
  <c r="D286" i="53"/>
  <c r="H285" i="53"/>
  <c r="D285" i="53"/>
  <c r="E285" i="53" s="1"/>
  <c r="H284" i="53"/>
  <c r="E284" i="53"/>
  <c r="D284" i="53"/>
  <c r="H283" i="53"/>
  <c r="D283" i="53"/>
  <c r="E283" i="53" s="1"/>
  <c r="H282" i="53"/>
  <c r="D282" i="53"/>
  <c r="E282" i="53" s="1"/>
  <c r="H281" i="53"/>
  <c r="D281" i="53"/>
  <c r="E281" i="53" s="1"/>
  <c r="H280" i="53"/>
  <c r="D280" i="53"/>
  <c r="E280" i="53" s="1"/>
  <c r="H279" i="53"/>
  <c r="D279" i="53"/>
  <c r="E279" i="53" s="1"/>
  <c r="H278" i="53"/>
  <c r="E278" i="53"/>
  <c r="D278" i="53"/>
  <c r="H277" i="53"/>
  <c r="D277" i="53"/>
  <c r="E277" i="53" s="1"/>
  <c r="H276" i="53"/>
  <c r="D276" i="53"/>
  <c r="E276" i="53" s="1"/>
  <c r="H275" i="53"/>
  <c r="D275" i="53"/>
  <c r="E275" i="53" s="1"/>
  <c r="H274" i="53"/>
  <c r="D274" i="53"/>
  <c r="E274" i="53" s="1"/>
  <c r="H273" i="53"/>
  <c r="D273" i="53"/>
  <c r="E273" i="53" s="1"/>
  <c r="H272" i="53"/>
  <c r="D272" i="53"/>
  <c r="E272" i="53" s="1"/>
  <c r="H271" i="53"/>
  <c r="D271" i="53"/>
  <c r="E271" i="53" s="1"/>
  <c r="H270" i="53"/>
  <c r="E270" i="53"/>
  <c r="D270" i="53"/>
  <c r="H269" i="53"/>
  <c r="D269" i="53"/>
  <c r="E269" i="53" s="1"/>
  <c r="H268" i="53"/>
  <c r="E268" i="53"/>
  <c r="D268" i="53"/>
  <c r="H267" i="53"/>
  <c r="D267" i="53"/>
  <c r="H266" i="53"/>
  <c r="D266" i="53"/>
  <c r="E266" i="53" s="1"/>
  <c r="C265" i="53"/>
  <c r="H265" i="53" s="1"/>
  <c r="H264" i="53"/>
  <c r="D264" i="53"/>
  <c r="E264" i="53" s="1"/>
  <c r="H262" i="53"/>
  <c r="E262" i="53"/>
  <c r="D262" i="53"/>
  <c r="H261" i="53"/>
  <c r="D261" i="53"/>
  <c r="C260" i="53"/>
  <c r="D252" i="53"/>
  <c r="E252" i="53" s="1"/>
  <c r="D251" i="53"/>
  <c r="C250" i="53"/>
  <c r="E249" i="53"/>
  <c r="D249" i="53"/>
  <c r="D248" i="53"/>
  <c r="E248" i="53" s="1"/>
  <c r="D247" i="53"/>
  <c r="E247" i="53" s="1"/>
  <c r="D246" i="53"/>
  <c r="E245" i="53"/>
  <c r="D245" i="53"/>
  <c r="C244" i="53"/>
  <c r="C243" i="53" s="1"/>
  <c r="D242" i="53"/>
  <c r="E242" i="53" s="1"/>
  <c r="E241" i="53"/>
  <c r="D241" i="53"/>
  <c r="D240" i="53"/>
  <c r="E240" i="53" s="1"/>
  <c r="C239" i="53"/>
  <c r="C238" i="53" s="1"/>
  <c r="D237" i="53"/>
  <c r="C236" i="53"/>
  <c r="C235" i="53" s="1"/>
  <c r="E234" i="53"/>
  <c r="E233" i="53" s="1"/>
  <c r="D234" i="53"/>
  <c r="D233" i="53" s="1"/>
  <c r="C233" i="53"/>
  <c r="D232" i="53"/>
  <c r="D231" i="53"/>
  <c r="E231" i="53" s="1"/>
  <c r="D230" i="53"/>
  <c r="E230" i="53" s="1"/>
  <c r="C229" i="53"/>
  <c r="C228" i="53" s="1"/>
  <c r="D227" i="53"/>
  <c r="E227" i="53" s="1"/>
  <c r="D226" i="53"/>
  <c r="D225" i="53"/>
  <c r="E225" i="53" s="1"/>
  <c r="D224" i="53"/>
  <c r="E224" i="53" s="1"/>
  <c r="C223" i="53"/>
  <c r="C222" i="53" s="1"/>
  <c r="D221" i="53"/>
  <c r="C220" i="53"/>
  <c r="D219" i="53"/>
  <c r="E219" i="53" s="1"/>
  <c r="E218" i="53"/>
  <c r="D218" i="53"/>
  <c r="D217" i="53"/>
  <c r="E217" i="53" s="1"/>
  <c r="D216" i="53"/>
  <c r="C216" i="53"/>
  <c r="C215" i="53" s="1"/>
  <c r="D214" i="53"/>
  <c r="E214" i="53" s="1"/>
  <c r="E213" i="53" s="1"/>
  <c r="C213" i="53"/>
  <c r="D212" i="53"/>
  <c r="E212" i="53" s="1"/>
  <c r="E211" i="53" s="1"/>
  <c r="C211" i="53"/>
  <c r="E210" i="53"/>
  <c r="D210" i="53"/>
  <c r="D209" i="53"/>
  <c r="E209" i="53" s="1"/>
  <c r="D208" i="53"/>
  <c r="E208" i="53" s="1"/>
  <c r="C207" i="53"/>
  <c r="D206" i="53"/>
  <c r="E206" i="53" s="1"/>
  <c r="D205" i="53"/>
  <c r="E205" i="53" s="1"/>
  <c r="D204" i="53"/>
  <c r="C204" i="53"/>
  <c r="D202" i="53"/>
  <c r="E202" i="53" s="1"/>
  <c r="E201" i="53" s="1"/>
  <c r="E200" i="53" s="1"/>
  <c r="C201" i="53"/>
  <c r="C200" i="53" s="1"/>
  <c r="D199" i="53"/>
  <c r="E199" i="53" s="1"/>
  <c r="E198" i="53" s="1"/>
  <c r="E197" i="53" s="1"/>
  <c r="C198" i="53"/>
  <c r="C197" i="53" s="1"/>
  <c r="D196" i="53"/>
  <c r="E196" i="53" s="1"/>
  <c r="E195" i="53" s="1"/>
  <c r="C195" i="53"/>
  <c r="D194" i="53"/>
  <c r="D193" i="53" s="1"/>
  <c r="C193" i="53"/>
  <c r="D192" i="53"/>
  <c r="E192" i="53" s="1"/>
  <c r="D191" i="53"/>
  <c r="E191" i="53" s="1"/>
  <c r="D190" i="53"/>
  <c r="C189" i="53"/>
  <c r="C188" i="53" s="1"/>
  <c r="D187" i="53"/>
  <c r="E187" i="53" s="1"/>
  <c r="D186" i="53"/>
  <c r="E186" i="53" s="1"/>
  <c r="C185" i="53"/>
  <c r="C184" i="53" s="1"/>
  <c r="D183" i="53"/>
  <c r="E183" i="53" s="1"/>
  <c r="E182" i="53" s="1"/>
  <c r="C182" i="53"/>
  <c r="D181" i="53"/>
  <c r="D180" i="53" s="1"/>
  <c r="C180" i="53"/>
  <c r="H176" i="53"/>
  <c r="D176" i="53"/>
  <c r="E176" i="53" s="1"/>
  <c r="H175" i="53"/>
  <c r="D175" i="53"/>
  <c r="E175" i="53" s="1"/>
  <c r="C174" i="53"/>
  <c r="H174" i="53" s="1"/>
  <c r="H173" i="53"/>
  <c r="D173" i="53"/>
  <c r="E173" i="53" s="1"/>
  <c r="H172" i="53"/>
  <c r="D172" i="53"/>
  <c r="E172" i="53" s="1"/>
  <c r="C171" i="53"/>
  <c r="C170" i="53" s="1"/>
  <c r="H170" i="53" s="1"/>
  <c r="J170" i="53" s="1"/>
  <c r="H169" i="53"/>
  <c r="D169" i="53"/>
  <c r="E169" i="53" s="1"/>
  <c r="H168" i="53"/>
  <c r="D168" i="53"/>
  <c r="C167" i="53"/>
  <c r="H167" i="53" s="1"/>
  <c r="H166" i="53"/>
  <c r="D166" i="53"/>
  <c r="E166" i="53" s="1"/>
  <c r="H165" i="53"/>
  <c r="D165" i="53"/>
  <c r="C164" i="53"/>
  <c r="H162" i="53"/>
  <c r="D162" i="53"/>
  <c r="E162" i="53" s="1"/>
  <c r="H161" i="53"/>
  <c r="D161" i="53"/>
  <c r="E161" i="53" s="1"/>
  <c r="H160" i="53"/>
  <c r="D160" i="53"/>
  <c r="C160" i="53"/>
  <c r="H159" i="53"/>
  <c r="D159" i="53"/>
  <c r="E159" i="53" s="1"/>
  <c r="H158" i="53"/>
  <c r="D158" i="53"/>
  <c r="E158" i="53" s="1"/>
  <c r="D157" i="53"/>
  <c r="C157" i="53"/>
  <c r="H157" i="53" s="1"/>
  <c r="H156" i="53"/>
  <c r="D156" i="53"/>
  <c r="E156" i="53" s="1"/>
  <c r="H155" i="53"/>
  <c r="D155" i="53"/>
  <c r="E155" i="53" s="1"/>
  <c r="C154" i="53"/>
  <c r="C153" i="53" s="1"/>
  <c r="H151" i="53"/>
  <c r="E151" i="53"/>
  <c r="D151" i="53"/>
  <c r="H150" i="53"/>
  <c r="D150" i="53"/>
  <c r="D149" i="53" s="1"/>
  <c r="C149" i="53"/>
  <c r="H149" i="53" s="1"/>
  <c r="H148" i="53"/>
  <c r="D148" i="53"/>
  <c r="E148" i="53" s="1"/>
  <c r="H147" i="53"/>
  <c r="E147" i="53"/>
  <c r="D147" i="53"/>
  <c r="D146" i="53"/>
  <c r="C146" i="53"/>
  <c r="H146" i="53" s="1"/>
  <c r="H145" i="53"/>
  <c r="D145" i="53"/>
  <c r="E145" i="53" s="1"/>
  <c r="H144" i="53"/>
  <c r="E144" i="53"/>
  <c r="D144" i="53"/>
  <c r="D143" i="53" s="1"/>
  <c r="C143" i="53"/>
  <c r="H143" i="53" s="1"/>
  <c r="H142" i="53"/>
  <c r="D142" i="53"/>
  <c r="E142" i="53" s="1"/>
  <c r="H141" i="53"/>
  <c r="E141" i="53"/>
  <c r="E140" i="53" s="1"/>
  <c r="D141" i="53"/>
  <c r="C140" i="53"/>
  <c r="H140" i="53" s="1"/>
  <c r="H139" i="53"/>
  <c r="D139" i="53"/>
  <c r="E139" i="53" s="1"/>
  <c r="H138" i="53"/>
  <c r="D138" i="53"/>
  <c r="E138" i="53" s="1"/>
  <c r="H137" i="53"/>
  <c r="D137" i="53"/>
  <c r="H136" i="53"/>
  <c r="C136" i="53"/>
  <c r="H134" i="53"/>
  <c r="D134" i="53"/>
  <c r="E134" i="53" s="1"/>
  <c r="E132" i="53" s="1"/>
  <c r="H133" i="53"/>
  <c r="E133" i="53"/>
  <c r="D133" i="53"/>
  <c r="H132" i="53"/>
  <c r="C132" i="53"/>
  <c r="H131" i="53"/>
  <c r="D131" i="53"/>
  <c r="E131" i="53" s="1"/>
  <c r="H130" i="53"/>
  <c r="D130" i="53"/>
  <c r="C129" i="53"/>
  <c r="H129" i="53" s="1"/>
  <c r="H128" i="53"/>
  <c r="D128" i="53"/>
  <c r="E128" i="53" s="1"/>
  <c r="H127" i="53"/>
  <c r="D127" i="53"/>
  <c r="C126" i="53"/>
  <c r="H126" i="53" s="1"/>
  <c r="H125" i="53"/>
  <c r="D125" i="53"/>
  <c r="E125" i="53" s="1"/>
  <c r="H124" i="53"/>
  <c r="D124" i="53"/>
  <c r="C123" i="53"/>
  <c r="H123" i="53" s="1"/>
  <c r="H122" i="53"/>
  <c r="D122" i="53"/>
  <c r="E122" i="53" s="1"/>
  <c r="H121" i="53"/>
  <c r="D121" i="53"/>
  <c r="E121" i="53" s="1"/>
  <c r="E120" i="53" s="1"/>
  <c r="C120" i="53"/>
  <c r="H120" i="53" s="1"/>
  <c r="H119" i="53"/>
  <c r="E119" i="53"/>
  <c r="D119" i="53"/>
  <c r="H118" i="53"/>
  <c r="D118" i="53"/>
  <c r="E118" i="53" s="1"/>
  <c r="C117" i="53"/>
  <c r="H117" i="53" s="1"/>
  <c r="H113" i="53"/>
  <c r="D113" i="53"/>
  <c r="E113" i="53" s="1"/>
  <c r="H112" i="53"/>
  <c r="D112" i="53"/>
  <c r="E112" i="53" s="1"/>
  <c r="H111" i="53"/>
  <c r="D111" i="53"/>
  <c r="E111" i="53" s="1"/>
  <c r="H110" i="53"/>
  <c r="D110" i="53"/>
  <c r="E110" i="53" s="1"/>
  <c r="H109" i="53"/>
  <c r="D109" i="53"/>
  <c r="E109" i="53" s="1"/>
  <c r="H108" i="53"/>
  <c r="D108" i="53"/>
  <c r="E108" i="53" s="1"/>
  <c r="H107" i="53"/>
  <c r="D107" i="53"/>
  <c r="E107" i="53" s="1"/>
  <c r="H106" i="53"/>
  <c r="E106" i="53"/>
  <c r="D106" i="53"/>
  <c r="H105" i="53"/>
  <c r="D105" i="53"/>
  <c r="E105" i="53" s="1"/>
  <c r="H104" i="53"/>
  <c r="D104" i="53"/>
  <c r="E104" i="53" s="1"/>
  <c r="H103" i="53"/>
  <c r="D103" i="53"/>
  <c r="E103" i="53" s="1"/>
  <c r="H102" i="53"/>
  <c r="D102" i="53"/>
  <c r="E102" i="53" s="1"/>
  <c r="H101" i="53"/>
  <c r="D101" i="53"/>
  <c r="E101" i="53" s="1"/>
  <c r="H100" i="53"/>
  <c r="D100" i="53"/>
  <c r="E100" i="53" s="1"/>
  <c r="H99" i="53"/>
  <c r="D99" i="53"/>
  <c r="E99" i="53" s="1"/>
  <c r="H98" i="53"/>
  <c r="E98" i="53"/>
  <c r="D98" i="53"/>
  <c r="C97" i="53"/>
  <c r="H96" i="53"/>
  <c r="D96" i="53"/>
  <c r="E96" i="53" s="1"/>
  <c r="H95" i="53"/>
  <c r="D95" i="53"/>
  <c r="E95" i="53" s="1"/>
  <c r="H94" i="53"/>
  <c r="D94" i="53"/>
  <c r="E94" i="53" s="1"/>
  <c r="H93" i="53"/>
  <c r="D93" i="53"/>
  <c r="E93" i="53" s="1"/>
  <c r="H92" i="53"/>
  <c r="D92" i="53"/>
  <c r="E92" i="53" s="1"/>
  <c r="H91" i="53"/>
  <c r="D91" i="53"/>
  <c r="E91" i="53" s="1"/>
  <c r="H90" i="53"/>
  <c r="D90" i="53"/>
  <c r="E90" i="53" s="1"/>
  <c r="H89" i="53"/>
  <c r="D89" i="53"/>
  <c r="E89" i="53" s="1"/>
  <c r="H88" i="53"/>
  <c r="D88" i="53"/>
  <c r="E88" i="53" s="1"/>
  <c r="H87" i="53"/>
  <c r="E87" i="53"/>
  <c r="D87" i="53"/>
  <c r="H86" i="53"/>
  <c r="D86" i="53"/>
  <c r="E86" i="53" s="1"/>
  <c r="H85" i="53"/>
  <c r="D85" i="53"/>
  <c r="E85" i="53" s="1"/>
  <c r="H84" i="53"/>
  <c r="D84" i="53"/>
  <c r="E84" i="53" s="1"/>
  <c r="H83" i="53"/>
  <c r="D83" i="53"/>
  <c r="E83" i="53" s="1"/>
  <c r="H82" i="53"/>
  <c r="D82" i="53"/>
  <c r="E82" i="53" s="1"/>
  <c r="H81" i="53"/>
  <c r="D81" i="53"/>
  <c r="E81" i="53" s="1"/>
  <c r="H80" i="53"/>
  <c r="D80" i="53"/>
  <c r="E80" i="53" s="1"/>
  <c r="H79" i="53"/>
  <c r="E79" i="53"/>
  <c r="D79" i="53"/>
  <c r="H78" i="53"/>
  <c r="D78" i="53"/>
  <c r="E78" i="53" s="1"/>
  <c r="H77" i="53"/>
  <c r="D77" i="53"/>
  <c r="E77" i="53" s="1"/>
  <c r="H76" i="53"/>
  <c r="D76" i="53"/>
  <c r="E76" i="53" s="1"/>
  <c r="H75" i="53"/>
  <c r="D75" i="53"/>
  <c r="E75" i="53" s="1"/>
  <c r="H74" i="53"/>
  <c r="D74" i="53"/>
  <c r="E74" i="53" s="1"/>
  <c r="H73" i="53"/>
  <c r="D73" i="53"/>
  <c r="E73" i="53" s="1"/>
  <c r="H72" i="53"/>
  <c r="D72" i="53"/>
  <c r="E72" i="53" s="1"/>
  <c r="H71" i="53"/>
  <c r="E71" i="53"/>
  <c r="D71" i="53"/>
  <c r="H70" i="53"/>
  <c r="D70" i="53"/>
  <c r="E70" i="53" s="1"/>
  <c r="H69" i="53"/>
  <c r="D69" i="53"/>
  <c r="E69" i="53" s="1"/>
  <c r="C68" i="53"/>
  <c r="H68" i="53" s="1"/>
  <c r="J68" i="53" s="1"/>
  <c r="H66" i="53"/>
  <c r="D66" i="53"/>
  <c r="E66" i="53" s="1"/>
  <c r="H65" i="53"/>
  <c r="D65" i="53"/>
  <c r="E65" i="53" s="1"/>
  <c r="H64" i="53"/>
  <c r="D64" i="53"/>
  <c r="E64" i="53" s="1"/>
  <c r="H63" i="53"/>
  <c r="D63" i="53"/>
  <c r="E63" i="53" s="1"/>
  <c r="H62" i="53"/>
  <c r="D62" i="53"/>
  <c r="E62" i="53" s="1"/>
  <c r="C61" i="53"/>
  <c r="H61" i="53" s="1"/>
  <c r="J61" i="53" s="1"/>
  <c r="H60" i="53"/>
  <c r="D60" i="53"/>
  <c r="E60" i="53" s="1"/>
  <c r="H59" i="53"/>
  <c r="D59" i="53"/>
  <c r="E59" i="53" s="1"/>
  <c r="H58" i="53"/>
  <c r="D58" i="53"/>
  <c r="E58" i="53" s="1"/>
  <c r="H57" i="53"/>
  <c r="E57" i="53"/>
  <c r="D57" i="53"/>
  <c r="H56" i="53"/>
  <c r="D56" i="53"/>
  <c r="E56" i="53" s="1"/>
  <c r="H55" i="53"/>
  <c r="D55" i="53"/>
  <c r="E55" i="53" s="1"/>
  <c r="H54" i="53"/>
  <c r="D54" i="53"/>
  <c r="E54" i="53" s="1"/>
  <c r="H53" i="53"/>
  <c r="D53" i="53"/>
  <c r="E53" i="53" s="1"/>
  <c r="H52" i="53"/>
  <c r="D52" i="53"/>
  <c r="E52" i="53" s="1"/>
  <c r="H51" i="53"/>
  <c r="D51" i="53"/>
  <c r="E51" i="53" s="1"/>
  <c r="H50" i="53"/>
  <c r="D50" i="53"/>
  <c r="E50" i="53" s="1"/>
  <c r="H49" i="53"/>
  <c r="E49" i="53"/>
  <c r="D49" i="53"/>
  <c r="H48" i="53"/>
  <c r="D48" i="53"/>
  <c r="E48" i="53" s="1"/>
  <c r="H47" i="53"/>
  <c r="D47" i="53"/>
  <c r="E47" i="53" s="1"/>
  <c r="H46" i="53"/>
  <c r="D46" i="53"/>
  <c r="E46" i="53" s="1"/>
  <c r="H45" i="53"/>
  <c r="D45" i="53"/>
  <c r="E45" i="53" s="1"/>
  <c r="H44" i="53"/>
  <c r="D44" i="53"/>
  <c r="E44" i="53" s="1"/>
  <c r="H43" i="53"/>
  <c r="D43" i="53"/>
  <c r="E43" i="53" s="1"/>
  <c r="H42" i="53"/>
  <c r="E42" i="53"/>
  <c r="D42" i="53"/>
  <c r="H41" i="53"/>
  <c r="D41" i="53"/>
  <c r="E41" i="53" s="1"/>
  <c r="H40" i="53"/>
  <c r="D40" i="53"/>
  <c r="E40" i="53" s="1"/>
  <c r="H39" i="53"/>
  <c r="D39" i="53"/>
  <c r="E39" i="53" s="1"/>
  <c r="C38" i="53"/>
  <c r="H37" i="53"/>
  <c r="D37" i="53"/>
  <c r="E37" i="53" s="1"/>
  <c r="H36" i="53"/>
  <c r="D36" i="53"/>
  <c r="E36" i="53" s="1"/>
  <c r="H35" i="53"/>
  <c r="D35" i="53"/>
  <c r="E35" i="53" s="1"/>
  <c r="H34" i="53"/>
  <c r="D34" i="53"/>
  <c r="E34" i="53" s="1"/>
  <c r="H33" i="53"/>
  <c r="D33" i="53"/>
  <c r="E33" i="53" s="1"/>
  <c r="H32" i="53"/>
  <c r="E32" i="53"/>
  <c r="D32" i="53"/>
  <c r="H31" i="53"/>
  <c r="D31" i="53"/>
  <c r="E31" i="53" s="1"/>
  <c r="H30" i="53"/>
  <c r="D30" i="53"/>
  <c r="E30" i="53" s="1"/>
  <c r="H29" i="53"/>
  <c r="D29" i="53"/>
  <c r="E29" i="53" s="1"/>
  <c r="H28" i="53"/>
  <c r="D28" i="53"/>
  <c r="E28" i="53" s="1"/>
  <c r="H27" i="53"/>
  <c r="D27" i="53"/>
  <c r="E27" i="53" s="1"/>
  <c r="H26" i="53"/>
  <c r="D26" i="53"/>
  <c r="E26" i="53" s="1"/>
  <c r="H25" i="53"/>
  <c r="D25" i="53"/>
  <c r="E25" i="53" s="1"/>
  <c r="H24" i="53"/>
  <c r="D24" i="53"/>
  <c r="E24" i="53" s="1"/>
  <c r="H23" i="53"/>
  <c r="D23" i="53"/>
  <c r="E23" i="53" s="1"/>
  <c r="H22" i="53"/>
  <c r="D22" i="53"/>
  <c r="E22" i="53" s="1"/>
  <c r="H21" i="53"/>
  <c r="D21" i="53"/>
  <c r="E21" i="53" s="1"/>
  <c r="H20" i="53"/>
  <c r="D20" i="53"/>
  <c r="E20" i="53" s="1"/>
  <c r="H19" i="53"/>
  <c r="D19" i="53"/>
  <c r="E19" i="53" s="1"/>
  <c r="H18" i="53"/>
  <c r="D18" i="53"/>
  <c r="E18" i="53" s="1"/>
  <c r="H17" i="53"/>
  <c r="D17" i="53"/>
  <c r="E17" i="53" s="1"/>
  <c r="H16" i="53"/>
  <c r="D16" i="53"/>
  <c r="E16" i="53" s="1"/>
  <c r="H15" i="53"/>
  <c r="E15" i="53"/>
  <c r="D15" i="53"/>
  <c r="H14" i="53"/>
  <c r="D14" i="53"/>
  <c r="E14" i="53" s="1"/>
  <c r="H13" i="53"/>
  <c r="D13" i="53"/>
  <c r="E13" i="53" s="1"/>
  <c r="H12" i="53"/>
  <c r="D12" i="53"/>
  <c r="E12" i="53" s="1"/>
  <c r="H11" i="53"/>
  <c r="J11" i="53" s="1"/>
  <c r="C11" i="53"/>
  <c r="H10" i="53"/>
  <c r="D10" i="53"/>
  <c r="E10" i="53" s="1"/>
  <c r="H9" i="53"/>
  <c r="D9" i="53"/>
  <c r="E9" i="53" s="1"/>
  <c r="H8" i="53"/>
  <c r="D8" i="53"/>
  <c r="E8" i="53" s="1"/>
  <c r="H7" i="53"/>
  <c r="D7" i="53"/>
  <c r="E7" i="53" s="1"/>
  <c r="H6" i="53"/>
  <c r="D6" i="53"/>
  <c r="E6" i="53" s="1"/>
  <c r="H5" i="53"/>
  <c r="D5" i="53"/>
  <c r="E5" i="53" s="1"/>
  <c r="C4" i="53"/>
  <c r="H4" i="53" s="1"/>
  <c r="J4" i="53" s="1"/>
  <c r="D778" i="52"/>
  <c r="E778" i="52" s="1"/>
  <c r="E777" i="52" s="1"/>
  <c r="C777" i="52"/>
  <c r="D776" i="52"/>
  <c r="E776" i="52" s="1"/>
  <c r="D775" i="52"/>
  <c r="E775" i="52" s="1"/>
  <c r="D774" i="52"/>
  <c r="E774" i="52" s="1"/>
  <c r="D773" i="52"/>
  <c r="E773" i="52" s="1"/>
  <c r="C772" i="52"/>
  <c r="C771" i="52" s="1"/>
  <c r="D770" i="52"/>
  <c r="E770" i="52" s="1"/>
  <c r="D769" i="52"/>
  <c r="C768" i="52"/>
  <c r="C767" i="52" s="1"/>
  <c r="D766" i="52"/>
  <c r="C765" i="52"/>
  <c r="D764" i="52"/>
  <c r="E764" i="52" s="1"/>
  <c r="D763" i="52"/>
  <c r="E763" i="52" s="1"/>
  <c r="D762" i="52"/>
  <c r="C761" i="52"/>
  <c r="C760" i="52" s="1"/>
  <c r="D759" i="52"/>
  <c r="E759" i="52" s="1"/>
  <c r="D758" i="52"/>
  <c r="E758" i="52" s="1"/>
  <c r="D757" i="52"/>
  <c r="C756" i="52"/>
  <c r="C755" i="52" s="1"/>
  <c r="D754" i="52"/>
  <c r="D753" i="52"/>
  <c r="E753" i="52" s="1"/>
  <c r="D752" i="52"/>
  <c r="C751" i="52"/>
  <c r="C750" i="52" s="1"/>
  <c r="D749" i="52"/>
  <c r="E749" i="52" s="1"/>
  <c r="D748" i="52"/>
  <c r="E748" i="52" s="1"/>
  <c r="D747" i="52"/>
  <c r="C746" i="52"/>
  <c r="D745" i="52"/>
  <c r="C744" i="52"/>
  <c r="D742" i="52"/>
  <c r="D741" i="52" s="1"/>
  <c r="C741" i="52"/>
  <c r="D740" i="52"/>
  <c r="D739" i="52" s="1"/>
  <c r="C739" i="52"/>
  <c r="D738" i="52"/>
  <c r="E738" i="52" s="1"/>
  <c r="D737" i="52"/>
  <c r="E737" i="52" s="1"/>
  <c r="D736" i="52"/>
  <c r="E736" i="52" s="1"/>
  <c r="D735" i="52"/>
  <c r="C734" i="52"/>
  <c r="C733" i="52" s="1"/>
  <c r="D732" i="52"/>
  <c r="D731" i="52" s="1"/>
  <c r="D730" i="52" s="1"/>
  <c r="C731" i="52"/>
  <c r="C730" i="52" s="1"/>
  <c r="D729" i="52"/>
  <c r="E729" i="52" s="1"/>
  <c r="D728" i="52"/>
  <c r="C727" i="52"/>
  <c r="H724" i="52"/>
  <c r="D724" i="52"/>
  <c r="E724" i="52" s="1"/>
  <c r="H723" i="52"/>
  <c r="D723" i="52"/>
  <c r="C722" i="52"/>
  <c r="H722" i="52" s="1"/>
  <c r="H721" i="52"/>
  <c r="D721" i="52"/>
  <c r="E721" i="52" s="1"/>
  <c r="H720" i="52"/>
  <c r="D720" i="52"/>
  <c r="E720" i="52" s="1"/>
  <c r="H719" i="52"/>
  <c r="C718" i="52"/>
  <c r="H715" i="52"/>
  <c r="D715" i="52"/>
  <c r="E715" i="52" s="1"/>
  <c r="H714" i="52"/>
  <c r="D714" i="52"/>
  <c r="E714" i="52" s="1"/>
  <c r="H713" i="52"/>
  <c r="D713" i="52"/>
  <c r="E713" i="52" s="1"/>
  <c r="H712" i="52"/>
  <c r="D712" i="52"/>
  <c r="E712" i="52" s="1"/>
  <c r="H711" i="52"/>
  <c r="D711" i="52"/>
  <c r="E711" i="52" s="1"/>
  <c r="H710" i="52"/>
  <c r="D710" i="52"/>
  <c r="E710" i="52" s="1"/>
  <c r="H709" i="52"/>
  <c r="D709" i="52"/>
  <c r="E709" i="52" s="1"/>
  <c r="H708" i="52"/>
  <c r="D708" i="52"/>
  <c r="E708" i="52" s="1"/>
  <c r="H707" i="52"/>
  <c r="D707" i="52"/>
  <c r="E707" i="52" s="1"/>
  <c r="H706" i="52"/>
  <c r="D706" i="52"/>
  <c r="E706" i="52" s="1"/>
  <c r="H705" i="52"/>
  <c r="E705" i="52"/>
  <c r="D705" i="52"/>
  <c r="H704" i="52"/>
  <c r="D704" i="52"/>
  <c r="E704" i="52" s="1"/>
  <c r="H703" i="52"/>
  <c r="D703" i="52"/>
  <c r="E703" i="52" s="1"/>
  <c r="H702" i="52"/>
  <c r="D702" i="52"/>
  <c r="E702" i="52" s="1"/>
  <c r="H701" i="52"/>
  <c r="D701" i="52"/>
  <c r="C700" i="52"/>
  <c r="H700" i="52" s="1"/>
  <c r="H699" i="52"/>
  <c r="D699" i="52"/>
  <c r="E699" i="52" s="1"/>
  <c r="H698" i="52"/>
  <c r="D698" i="52"/>
  <c r="E698" i="52" s="1"/>
  <c r="H697" i="52"/>
  <c r="D697" i="52"/>
  <c r="E697" i="52" s="1"/>
  <c r="H696" i="52"/>
  <c r="D696" i="52"/>
  <c r="E696" i="52" s="1"/>
  <c r="H695" i="52"/>
  <c r="D695" i="52"/>
  <c r="C694" i="52"/>
  <c r="H694" i="52" s="1"/>
  <c r="H693" i="52"/>
  <c r="D693" i="52"/>
  <c r="E693" i="52" s="1"/>
  <c r="H692" i="52"/>
  <c r="D692" i="52"/>
  <c r="E692" i="52" s="1"/>
  <c r="H691" i="52"/>
  <c r="D691" i="52"/>
  <c r="E691" i="52" s="1"/>
  <c r="H690" i="52"/>
  <c r="D690" i="52"/>
  <c r="E690" i="52" s="1"/>
  <c r="H689" i="52"/>
  <c r="D689" i="52"/>
  <c r="E689" i="52" s="1"/>
  <c r="H688" i="52"/>
  <c r="D688" i="52"/>
  <c r="C687" i="52"/>
  <c r="H687" i="52" s="1"/>
  <c r="H686" i="52"/>
  <c r="D686" i="52"/>
  <c r="E686" i="52" s="1"/>
  <c r="H685" i="52"/>
  <c r="D685" i="52"/>
  <c r="E685" i="52" s="1"/>
  <c r="H684" i="52"/>
  <c r="D684" i="52"/>
  <c r="C683" i="52"/>
  <c r="H683" i="52" s="1"/>
  <c r="H682" i="52"/>
  <c r="D682" i="52"/>
  <c r="E682" i="52" s="1"/>
  <c r="H681" i="52"/>
  <c r="D681" i="52"/>
  <c r="E681" i="52" s="1"/>
  <c r="H680" i="52"/>
  <c r="D680" i="52"/>
  <c r="E680" i="52" s="1"/>
  <c r="C679" i="52"/>
  <c r="H679" i="52" s="1"/>
  <c r="H678" i="52"/>
  <c r="D678" i="52"/>
  <c r="E678" i="52" s="1"/>
  <c r="H677" i="52"/>
  <c r="D677" i="52"/>
  <c r="C676" i="52"/>
  <c r="H676" i="52" s="1"/>
  <c r="H675" i="52"/>
  <c r="D675" i="52"/>
  <c r="E675" i="52" s="1"/>
  <c r="H674" i="52"/>
  <c r="D674" i="52"/>
  <c r="E674" i="52" s="1"/>
  <c r="H673" i="52"/>
  <c r="D673" i="52"/>
  <c r="E673" i="52" s="1"/>
  <c r="H672" i="52"/>
  <c r="D672" i="52"/>
  <c r="C671" i="52"/>
  <c r="H671" i="52" s="1"/>
  <c r="H670" i="52"/>
  <c r="D670" i="52"/>
  <c r="E670" i="52" s="1"/>
  <c r="H669" i="52"/>
  <c r="D669" i="52"/>
  <c r="E669" i="52" s="1"/>
  <c r="H668" i="52"/>
  <c r="D668" i="52"/>
  <c r="E668" i="52" s="1"/>
  <c r="H667" i="52"/>
  <c r="D667" i="52"/>
  <c r="H666" i="52"/>
  <c r="D666" i="52"/>
  <c r="E666" i="52" s="1"/>
  <c r="C665" i="52"/>
  <c r="H665" i="52" s="1"/>
  <c r="H664" i="52"/>
  <c r="D664" i="52"/>
  <c r="E664" i="52" s="1"/>
  <c r="H663" i="52"/>
  <c r="D663" i="52"/>
  <c r="E663" i="52" s="1"/>
  <c r="H662" i="52"/>
  <c r="D662" i="52"/>
  <c r="C661" i="52"/>
  <c r="H661" i="52" s="1"/>
  <c r="H660" i="52"/>
  <c r="D660" i="52"/>
  <c r="E660" i="52" s="1"/>
  <c r="H659" i="52"/>
  <c r="D659" i="52"/>
  <c r="E659" i="52" s="1"/>
  <c r="H658" i="52"/>
  <c r="D658" i="52"/>
  <c r="E658" i="52" s="1"/>
  <c r="H657" i="52"/>
  <c r="D657" i="52"/>
  <c r="E657" i="52" s="1"/>
  <c r="H656" i="52"/>
  <c r="D656" i="52"/>
  <c r="E656" i="52" s="1"/>
  <c r="H655" i="52"/>
  <c r="D655" i="52"/>
  <c r="E655" i="52" s="1"/>
  <c r="H654" i="52"/>
  <c r="D654" i="52"/>
  <c r="E654" i="52" s="1"/>
  <c r="C653" i="52"/>
  <c r="H653" i="52" s="1"/>
  <c r="H652" i="52"/>
  <c r="D652" i="52"/>
  <c r="E652" i="52" s="1"/>
  <c r="H651" i="52"/>
  <c r="D651" i="52"/>
  <c r="E651" i="52" s="1"/>
  <c r="H650" i="52"/>
  <c r="D650" i="52"/>
  <c r="E650" i="52" s="1"/>
  <c r="H649" i="52"/>
  <c r="D649" i="52"/>
  <c r="E649" i="52" s="1"/>
  <c r="H648" i="52"/>
  <c r="D648" i="52"/>
  <c r="H647" i="52"/>
  <c r="D647" i="52"/>
  <c r="E647" i="52" s="1"/>
  <c r="C646" i="52"/>
  <c r="C645" i="52" s="1"/>
  <c r="H645" i="52" s="1"/>
  <c r="J645" i="52" s="1"/>
  <c r="H644" i="52"/>
  <c r="D644" i="52"/>
  <c r="E644" i="52" s="1"/>
  <c r="H643" i="52"/>
  <c r="D643" i="52"/>
  <c r="E643" i="52" s="1"/>
  <c r="C642" i="52"/>
  <c r="H642" i="52" s="1"/>
  <c r="J642" i="52" s="1"/>
  <c r="H641" i="52"/>
  <c r="D641" i="52"/>
  <c r="E641" i="52" s="1"/>
  <c r="H640" i="52"/>
  <c r="D640" i="52"/>
  <c r="E640" i="52" s="1"/>
  <c r="H639" i="52"/>
  <c r="D639" i="52"/>
  <c r="E639" i="52" s="1"/>
  <c r="C638" i="52"/>
  <c r="H638" i="52" s="1"/>
  <c r="J638" i="52" s="1"/>
  <c r="H637" i="52"/>
  <c r="D637" i="52"/>
  <c r="E637" i="52" s="1"/>
  <c r="H636" i="52"/>
  <c r="D636" i="52"/>
  <c r="E636" i="52" s="1"/>
  <c r="H635" i="52"/>
  <c r="E635" i="52"/>
  <c r="H634" i="52"/>
  <c r="E634" i="52"/>
  <c r="H633" i="52"/>
  <c r="E633" i="52"/>
  <c r="H632" i="52"/>
  <c r="E632" i="52"/>
  <c r="H631" i="52"/>
  <c r="E631" i="52"/>
  <c r="H630" i="52"/>
  <c r="E630" i="52"/>
  <c r="H629" i="52"/>
  <c r="C628" i="52"/>
  <c r="H628" i="52" s="1"/>
  <c r="H627" i="52"/>
  <c r="E627" i="52"/>
  <c r="H626" i="52"/>
  <c r="D626" i="52"/>
  <c r="E626" i="52" s="1"/>
  <c r="H625" i="52"/>
  <c r="D625" i="52"/>
  <c r="E625" i="52" s="1"/>
  <c r="H624" i="52"/>
  <c r="D624" i="52"/>
  <c r="E624" i="52" s="1"/>
  <c r="H623" i="52"/>
  <c r="D623" i="52"/>
  <c r="E623" i="52" s="1"/>
  <c r="H622" i="52"/>
  <c r="D622" i="52"/>
  <c r="E622" i="52" s="1"/>
  <c r="H621" i="52"/>
  <c r="D621" i="52"/>
  <c r="E621" i="52" s="1"/>
  <c r="H620" i="52"/>
  <c r="E620" i="52"/>
  <c r="H619" i="52"/>
  <c r="E619" i="52"/>
  <c r="H618" i="52"/>
  <c r="E618" i="52"/>
  <c r="H617" i="52"/>
  <c r="C616" i="52"/>
  <c r="H616" i="52" s="1"/>
  <c r="H615" i="52"/>
  <c r="E615" i="52"/>
  <c r="H614" i="52"/>
  <c r="E614" i="52"/>
  <c r="H613" i="52"/>
  <c r="E613" i="52"/>
  <c r="H612" i="52"/>
  <c r="E612" i="52"/>
  <c r="H611" i="52"/>
  <c r="D611" i="52"/>
  <c r="C610" i="52"/>
  <c r="H610" i="52" s="1"/>
  <c r="H609" i="52"/>
  <c r="E609" i="52"/>
  <c r="H608" i="52"/>
  <c r="E608" i="52"/>
  <c r="H607" i="52"/>
  <c r="D607" i="52"/>
  <c r="E607" i="52" s="1"/>
  <c r="H606" i="52"/>
  <c r="D606" i="52"/>
  <c r="E606" i="52" s="1"/>
  <c r="H605" i="52"/>
  <c r="D605" i="52"/>
  <c r="E605" i="52" s="1"/>
  <c r="H604" i="52"/>
  <c r="E604" i="52"/>
  <c r="C603" i="52"/>
  <c r="H603" i="52" s="1"/>
  <c r="H602" i="52"/>
  <c r="E602" i="52"/>
  <c r="H601" i="52"/>
  <c r="E601" i="52"/>
  <c r="H600" i="52"/>
  <c r="E600" i="52"/>
  <c r="H599" i="52"/>
  <c r="C599" i="52"/>
  <c r="H598" i="52"/>
  <c r="E598" i="52"/>
  <c r="H597" i="52"/>
  <c r="E597" i="52"/>
  <c r="H596" i="52"/>
  <c r="C595" i="52"/>
  <c r="H595" i="52" s="1"/>
  <c r="H594" i="52"/>
  <c r="D594" i="52"/>
  <c r="E594" i="52" s="1"/>
  <c r="H593" i="52"/>
  <c r="D593" i="52"/>
  <c r="C592" i="52"/>
  <c r="H592" i="52" s="1"/>
  <c r="H591" i="52"/>
  <c r="D591" i="52"/>
  <c r="E591" i="52" s="1"/>
  <c r="H590" i="52"/>
  <c r="D590" i="52"/>
  <c r="E590" i="52" s="1"/>
  <c r="H589" i="52"/>
  <c r="D589" i="52"/>
  <c r="E589" i="52" s="1"/>
  <c r="H588" i="52"/>
  <c r="D588" i="52"/>
  <c r="E588" i="52" s="1"/>
  <c r="C587" i="52"/>
  <c r="H587" i="52" s="1"/>
  <c r="H586" i="52"/>
  <c r="D586" i="52"/>
  <c r="E586" i="52" s="1"/>
  <c r="H585" i="52"/>
  <c r="D585" i="52"/>
  <c r="E585" i="52" s="1"/>
  <c r="H584" i="52"/>
  <c r="D584" i="52"/>
  <c r="E584" i="52" s="1"/>
  <c r="H583" i="52"/>
  <c r="D583" i="52"/>
  <c r="E583" i="52" s="1"/>
  <c r="H582" i="52"/>
  <c r="D582" i="52"/>
  <c r="C581" i="52"/>
  <c r="H581" i="52" s="1"/>
  <c r="H580" i="52"/>
  <c r="D580" i="52"/>
  <c r="E580" i="52" s="1"/>
  <c r="H579" i="52"/>
  <c r="H578" i="52"/>
  <c r="E578" i="52"/>
  <c r="C577" i="52"/>
  <c r="H577" i="52" s="1"/>
  <c r="H576" i="52"/>
  <c r="E576" i="52"/>
  <c r="H575" i="52"/>
  <c r="E575" i="52"/>
  <c r="H574" i="52"/>
  <c r="E574" i="52"/>
  <c r="H573" i="52"/>
  <c r="E573" i="52"/>
  <c r="H572" i="52"/>
  <c r="E572" i="52"/>
  <c r="H571" i="52"/>
  <c r="H570" i="52"/>
  <c r="E570" i="52"/>
  <c r="C569" i="52"/>
  <c r="H569" i="52" s="1"/>
  <c r="H568" i="52"/>
  <c r="E568" i="52"/>
  <c r="H567" i="52"/>
  <c r="E567" i="52"/>
  <c r="H566" i="52"/>
  <c r="E566" i="52"/>
  <c r="H565" i="52"/>
  <c r="E565" i="52"/>
  <c r="H564" i="52"/>
  <c r="E564" i="52"/>
  <c r="H563" i="52"/>
  <c r="C562" i="52"/>
  <c r="H558" i="52"/>
  <c r="D558" i="52"/>
  <c r="H557" i="52"/>
  <c r="D557" i="52"/>
  <c r="E557" i="52" s="1"/>
  <c r="C556" i="52"/>
  <c r="H556" i="52" s="1"/>
  <c r="H555" i="52"/>
  <c r="E555" i="52"/>
  <c r="H554" i="52"/>
  <c r="E554" i="52"/>
  <c r="H553" i="52"/>
  <c r="C552" i="52"/>
  <c r="H549" i="52"/>
  <c r="E549" i="52"/>
  <c r="H548" i="52"/>
  <c r="C547" i="52"/>
  <c r="H547" i="52" s="1"/>
  <c r="J547" i="52" s="1"/>
  <c r="H546" i="52"/>
  <c r="D546" i="52"/>
  <c r="E546" i="52" s="1"/>
  <c r="H545" i="52"/>
  <c r="D545" i="52"/>
  <c r="C544" i="52"/>
  <c r="H544" i="52" s="1"/>
  <c r="H543" i="52"/>
  <c r="D543" i="52"/>
  <c r="E543" i="52" s="1"/>
  <c r="H542" i="52"/>
  <c r="D542" i="52"/>
  <c r="E542" i="52" s="1"/>
  <c r="H541" i="52"/>
  <c r="D541" i="52"/>
  <c r="E541" i="52" s="1"/>
  <c r="H540" i="52"/>
  <c r="D540" i="52"/>
  <c r="E540" i="52" s="1"/>
  <c r="H539" i="52"/>
  <c r="D539" i="52"/>
  <c r="E539" i="52" s="1"/>
  <c r="H537" i="52"/>
  <c r="D537" i="52"/>
  <c r="E537" i="52" s="1"/>
  <c r="H536" i="52"/>
  <c r="D536" i="52"/>
  <c r="E536" i="52" s="1"/>
  <c r="H535" i="52"/>
  <c r="D535" i="52"/>
  <c r="E535" i="52" s="1"/>
  <c r="H534" i="52"/>
  <c r="D534" i="52"/>
  <c r="E534" i="52" s="1"/>
  <c r="H533" i="52"/>
  <c r="D533" i="52"/>
  <c r="E533" i="52" s="1"/>
  <c r="H532" i="52"/>
  <c r="D532" i="52"/>
  <c r="C531" i="52"/>
  <c r="H530" i="52"/>
  <c r="D530" i="52"/>
  <c r="E530" i="52" s="1"/>
  <c r="E529" i="52" s="1"/>
  <c r="D529" i="52"/>
  <c r="C529" i="52"/>
  <c r="H529" i="52" s="1"/>
  <c r="H527" i="52"/>
  <c r="D527" i="52"/>
  <c r="E527" i="52" s="1"/>
  <c r="H526" i="52"/>
  <c r="D526" i="52"/>
  <c r="E526" i="52" s="1"/>
  <c r="H525" i="52"/>
  <c r="D525" i="52"/>
  <c r="E525" i="52" s="1"/>
  <c r="H524" i="52"/>
  <c r="D524" i="52"/>
  <c r="E524" i="52" s="1"/>
  <c r="H523" i="52"/>
  <c r="D523" i="52"/>
  <c r="C522" i="52"/>
  <c r="H522" i="52" s="1"/>
  <c r="H521" i="52"/>
  <c r="D521" i="52"/>
  <c r="E521" i="52" s="1"/>
  <c r="H520" i="52"/>
  <c r="E520" i="52"/>
  <c r="H519" i="52"/>
  <c r="D519" i="52"/>
  <c r="E519" i="52" s="1"/>
  <c r="H518" i="52"/>
  <c r="D518" i="52"/>
  <c r="E518" i="52" s="1"/>
  <c r="H517" i="52"/>
  <c r="D517" i="52"/>
  <c r="E517" i="52" s="1"/>
  <c r="H516" i="52"/>
  <c r="D516" i="52"/>
  <c r="E516" i="52" s="1"/>
  <c r="H515" i="52"/>
  <c r="D515" i="52"/>
  <c r="E515" i="52" s="1"/>
  <c r="H514" i="52"/>
  <c r="D514" i="52"/>
  <c r="E514" i="52" s="1"/>
  <c r="C513" i="52"/>
  <c r="H512" i="52"/>
  <c r="D512" i="52"/>
  <c r="E512" i="52" s="1"/>
  <c r="H511" i="52"/>
  <c r="D511" i="52"/>
  <c r="E511" i="52" s="1"/>
  <c r="H510" i="52"/>
  <c r="E510" i="52"/>
  <c r="H508" i="52"/>
  <c r="E508" i="52"/>
  <c r="H507" i="52"/>
  <c r="E507" i="52"/>
  <c r="H506" i="52"/>
  <c r="D506" i="52"/>
  <c r="H505" i="52"/>
  <c r="E505" i="52"/>
  <c r="C504" i="52"/>
  <c r="H504" i="52" s="1"/>
  <c r="H503" i="52"/>
  <c r="E503" i="52"/>
  <c r="H502" i="52"/>
  <c r="E502" i="52"/>
  <c r="H501" i="52"/>
  <c r="E501" i="52"/>
  <c r="H500" i="52"/>
  <c r="E500" i="52"/>
  <c r="H499" i="52"/>
  <c r="E499" i="52"/>
  <c r="H498" i="52"/>
  <c r="C497" i="52"/>
  <c r="H497" i="52" s="1"/>
  <c r="H496" i="52"/>
  <c r="H495" i="52"/>
  <c r="E495" i="52"/>
  <c r="C494" i="52"/>
  <c r="H493" i="52"/>
  <c r="E493" i="52"/>
  <c r="H492" i="52"/>
  <c r="D492" i="52"/>
  <c r="C491" i="52"/>
  <c r="H491" i="52" s="1"/>
  <c r="H490" i="52"/>
  <c r="D490" i="52"/>
  <c r="E490" i="52" s="1"/>
  <c r="H489" i="52"/>
  <c r="D489" i="52"/>
  <c r="E489" i="52" s="1"/>
  <c r="H488" i="52"/>
  <c r="D488" i="52"/>
  <c r="E488" i="52" s="1"/>
  <c r="H487" i="52"/>
  <c r="D487" i="52"/>
  <c r="C486" i="52"/>
  <c r="H486" i="52" s="1"/>
  <c r="H485" i="52"/>
  <c r="H482" i="52"/>
  <c r="H481" i="52"/>
  <c r="D481" i="52"/>
  <c r="E481" i="52" s="1"/>
  <c r="H480" i="52"/>
  <c r="D480" i="52"/>
  <c r="E480" i="52" s="1"/>
  <c r="H479" i="52"/>
  <c r="D479" i="52"/>
  <c r="E479" i="52" s="1"/>
  <c r="H478" i="52"/>
  <c r="D478" i="52"/>
  <c r="C477" i="52"/>
  <c r="H477" i="52" s="1"/>
  <c r="H476" i="52"/>
  <c r="D476" i="52"/>
  <c r="E476" i="52" s="1"/>
  <c r="H475" i="52"/>
  <c r="D475" i="52"/>
  <c r="C474" i="52"/>
  <c r="H474" i="52" s="1"/>
  <c r="H473" i="52"/>
  <c r="D473" i="52"/>
  <c r="E473" i="52" s="1"/>
  <c r="H472" i="52"/>
  <c r="D472" i="52"/>
  <c r="E472" i="52" s="1"/>
  <c r="H471" i="52"/>
  <c r="D471" i="52"/>
  <c r="E471" i="52" s="1"/>
  <c r="H470" i="52"/>
  <c r="D470" i="52"/>
  <c r="E470" i="52" s="1"/>
  <c r="H469" i="52"/>
  <c r="D469" i="52"/>
  <c r="C468" i="52"/>
  <c r="H468" i="52" s="1"/>
  <c r="H467" i="52"/>
  <c r="D467" i="52"/>
  <c r="E467" i="52" s="1"/>
  <c r="H466" i="52"/>
  <c r="D466" i="52"/>
  <c r="E466" i="52" s="1"/>
  <c r="H465" i="52"/>
  <c r="D465" i="52"/>
  <c r="H464" i="52"/>
  <c r="D464" i="52"/>
  <c r="E464" i="52" s="1"/>
  <c r="C463" i="52"/>
  <c r="H463" i="52" s="1"/>
  <c r="H462" i="52"/>
  <c r="E462" i="52"/>
  <c r="H461" i="52"/>
  <c r="E461" i="52"/>
  <c r="H460" i="52"/>
  <c r="C459" i="52"/>
  <c r="H459" i="52" s="1"/>
  <c r="H458" i="52"/>
  <c r="E458" i="52"/>
  <c r="H457" i="52"/>
  <c r="E457" i="52"/>
  <c r="H456" i="52"/>
  <c r="C455" i="52"/>
  <c r="H455" i="52" s="1"/>
  <c r="H454" i="52"/>
  <c r="E454" i="52"/>
  <c r="H453" i="52"/>
  <c r="D453" i="52"/>
  <c r="E453" i="52" s="1"/>
  <c r="H452" i="52"/>
  <c r="D452" i="52"/>
  <c r="E452" i="52" s="1"/>
  <c r="H451" i="52"/>
  <c r="D451" i="52"/>
  <c r="C450" i="52"/>
  <c r="H450" i="52" s="1"/>
  <c r="H449" i="52"/>
  <c r="E449" i="52"/>
  <c r="H448" i="52"/>
  <c r="E448" i="52"/>
  <c r="H447" i="52"/>
  <c r="E447" i="52"/>
  <c r="H446" i="52"/>
  <c r="C445" i="52"/>
  <c r="H445" i="52" s="1"/>
  <c r="H443" i="52"/>
  <c r="D443" i="52"/>
  <c r="E443" i="52" s="1"/>
  <c r="H442" i="52"/>
  <c r="E442" i="52"/>
  <c r="H441" i="52"/>
  <c r="E441" i="52"/>
  <c r="H440" i="52"/>
  <c r="E440" i="52"/>
  <c r="H439" i="52"/>
  <c r="D439" i="52"/>
  <c r="E439" i="52" s="1"/>
  <c r="H438" i="52"/>
  <c r="D438" i="52"/>
  <c r="E438" i="52" s="1"/>
  <c r="H437" i="52"/>
  <c r="D437" i="52"/>
  <c r="E437" i="52" s="1"/>
  <c r="H436" i="52"/>
  <c r="D436" i="52"/>
  <c r="E436" i="52" s="1"/>
  <c r="H435" i="52"/>
  <c r="D435" i="52"/>
  <c r="E435" i="52" s="1"/>
  <c r="H434" i="52"/>
  <c r="D434" i="52"/>
  <c r="E434" i="52" s="1"/>
  <c r="H433" i="52"/>
  <c r="E433" i="52"/>
  <c r="H432" i="52"/>
  <c r="E432" i="52"/>
  <c r="H431" i="52"/>
  <c r="H430" i="52"/>
  <c r="E430" i="52"/>
  <c r="C429" i="52"/>
  <c r="H429" i="52" s="1"/>
  <c r="H428" i="52"/>
  <c r="E428" i="52"/>
  <c r="H427" i="52"/>
  <c r="E427" i="52"/>
  <c r="H426" i="52"/>
  <c r="E426" i="52"/>
  <c r="H425" i="52"/>
  <c r="E425" i="52"/>
  <c r="H424" i="52"/>
  <c r="E424" i="52"/>
  <c r="H423" i="52"/>
  <c r="E423" i="52"/>
  <c r="C422" i="52"/>
  <c r="H422" i="52" s="1"/>
  <c r="H421" i="52"/>
  <c r="E421" i="52"/>
  <c r="H420" i="52"/>
  <c r="E420" i="52"/>
  <c r="H419" i="52"/>
  <c r="E419" i="52"/>
  <c r="H418" i="52"/>
  <c r="E418" i="52"/>
  <c r="H417" i="52"/>
  <c r="H416" i="52"/>
  <c r="H415" i="52"/>
  <c r="E415" i="52"/>
  <c r="H414" i="52"/>
  <c r="E414" i="52"/>
  <c r="H413" i="52"/>
  <c r="C412" i="52"/>
  <c r="H412" i="52" s="1"/>
  <c r="H411" i="52"/>
  <c r="E411" i="52"/>
  <c r="H410" i="52"/>
  <c r="C409" i="52"/>
  <c r="H409" i="52" s="1"/>
  <c r="H408" i="52"/>
  <c r="E408" i="52"/>
  <c r="H407" i="52"/>
  <c r="E407" i="52"/>
  <c r="H406" i="52"/>
  <c r="E406" i="52"/>
  <c r="H405" i="52"/>
  <c r="E405" i="52"/>
  <c r="E404" i="52" s="1"/>
  <c r="D405" i="52"/>
  <c r="C404" i="52"/>
  <c r="H404" i="52" s="1"/>
  <c r="H403" i="52"/>
  <c r="E403" i="52"/>
  <c r="H402" i="52"/>
  <c r="E402" i="52"/>
  <c r="H401" i="52"/>
  <c r="E401" i="52"/>
  <c r="H400" i="52"/>
  <c r="C399" i="52"/>
  <c r="H399" i="52" s="1"/>
  <c r="H398" i="52"/>
  <c r="E398" i="52"/>
  <c r="H397" i="52"/>
  <c r="H396" i="52"/>
  <c r="E396" i="52"/>
  <c r="C395" i="52"/>
  <c r="H395" i="52" s="1"/>
  <c r="H394" i="52"/>
  <c r="E394" i="52"/>
  <c r="H393" i="52"/>
  <c r="E393" i="52"/>
  <c r="C392" i="52"/>
  <c r="H392" i="52" s="1"/>
  <c r="H391" i="52"/>
  <c r="E391" i="52"/>
  <c r="H390" i="52"/>
  <c r="E390" i="52"/>
  <c r="H389" i="52"/>
  <c r="C388" i="52"/>
  <c r="H388" i="52" s="1"/>
  <c r="H387" i="52"/>
  <c r="E387" i="52"/>
  <c r="H386" i="52"/>
  <c r="E386" i="52"/>
  <c r="H385" i="52"/>
  <c r="D385" i="52"/>
  <c r="E385" i="52" s="1"/>
  <c r="H384" i="52"/>
  <c r="E384" i="52"/>
  <c r="H383" i="52"/>
  <c r="E383" i="52"/>
  <c r="C382" i="52"/>
  <c r="H382" i="52" s="1"/>
  <c r="H381" i="52"/>
  <c r="E381" i="52"/>
  <c r="H380" i="52"/>
  <c r="E380" i="52"/>
  <c r="H379" i="52"/>
  <c r="C378" i="52"/>
  <c r="H378" i="52" s="1"/>
  <c r="H377" i="52"/>
  <c r="E377" i="52"/>
  <c r="H376" i="52"/>
  <c r="E376" i="52"/>
  <c r="H375" i="52"/>
  <c r="E375" i="52"/>
  <c r="H374" i="52"/>
  <c r="C373" i="52"/>
  <c r="H373" i="52" s="1"/>
  <c r="H372" i="52"/>
  <c r="E372" i="52"/>
  <c r="H371" i="52"/>
  <c r="E371" i="52"/>
  <c r="H370" i="52"/>
  <c r="E370" i="52"/>
  <c r="H369" i="52"/>
  <c r="C368" i="52"/>
  <c r="H368" i="52" s="1"/>
  <c r="H367" i="52"/>
  <c r="E367" i="52"/>
  <c r="H366" i="52"/>
  <c r="E366" i="52"/>
  <c r="H365" i="52"/>
  <c r="E365" i="52"/>
  <c r="H364" i="52"/>
  <c r="E364" i="52"/>
  <c r="H363" i="52"/>
  <c r="E363" i="52"/>
  <c r="C362" i="52"/>
  <c r="H362" i="52" s="1"/>
  <c r="H361" i="52"/>
  <c r="E361" i="52"/>
  <c r="H360" i="52"/>
  <c r="E360" i="52"/>
  <c r="H359" i="52"/>
  <c r="E359" i="52"/>
  <c r="H358" i="52"/>
  <c r="C357" i="52"/>
  <c r="H357" i="52" s="1"/>
  <c r="H356" i="52"/>
  <c r="E356" i="52"/>
  <c r="H355" i="52"/>
  <c r="E355" i="52"/>
  <c r="H354" i="52"/>
  <c r="E354" i="52"/>
  <c r="C353" i="52"/>
  <c r="H353" i="52" s="1"/>
  <c r="H352" i="52"/>
  <c r="E352" i="52"/>
  <c r="H351" i="52"/>
  <c r="E351" i="52"/>
  <c r="H350" i="52"/>
  <c r="E350" i="52"/>
  <c r="H349" i="52"/>
  <c r="C348" i="52"/>
  <c r="H348" i="52" s="1"/>
  <c r="H347" i="52"/>
  <c r="E347" i="52"/>
  <c r="H346" i="52"/>
  <c r="H345" i="52"/>
  <c r="E345" i="52"/>
  <c r="H344" i="52"/>
  <c r="C344" i="52"/>
  <c r="H343" i="52"/>
  <c r="E343" i="52"/>
  <c r="H342" i="52"/>
  <c r="E342" i="52"/>
  <c r="H341" i="52"/>
  <c r="H338" i="52"/>
  <c r="D338" i="52"/>
  <c r="E338" i="52" s="1"/>
  <c r="H337" i="52"/>
  <c r="D337" i="52"/>
  <c r="E337" i="52" s="1"/>
  <c r="H336" i="52"/>
  <c r="E336" i="52"/>
  <c r="D336" i="52"/>
  <c r="H335" i="52"/>
  <c r="D335" i="52"/>
  <c r="E335" i="52" s="1"/>
  <c r="H334" i="52"/>
  <c r="D334" i="52"/>
  <c r="E334" i="52" s="1"/>
  <c r="H333" i="52"/>
  <c r="E333" i="52"/>
  <c r="D333" i="52"/>
  <c r="H332" i="52"/>
  <c r="D332" i="52"/>
  <c r="E332" i="52" s="1"/>
  <c r="C331" i="52"/>
  <c r="H331" i="52" s="1"/>
  <c r="H330" i="52"/>
  <c r="D330" i="52"/>
  <c r="E330" i="52" s="1"/>
  <c r="H329" i="52"/>
  <c r="D329" i="52"/>
  <c r="C328" i="52"/>
  <c r="H328" i="52" s="1"/>
  <c r="H327" i="52"/>
  <c r="E327" i="52"/>
  <c r="D327" i="52"/>
  <c r="H326" i="52"/>
  <c r="D326" i="52"/>
  <c r="C325" i="52"/>
  <c r="H325" i="52" s="1"/>
  <c r="H324" i="52"/>
  <c r="D324" i="52"/>
  <c r="E324" i="52" s="1"/>
  <c r="H323" i="52"/>
  <c r="D323" i="52"/>
  <c r="E323" i="52" s="1"/>
  <c r="H322" i="52"/>
  <c r="D322" i="52"/>
  <c r="E322" i="52" s="1"/>
  <c r="H321" i="52"/>
  <c r="D321" i="52"/>
  <c r="E321" i="52" s="1"/>
  <c r="H320" i="52"/>
  <c r="D320" i="52"/>
  <c r="E320" i="52" s="1"/>
  <c r="H319" i="52"/>
  <c r="D319" i="52"/>
  <c r="E319" i="52" s="1"/>
  <c r="H318" i="52"/>
  <c r="D318" i="52"/>
  <c r="E318" i="52" s="1"/>
  <c r="H317" i="52"/>
  <c r="D317" i="52"/>
  <c r="E317" i="52" s="1"/>
  <c r="H316" i="52"/>
  <c r="D316" i="52"/>
  <c r="E316" i="52" s="1"/>
  <c r="C315" i="52"/>
  <c r="H313" i="52"/>
  <c r="D313" i="52"/>
  <c r="E313" i="52" s="1"/>
  <c r="H312" i="52"/>
  <c r="D312" i="52"/>
  <c r="E312" i="52" s="1"/>
  <c r="H311" i="52"/>
  <c r="D311" i="52"/>
  <c r="E311" i="52" s="1"/>
  <c r="H310" i="52"/>
  <c r="D310" i="52"/>
  <c r="E310" i="52" s="1"/>
  <c r="H309" i="52"/>
  <c r="D309" i="52"/>
  <c r="C308" i="52"/>
  <c r="H308" i="52" s="1"/>
  <c r="H307" i="52"/>
  <c r="D307" i="52"/>
  <c r="E307" i="52" s="1"/>
  <c r="H306" i="52"/>
  <c r="D306" i="52"/>
  <c r="C305" i="52"/>
  <c r="H305" i="52" s="1"/>
  <c r="H304" i="52"/>
  <c r="D304" i="52"/>
  <c r="E304" i="52" s="1"/>
  <c r="H303" i="52"/>
  <c r="D303" i="52"/>
  <c r="C302" i="52"/>
  <c r="H302" i="52" s="1"/>
  <c r="H301" i="52"/>
  <c r="D301" i="52"/>
  <c r="E301" i="52" s="1"/>
  <c r="H300" i="52"/>
  <c r="D300" i="52"/>
  <c r="E300" i="52" s="1"/>
  <c r="H299" i="52"/>
  <c r="D299" i="52"/>
  <c r="E299" i="52" s="1"/>
  <c r="C298" i="52"/>
  <c r="H298" i="52" s="1"/>
  <c r="H297" i="52"/>
  <c r="D297" i="52"/>
  <c r="H296" i="52"/>
  <c r="H295" i="52"/>
  <c r="D295" i="52"/>
  <c r="E295" i="52" s="1"/>
  <c r="H294" i="52"/>
  <c r="D294" i="52"/>
  <c r="E294" i="52" s="1"/>
  <c r="H293" i="52"/>
  <c r="D293" i="52"/>
  <c r="E293" i="52" s="1"/>
  <c r="H292" i="52"/>
  <c r="D292" i="52"/>
  <c r="E292" i="52" s="1"/>
  <c r="H291" i="52"/>
  <c r="D291" i="52"/>
  <c r="E291" i="52" s="1"/>
  <c r="H290" i="52"/>
  <c r="D290" i="52"/>
  <c r="D289" i="52" s="1"/>
  <c r="C289" i="52"/>
  <c r="H289" i="52" s="1"/>
  <c r="H288" i="52"/>
  <c r="D288" i="52"/>
  <c r="E288" i="52" s="1"/>
  <c r="H287" i="52"/>
  <c r="D287" i="52"/>
  <c r="E287" i="52" s="1"/>
  <c r="H286" i="52"/>
  <c r="D286" i="52"/>
  <c r="E286" i="52" s="1"/>
  <c r="H285" i="52"/>
  <c r="D285" i="52"/>
  <c r="E285" i="52" s="1"/>
  <c r="H284" i="52"/>
  <c r="D284" i="52"/>
  <c r="E284" i="52" s="1"/>
  <c r="H283" i="52"/>
  <c r="D283" i="52"/>
  <c r="E283" i="52" s="1"/>
  <c r="H282" i="52"/>
  <c r="D282" i="52"/>
  <c r="E282" i="52" s="1"/>
  <c r="H281" i="52"/>
  <c r="D281" i="52"/>
  <c r="E281" i="52" s="1"/>
  <c r="H280" i="52"/>
  <c r="D280" i="52"/>
  <c r="E280" i="52" s="1"/>
  <c r="H279" i="52"/>
  <c r="D279" i="52"/>
  <c r="E279" i="52" s="1"/>
  <c r="H278" i="52"/>
  <c r="D278" i="52"/>
  <c r="E278" i="52" s="1"/>
  <c r="H277" i="52"/>
  <c r="D277" i="52"/>
  <c r="E277" i="52" s="1"/>
  <c r="H276" i="52"/>
  <c r="D276" i="52"/>
  <c r="E276" i="52" s="1"/>
  <c r="H275" i="52"/>
  <c r="D275" i="52"/>
  <c r="E275" i="52" s="1"/>
  <c r="H274" i="52"/>
  <c r="D274" i="52"/>
  <c r="E274" i="52" s="1"/>
  <c r="H273" i="52"/>
  <c r="D273" i="52"/>
  <c r="E273" i="52" s="1"/>
  <c r="H272" i="52"/>
  <c r="D272" i="52"/>
  <c r="E272" i="52" s="1"/>
  <c r="H271" i="52"/>
  <c r="D271" i="52"/>
  <c r="E271" i="52" s="1"/>
  <c r="H270" i="52"/>
  <c r="D270" i="52"/>
  <c r="E270" i="52" s="1"/>
  <c r="H269" i="52"/>
  <c r="D269" i="52"/>
  <c r="E269" i="52" s="1"/>
  <c r="H268" i="52"/>
  <c r="D268" i="52"/>
  <c r="E268" i="52" s="1"/>
  <c r="H267" i="52"/>
  <c r="D267" i="52"/>
  <c r="E267" i="52" s="1"/>
  <c r="H266" i="52"/>
  <c r="D266" i="52"/>
  <c r="C265" i="52"/>
  <c r="H265" i="52" s="1"/>
  <c r="H264" i="52"/>
  <c r="E264" i="52"/>
  <c r="H262" i="52"/>
  <c r="E262" i="52"/>
  <c r="H261" i="52"/>
  <c r="E261" i="52"/>
  <c r="C260" i="52"/>
  <c r="H260" i="52" s="1"/>
  <c r="E252" i="52"/>
  <c r="E250" i="52" s="1"/>
  <c r="D252" i="52"/>
  <c r="D250" i="52" s="1"/>
  <c r="D251" i="52"/>
  <c r="E251" i="52" s="1"/>
  <c r="C250" i="52"/>
  <c r="D249" i="52"/>
  <c r="E249" i="52" s="1"/>
  <c r="D248" i="52"/>
  <c r="E248" i="52" s="1"/>
  <c r="D247" i="52"/>
  <c r="E246" i="52"/>
  <c r="D246" i="52"/>
  <c r="D245" i="52"/>
  <c r="E245" i="52" s="1"/>
  <c r="C244" i="52"/>
  <c r="C243" i="52" s="1"/>
  <c r="D242" i="52"/>
  <c r="D241" i="52"/>
  <c r="E241" i="52" s="1"/>
  <c r="D240" i="52"/>
  <c r="E240" i="52" s="1"/>
  <c r="C239" i="52"/>
  <c r="C238" i="52" s="1"/>
  <c r="D237" i="52"/>
  <c r="C236" i="52"/>
  <c r="C235" i="52" s="1"/>
  <c r="D234" i="52"/>
  <c r="C233" i="52"/>
  <c r="D232" i="52"/>
  <c r="D231" i="52"/>
  <c r="E231" i="52" s="1"/>
  <c r="D230" i="52"/>
  <c r="E230" i="52" s="1"/>
  <c r="C229" i="52"/>
  <c r="C228" i="52" s="1"/>
  <c r="D227" i="52"/>
  <c r="E227" i="52" s="1"/>
  <c r="D226" i="52"/>
  <c r="E226" i="52" s="1"/>
  <c r="D225" i="52"/>
  <c r="D224" i="52"/>
  <c r="E224" i="52" s="1"/>
  <c r="C223" i="52"/>
  <c r="C222" i="52" s="1"/>
  <c r="D221" i="52"/>
  <c r="C220" i="52"/>
  <c r="D219" i="52"/>
  <c r="D218" i="52"/>
  <c r="E218" i="52" s="1"/>
  <c r="D217" i="52"/>
  <c r="E217" i="52" s="1"/>
  <c r="C216" i="52"/>
  <c r="D214" i="52"/>
  <c r="C213" i="52"/>
  <c r="D212" i="52"/>
  <c r="D211" i="52" s="1"/>
  <c r="C211" i="52"/>
  <c r="D210" i="52"/>
  <c r="E210" i="52" s="1"/>
  <c r="D209" i="52"/>
  <c r="E209" i="52" s="1"/>
  <c r="D208" i="52"/>
  <c r="E208" i="52" s="1"/>
  <c r="C207" i="52"/>
  <c r="D206" i="52"/>
  <c r="E206" i="52" s="1"/>
  <c r="D205" i="52"/>
  <c r="C204" i="52"/>
  <c r="D202" i="52"/>
  <c r="D201" i="52" s="1"/>
  <c r="D200" i="52" s="1"/>
  <c r="C201" i="52"/>
  <c r="C200" i="52" s="1"/>
  <c r="D199" i="52"/>
  <c r="D198" i="52" s="1"/>
  <c r="D197" i="52" s="1"/>
  <c r="C198" i="52"/>
  <c r="C197" i="52" s="1"/>
  <c r="D196" i="52"/>
  <c r="D195" i="52" s="1"/>
  <c r="C195" i="52"/>
  <c r="D194" i="52"/>
  <c r="D193" i="52" s="1"/>
  <c r="C193" i="52"/>
  <c r="D192" i="52"/>
  <c r="E192" i="52" s="1"/>
  <c r="D191" i="52"/>
  <c r="E191" i="52" s="1"/>
  <c r="D190" i="52"/>
  <c r="E190" i="52" s="1"/>
  <c r="C189" i="52"/>
  <c r="D187" i="52"/>
  <c r="E187" i="52" s="1"/>
  <c r="D186" i="52"/>
  <c r="D185" i="52" s="1"/>
  <c r="D184" i="52" s="1"/>
  <c r="C185" i="52"/>
  <c r="C184" i="52" s="1"/>
  <c r="D183" i="52"/>
  <c r="D182" i="52" s="1"/>
  <c r="C182" i="52"/>
  <c r="D181" i="52"/>
  <c r="D180" i="52" s="1"/>
  <c r="D179" i="52" s="1"/>
  <c r="C180" i="52"/>
  <c r="C179" i="52" s="1"/>
  <c r="H176" i="52"/>
  <c r="D176" i="52"/>
  <c r="E176" i="52" s="1"/>
  <c r="H175" i="52"/>
  <c r="D175" i="52"/>
  <c r="E175" i="52" s="1"/>
  <c r="C174" i="52"/>
  <c r="H174" i="52" s="1"/>
  <c r="H173" i="52"/>
  <c r="D173" i="52"/>
  <c r="E173" i="52" s="1"/>
  <c r="H172" i="52"/>
  <c r="D172" i="52"/>
  <c r="H171" i="52"/>
  <c r="C171" i="52"/>
  <c r="H169" i="52"/>
  <c r="D169" i="52"/>
  <c r="E169" i="52" s="1"/>
  <c r="H168" i="52"/>
  <c r="D168" i="52"/>
  <c r="C167" i="52"/>
  <c r="H167" i="52" s="1"/>
  <c r="H166" i="52"/>
  <c r="D166" i="52"/>
  <c r="E166" i="52" s="1"/>
  <c r="H165" i="52"/>
  <c r="D165" i="52"/>
  <c r="C164" i="52"/>
  <c r="H162" i="52"/>
  <c r="E162" i="52"/>
  <c r="H161" i="52"/>
  <c r="D161" i="52"/>
  <c r="E161" i="52" s="1"/>
  <c r="C160" i="52"/>
  <c r="H160" i="52" s="1"/>
  <c r="H159" i="52"/>
  <c r="D159" i="52"/>
  <c r="E159" i="52" s="1"/>
  <c r="H158" i="52"/>
  <c r="D158" i="52"/>
  <c r="C157" i="52"/>
  <c r="H157" i="52" s="1"/>
  <c r="H156" i="52"/>
  <c r="E156" i="52"/>
  <c r="H155" i="52"/>
  <c r="D154" i="52"/>
  <c r="C154" i="52"/>
  <c r="H154" i="52" s="1"/>
  <c r="H151" i="52"/>
  <c r="E151" i="52"/>
  <c r="H150" i="52"/>
  <c r="D150" i="52"/>
  <c r="E150" i="52" s="1"/>
  <c r="H149" i="52"/>
  <c r="C149" i="52"/>
  <c r="H148" i="52"/>
  <c r="D148" i="52"/>
  <c r="E148" i="52" s="1"/>
  <c r="H147" i="52"/>
  <c r="D147" i="52"/>
  <c r="C146" i="52"/>
  <c r="H146" i="52" s="1"/>
  <c r="H145" i="52"/>
  <c r="D145" i="52"/>
  <c r="E145" i="52" s="1"/>
  <c r="H144" i="52"/>
  <c r="D144" i="52"/>
  <c r="E144" i="52" s="1"/>
  <c r="C143" i="52"/>
  <c r="H143" i="52" s="1"/>
  <c r="H142" i="52"/>
  <c r="D142" i="52"/>
  <c r="E142" i="52" s="1"/>
  <c r="H141" i="52"/>
  <c r="D141" i="52"/>
  <c r="E141" i="52" s="1"/>
  <c r="C140" i="52"/>
  <c r="H140" i="52" s="1"/>
  <c r="H139" i="52"/>
  <c r="D139" i="52"/>
  <c r="E139" i="52" s="1"/>
  <c r="H138" i="52"/>
  <c r="E138" i="52"/>
  <c r="H137" i="52"/>
  <c r="D137" i="52"/>
  <c r="C136" i="52"/>
  <c r="H134" i="52"/>
  <c r="D134" i="52"/>
  <c r="E134" i="52" s="1"/>
  <c r="H133" i="52"/>
  <c r="D133" i="52"/>
  <c r="D132" i="52" s="1"/>
  <c r="C132" i="52"/>
  <c r="H132" i="52" s="1"/>
  <c r="H131" i="52"/>
  <c r="D131" i="52"/>
  <c r="E131" i="52" s="1"/>
  <c r="H130" i="52"/>
  <c r="D130" i="52"/>
  <c r="E130" i="52" s="1"/>
  <c r="E129" i="52" s="1"/>
  <c r="C129" i="52"/>
  <c r="H129" i="52" s="1"/>
  <c r="H128" i="52"/>
  <c r="D128" i="52"/>
  <c r="E128" i="52" s="1"/>
  <c r="H127" i="52"/>
  <c r="D127" i="52"/>
  <c r="C126" i="52"/>
  <c r="H126" i="52" s="1"/>
  <c r="H125" i="52"/>
  <c r="D125" i="52"/>
  <c r="E125" i="52" s="1"/>
  <c r="H124" i="52"/>
  <c r="D124" i="52"/>
  <c r="E124" i="52" s="1"/>
  <c r="C123" i="52"/>
  <c r="H123" i="52" s="1"/>
  <c r="H122" i="52"/>
  <c r="D122" i="52"/>
  <c r="E122" i="52" s="1"/>
  <c r="H121" i="52"/>
  <c r="D121" i="52"/>
  <c r="C120" i="52"/>
  <c r="H120" i="52" s="1"/>
  <c r="H119" i="52"/>
  <c r="D119" i="52"/>
  <c r="E119" i="52" s="1"/>
  <c r="H118" i="52"/>
  <c r="E118" i="52"/>
  <c r="C117" i="52"/>
  <c r="H113" i="52"/>
  <c r="E113" i="52"/>
  <c r="H112" i="52"/>
  <c r="D112" i="52"/>
  <c r="E112" i="52" s="1"/>
  <c r="H111" i="52"/>
  <c r="D111" i="52"/>
  <c r="E111" i="52" s="1"/>
  <c r="H110" i="52"/>
  <c r="D110" i="52"/>
  <c r="E110" i="52" s="1"/>
  <c r="H109" i="52"/>
  <c r="D109" i="52"/>
  <c r="E109" i="52" s="1"/>
  <c r="H108" i="52"/>
  <c r="D108" i="52"/>
  <c r="E108" i="52" s="1"/>
  <c r="H107" i="52"/>
  <c r="E107" i="52"/>
  <c r="H106" i="52"/>
  <c r="E106" i="52"/>
  <c r="H105" i="52"/>
  <c r="D105" i="52"/>
  <c r="E105" i="52" s="1"/>
  <c r="H104" i="52"/>
  <c r="D104" i="52"/>
  <c r="E104" i="52" s="1"/>
  <c r="H103" i="52"/>
  <c r="E103" i="52"/>
  <c r="H102" i="52"/>
  <c r="D102" i="52"/>
  <c r="E102" i="52" s="1"/>
  <c r="H101" i="52"/>
  <c r="D101" i="52"/>
  <c r="E101" i="52" s="1"/>
  <c r="H100" i="52"/>
  <c r="E100" i="52"/>
  <c r="H99" i="52"/>
  <c r="E99" i="52"/>
  <c r="H98" i="52"/>
  <c r="E98" i="52"/>
  <c r="C97" i="52"/>
  <c r="H97" i="52" s="1"/>
  <c r="J97" i="52" s="1"/>
  <c r="H96" i="52"/>
  <c r="E96" i="52"/>
  <c r="H95" i="52"/>
  <c r="E95" i="52"/>
  <c r="H94" i="52"/>
  <c r="E94" i="52"/>
  <c r="H93" i="52"/>
  <c r="E93" i="52"/>
  <c r="H92" i="52"/>
  <c r="D92" i="52"/>
  <c r="E92" i="52" s="1"/>
  <c r="H91" i="52"/>
  <c r="E91" i="52"/>
  <c r="H90" i="52"/>
  <c r="D90" i="52"/>
  <c r="E90" i="52" s="1"/>
  <c r="H89" i="52"/>
  <c r="D89" i="52"/>
  <c r="E89" i="52" s="1"/>
  <c r="H88" i="52"/>
  <c r="D88" i="52"/>
  <c r="E88" i="52" s="1"/>
  <c r="H87" i="52"/>
  <c r="D87" i="52"/>
  <c r="E87" i="52" s="1"/>
  <c r="H86" i="52"/>
  <c r="D86" i="52"/>
  <c r="E86" i="52" s="1"/>
  <c r="H85" i="52"/>
  <c r="D85" i="52"/>
  <c r="E85" i="52" s="1"/>
  <c r="H84" i="52"/>
  <c r="D84" i="52"/>
  <c r="E84" i="52" s="1"/>
  <c r="H83" i="52"/>
  <c r="D83" i="52"/>
  <c r="E83" i="52" s="1"/>
  <c r="H82" i="52"/>
  <c r="D82" i="52"/>
  <c r="E82" i="52" s="1"/>
  <c r="H81" i="52"/>
  <c r="D81" i="52"/>
  <c r="E81" i="52" s="1"/>
  <c r="H80" i="52"/>
  <c r="E80" i="52"/>
  <c r="H79" i="52"/>
  <c r="E79" i="52"/>
  <c r="H78" i="52"/>
  <c r="D78" i="52"/>
  <c r="E78" i="52" s="1"/>
  <c r="H77" i="52"/>
  <c r="D77" i="52"/>
  <c r="E77" i="52" s="1"/>
  <c r="H76" i="52"/>
  <c r="D76" i="52"/>
  <c r="E76" i="52" s="1"/>
  <c r="H75" i="52"/>
  <c r="D75" i="52"/>
  <c r="E75" i="52" s="1"/>
  <c r="H74" i="52"/>
  <c r="D74" i="52"/>
  <c r="E74" i="52" s="1"/>
  <c r="H73" i="52"/>
  <c r="D73" i="52"/>
  <c r="E73" i="52" s="1"/>
  <c r="H72" i="52"/>
  <c r="D72" i="52"/>
  <c r="E72" i="52" s="1"/>
  <c r="H71" i="52"/>
  <c r="D71" i="52"/>
  <c r="E71" i="52" s="1"/>
  <c r="H70" i="52"/>
  <c r="D70" i="52"/>
  <c r="H69" i="52"/>
  <c r="E69" i="52"/>
  <c r="C68" i="52"/>
  <c r="H68" i="52" s="1"/>
  <c r="J68" i="52" s="1"/>
  <c r="C67" i="52"/>
  <c r="H67" i="52" s="1"/>
  <c r="J67" i="52" s="1"/>
  <c r="H66" i="52"/>
  <c r="D66" i="52"/>
  <c r="E66" i="52" s="1"/>
  <c r="H65" i="52"/>
  <c r="E65" i="52"/>
  <c r="D65" i="52"/>
  <c r="H64" i="52"/>
  <c r="D64" i="52"/>
  <c r="E64" i="52" s="1"/>
  <c r="H63" i="52"/>
  <c r="D63" i="52"/>
  <c r="E63" i="52" s="1"/>
  <c r="H62" i="52"/>
  <c r="D62" i="52"/>
  <c r="E62" i="52" s="1"/>
  <c r="C61" i="52"/>
  <c r="H61" i="52" s="1"/>
  <c r="J61" i="52" s="1"/>
  <c r="H60" i="52"/>
  <c r="E60" i="52"/>
  <c r="H59" i="52"/>
  <c r="E59" i="52"/>
  <c r="D59" i="52"/>
  <c r="H58" i="52"/>
  <c r="D58" i="52"/>
  <c r="E58" i="52" s="1"/>
  <c r="H57" i="52"/>
  <c r="D57" i="52"/>
  <c r="E57" i="52" s="1"/>
  <c r="H56" i="52"/>
  <c r="D56" i="52"/>
  <c r="E56" i="52" s="1"/>
  <c r="H55" i="52"/>
  <c r="E55" i="52"/>
  <c r="H54" i="52"/>
  <c r="E54" i="52"/>
  <c r="H53" i="52"/>
  <c r="D53" i="52"/>
  <c r="E53" i="52" s="1"/>
  <c r="H52" i="52"/>
  <c r="D52" i="52"/>
  <c r="E52" i="52" s="1"/>
  <c r="H51" i="52"/>
  <c r="E51" i="52"/>
  <c r="D51" i="52"/>
  <c r="H50" i="52"/>
  <c r="D50" i="52"/>
  <c r="E50" i="52" s="1"/>
  <c r="H49" i="52"/>
  <c r="D49" i="52"/>
  <c r="E49" i="52" s="1"/>
  <c r="H48" i="52"/>
  <c r="E48" i="52"/>
  <c r="H47" i="52"/>
  <c r="D47" i="52"/>
  <c r="E47" i="52" s="1"/>
  <c r="H46" i="52"/>
  <c r="D46" i="52"/>
  <c r="E46" i="52" s="1"/>
  <c r="H45" i="52"/>
  <c r="D45" i="52"/>
  <c r="E45" i="52" s="1"/>
  <c r="H44" i="52"/>
  <c r="E44" i="52"/>
  <c r="H43" i="52"/>
  <c r="D43" i="52"/>
  <c r="E43" i="52" s="1"/>
  <c r="H42" i="52"/>
  <c r="E42" i="52"/>
  <c r="H41" i="52"/>
  <c r="E41" i="52"/>
  <c r="H40" i="52"/>
  <c r="H39" i="52"/>
  <c r="E39" i="52"/>
  <c r="C38" i="52"/>
  <c r="H38" i="52" s="1"/>
  <c r="J38" i="52" s="1"/>
  <c r="H37" i="52"/>
  <c r="D37" i="52"/>
  <c r="E37" i="52" s="1"/>
  <c r="H36" i="52"/>
  <c r="D36" i="52"/>
  <c r="E36" i="52" s="1"/>
  <c r="H35" i="52"/>
  <c r="E35" i="52"/>
  <c r="H34" i="52"/>
  <c r="E34" i="52"/>
  <c r="H33" i="52"/>
  <c r="D33" i="52"/>
  <c r="E33" i="52" s="1"/>
  <c r="H32" i="52"/>
  <c r="E32" i="52"/>
  <c r="H31" i="52"/>
  <c r="D31" i="52"/>
  <c r="E31" i="52" s="1"/>
  <c r="H30" i="52"/>
  <c r="D30" i="52"/>
  <c r="E30" i="52" s="1"/>
  <c r="H29" i="52"/>
  <c r="D29" i="52"/>
  <c r="E29" i="52" s="1"/>
  <c r="H28" i="52"/>
  <c r="D28" i="52"/>
  <c r="E28" i="52" s="1"/>
  <c r="H27" i="52"/>
  <c r="D27" i="52"/>
  <c r="E27" i="52" s="1"/>
  <c r="H26" i="52"/>
  <c r="D26" i="52"/>
  <c r="E26" i="52" s="1"/>
  <c r="H25" i="52"/>
  <c r="D25" i="52"/>
  <c r="E25" i="52" s="1"/>
  <c r="H24" i="52"/>
  <c r="D24" i="52"/>
  <c r="E24" i="52" s="1"/>
  <c r="H23" i="52"/>
  <c r="D23" i="52"/>
  <c r="E23" i="52" s="1"/>
  <c r="H22" i="52"/>
  <c r="D22" i="52"/>
  <c r="E22" i="52" s="1"/>
  <c r="H21" i="52"/>
  <c r="D21" i="52"/>
  <c r="E21" i="52" s="1"/>
  <c r="H20" i="52"/>
  <c r="E20" i="52"/>
  <c r="H19" i="52"/>
  <c r="D19" i="52"/>
  <c r="E19" i="52" s="1"/>
  <c r="H18" i="52"/>
  <c r="E18" i="52"/>
  <c r="H17" i="52"/>
  <c r="D17" i="52"/>
  <c r="E17" i="52" s="1"/>
  <c r="H16" i="52"/>
  <c r="D16" i="52"/>
  <c r="E16" i="52" s="1"/>
  <c r="H15" i="52"/>
  <c r="E15" i="52"/>
  <c r="H14" i="52"/>
  <c r="D14" i="52"/>
  <c r="E14" i="52" s="1"/>
  <c r="H13" i="52"/>
  <c r="D13" i="52"/>
  <c r="E13" i="52" s="1"/>
  <c r="H12" i="52"/>
  <c r="E12" i="52"/>
  <c r="C11" i="52"/>
  <c r="H11" i="52" s="1"/>
  <c r="J11" i="52" s="1"/>
  <c r="H10" i="52"/>
  <c r="E10" i="52"/>
  <c r="H9" i="52"/>
  <c r="D9" i="52"/>
  <c r="E9" i="52" s="1"/>
  <c r="H8" i="52"/>
  <c r="D8" i="52"/>
  <c r="E8" i="52" s="1"/>
  <c r="H7" i="52"/>
  <c r="E7" i="52"/>
  <c r="H6" i="52"/>
  <c r="E6" i="52"/>
  <c r="H5" i="52"/>
  <c r="E5" i="52"/>
  <c r="C4" i="52"/>
  <c r="D778" i="51"/>
  <c r="D777" i="51" s="1"/>
  <c r="C777" i="51"/>
  <c r="D776" i="51"/>
  <c r="E776" i="51" s="1"/>
  <c r="D775" i="51"/>
  <c r="E775" i="51" s="1"/>
  <c r="D774" i="51"/>
  <c r="D773" i="51"/>
  <c r="E773" i="51" s="1"/>
  <c r="C772" i="51"/>
  <c r="C771" i="51" s="1"/>
  <c r="D770" i="51"/>
  <c r="E770" i="51" s="1"/>
  <c r="E768" i="51" s="1"/>
  <c r="E767" i="51" s="1"/>
  <c r="D769" i="51"/>
  <c r="E769" i="51" s="1"/>
  <c r="C768" i="51"/>
  <c r="C767" i="51" s="1"/>
  <c r="D766" i="51"/>
  <c r="C765" i="51"/>
  <c r="D764" i="51"/>
  <c r="E764" i="51" s="1"/>
  <c r="D763" i="51"/>
  <c r="E763" i="51" s="1"/>
  <c r="D762" i="51"/>
  <c r="C761" i="51"/>
  <c r="C760" i="51" s="1"/>
  <c r="D759" i="51"/>
  <c r="E759" i="51" s="1"/>
  <c r="E758" i="51"/>
  <c r="D758" i="51"/>
  <c r="D757" i="51"/>
  <c r="C756" i="51"/>
  <c r="C755" i="51" s="1"/>
  <c r="E754" i="51"/>
  <c r="D754" i="51"/>
  <c r="D753" i="51"/>
  <c r="E753" i="51" s="1"/>
  <c r="D752" i="51"/>
  <c r="E752" i="51" s="1"/>
  <c r="C751" i="51"/>
  <c r="C750" i="51" s="1"/>
  <c r="D749" i="51"/>
  <c r="E749" i="51" s="1"/>
  <c r="D748" i="51"/>
  <c r="E748" i="51" s="1"/>
  <c r="D747" i="51"/>
  <c r="C746" i="51"/>
  <c r="D745" i="51"/>
  <c r="E745" i="51" s="1"/>
  <c r="E744" i="51" s="1"/>
  <c r="C744" i="51"/>
  <c r="C743" i="51" s="1"/>
  <c r="E742" i="51"/>
  <c r="E741" i="51" s="1"/>
  <c r="D742" i="51"/>
  <c r="D741" i="51"/>
  <c r="C741" i="51"/>
  <c r="E740" i="51"/>
  <c r="E739" i="51" s="1"/>
  <c r="D740" i="51"/>
  <c r="D739" i="51"/>
  <c r="C739" i="51"/>
  <c r="D738" i="51"/>
  <c r="E738" i="51" s="1"/>
  <c r="D737" i="51"/>
  <c r="E737" i="51" s="1"/>
  <c r="D736" i="51"/>
  <c r="D735" i="51"/>
  <c r="E735" i="51" s="1"/>
  <c r="C734" i="51"/>
  <c r="C733" i="51" s="1"/>
  <c r="D732" i="51"/>
  <c r="D731" i="51" s="1"/>
  <c r="D730" i="51" s="1"/>
  <c r="C731" i="51"/>
  <c r="C730" i="51" s="1"/>
  <c r="D729" i="51"/>
  <c r="E729" i="51" s="1"/>
  <c r="D728" i="51"/>
  <c r="C727" i="51"/>
  <c r="H724" i="51"/>
  <c r="D724" i="51"/>
  <c r="E724" i="51" s="1"/>
  <c r="H723" i="51"/>
  <c r="D723" i="51"/>
  <c r="E723" i="51" s="1"/>
  <c r="C722" i="51"/>
  <c r="H722" i="51" s="1"/>
  <c r="H721" i="51"/>
  <c r="D721" i="51"/>
  <c r="E721" i="51" s="1"/>
  <c r="H720" i="51"/>
  <c r="D720" i="51"/>
  <c r="E720" i="51" s="1"/>
  <c r="H719" i="51"/>
  <c r="C718" i="51"/>
  <c r="H718" i="51" s="1"/>
  <c r="H715" i="51"/>
  <c r="E715" i="51"/>
  <c r="D715" i="51"/>
  <c r="H714" i="51"/>
  <c r="D714" i="51"/>
  <c r="E714" i="51" s="1"/>
  <c r="H713" i="51"/>
  <c r="D713" i="51"/>
  <c r="E713" i="51" s="1"/>
  <c r="H712" i="51"/>
  <c r="D712" i="51"/>
  <c r="E712" i="51" s="1"/>
  <c r="H711" i="51"/>
  <c r="D711" i="51"/>
  <c r="E711" i="51" s="1"/>
  <c r="H710" i="51"/>
  <c r="D710" i="51"/>
  <c r="E710" i="51" s="1"/>
  <c r="H709" i="51"/>
  <c r="D709" i="51"/>
  <c r="E709" i="51" s="1"/>
  <c r="H708" i="51"/>
  <c r="D708" i="51"/>
  <c r="E708" i="51" s="1"/>
  <c r="H707" i="51"/>
  <c r="D707" i="51"/>
  <c r="E707" i="51" s="1"/>
  <c r="H706" i="51"/>
  <c r="D706" i="51"/>
  <c r="E706" i="51" s="1"/>
  <c r="H705" i="51"/>
  <c r="D705" i="51"/>
  <c r="E705" i="51" s="1"/>
  <c r="H704" i="51"/>
  <c r="D704" i="51"/>
  <c r="E704" i="51" s="1"/>
  <c r="H703" i="51"/>
  <c r="D703" i="51"/>
  <c r="E703" i="51" s="1"/>
  <c r="H702" i="51"/>
  <c r="D702" i="51"/>
  <c r="H701" i="51"/>
  <c r="D701" i="51"/>
  <c r="E701" i="51" s="1"/>
  <c r="C700" i="51"/>
  <c r="H700" i="51" s="1"/>
  <c r="H699" i="51"/>
  <c r="D699" i="51"/>
  <c r="H698" i="51"/>
  <c r="E698" i="51"/>
  <c r="D698" i="51"/>
  <c r="H697" i="51"/>
  <c r="D697" i="51"/>
  <c r="E697" i="51" s="1"/>
  <c r="H696" i="51"/>
  <c r="D696" i="51"/>
  <c r="E696" i="51" s="1"/>
  <c r="H695" i="51"/>
  <c r="D695" i="51"/>
  <c r="E695" i="51" s="1"/>
  <c r="C694" i="51"/>
  <c r="H694" i="51" s="1"/>
  <c r="H693" i="51"/>
  <c r="D693" i="51"/>
  <c r="E693" i="51" s="1"/>
  <c r="H692" i="51"/>
  <c r="D692" i="51"/>
  <c r="E692" i="51" s="1"/>
  <c r="H691" i="51"/>
  <c r="D691" i="51"/>
  <c r="E691" i="51" s="1"/>
  <c r="H690" i="51"/>
  <c r="D690" i="51"/>
  <c r="E690" i="51" s="1"/>
  <c r="H689" i="51"/>
  <c r="D689" i="51"/>
  <c r="E689" i="51" s="1"/>
  <c r="H688" i="51"/>
  <c r="D688" i="51"/>
  <c r="C687" i="51"/>
  <c r="H687" i="51" s="1"/>
  <c r="H686" i="51"/>
  <c r="D686" i="51"/>
  <c r="E686" i="51" s="1"/>
  <c r="H685" i="51"/>
  <c r="E685" i="51"/>
  <c r="D685" i="51"/>
  <c r="H684" i="51"/>
  <c r="D684" i="51"/>
  <c r="C683" i="51"/>
  <c r="H683" i="51" s="1"/>
  <c r="H682" i="51"/>
  <c r="D682" i="51"/>
  <c r="E682" i="51" s="1"/>
  <c r="H681" i="51"/>
  <c r="D681" i="51"/>
  <c r="E681" i="51" s="1"/>
  <c r="H680" i="51"/>
  <c r="D680" i="51"/>
  <c r="E680" i="51" s="1"/>
  <c r="E679" i="51" s="1"/>
  <c r="C679" i="51"/>
  <c r="H679" i="51" s="1"/>
  <c r="H678" i="51"/>
  <c r="D678" i="51"/>
  <c r="E678" i="51" s="1"/>
  <c r="H677" i="51"/>
  <c r="D677" i="51"/>
  <c r="C676" i="51"/>
  <c r="H676" i="51" s="1"/>
  <c r="H675" i="51"/>
  <c r="D675" i="51"/>
  <c r="E675" i="51" s="1"/>
  <c r="H674" i="51"/>
  <c r="E674" i="51"/>
  <c r="D674" i="51"/>
  <c r="H673" i="51"/>
  <c r="D673" i="51"/>
  <c r="E673" i="51" s="1"/>
  <c r="H672" i="51"/>
  <c r="D672" i="51"/>
  <c r="C671" i="51"/>
  <c r="H671" i="51" s="1"/>
  <c r="H670" i="51"/>
  <c r="D670" i="51"/>
  <c r="E670" i="51" s="1"/>
  <c r="H669" i="51"/>
  <c r="D669" i="51"/>
  <c r="E669" i="51" s="1"/>
  <c r="H668" i="51"/>
  <c r="D668" i="51"/>
  <c r="E668" i="51" s="1"/>
  <c r="H667" i="51"/>
  <c r="D667" i="51"/>
  <c r="H666" i="51"/>
  <c r="D666" i="51"/>
  <c r="E666" i="51" s="1"/>
  <c r="H665" i="51"/>
  <c r="C665" i="51"/>
  <c r="H664" i="51"/>
  <c r="D664" i="51"/>
  <c r="E664" i="51" s="1"/>
  <c r="H663" i="51"/>
  <c r="D663" i="51"/>
  <c r="E663" i="51" s="1"/>
  <c r="H662" i="51"/>
  <c r="D662" i="51"/>
  <c r="C661" i="51"/>
  <c r="H661" i="51" s="1"/>
  <c r="H660" i="51"/>
  <c r="D660" i="51"/>
  <c r="E660" i="51" s="1"/>
  <c r="H659" i="51"/>
  <c r="D659" i="51"/>
  <c r="E659" i="51" s="1"/>
  <c r="H658" i="51"/>
  <c r="D658" i="51"/>
  <c r="E658" i="51" s="1"/>
  <c r="H657" i="51"/>
  <c r="D657" i="51"/>
  <c r="E657" i="51" s="1"/>
  <c r="H656" i="51"/>
  <c r="E656" i="51"/>
  <c r="D656" i="51"/>
  <c r="H655" i="51"/>
  <c r="D655" i="51"/>
  <c r="E655" i="51" s="1"/>
  <c r="H654" i="51"/>
  <c r="D654" i="51"/>
  <c r="E654" i="51" s="1"/>
  <c r="C653" i="51"/>
  <c r="H653" i="51" s="1"/>
  <c r="H652" i="51"/>
  <c r="D652" i="51"/>
  <c r="E652" i="51" s="1"/>
  <c r="H651" i="51"/>
  <c r="D651" i="51"/>
  <c r="E651" i="51" s="1"/>
  <c r="H650" i="51"/>
  <c r="D650" i="51"/>
  <c r="E650" i="51" s="1"/>
  <c r="H649" i="51"/>
  <c r="D649" i="51"/>
  <c r="H648" i="51"/>
  <c r="D648" i="51"/>
  <c r="E648" i="51" s="1"/>
  <c r="H647" i="51"/>
  <c r="D647" i="51"/>
  <c r="E647" i="51" s="1"/>
  <c r="C646" i="51"/>
  <c r="H646" i="51" s="1"/>
  <c r="H644" i="51"/>
  <c r="D644" i="51"/>
  <c r="E644" i="51" s="1"/>
  <c r="H643" i="51"/>
  <c r="D643" i="51"/>
  <c r="C642" i="51"/>
  <c r="H642" i="51" s="1"/>
  <c r="J642" i="51" s="1"/>
  <c r="H641" i="51"/>
  <c r="E641" i="51"/>
  <c r="D641" i="51"/>
  <c r="H640" i="51"/>
  <c r="D640" i="51"/>
  <c r="E640" i="51" s="1"/>
  <c r="H639" i="51"/>
  <c r="D639" i="51"/>
  <c r="C638" i="51"/>
  <c r="H638" i="51" s="1"/>
  <c r="J638" i="51" s="1"/>
  <c r="H637" i="51"/>
  <c r="D637" i="51"/>
  <c r="E637" i="51" s="1"/>
  <c r="H636" i="51"/>
  <c r="D636" i="51"/>
  <c r="E636" i="51" s="1"/>
  <c r="H635" i="51"/>
  <c r="D635" i="51"/>
  <c r="E635" i="51" s="1"/>
  <c r="H634" i="51"/>
  <c r="E634" i="51"/>
  <c r="D634" i="51"/>
  <c r="H633" i="51"/>
  <c r="E633" i="51"/>
  <c r="H632" i="51"/>
  <c r="D632" i="51"/>
  <c r="E632" i="51" s="1"/>
  <c r="H631" i="51"/>
  <c r="D631" i="51"/>
  <c r="E631" i="51" s="1"/>
  <c r="H630" i="51"/>
  <c r="D630" i="51"/>
  <c r="E630" i="51" s="1"/>
  <c r="H629" i="51"/>
  <c r="C628" i="51"/>
  <c r="H628" i="51" s="1"/>
  <c r="H627" i="51"/>
  <c r="D627" i="51"/>
  <c r="E627" i="51" s="1"/>
  <c r="H626" i="51"/>
  <c r="D626" i="51"/>
  <c r="E626" i="51" s="1"/>
  <c r="H625" i="51"/>
  <c r="D625" i="51"/>
  <c r="E625" i="51" s="1"/>
  <c r="H624" i="51"/>
  <c r="D624" i="51"/>
  <c r="E624" i="51" s="1"/>
  <c r="H623" i="51"/>
  <c r="D623" i="51"/>
  <c r="E623" i="51" s="1"/>
  <c r="H622" i="51"/>
  <c r="D622" i="51"/>
  <c r="E622" i="51" s="1"/>
  <c r="H621" i="51"/>
  <c r="D621" i="51"/>
  <c r="E621" i="51" s="1"/>
  <c r="H620" i="51"/>
  <c r="D620" i="51"/>
  <c r="H619" i="51"/>
  <c r="D619" i="51"/>
  <c r="E619" i="51" s="1"/>
  <c r="H618" i="51"/>
  <c r="D618" i="51"/>
  <c r="E618" i="51" s="1"/>
  <c r="H617" i="51"/>
  <c r="D617" i="51"/>
  <c r="E617" i="51" s="1"/>
  <c r="C616" i="51"/>
  <c r="H616" i="51" s="1"/>
  <c r="H615" i="51"/>
  <c r="D615" i="51"/>
  <c r="E615" i="51" s="1"/>
  <c r="H614" i="51"/>
  <c r="E614" i="51"/>
  <c r="D614" i="51"/>
  <c r="H613" i="51"/>
  <c r="E613" i="51"/>
  <c r="H612" i="51"/>
  <c r="D612" i="51"/>
  <c r="E612" i="51" s="1"/>
  <c r="H611" i="51"/>
  <c r="D611" i="51"/>
  <c r="C610" i="51"/>
  <c r="H610" i="51" s="1"/>
  <c r="H609" i="51"/>
  <c r="E609" i="51"/>
  <c r="H608" i="51"/>
  <c r="E608" i="51"/>
  <c r="H607" i="51"/>
  <c r="E607" i="51"/>
  <c r="H606" i="51"/>
  <c r="E606" i="51"/>
  <c r="H605" i="51"/>
  <c r="E605" i="51"/>
  <c r="H604" i="51"/>
  <c r="E604" i="51"/>
  <c r="D603" i="51"/>
  <c r="C603" i="51"/>
  <c r="H603" i="51" s="1"/>
  <c r="H602" i="51"/>
  <c r="E602" i="51"/>
  <c r="H601" i="51"/>
  <c r="H600" i="51"/>
  <c r="E600" i="51"/>
  <c r="C599" i="51"/>
  <c r="H599" i="51" s="1"/>
  <c r="H598" i="51"/>
  <c r="E598" i="51"/>
  <c r="H597" i="51"/>
  <c r="E597" i="51"/>
  <c r="H596" i="51"/>
  <c r="C595" i="51"/>
  <c r="H595" i="51" s="1"/>
  <c r="H594" i="51"/>
  <c r="E594" i="51"/>
  <c r="D594" i="51"/>
  <c r="H593" i="51"/>
  <c r="D593" i="51"/>
  <c r="C592" i="51"/>
  <c r="H592" i="51" s="1"/>
  <c r="H591" i="51"/>
  <c r="D591" i="51"/>
  <c r="E591" i="51" s="1"/>
  <c r="H590" i="51"/>
  <c r="D590" i="51"/>
  <c r="E590" i="51" s="1"/>
  <c r="H589" i="51"/>
  <c r="D589" i="51"/>
  <c r="E589" i="51" s="1"/>
  <c r="H588" i="51"/>
  <c r="C587" i="51"/>
  <c r="H587" i="51" s="1"/>
  <c r="H586" i="51"/>
  <c r="D586" i="51"/>
  <c r="E586" i="51" s="1"/>
  <c r="H585" i="51"/>
  <c r="E585" i="51"/>
  <c r="H584" i="51"/>
  <c r="D584" i="51"/>
  <c r="E584" i="51" s="1"/>
  <c r="H583" i="51"/>
  <c r="D583" i="51"/>
  <c r="E583" i="51" s="1"/>
  <c r="H582" i="51"/>
  <c r="E582" i="51"/>
  <c r="C581" i="51"/>
  <c r="H581" i="51" s="1"/>
  <c r="H580" i="51"/>
  <c r="E580" i="51"/>
  <c r="H579" i="51"/>
  <c r="D579" i="51"/>
  <c r="E579" i="51" s="1"/>
  <c r="H578" i="51"/>
  <c r="D578" i="51"/>
  <c r="E578" i="51" s="1"/>
  <c r="E577" i="51" s="1"/>
  <c r="C577" i="51"/>
  <c r="H577" i="51" s="1"/>
  <c r="H576" i="51"/>
  <c r="D576" i="51"/>
  <c r="E576" i="51" s="1"/>
  <c r="H575" i="51"/>
  <c r="D575" i="51"/>
  <c r="E575" i="51" s="1"/>
  <c r="H574" i="51"/>
  <c r="D574" i="51"/>
  <c r="E574" i="51" s="1"/>
  <c r="H573" i="51"/>
  <c r="D573" i="51"/>
  <c r="E573" i="51" s="1"/>
  <c r="H572" i="51"/>
  <c r="E572" i="51"/>
  <c r="H571" i="51"/>
  <c r="D571" i="51"/>
  <c r="E571" i="51" s="1"/>
  <c r="H570" i="51"/>
  <c r="E570" i="51"/>
  <c r="C569" i="51"/>
  <c r="H569" i="51" s="1"/>
  <c r="H568" i="51"/>
  <c r="D568" i="51"/>
  <c r="E568" i="51" s="1"/>
  <c r="H567" i="51"/>
  <c r="E567" i="51"/>
  <c r="H566" i="51"/>
  <c r="E566" i="51"/>
  <c r="H565" i="51"/>
  <c r="E565" i="51"/>
  <c r="D565" i="51"/>
  <c r="H564" i="51"/>
  <c r="D564" i="51"/>
  <c r="H563" i="51"/>
  <c r="E563" i="51"/>
  <c r="C562" i="51"/>
  <c r="H562" i="51" s="1"/>
  <c r="H558" i="51"/>
  <c r="D558" i="51"/>
  <c r="E558" i="51" s="1"/>
  <c r="H557" i="51"/>
  <c r="D557" i="51"/>
  <c r="C556" i="51"/>
  <c r="H556" i="51" s="1"/>
  <c r="H555" i="51"/>
  <c r="D555" i="51"/>
  <c r="E555" i="51" s="1"/>
  <c r="H554" i="51"/>
  <c r="D554" i="51"/>
  <c r="E554" i="51" s="1"/>
  <c r="H553" i="51"/>
  <c r="C552" i="51"/>
  <c r="H549" i="51"/>
  <c r="E549" i="51"/>
  <c r="D549" i="51"/>
  <c r="H548" i="51"/>
  <c r="D547" i="51"/>
  <c r="C547" i="51"/>
  <c r="H547" i="51" s="1"/>
  <c r="J547" i="51" s="1"/>
  <c r="H546" i="51"/>
  <c r="D546" i="51"/>
  <c r="E546" i="51" s="1"/>
  <c r="H545" i="51"/>
  <c r="D545" i="51"/>
  <c r="C544" i="51"/>
  <c r="C538" i="51" s="1"/>
  <c r="H538" i="51" s="1"/>
  <c r="H543" i="51"/>
  <c r="D543" i="51"/>
  <c r="E543" i="51" s="1"/>
  <c r="H542" i="51"/>
  <c r="E542" i="51"/>
  <c r="D542" i="51"/>
  <c r="H541" i="51"/>
  <c r="D541" i="51"/>
  <c r="E541" i="51" s="1"/>
  <c r="H540" i="51"/>
  <c r="D540" i="51"/>
  <c r="E540" i="51" s="1"/>
  <c r="H539" i="51"/>
  <c r="D539" i="51"/>
  <c r="H537" i="51"/>
  <c r="D537" i="51"/>
  <c r="E537" i="51" s="1"/>
  <c r="H536" i="51"/>
  <c r="D536" i="51"/>
  <c r="E536" i="51" s="1"/>
  <c r="H535" i="51"/>
  <c r="D535" i="51"/>
  <c r="E535" i="51" s="1"/>
  <c r="H534" i="51"/>
  <c r="D534" i="51"/>
  <c r="E534" i="51" s="1"/>
  <c r="H533" i="51"/>
  <c r="D533" i="51"/>
  <c r="E533" i="51" s="1"/>
  <c r="H532" i="51"/>
  <c r="D532" i="51"/>
  <c r="E532" i="51" s="1"/>
  <c r="C531" i="51"/>
  <c r="H531" i="51" s="1"/>
  <c r="H530" i="51"/>
  <c r="D530" i="51"/>
  <c r="D529" i="51" s="1"/>
  <c r="C529" i="51"/>
  <c r="H527" i="51"/>
  <c r="D527" i="51"/>
  <c r="E527" i="51" s="1"/>
  <c r="H526" i="51"/>
  <c r="D526" i="51"/>
  <c r="E526" i="51" s="1"/>
  <c r="H525" i="51"/>
  <c r="D525" i="51"/>
  <c r="E525" i="51" s="1"/>
  <c r="H524" i="51"/>
  <c r="D524" i="51"/>
  <c r="E524" i="51" s="1"/>
  <c r="H523" i="51"/>
  <c r="D523" i="51"/>
  <c r="C522" i="51"/>
  <c r="H522" i="51" s="1"/>
  <c r="H521" i="51"/>
  <c r="E521" i="51"/>
  <c r="D521" i="51"/>
  <c r="H520" i="51"/>
  <c r="E520" i="51"/>
  <c r="H519" i="51"/>
  <c r="D519" i="51"/>
  <c r="E519" i="51" s="1"/>
  <c r="H518" i="51"/>
  <c r="D518" i="51"/>
  <c r="E518" i="51" s="1"/>
  <c r="H517" i="51"/>
  <c r="E517" i="51"/>
  <c r="D517" i="51"/>
  <c r="H516" i="51"/>
  <c r="D516" i="51"/>
  <c r="E516" i="51" s="1"/>
  <c r="H515" i="51"/>
  <c r="D515" i="51"/>
  <c r="E515" i="51" s="1"/>
  <c r="H514" i="51"/>
  <c r="D514" i="51"/>
  <c r="C513" i="51"/>
  <c r="H512" i="51"/>
  <c r="D512" i="51"/>
  <c r="E512" i="51" s="1"/>
  <c r="H511" i="51"/>
  <c r="D511" i="51"/>
  <c r="E511" i="51" s="1"/>
  <c r="H510" i="51"/>
  <c r="D510" i="51"/>
  <c r="H508" i="51"/>
  <c r="D508" i="51"/>
  <c r="E508" i="51" s="1"/>
  <c r="H507" i="51"/>
  <c r="E507" i="51"/>
  <c r="H506" i="51"/>
  <c r="D506" i="51"/>
  <c r="E506" i="51" s="1"/>
  <c r="H505" i="51"/>
  <c r="D505" i="51"/>
  <c r="C504" i="51"/>
  <c r="H504" i="51" s="1"/>
  <c r="H503" i="51"/>
  <c r="D503" i="51"/>
  <c r="E503" i="51" s="1"/>
  <c r="H502" i="51"/>
  <c r="E502" i="51"/>
  <c r="H501" i="51"/>
  <c r="D501" i="51"/>
  <c r="E501" i="51" s="1"/>
  <c r="H500" i="51"/>
  <c r="D500" i="51"/>
  <c r="E500" i="51" s="1"/>
  <c r="H499" i="51"/>
  <c r="D499" i="51"/>
  <c r="E499" i="51" s="1"/>
  <c r="H498" i="51"/>
  <c r="E498" i="51"/>
  <c r="D497" i="51"/>
  <c r="C497" i="51"/>
  <c r="H497" i="51" s="1"/>
  <c r="H496" i="51"/>
  <c r="D496" i="51"/>
  <c r="E496" i="51" s="1"/>
  <c r="H495" i="51"/>
  <c r="C494" i="51"/>
  <c r="H493" i="51"/>
  <c r="D493" i="51"/>
  <c r="H492" i="51"/>
  <c r="D492" i="51"/>
  <c r="E492" i="51" s="1"/>
  <c r="C491" i="51"/>
  <c r="H491" i="51" s="1"/>
  <c r="H490" i="51"/>
  <c r="D490" i="51"/>
  <c r="E490" i="51" s="1"/>
  <c r="H489" i="51"/>
  <c r="D489" i="51"/>
  <c r="E489" i="51" s="1"/>
  <c r="H488" i="51"/>
  <c r="H487" i="51"/>
  <c r="D487" i="51"/>
  <c r="E487" i="51" s="1"/>
  <c r="C486" i="51"/>
  <c r="H486" i="51" s="1"/>
  <c r="H485" i="51"/>
  <c r="D485" i="51"/>
  <c r="E485" i="51" s="1"/>
  <c r="H482" i="51"/>
  <c r="H481" i="51"/>
  <c r="D481" i="51"/>
  <c r="E481" i="51" s="1"/>
  <c r="H480" i="51"/>
  <c r="E480" i="51"/>
  <c r="H479" i="51"/>
  <c r="D479" i="51"/>
  <c r="E479" i="51" s="1"/>
  <c r="H478" i="51"/>
  <c r="D478" i="51"/>
  <c r="C477" i="51"/>
  <c r="H477" i="51" s="1"/>
  <c r="H476" i="51"/>
  <c r="D476" i="51"/>
  <c r="E476" i="51" s="1"/>
  <c r="H475" i="51"/>
  <c r="D475" i="51"/>
  <c r="C474" i="51"/>
  <c r="H474" i="51" s="1"/>
  <c r="H473" i="51"/>
  <c r="D473" i="51"/>
  <c r="E473" i="51" s="1"/>
  <c r="H472" i="51"/>
  <c r="D472" i="51"/>
  <c r="E472" i="51" s="1"/>
  <c r="H471" i="51"/>
  <c r="D471" i="51"/>
  <c r="H470" i="51"/>
  <c r="D470" i="51"/>
  <c r="E470" i="51" s="1"/>
  <c r="H469" i="51"/>
  <c r="E469" i="51"/>
  <c r="D469" i="51"/>
  <c r="C468" i="51"/>
  <c r="H468" i="51" s="1"/>
  <c r="H467" i="51"/>
  <c r="D467" i="51"/>
  <c r="E467" i="51" s="1"/>
  <c r="H466" i="51"/>
  <c r="D466" i="51"/>
  <c r="E466" i="51" s="1"/>
  <c r="H465" i="51"/>
  <c r="D465" i="51"/>
  <c r="E465" i="51" s="1"/>
  <c r="H464" i="51"/>
  <c r="D464" i="51"/>
  <c r="C463" i="51"/>
  <c r="H463" i="51" s="1"/>
  <c r="H462" i="51"/>
  <c r="E462" i="51"/>
  <c r="H461" i="51"/>
  <c r="E461" i="51"/>
  <c r="D461" i="51"/>
  <c r="H460" i="51"/>
  <c r="D460" i="51"/>
  <c r="E460" i="51" s="1"/>
  <c r="E459" i="51"/>
  <c r="C459" i="51"/>
  <c r="H458" i="51"/>
  <c r="E458" i="51"/>
  <c r="D458" i="51"/>
  <c r="H457" i="51"/>
  <c r="E457" i="51"/>
  <c r="H456" i="51"/>
  <c r="C455" i="51"/>
  <c r="H455" i="51" s="1"/>
  <c r="H454" i="51"/>
  <c r="E454" i="51"/>
  <c r="H453" i="51"/>
  <c r="D453" i="51"/>
  <c r="E453" i="51" s="1"/>
  <c r="H452" i="51"/>
  <c r="D452" i="51"/>
  <c r="E452" i="51" s="1"/>
  <c r="H451" i="51"/>
  <c r="D451" i="51"/>
  <c r="E451" i="51" s="1"/>
  <c r="C450" i="51"/>
  <c r="H450" i="51" s="1"/>
  <c r="H449" i="51"/>
  <c r="D449" i="51"/>
  <c r="E449" i="51" s="1"/>
  <c r="H448" i="51"/>
  <c r="E448" i="51"/>
  <c r="H447" i="51"/>
  <c r="H446" i="51"/>
  <c r="E446" i="51"/>
  <c r="C445" i="51"/>
  <c r="H445" i="51" s="1"/>
  <c r="H443" i="51"/>
  <c r="E443" i="51"/>
  <c r="H442" i="51"/>
  <c r="E442" i="51"/>
  <c r="H441" i="51"/>
  <c r="E441" i="51"/>
  <c r="H440" i="51"/>
  <c r="E440" i="51"/>
  <c r="H439" i="51"/>
  <c r="E439" i="51"/>
  <c r="H438" i="51"/>
  <c r="E438" i="51"/>
  <c r="H437" i="51"/>
  <c r="E437" i="51"/>
  <c r="H436" i="51"/>
  <c r="E436" i="51"/>
  <c r="H435" i="51"/>
  <c r="E435" i="51"/>
  <c r="H434" i="51"/>
  <c r="E434" i="51"/>
  <c r="H433" i="51"/>
  <c r="E433" i="51"/>
  <c r="H432" i="51"/>
  <c r="E432" i="51"/>
  <c r="H431" i="51"/>
  <c r="E431" i="51"/>
  <c r="H430" i="51"/>
  <c r="D430" i="51"/>
  <c r="E430" i="51" s="1"/>
  <c r="C429" i="51"/>
  <c r="H429" i="51" s="1"/>
  <c r="H428" i="51"/>
  <c r="D428" i="51"/>
  <c r="E428" i="51" s="1"/>
  <c r="H427" i="51"/>
  <c r="E427" i="51"/>
  <c r="H426" i="51"/>
  <c r="E426" i="51"/>
  <c r="H425" i="51"/>
  <c r="D425" i="51"/>
  <c r="H424" i="51"/>
  <c r="D424" i="51"/>
  <c r="E424" i="51" s="1"/>
  <c r="H423" i="51"/>
  <c r="D423" i="51"/>
  <c r="E423" i="51" s="1"/>
  <c r="C422" i="51"/>
  <c r="H422" i="51" s="1"/>
  <c r="H421" i="51"/>
  <c r="D421" i="51"/>
  <c r="E421" i="51" s="1"/>
  <c r="H420" i="51"/>
  <c r="D420" i="51"/>
  <c r="E420" i="51" s="1"/>
  <c r="H419" i="51"/>
  <c r="D419" i="51"/>
  <c r="E419" i="51" s="1"/>
  <c r="H418" i="51"/>
  <c r="D418" i="51"/>
  <c r="E418" i="51" s="1"/>
  <c r="H417" i="51"/>
  <c r="D417" i="51"/>
  <c r="E417" i="51" s="1"/>
  <c r="H416" i="51"/>
  <c r="H415" i="51"/>
  <c r="E415" i="51"/>
  <c r="H414" i="51"/>
  <c r="D414" i="51"/>
  <c r="E414" i="51" s="1"/>
  <c r="H413" i="51"/>
  <c r="E413" i="51"/>
  <c r="E412" i="51" s="1"/>
  <c r="D413" i="51"/>
  <c r="D412" i="51"/>
  <c r="C412" i="51"/>
  <c r="H412" i="51" s="1"/>
  <c r="H411" i="51"/>
  <c r="D411" i="51"/>
  <c r="E411" i="51" s="1"/>
  <c r="H410" i="51"/>
  <c r="C409" i="51"/>
  <c r="H409" i="51" s="1"/>
  <c r="H408" i="51"/>
  <c r="D408" i="51"/>
  <c r="E408" i="51" s="1"/>
  <c r="H407" i="51"/>
  <c r="D407" i="51"/>
  <c r="E407" i="51" s="1"/>
  <c r="H406" i="51"/>
  <c r="D406" i="51"/>
  <c r="E406" i="51" s="1"/>
  <c r="H405" i="51"/>
  <c r="D405" i="51"/>
  <c r="C404" i="51"/>
  <c r="H404" i="51" s="1"/>
  <c r="H403" i="51"/>
  <c r="D403" i="51"/>
  <c r="E403" i="51" s="1"/>
  <c r="H402" i="51"/>
  <c r="D402" i="51"/>
  <c r="E402" i="51" s="1"/>
  <c r="H401" i="51"/>
  <c r="D401" i="51"/>
  <c r="E401" i="51" s="1"/>
  <c r="H400" i="51"/>
  <c r="D400" i="51"/>
  <c r="C399" i="51"/>
  <c r="H399" i="51" s="1"/>
  <c r="H398" i="51"/>
  <c r="E398" i="51"/>
  <c r="H397" i="51"/>
  <c r="E397" i="51"/>
  <c r="H396" i="51"/>
  <c r="C395" i="51"/>
  <c r="H395" i="51" s="1"/>
  <c r="H394" i="51"/>
  <c r="E394" i="51"/>
  <c r="H393" i="51"/>
  <c r="H392" i="51"/>
  <c r="C392" i="51"/>
  <c r="H391" i="51"/>
  <c r="E391" i="51"/>
  <c r="H390" i="51"/>
  <c r="E390" i="51"/>
  <c r="H389" i="51"/>
  <c r="C388" i="51"/>
  <c r="H388" i="51" s="1"/>
  <c r="H387" i="51"/>
  <c r="E387" i="51"/>
  <c r="H386" i="51"/>
  <c r="E386" i="51"/>
  <c r="H385" i="51"/>
  <c r="E385" i="51"/>
  <c r="H384" i="51"/>
  <c r="H383" i="51"/>
  <c r="E383" i="51"/>
  <c r="C382" i="51"/>
  <c r="H382" i="51" s="1"/>
  <c r="H381" i="51"/>
  <c r="E381" i="51"/>
  <c r="H380" i="51"/>
  <c r="E380" i="51"/>
  <c r="H379" i="51"/>
  <c r="C378" i="51"/>
  <c r="H378" i="51" s="1"/>
  <c r="H377" i="51"/>
  <c r="E377" i="51"/>
  <c r="H376" i="51"/>
  <c r="E376" i="51"/>
  <c r="H375" i="51"/>
  <c r="E375" i="51"/>
  <c r="H374" i="51"/>
  <c r="D374" i="51"/>
  <c r="C373" i="51"/>
  <c r="H373" i="51" s="1"/>
  <c r="H372" i="51"/>
  <c r="E372" i="51"/>
  <c r="H371" i="51"/>
  <c r="E371" i="51"/>
  <c r="H370" i="51"/>
  <c r="E370" i="51"/>
  <c r="H369" i="51"/>
  <c r="C368" i="51"/>
  <c r="H368" i="51" s="1"/>
  <c r="H367" i="51"/>
  <c r="E367" i="51"/>
  <c r="H366" i="51"/>
  <c r="E366" i="51"/>
  <c r="H365" i="51"/>
  <c r="E365" i="51"/>
  <c r="H364" i="51"/>
  <c r="H363" i="51"/>
  <c r="E363" i="51"/>
  <c r="C362" i="51"/>
  <c r="H362" i="51" s="1"/>
  <c r="H361" i="51"/>
  <c r="E361" i="51"/>
  <c r="H360" i="51"/>
  <c r="E360" i="51"/>
  <c r="H359" i="51"/>
  <c r="D359" i="51"/>
  <c r="H358" i="51"/>
  <c r="E358" i="51"/>
  <c r="C357" i="51"/>
  <c r="H357" i="51" s="1"/>
  <c r="H356" i="51"/>
  <c r="E356" i="51"/>
  <c r="H355" i="51"/>
  <c r="E355" i="51"/>
  <c r="H354" i="51"/>
  <c r="C353" i="51"/>
  <c r="H353" i="51" s="1"/>
  <c r="H352" i="51"/>
  <c r="E352" i="51"/>
  <c r="H351" i="51"/>
  <c r="E351" i="51"/>
  <c r="H350" i="51"/>
  <c r="E350" i="51"/>
  <c r="H349" i="51"/>
  <c r="C348" i="51"/>
  <c r="H348" i="51" s="1"/>
  <c r="H347" i="51"/>
  <c r="D347" i="51"/>
  <c r="E347" i="51" s="1"/>
  <c r="H346" i="51"/>
  <c r="E346" i="51"/>
  <c r="H345" i="51"/>
  <c r="D344" i="51"/>
  <c r="C344" i="51"/>
  <c r="H343" i="51"/>
  <c r="E343" i="51"/>
  <c r="H342" i="51"/>
  <c r="E342" i="51"/>
  <c r="H341" i="51"/>
  <c r="D341" i="51"/>
  <c r="H338" i="51"/>
  <c r="D338" i="51"/>
  <c r="E338" i="51" s="1"/>
  <c r="H337" i="51"/>
  <c r="D337" i="51"/>
  <c r="E337" i="51" s="1"/>
  <c r="H336" i="51"/>
  <c r="D336" i="51"/>
  <c r="E336" i="51" s="1"/>
  <c r="H335" i="51"/>
  <c r="E335" i="51"/>
  <c r="D335" i="51"/>
  <c r="H334" i="51"/>
  <c r="D334" i="51"/>
  <c r="E334" i="51" s="1"/>
  <c r="H333" i="51"/>
  <c r="D333" i="51"/>
  <c r="E333" i="51" s="1"/>
  <c r="H332" i="51"/>
  <c r="D332" i="51"/>
  <c r="C331" i="51"/>
  <c r="H331" i="51" s="1"/>
  <c r="H330" i="51"/>
  <c r="D330" i="51"/>
  <c r="E330" i="51" s="1"/>
  <c r="H329" i="51"/>
  <c r="D329" i="51"/>
  <c r="E329" i="51" s="1"/>
  <c r="C328" i="51"/>
  <c r="H328" i="51" s="1"/>
  <c r="H327" i="51"/>
  <c r="D327" i="51"/>
  <c r="E327" i="51" s="1"/>
  <c r="H326" i="51"/>
  <c r="D326" i="51"/>
  <c r="C325" i="51"/>
  <c r="H324" i="51"/>
  <c r="D324" i="51"/>
  <c r="E324" i="51" s="1"/>
  <c r="H323" i="51"/>
  <c r="D323" i="51"/>
  <c r="E323" i="51" s="1"/>
  <c r="H322" i="51"/>
  <c r="D322" i="51"/>
  <c r="E322" i="51" s="1"/>
  <c r="H321" i="51"/>
  <c r="D321" i="51"/>
  <c r="E321" i="51" s="1"/>
  <c r="H320" i="51"/>
  <c r="D320" i="51"/>
  <c r="E320" i="51" s="1"/>
  <c r="H319" i="51"/>
  <c r="D319" i="51"/>
  <c r="E319" i="51" s="1"/>
  <c r="H318" i="51"/>
  <c r="D318" i="51"/>
  <c r="E318" i="51" s="1"/>
  <c r="H317" i="51"/>
  <c r="D317" i="51"/>
  <c r="E317" i="51" s="1"/>
  <c r="H316" i="51"/>
  <c r="E316" i="51"/>
  <c r="D316" i="51"/>
  <c r="C315" i="51"/>
  <c r="H315" i="51" s="1"/>
  <c r="H313" i="51"/>
  <c r="D313" i="51"/>
  <c r="E313" i="51" s="1"/>
  <c r="H312" i="51"/>
  <c r="D312" i="51"/>
  <c r="E312" i="51" s="1"/>
  <c r="H311" i="51"/>
  <c r="D311" i="51"/>
  <c r="E311" i="51" s="1"/>
  <c r="H310" i="51"/>
  <c r="D310" i="51"/>
  <c r="E310" i="51" s="1"/>
  <c r="H309" i="51"/>
  <c r="D309" i="51"/>
  <c r="E309" i="51" s="1"/>
  <c r="H308" i="51"/>
  <c r="H307" i="51"/>
  <c r="D307" i="51"/>
  <c r="H306" i="51"/>
  <c r="D306" i="51"/>
  <c r="E306" i="51" s="1"/>
  <c r="H305" i="51"/>
  <c r="H304" i="51"/>
  <c r="D304" i="51"/>
  <c r="E304" i="51" s="1"/>
  <c r="H303" i="51"/>
  <c r="D303" i="51"/>
  <c r="C302" i="51"/>
  <c r="H302" i="51" s="1"/>
  <c r="H301" i="51"/>
  <c r="D301" i="51"/>
  <c r="E301" i="51" s="1"/>
  <c r="H300" i="51"/>
  <c r="D300" i="51"/>
  <c r="E300" i="51" s="1"/>
  <c r="H299" i="51"/>
  <c r="D299" i="51"/>
  <c r="H298" i="51"/>
  <c r="H297" i="51"/>
  <c r="D297" i="51"/>
  <c r="D296" i="51" s="1"/>
  <c r="H296" i="51"/>
  <c r="H295" i="51"/>
  <c r="E295" i="51"/>
  <c r="D295" i="51"/>
  <c r="H294" i="51"/>
  <c r="D294" i="51"/>
  <c r="E294" i="51" s="1"/>
  <c r="H293" i="51"/>
  <c r="D293" i="51"/>
  <c r="E293" i="51" s="1"/>
  <c r="H292" i="51"/>
  <c r="D292" i="51"/>
  <c r="E292" i="51" s="1"/>
  <c r="H291" i="51"/>
  <c r="D291" i="51"/>
  <c r="E291" i="51" s="1"/>
  <c r="H290" i="51"/>
  <c r="D290" i="51"/>
  <c r="H289" i="51"/>
  <c r="H288" i="51"/>
  <c r="D288" i="51"/>
  <c r="E288" i="51" s="1"/>
  <c r="H287" i="51"/>
  <c r="D287" i="51"/>
  <c r="E287" i="51" s="1"/>
  <c r="H286" i="51"/>
  <c r="D286" i="51"/>
  <c r="E286" i="51" s="1"/>
  <c r="H285" i="51"/>
  <c r="D285" i="51"/>
  <c r="E285" i="51" s="1"/>
  <c r="H284" i="51"/>
  <c r="D284" i="51"/>
  <c r="E284" i="51" s="1"/>
  <c r="H283" i="51"/>
  <c r="D283" i="51"/>
  <c r="E283" i="51" s="1"/>
  <c r="H282" i="51"/>
  <c r="D282" i="51"/>
  <c r="E282" i="51" s="1"/>
  <c r="H281" i="51"/>
  <c r="D281" i="51"/>
  <c r="E281" i="51" s="1"/>
  <c r="H280" i="51"/>
  <c r="D280" i="51"/>
  <c r="E280" i="51" s="1"/>
  <c r="H279" i="51"/>
  <c r="D279" i="51"/>
  <c r="E279" i="51" s="1"/>
  <c r="H278" i="51"/>
  <c r="D278" i="51"/>
  <c r="E278" i="51" s="1"/>
  <c r="H277" i="51"/>
  <c r="D277" i="51"/>
  <c r="E277" i="51" s="1"/>
  <c r="H276" i="51"/>
  <c r="D276" i="51"/>
  <c r="E276" i="51" s="1"/>
  <c r="H275" i="51"/>
  <c r="D275" i="51"/>
  <c r="E275" i="51" s="1"/>
  <c r="H274" i="51"/>
  <c r="D274" i="51"/>
  <c r="E274" i="51" s="1"/>
  <c r="H273" i="51"/>
  <c r="D273" i="51"/>
  <c r="E273" i="51" s="1"/>
  <c r="H272" i="51"/>
  <c r="D272" i="51"/>
  <c r="E272" i="51" s="1"/>
  <c r="H271" i="51"/>
  <c r="D271" i="51"/>
  <c r="E271" i="51" s="1"/>
  <c r="H270" i="51"/>
  <c r="D270" i="51"/>
  <c r="E270" i="51" s="1"/>
  <c r="H269" i="51"/>
  <c r="D269" i="51"/>
  <c r="E269" i="51" s="1"/>
  <c r="H268" i="51"/>
  <c r="D268" i="51"/>
  <c r="E268" i="51" s="1"/>
  <c r="H267" i="51"/>
  <c r="D267" i="51"/>
  <c r="E267" i="51" s="1"/>
  <c r="H266" i="51"/>
  <c r="D266" i="51"/>
  <c r="H265" i="51"/>
  <c r="H264" i="51"/>
  <c r="E264" i="51"/>
  <c r="H262" i="51"/>
  <c r="E262" i="51"/>
  <c r="H261" i="51"/>
  <c r="C260" i="51"/>
  <c r="H260" i="51" s="1"/>
  <c r="D252" i="51"/>
  <c r="E252" i="51" s="1"/>
  <c r="D251" i="51"/>
  <c r="D250" i="51" s="1"/>
  <c r="C250" i="51"/>
  <c r="D249" i="51"/>
  <c r="E249" i="51" s="1"/>
  <c r="D248" i="51"/>
  <c r="E248" i="51" s="1"/>
  <c r="D247" i="51"/>
  <c r="E247" i="51" s="1"/>
  <c r="D246" i="51"/>
  <c r="D245" i="51"/>
  <c r="E245" i="51" s="1"/>
  <c r="C244" i="51"/>
  <c r="C243" i="51"/>
  <c r="D242" i="51"/>
  <c r="E242" i="51" s="1"/>
  <c r="D241" i="51"/>
  <c r="D240" i="51"/>
  <c r="E240" i="51" s="1"/>
  <c r="C239" i="51"/>
  <c r="C238" i="51"/>
  <c r="D237" i="51"/>
  <c r="E237" i="51" s="1"/>
  <c r="E236" i="51" s="1"/>
  <c r="E235" i="51" s="1"/>
  <c r="D236" i="51"/>
  <c r="D235" i="51" s="1"/>
  <c r="C236" i="51"/>
  <c r="C235" i="51" s="1"/>
  <c r="D234" i="51"/>
  <c r="E234" i="51" s="1"/>
  <c r="E233" i="51" s="1"/>
  <c r="C233" i="51"/>
  <c r="D232" i="51"/>
  <c r="E231" i="51"/>
  <c r="D231" i="51"/>
  <c r="D230" i="51"/>
  <c r="E230" i="51" s="1"/>
  <c r="C229" i="51"/>
  <c r="D227" i="51"/>
  <c r="E227" i="51" s="1"/>
  <c r="D226" i="51"/>
  <c r="E226" i="51" s="1"/>
  <c r="D225" i="51"/>
  <c r="E225" i="51" s="1"/>
  <c r="D224" i="51"/>
  <c r="E224" i="51" s="1"/>
  <c r="C223" i="51"/>
  <c r="C222" i="51" s="1"/>
  <c r="D221" i="51"/>
  <c r="D220" i="51" s="1"/>
  <c r="C220" i="51"/>
  <c r="C215" i="51" s="1"/>
  <c r="D219" i="51"/>
  <c r="E219" i="51" s="1"/>
  <c r="D218" i="51"/>
  <c r="E218" i="51" s="1"/>
  <c r="D217" i="51"/>
  <c r="E217" i="51" s="1"/>
  <c r="C216" i="51"/>
  <c r="D214" i="51"/>
  <c r="E214" i="51" s="1"/>
  <c r="E213" i="51"/>
  <c r="D213" i="51"/>
  <c r="C213" i="51"/>
  <c r="D212" i="51"/>
  <c r="C211" i="51"/>
  <c r="D210" i="51"/>
  <c r="E210" i="51" s="1"/>
  <c r="D209" i="51"/>
  <c r="E209" i="51" s="1"/>
  <c r="D208" i="51"/>
  <c r="E208" i="51" s="1"/>
  <c r="C207" i="51"/>
  <c r="E206" i="51"/>
  <c r="D206" i="51"/>
  <c r="D205" i="51"/>
  <c r="C204" i="51"/>
  <c r="C203" i="51" s="1"/>
  <c r="D202" i="51"/>
  <c r="C201" i="51"/>
  <c r="C200" i="51" s="1"/>
  <c r="D199" i="51"/>
  <c r="C198" i="51"/>
  <c r="C197" i="51" s="1"/>
  <c r="D196" i="51"/>
  <c r="C195" i="51"/>
  <c r="D194" i="51"/>
  <c r="D193" i="51" s="1"/>
  <c r="C193" i="51"/>
  <c r="E192" i="51"/>
  <c r="D192" i="51"/>
  <c r="D191" i="51"/>
  <c r="E191" i="51" s="1"/>
  <c r="D190" i="51"/>
  <c r="E190" i="51" s="1"/>
  <c r="C189" i="51"/>
  <c r="D187" i="51"/>
  <c r="E187" i="51" s="1"/>
  <c r="D186" i="51"/>
  <c r="C185" i="51"/>
  <c r="C184" i="51" s="1"/>
  <c r="D183" i="51"/>
  <c r="C182" i="51"/>
  <c r="D181" i="51"/>
  <c r="C180" i="51"/>
  <c r="H176" i="51"/>
  <c r="D176" i="51"/>
  <c r="E176" i="51" s="1"/>
  <c r="H175" i="51"/>
  <c r="D175" i="51"/>
  <c r="C174" i="51"/>
  <c r="H174" i="51" s="1"/>
  <c r="H173" i="51"/>
  <c r="D173" i="51"/>
  <c r="E173" i="51" s="1"/>
  <c r="H172" i="51"/>
  <c r="D172" i="51"/>
  <c r="E172" i="51" s="1"/>
  <c r="C171" i="51"/>
  <c r="H169" i="51"/>
  <c r="D169" i="51"/>
  <c r="E169" i="51" s="1"/>
  <c r="H168" i="51"/>
  <c r="D168" i="51"/>
  <c r="E168" i="51" s="1"/>
  <c r="C167" i="51"/>
  <c r="H167" i="51" s="1"/>
  <c r="H166" i="51"/>
  <c r="D166" i="51"/>
  <c r="E166" i="51" s="1"/>
  <c r="H165" i="51"/>
  <c r="E165" i="51"/>
  <c r="E164" i="51" s="1"/>
  <c r="D165" i="51"/>
  <c r="D164" i="51"/>
  <c r="C164" i="51"/>
  <c r="H162" i="51"/>
  <c r="D162" i="51"/>
  <c r="E162" i="51" s="1"/>
  <c r="H161" i="51"/>
  <c r="D161" i="51"/>
  <c r="E161" i="51" s="1"/>
  <c r="C160" i="51"/>
  <c r="H160" i="51" s="1"/>
  <c r="H159" i="51"/>
  <c r="D159" i="51"/>
  <c r="E159" i="51" s="1"/>
  <c r="H158" i="51"/>
  <c r="D158" i="51"/>
  <c r="C157" i="51"/>
  <c r="H157" i="51" s="1"/>
  <c r="H156" i="51"/>
  <c r="D156" i="51"/>
  <c r="E156" i="51" s="1"/>
  <c r="H155" i="51"/>
  <c r="D155" i="51"/>
  <c r="E155" i="51" s="1"/>
  <c r="C154" i="51"/>
  <c r="H151" i="51"/>
  <c r="D151" i="51"/>
  <c r="E151" i="51" s="1"/>
  <c r="H150" i="51"/>
  <c r="D150" i="51"/>
  <c r="C149" i="51"/>
  <c r="H149" i="51" s="1"/>
  <c r="H148" i="51"/>
  <c r="E148" i="51"/>
  <c r="D148" i="51"/>
  <c r="H147" i="51"/>
  <c r="D147" i="51"/>
  <c r="C146" i="51"/>
  <c r="H146" i="51" s="1"/>
  <c r="H145" i="51"/>
  <c r="D145" i="51"/>
  <c r="E145" i="51" s="1"/>
  <c r="H144" i="51"/>
  <c r="D144" i="51"/>
  <c r="E144" i="51" s="1"/>
  <c r="C143" i="51"/>
  <c r="H143" i="51" s="1"/>
  <c r="H142" i="51"/>
  <c r="D142" i="51"/>
  <c r="E142" i="51" s="1"/>
  <c r="H141" i="51"/>
  <c r="D141" i="51"/>
  <c r="C140" i="51"/>
  <c r="H140" i="51" s="1"/>
  <c r="H139" i="51"/>
  <c r="D139" i="51"/>
  <c r="E139" i="51" s="1"/>
  <c r="H138" i="51"/>
  <c r="E138" i="51"/>
  <c r="D138" i="51"/>
  <c r="H137" i="51"/>
  <c r="D137" i="51"/>
  <c r="E137" i="51" s="1"/>
  <c r="D136" i="51"/>
  <c r="C136" i="51"/>
  <c r="H136" i="51" s="1"/>
  <c r="H134" i="51"/>
  <c r="D134" i="51"/>
  <c r="E134" i="51" s="1"/>
  <c r="H133" i="51"/>
  <c r="D133" i="51"/>
  <c r="C132" i="51"/>
  <c r="H132" i="51" s="1"/>
  <c r="H131" i="51"/>
  <c r="E131" i="51"/>
  <c r="D131" i="51"/>
  <c r="H130" i="51"/>
  <c r="D130" i="51"/>
  <c r="E130" i="51" s="1"/>
  <c r="E129" i="51"/>
  <c r="C129" i="51"/>
  <c r="H129" i="51" s="1"/>
  <c r="H128" i="51"/>
  <c r="D128" i="51"/>
  <c r="E128" i="51" s="1"/>
  <c r="H127" i="51"/>
  <c r="D127" i="51"/>
  <c r="C126" i="51"/>
  <c r="H126" i="51" s="1"/>
  <c r="H125" i="51"/>
  <c r="D125" i="51"/>
  <c r="E125" i="51" s="1"/>
  <c r="H124" i="51"/>
  <c r="D124" i="51"/>
  <c r="E124" i="51" s="1"/>
  <c r="C123" i="51"/>
  <c r="H123" i="51" s="1"/>
  <c r="H122" i="51"/>
  <c r="D122" i="51"/>
  <c r="E122" i="51" s="1"/>
  <c r="H121" i="51"/>
  <c r="D121" i="51"/>
  <c r="C120" i="51"/>
  <c r="H120" i="51" s="1"/>
  <c r="H119" i="51"/>
  <c r="E119" i="51"/>
  <c r="D119" i="51"/>
  <c r="H118" i="51"/>
  <c r="D118" i="51"/>
  <c r="D117" i="51" s="1"/>
  <c r="C117" i="51"/>
  <c r="H113" i="51"/>
  <c r="D113" i="51"/>
  <c r="E113" i="51" s="1"/>
  <c r="H112" i="51"/>
  <c r="E112" i="51"/>
  <c r="D112" i="51"/>
  <c r="H111" i="51"/>
  <c r="D111" i="51"/>
  <c r="E111" i="51" s="1"/>
  <c r="H110" i="51"/>
  <c r="D110" i="51"/>
  <c r="E110" i="51" s="1"/>
  <c r="H109" i="51"/>
  <c r="D109" i="51"/>
  <c r="E109" i="51" s="1"/>
  <c r="H108" i="51"/>
  <c r="D108" i="51"/>
  <c r="E108" i="51" s="1"/>
  <c r="H107" i="51"/>
  <c r="E107" i="51"/>
  <c r="D107" i="51"/>
  <c r="H106" i="51"/>
  <c r="D106" i="51"/>
  <c r="E106" i="51" s="1"/>
  <c r="H105" i="51"/>
  <c r="D105" i="51"/>
  <c r="E105" i="51" s="1"/>
  <c r="H104" i="51"/>
  <c r="D104" i="51"/>
  <c r="E104" i="51" s="1"/>
  <c r="H103" i="51"/>
  <c r="D103" i="51"/>
  <c r="E103" i="51" s="1"/>
  <c r="H102" i="51"/>
  <c r="D102" i="51"/>
  <c r="E102" i="51" s="1"/>
  <c r="H101" i="51"/>
  <c r="D101" i="51"/>
  <c r="E101" i="51" s="1"/>
  <c r="H100" i="51"/>
  <c r="D100" i="51"/>
  <c r="E100" i="51" s="1"/>
  <c r="H99" i="51"/>
  <c r="D99" i="51"/>
  <c r="E99" i="51" s="1"/>
  <c r="H98" i="51"/>
  <c r="E98" i="51"/>
  <c r="D98" i="51"/>
  <c r="C97" i="51"/>
  <c r="H97" i="51" s="1"/>
  <c r="J97" i="51" s="1"/>
  <c r="H96" i="51"/>
  <c r="D96" i="51"/>
  <c r="E96" i="51" s="1"/>
  <c r="H95" i="51"/>
  <c r="D95" i="51"/>
  <c r="E95" i="51" s="1"/>
  <c r="H94" i="51"/>
  <c r="E94" i="51"/>
  <c r="D94" i="51"/>
  <c r="H93" i="51"/>
  <c r="D93" i="51"/>
  <c r="E93" i="51" s="1"/>
  <c r="H92" i="51"/>
  <c r="D92" i="51"/>
  <c r="E92" i="51" s="1"/>
  <c r="H91" i="51"/>
  <c r="D91" i="51"/>
  <c r="E91" i="51" s="1"/>
  <c r="H90" i="51"/>
  <c r="D90" i="51"/>
  <c r="E90" i="51" s="1"/>
  <c r="H89" i="51"/>
  <c r="D89" i="51"/>
  <c r="E89" i="51" s="1"/>
  <c r="H88" i="51"/>
  <c r="D88" i="51"/>
  <c r="E88" i="51" s="1"/>
  <c r="H87" i="51"/>
  <c r="D87" i="51"/>
  <c r="E87" i="51" s="1"/>
  <c r="H86" i="51"/>
  <c r="D86" i="51"/>
  <c r="E86" i="51" s="1"/>
  <c r="H85" i="51"/>
  <c r="D85" i="51"/>
  <c r="E85" i="51" s="1"/>
  <c r="H84" i="51"/>
  <c r="D84" i="51"/>
  <c r="E84" i="51" s="1"/>
  <c r="H83" i="51"/>
  <c r="D83" i="51"/>
  <c r="E83" i="51" s="1"/>
  <c r="H82" i="51"/>
  <c r="D82" i="51"/>
  <c r="E82" i="51" s="1"/>
  <c r="H81" i="51"/>
  <c r="D81" i="51"/>
  <c r="E81" i="51" s="1"/>
  <c r="H80" i="51"/>
  <c r="D80" i="51"/>
  <c r="E80" i="51" s="1"/>
  <c r="H79" i="51"/>
  <c r="D79" i="51"/>
  <c r="E79" i="51" s="1"/>
  <c r="H78" i="51"/>
  <c r="D78" i="51"/>
  <c r="E78" i="51" s="1"/>
  <c r="H77" i="51"/>
  <c r="D77" i="51"/>
  <c r="E77" i="51" s="1"/>
  <c r="H76" i="51"/>
  <c r="D76" i="51"/>
  <c r="E76" i="51" s="1"/>
  <c r="H75" i="51"/>
  <c r="D75" i="51"/>
  <c r="E75" i="51" s="1"/>
  <c r="H74" i="51"/>
  <c r="D74" i="51"/>
  <c r="E74" i="51" s="1"/>
  <c r="H73" i="51"/>
  <c r="D73" i="51"/>
  <c r="E73" i="51" s="1"/>
  <c r="H72" i="51"/>
  <c r="D72" i="51"/>
  <c r="E72" i="51" s="1"/>
  <c r="H71" i="51"/>
  <c r="D71" i="51"/>
  <c r="E71" i="51" s="1"/>
  <c r="H70" i="51"/>
  <c r="D70" i="51"/>
  <c r="E70" i="51" s="1"/>
  <c r="H69" i="51"/>
  <c r="D69" i="51"/>
  <c r="C68" i="51"/>
  <c r="H68" i="51" s="1"/>
  <c r="J68" i="51" s="1"/>
  <c r="C67" i="51"/>
  <c r="H67" i="51" s="1"/>
  <c r="J67" i="51" s="1"/>
  <c r="H66" i="51"/>
  <c r="D66" i="51"/>
  <c r="E66" i="51" s="1"/>
  <c r="H65" i="51"/>
  <c r="E65" i="51"/>
  <c r="D65" i="51"/>
  <c r="H64" i="51"/>
  <c r="D64" i="51"/>
  <c r="E64" i="51" s="1"/>
  <c r="H63" i="51"/>
  <c r="D63" i="51"/>
  <c r="H62" i="51"/>
  <c r="D62" i="51"/>
  <c r="E62" i="51" s="1"/>
  <c r="C61" i="51"/>
  <c r="H61" i="51" s="1"/>
  <c r="J61" i="51" s="1"/>
  <c r="H60" i="51"/>
  <c r="D60" i="51"/>
  <c r="E60" i="51" s="1"/>
  <c r="H59" i="51"/>
  <c r="D59" i="51"/>
  <c r="E59" i="51" s="1"/>
  <c r="H58" i="51"/>
  <c r="E58" i="51"/>
  <c r="D58" i="51"/>
  <c r="H57" i="51"/>
  <c r="D57" i="51"/>
  <c r="E57" i="51" s="1"/>
  <c r="H56" i="51"/>
  <c r="D56" i="51"/>
  <c r="E56" i="51" s="1"/>
  <c r="H55" i="51"/>
  <c r="D55" i="51"/>
  <c r="E55" i="51" s="1"/>
  <c r="H54" i="51"/>
  <c r="D54" i="51"/>
  <c r="E54" i="51" s="1"/>
  <c r="H53" i="51"/>
  <c r="D53" i="51"/>
  <c r="E53" i="51" s="1"/>
  <c r="H52" i="51"/>
  <c r="D52" i="51"/>
  <c r="E52" i="51" s="1"/>
  <c r="H51" i="51"/>
  <c r="D51" i="51"/>
  <c r="E51" i="51" s="1"/>
  <c r="H50" i="51"/>
  <c r="D50" i="51"/>
  <c r="E50" i="51" s="1"/>
  <c r="H49" i="51"/>
  <c r="D49" i="51"/>
  <c r="E49" i="51" s="1"/>
  <c r="H48" i="51"/>
  <c r="D48" i="51"/>
  <c r="E48" i="51" s="1"/>
  <c r="H47" i="51"/>
  <c r="D47" i="51"/>
  <c r="E47" i="51" s="1"/>
  <c r="H46" i="51"/>
  <c r="D46" i="51"/>
  <c r="E46" i="51" s="1"/>
  <c r="H45" i="51"/>
  <c r="D45" i="51"/>
  <c r="E45" i="51" s="1"/>
  <c r="H44" i="51"/>
  <c r="D44" i="51"/>
  <c r="E44" i="51" s="1"/>
  <c r="H43" i="51"/>
  <c r="D43" i="51"/>
  <c r="E43" i="51" s="1"/>
  <c r="H42" i="51"/>
  <c r="D42" i="51"/>
  <c r="E42" i="51" s="1"/>
  <c r="H41" i="51"/>
  <c r="D41" i="51"/>
  <c r="E41" i="51" s="1"/>
  <c r="H40" i="51"/>
  <c r="D40" i="51"/>
  <c r="E40" i="51" s="1"/>
  <c r="H39" i="51"/>
  <c r="D39" i="51"/>
  <c r="E39" i="51" s="1"/>
  <c r="C38" i="51"/>
  <c r="H38" i="51" s="1"/>
  <c r="J38" i="51" s="1"/>
  <c r="H37" i="51"/>
  <c r="D37" i="51"/>
  <c r="E37" i="51" s="1"/>
  <c r="H36" i="51"/>
  <c r="D36" i="51"/>
  <c r="E36" i="51" s="1"/>
  <c r="H35" i="51"/>
  <c r="D35" i="51"/>
  <c r="E35" i="51" s="1"/>
  <c r="H34" i="51"/>
  <c r="D34" i="51"/>
  <c r="E34" i="51" s="1"/>
  <c r="H33" i="51"/>
  <c r="D33" i="51"/>
  <c r="E33" i="51" s="1"/>
  <c r="H32" i="51"/>
  <c r="D32" i="51"/>
  <c r="E32" i="51" s="1"/>
  <c r="H31" i="51"/>
  <c r="D31" i="51"/>
  <c r="E31" i="51" s="1"/>
  <c r="H30" i="51"/>
  <c r="E30" i="51"/>
  <c r="D30" i="51"/>
  <c r="H29" i="51"/>
  <c r="D29" i="51"/>
  <c r="E29" i="51" s="1"/>
  <c r="H28" i="51"/>
  <c r="D28" i="51"/>
  <c r="E28" i="51" s="1"/>
  <c r="H27" i="51"/>
  <c r="D27" i="51"/>
  <c r="E27" i="51" s="1"/>
  <c r="H26" i="51"/>
  <c r="D26" i="51"/>
  <c r="E26" i="51" s="1"/>
  <c r="H25" i="51"/>
  <c r="E25" i="51"/>
  <c r="D25" i="51"/>
  <c r="H24" i="51"/>
  <c r="D24" i="51"/>
  <c r="E24" i="51" s="1"/>
  <c r="H23" i="51"/>
  <c r="D23" i="51"/>
  <c r="E23" i="51" s="1"/>
  <c r="H22" i="51"/>
  <c r="E22" i="51"/>
  <c r="D22" i="51"/>
  <c r="H21" i="51"/>
  <c r="D21" i="51"/>
  <c r="E21" i="51" s="1"/>
  <c r="H20" i="51"/>
  <c r="D20" i="51"/>
  <c r="E20" i="51" s="1"/>
  <c r="H19" i="51"/>
  <c r="D19" i="51"/>
  <c r="E19" i="51" s="1"/>
  <c r="H18" i="51"/>
  <c r="E18" i="51"/>
  <c r="D18" i="51"/>
  <c r="H17" i="51"/>
  <c r="D17" i="51"/>
  <c r="E17" i="51" s="1"/>
  <c r="H16" i="51"/>
  <c r="D16" i="51"/>
  <c r="E16" i="51" s="1"/>
  <c r="H15" i="51"/>
  <c r="D15" i="51"/>
  <c r="E15" i="51" s="1"/>
  <c r="H14" i="51"/>
  <c r="D14" i="51"/>
  <c r="E14" i="51" s="1"/>
  <c r="H13" i="51"/>
  <c r="E13" i="51"/>
  <c r="D13" i="51"/>
  <c r="H12" i="51"/>
  <c r="D12" i="51"/>
  <c r="E12" i="51" s="1"/>
  <c r="C11" i="51"/>
  <c r="H11" i="51" s="1"/>
  <c r="J11" i="51" s="1"/>
  <c r="H10" i="51"/>
  <c r="D10" i="51"/>
  <c r="E10" i="51" s="1"/>
  <c r="H9" i="51"/>
  <c r="D9" i="51"/>
  <c r="E9" i="51" s="1"/>
  <c r="H8" i="51"/>
  <c r="D8" i="51"/>
  <c r="E8" i="51" s="1"/>
  <c r="H7" i="51"/>
  <c r="D7" i="51"/>
  <c r="E7" i="51" s="1"/>
  <c r="H6" i="51"/>
  <c r="D6" i="51"/>
  <c r="E6" i="51" s="1"/>
  <c r="H5" i="51"/>
  <c r="D5" i="51"/>
  <c r="E5" i="51" s="1"/>
  <c r="C4" i="51"/>
  <c r="E778" i="50"/>
  <c r="E777" i="50" s="1"/>
  <c r="D778" i="50"/>
  <c r="D777" i="50" s="1"/>
  <c r="C777" i="50"/>
  <c r="D776" i="50"/>
  <c r="E776" i="50" s="1"/>
  <c r="D775" i="50"/>
  <c r="D774" i="50"/>
  <c r="E774" i="50" s="1"/>
  <c r="D773" i="50"/>
  <c r="E773" i="50" s="1"/>
  <c r="C772" i="50"/>
  <c r="C771" i="50" s="1"/>
  <c r="D770" i="50"/>
  <c r="E770" i="50" s="1"/>
  <c r="E768" i="50" s="1"/>
  <c r="E767" i="50" s="1"/>
  <c r="D769" i="50"/>
  <c r="E769" i="50" s="1"/>
  <c r="C768" i="50"/>
  <c r="C767" i="50" s="1"/>
  <c r="D766" i="50"/>
  <c r="E766" i="50" s="1"/>
  <c r="E765" i="50" s="1"/>
  <c r="C765" i="50"/>
  <c r="D764" i="50"/>
  <c r="E764" i="50" s="1"/>
  <c r="E763" i="50"/>
  <c r="D763" i="50"/>
  <c r="D762" i="50"/>
  <c r="D761" i="50" s="1"/>
  <c r="D760" i="50" s="1"/>
  <c r="C761" i="50"/>
  <c r="C760" i="50" s="1"/>
  <c r="D759" i="50"/>
  <c r="E759" i="50" s="1"/>
  <c r="E758" i="50"/>
  <c r="D758" i="50"/>
  <c r="D757" i="50"/>
  <c r="C756" i="50"/>
  <c r="C755" i="50" s="1"/>
  <c r="E754" i="50"/>
  <c r="D754" i="50"/>
  <c r="D753" i="50"/>
  <c r="E753" i="50" s="1"/>
  <c r="E751" i="50" s="1"/>
  <c r="E750" i="50" s="1"/>
  <c r="E752" i="50"/>
  <c r="D752" i="50"/>
  <c r="C751" i="50"/>
  <c r="C750" i="50" s="1"/>
  <c r="D749" i="50"/>
  <c r="E749" i="50" s="1"/>
  <c r="D748" i="50"/>
  <c r="E748" i="50" s="1"/>
  <c r="D747" i="50"/>
  <c r="C746" i="50"/>
  <c r="D745" i="50"/>
  <c r="C744" i="50"/>
  <c r="C743" i="50" s="1"/>
  <c r="E742" i="50"/>
  <c r="E741" i="50" s="1"/>
  <c r="D742" i="50"/>
  <c r="D741" i="50"/>
  <c r="C741" i="50"/>
  <c r="E740" i="50"/>
  <c r="D740" i="50"/>
  <c r="E739" i="50"/>
  <c r="D739" i="50"/>
  <c r="C739" i="50"/>
  <c r="D738" i="50"/>
  <c r="E738" i="50" s="1"/>
  <c r="D737" i="50"/>
  <c r="E737" i="50" s="1"/>
  <c r="D736" i="50"/>
  <c r="E736" i="50" s="1"/>
  <c r="D735" i="50"/>
  <c r="E735" i="50" s="1"/>
  <c r="C734" i="50"/>
  <c r="C733" i="50" s="1"/>
  <c r="D732" i="50"/>
  <c r="D731" i="50" s="1"/>
  <c r="D730" i="50" s="1"/>
  <c r="C731" i="50"/>
  <c r="C730" i="50" s="1"/>
  <c r="D729" i="50"/>
  <c r="E729" i="50" s="1"/>
  <c r="D728" i="50"/>
  <c r="C727" i="50"/>
  <c r="H724" i="50"/>
  <c r="D724" i="50"/>
  <c r="E724" i="50" s="1"/>
  <c r="H723" i="50"/>
  <c r="E723" i="50"/>
  <c r="E722" i="50" s="1"/>
  <c r="D723" i="50"/>
  <c r="D722" i="50"/>
  <c r="C722" i="50"/>
  <c r="H722" i="50" s="1"/>
  <c r="H721" i="50"/>
  <c r="D721" i="50"/>
  <c r="E721" i="50" s="1"/>
  <c r="H720" i="50"/>
  <c r="E720" i="50"/>
  <c r="D720" i="50"/>
  <c r="H719" i="50"/>
  <c r="D719" i="50"/>
  <c r="H718" i="50"/>
  <c r="C718" i="50"/>
  <c r="C717" i="50" s="1"/>
  <c r="H715" i="50"/>
  <c r="E715" i="50"/>
  <c r="D715" i="50"/>
  <c r="H714" i="50"/>
  <c r="D714" i="50"/>
  <c r="E714" i="50" s="1"/>
  <c r="H713" i="50"/>
  <c r="D713" i="50"/>
  <c r="E713" i="50" s="1"/>
  <c r="H712" i="50"/>
  <c r="E712" i="50"/>
  <c r="D712" i="50"/>
  <c r="H711" i="50"/>
  <c r="E711" i="50"/>
  <c r="D711" i="50"/>
  <c r="H710" i="50"/>
  <c r="D710" i="50"/>
  <c r="E710" i="50" s="1"/>
  <c r="H709" i="50"/>
  <c r="E709" i="50"/>
  <c r="D709" i="50"/>
  <c r="H708" i="50"/>
  <c r="E708" i="50"/>
  <c r="D708" i="50"/>
  <c r="H707" i="50"/>
  <c r="D707" i="50"/>
  <c r="E707" i="50" s="1"/>
  <c r="H706" i="50"/>
  <c r="D706" i="50"/>
  <c r="E706" i="50" s="1"/>
  <c r="H705" i="50"/>
  <c r="D705" i="50"/>
  <c r="E705" i="50" s="1"/>
  <c r="H704" i="50"/>
  <c r="D704" i="50"/>
  <c r="E704" i="50" s="1"/>
  <c r="H703" i="50"/>
  <c r="D703" i="50"/>
  <c r="E703" i="50" s="1"/>
  <c r="H702" i="50"/>
  <c r="D702" i="50"/>
  <c r="H701" i="50"/>
  <c r="E701" i="50"/>
  <c r="D701" i="50"/>
  <c r="C700" i="50"/>
  <c r="H700" i="50" s="1"/>
  <c r="H699" i="50"/>
  <c r="D699" i="50"/>
  <c r="H698" i="50"/>
  <c r="D698" i="50"/>
  <c r="E698" i="50" s="1"/>
  <c r="H697" i="50"/>
  <c r="D697" i="50"/>
  <c r="E697" i="50" s="1"/>
  <c r="H696" i="50"/>
  <c r="E696" i="50"/>
  <c r="D696" i="50"/>
  <c r="H695" i="50"/>
  <c r="D695" i="50"/>
  <c r="E695" i="50" s="1"/>
  <c r="C694" i="50"/>
  <c r="H694" i="50" s="1"/>
  <c r="H693" i="50"/>
  <c r="D693" i="50"/>
  <c r="E693" i="50" s="1"/>
  <c r="H692" i="50"/>
  <c r="D692" i="50"/>
  <c r="E692" i="50" s="1"/>
  <c r="H691" i="50"/>
  <c r="E691" i="50"/>
  <c r="D691" i="50"/>
  <c r="H690" i="50"/>
  <c r="D690" i="50"/>
  <c r="E690" i="50" s="1"/>
  <c r="H689" i="50"/>
  <c r="D689" i="50"/>
  <c r="E689" i="50" s="1"/>
  <c r="H688" i="50"/>
  <c r="D688" i="50"/>
  <c r="C687" i="50"/>
  <c r="H687" i="50" s="1"/>
  <c r="H686" i="50"/>
  <c r="D686" i="50"/>
  <c r="E686" i="50" s="1"/>
  <c r="H685" i="50"/>
  <c r="D685" i="50"/>
  <c r="E685" i="50" s="1"/>
  <c r="H684" i="50"/>
  <c r="D684" i="50"/>
  <c r="C683" i="50"/>
  <c r="H683" i="50" s="1"/>
  <c r="H682" i="50"/>
  <c r="D682" i="50"/>
  <c r="E682" i="50" s="1"/>
  <c r="H681" i="50"/>
  <c r="D681" i="50"/>
  <c r="E681" i="50" s="1"/>
  <c r="H680" i="50"/>
  <c r="E680" i="50"/>
  <c r="E679" i="50" s="1"/>
  <c r="D680" i="50"/>
  <c r="C679" i="50"/>
  <c r="H679" i="50" s="1"/>
  <c r="H678" i="50"/>
  <c r="D678" i="50"/>
  <c r="E678" i="50" s="1"/>
  <c r="H677" i="50"/>
  <c r="D677" i="50"/>
  <c r="C676" i="50"/>
  <c r="H676" i="50" s="1"/>
  <c r="H675" i="50"/>
  <c r="E675" i="50"/>
  <c r="D675" i="50"/>
  <c r="H674" i="50"/>
  <c r="D674" i="50"/>
  <c r="E674" i="50" s="1"/>
  <c r="H673" i="50"/>
  <c r="D673" i="50"/>
  <c r="E673" i="50" s="1"/>
  <c r="H672" i="50"/>
  <c r="D672" i="50"/>
  <c r="H671" i="50"/>
  <c r="C671" i="50"/>
  <c r="H670" i="50"/>
  <c r="E670" i="50"/>
  <c r="D670" i="50"/>
  <c r="H669" i="50"/>
  <c r="D669" i="50"/>
  <c r="E669" i="50" s="1"/>
  <c r="H668" i="50"/>
  <c r="E668" i="50"/>
  <c r="D668" i="50"/>
  <c r="H667" i="50"/>
  <c r="D667" i="50"/>
  <c r="H666" i="50"/>
  <c r="E666" i="50"/>
  <c r="D666" i="50"/>
  <c r="H665" i="50"/>
  <c r="C665" i="50"/>
  <c r="H664" i="50"/>
  <c r="D664" i="50"/>
  <c r="E664" i="50" s="1"/>
  <c r="H663" i="50"/>
  <c r="D663" i="50"/>
  <c r="E663" i="50" s="1"/>
  <c r="H662" i="50"/>
  <c r="D662" i="50"/>
  <c r="H661" i="50"/>
  <c r="C661" i="50"/>
  <c r="H660" i="50"/>
  <c r="E660" i="50"/>
  <c r="D660" i="50"/>
  <c r="H659" i="50"/>
  <c r="D659" i="50"/>
  <c r="E659" i="50" s="1"/>
  <c r="H658" i="50"/>
  <c r="D658" i="50"/>
  <c r="E658" i="50" s="1"/>
  <c r="H657" i="50"/>
  <c r="D657" i="50"/>
  <c r="E657" i="50" s="1"/>
  <c r="H656" i="50"/>
  <c r="E656" i="50"/>
  <c r="D656" i="50"/>
  <c r="H655" i="50"/>
  <c r="D655" i="50"/>
  <c r="E655" i="50" s="1"/>
  <c r="H654" i="50"/>
  <c r="D654" i="50"/>
  <c r="D653" i="50" s="1"/>
  <c r="H653" i="50"/>
  <c r="C653" i="50"/>
  <c r="H652" i="50"/>
  <c r="D652" i="50"/>
  <c r="E652" i="50" s="1"/>
  <c r="H651" i="50"/>
  <c r="D651" i="50"/>
  <c r="E651" i="50" s="1"/>
  <c r="H650" i="50"/>
  <c r="D650" i="50"/>
  <c r="E650" i="50" s="1"/>
  <c r="H649" i="50"/>
  <c r="D649" i="50"/>
  <c r="E649" i="50" s="1"/>
  <c r="H648" i="50"/>
  <c r="D648" i="50"/>
  <c r="E648" i="50" s="1"/>
  <c r="H647" i="50"/>
  <c r="E647" i="50"/>
  <c r="D647" i="50"/>
  <c r="C646" i="50"/>
  <c r="C645" i="50" s="1"/>
  <c r="H645" i="50" s="1"/>
  <c r="J645" i="50" s="1"/>
  <c r="H644" i="50"/>
  <c r="D644" i="50"/>
  <c r="E644" i="50" s="1"/>
  <c r="H643" i="50"/>
  <c r="D643" i="50"/>
  <c r="C642" i="50"/>
  <c r="H642" i="50" s="1"/>
  <c r="J642" i="50" s="1"/>
  <c r="H641" i="50"/>
  <c r="D641" i="50"/>
  <c r="E641" i="50" s="1"/>
  <c r="H640" i="50"/>
  <c r="E640" i="50"/>
  <c r="D640" i="50"/>
  <c r="H639" i="50"/>
  <c r="D639" i="50"/>
  <c r="C638" i="50"/>
  <c r="H638" i="50" s="1"/>
  <c r="J638" i="50" s="1"/>
  <c r="H637" i="50"/>
  <c r="D637" i="50"/>
  <c r="E637" i="50" s="1"/>
  <c r="H636" i="50"/>
  <c r="E636" i="50"/>
  <c r="D636" i="50"/>
  <c r="H635" i="50"/>
  <c r="D635" i="50"/>
  <c r="E635" i="50" s="1"/>
  <c r="H634" i="50"/>
  <c r="D634" i="50"/>
  <c r="E634" i="50" s="1"/>
  <c r="H633" i="50"/>
  <c r="D633" i="50"/>
  <c r="E633" i="50" s="1"/>
  <c r="H632" i="50"/>
  <c r="D632" i="50"/>
  <c r="E632" i="50" s="1"/>
  <c r="H631" i="50"/>
  <c r="D631" i="50"/>
  <c r="E631" i="50" s="1"/>
  <c r="H630" i="50"/>
  <c r="D630" i="50"/>
  <c r="E630" i="50" s="1"/>
  <c r="H629" i="50"/>
  <c r="D629" i="50"/>
  <c r="H628" i="50"/>
  <c r="C628" i="50"/>
  <c r="H627" i="50"/>
  <c r="D627" i="50"/>
  <c r="E627" i="50" s="1"/>
  <c r="H626" i="50"/>
  <c r="D626" i="50"/>
  <c r="E626" i="50" s="1"/>
  <c r="H625" i="50"/>
  <c r="D625" i="50"/>
  <c r="E625" i="50" s="1"/>
  <c r="H624" i="50"/>
  <c r="D624" i="50"/>
  <c r="E624" i="50" s="1"/>
  <c r="H623" i="50"/>
  <c r="E623" i="50"/>
  <c r="D623" i="50"/>
  <c r="H622" i="50"/>
  <c r="D622" i="50"/>
  <c r="H621" i="50"/>
  <c r="E621" i="50"/>
  <c r="D621" i="50"/>
  <c r="H620" i="50"/>
  <c r="D620" i="50"/>
  <c r="E620" i="50" s="1"/>
  <c r="H619" i="50"/>
  <c r="D619" i="50"/>
  <c r="E619" i="50" s="1"/>
  <c r="H618" i="50"/>
  <c r="E618" i="50"/>
  <c r="D618" i="50"/>
  <c r="H617" i="50"/>
  <c r="E617" i="50"/>
  <c r="D617" i="50"/>
  <c r="C616" i="50"/>
  <c r="H616" i="50" s="1"/>
  <c r="H615" i="50"/>
  <c r="D615" i="50"/>
  <c r="E615" i="50" s="1"/>
  <c r="H614" i="50"/>
  <c r="E614" i="50"/>
  <c r="D614" i="50"/>
  <c r="H613" i="50"/>
  <c r="D613" i="50"/>
  <c r="E613" i="50" s="1"/>
  <c r="H612" i="50"/>
  <c r="D612" i="50"/>
  <c r="E612" i="50" s="1"/>
  <c r="H611" i="50"/>
  <c r="D611" i="50"/>
  <c r="C610" i="50"/>
  <c r="H610" i="50" s="1"/>
  <c r="H609" i="50"/>
  <c r="E609" i="50"/>
  <c r="D609" i="50"/>
  <c r="H608" i="50"/>
  <c r="D608" i="50"/>
  <c r="E608" i="50" s="1"/>
  <c r="H607" i="50"/>
  <c r="D607" i="50"/>
  <c r="E607" i="50" s="1"/>
  <c r="H606" i="50"/>
  <c r="D606" i="50"/>
  <c r="E606" i="50" s="1"/>
  <c r="H605" i="50"/>
  <c r="E605" i="50"/>
  <c r="D605" i="50"/>
  <c r="H604" i="50"/>
  <c r="D604" i="50"/>
  <c r="E604" i="50" s="1"/>
  <c r="C603" i="50"/>
  <c r="H603" i="50" s="1"/>
  <c r="H602" i="50"/>
  <c r="D602" i="50"/>
  <c r="E602" i="50" s="1"/>
  <c r="H601" i="50"/>
  <c r="D601" i="50"/>
  <c r="E601" i="50" s="1"/>
  <c r="H600" i="50"/>
  <c r="E600" i="50"/>
  <c r="E599" i="50" s="1"/>
  <c r="D600" i="50"/>
  <c r="C599" i="50"/>
  <c r="H599" i="50" s="1"/>
  <c r="H598" i="50"/>
  <c r="D598" i="50"/>
  <c r="E598" i="50" s="1"/>
  <c r="H597" i="50"/>
  <c r="E597" i="50"/>
  <c r="D597" i="50"/>
  <c r="H596" i="50"/>
  <c r="D596" i="50"/>
  <c r="C595" i="50"/>
  <c r="H595" i="50" s="1"/>
  <c r="H594" i="50"/>
  <c r="D594" i="50"/>
  <c r="E594" i="50" s="1"/>
  <c r="H593" i="50"/>
  <c r="E593" i="50"/>
  <c r="D593" i="50"/>
  <c r="D592" i="50" s="1"/>
  <c r="C592" i="50"/>
  <c r="H592" i="50" s="1"/>
  <c r="H591" i="50"/>
  <c r="D591" i="50"/>
  <c r="E591" i="50" s="1"/>
  <c r="H590" i="50"/>
  <c r="D590" i="50"/>
  <c r="H589" i="50"/>
  <c r="D589" i="50"/>
  <c r="E589" i="50" s="1"/>
  <c r="H588" i="50"/>
  <c r="D588" i="50"/>
  <c r="E588" i="50" s="1"/>
  <c r="C587" i="50"/>
  <c r="H587" i="50" s="1"/>
  <c r="H586" i="50"/>
  <c r="D586" i="50"/>
  <c r="E586" i="50" s="1"/>
  <c r="H585" i="50"/>
  <c r="D585" i="50"/>
  <c r="E585" i="50" s="1"/>
  <c r="H584" i="50"/>
  <c r="E584" i="50"/>
  <c r="D584" i="50"/>
  <c r="H583" i="50"/>
  <c r="D583" i="50"/>
  <c r="E583" i="50" s="1"/>
  <c r="H582" i="50"/>
  <c r="E582" i="50"/>
  <c r="D582" i="50"/>
  <c r="C581" i="50"/>
  <c r="H581" i="50" s="1"/>
  <c r="H580" i="50"/>
  <c r="D580" i="50"/>
  <c r="E580" i="50" s="1"/>
  <c r="H579" i="50"/>
  <c r="D579" i="50"/>
  <c r="E579" i="50" s="1"/>
  <c r="E577" i="50" s="1"/>
  <c r="H578" i="50"/>
  <c r="D578" i="50"/>
  <c r="E578" i="50" s="1"/>
  <c r="C577" i="50"/>
  <c r="H577" i="50" s="1"/>
  <c r="H576" i="50"/>
  <c r="D576" i="50"/>
  <c r="E576" i="50" s="1"/>
  <c r="H575" i="50"/>
  <c r="D575" i="50"/>
  <c r="E575" i="50" s="1"/>
  <c r="H574" i="50"/>
  <c r="D574" i="50"/>
  <c r="E574" i="50" s="1"/>
  <c r="H573" i="50"/>
  <c r="D573" i="50"/>
  <c r="E573" i="50" s="1"/>
  <c r="H572" i="50"/>
  <c r="D572" i="50"/>
  <c r="E572" i="50" s="1"/>
  <c r="H571" i="50"/>
  <c r="D571" i="50"/>
  <c r="E571" i="50" s="1"/>
  <c r="H570" i="50"/>
  <c r="E570" i="50"/>
  <c r="D570" i="50"/>
  <c r="D569" i="50"/>
  <c r="C569" i="50"/>
  <c r="H569" i="50" s="1"/>
  <c r="H568" i="50"/>
  <c r="D568" i="50"/>
  <c r="E568" i="50" s="1"/>
  <c r="H567" i="50"/>
  <c r="D567" i="50"/>
  <c r="E567" i="50" s="1"/>
  <c r="H566" i="50"/>
  <c r="D566" i="50"/>
  <c r="E566" i="50" s="1"/>
  <c r="H565" i="50"/>
  <c r="E565" i="50"/>
  <c r="D565" i="50"/>
  <c r="H564" i="50"/>
  <c r="D564" i="50"/>
  <c r="E564" i="50" s="1"/>
  <c r="H563" i="50"/>
  <c r="D563" i="50"/>
  <c r="E563" i="50" s="1"/>
  <c r="C562" i="50"/>
  <c r="H562" i="50" s="1"/>
  <c r="H558" i="50"/>
  <c r="D558" i="50"/>
  <c r="E558" i="50" s="1"/>
  <c r="H557" i="50"/>
  <c r="E557" i="50"/>
  <c r="D557" i="50"/>
  <c r="D556" i="50" s="1"/>
  <c r="C556" i="50"/>
  <c r="H556" i="50" s="1"/>
  <c r="H555" i="50"/>
  <c r="D555" i="50"/>
  <c r="E555" i="50" s="1"/>
  <c r="H554" i="50"/>
  <c r="E554" i="50"/>
  <c r="D554" i="50"/>
  <c r="H553" i="50"/>
  <c r="D553" i="50"/>
  <c r="D552" i="50" s="1"/>
  <c r="C552" i="50"/>
  <c r="H549" i="50"/>
  <c r="E549" i="50"/>
  <c r="D549" i="50"/>
  <c r="H548" i="50"/>
  <c r="D548" i="50"/>
  <c r="D547" i="50" s="1"/>
  <c r="H547" i="50"/>
  <c r="J547" i="50" s="1"/>
  <c r="C547" i="50"/>
  <c r="H546" i="50"/>
  <c r="D546" i="50"/>
  <c r="E546" i="50" s="1"/>
  <c r="H545" i="50"/>
  <c r="D545" i="50"/>
  <c r="H544" i="50"/>
  <c r="C544" i="50"/>
  <c r="H543" i="50"/>
  <c r="D543" i="50"/>
  <c r="E543" i="50" s="1"/>
  <c r="H542" i="50"/>
  <c r="E542" i="50"/>
  <c r="D542" i="50"/>
  <c r="H541" i="50"/>
  <c r="E541" i="50"/>
  <c r="D541" i="50"/>
  <c r="H540" i="50"/>
  <c r="D540" i="50"/>
  <c r="E540" i="50" s="1"/>
  <c r="H539" i="50"/>
  <c r="D539" i="50"/>
  <c r="C538" i="50"/>
  <c r="H538" i="50" s="1"/>
  <c r="H537" i="50"/>
  <c r="D537" i="50"/>
  <c r="E537" i="50" s="1"/>
  <c r="H536" i="50"/>
  <c r="D536" i="50"/>
  <c r="E536" i="50" s="1"/>
  <c r="H535" i="50"/>
  <c r="D535" i="50"/>
  <c r="E535" i="50" s="1"/>
  <c r="H534" i="50"/>
  <c r="D534" i="50"/>
  <c r="E534" i="50" s="1"/>
  <c r="H533" i="50"/>
  <c r="D533" i="50"/>
  <c r="E533" i="50" s="1"/>
  <c r="H532" i="50"/>
  <c r="D532" i="50"/>
  <c r="C531" i="50"/>
  <c r="H531" i="50" s="1"/>
  <c r="H530" i="50"/>
  <c r="E530" i="50"/>
  <c r="E529" i="50" s="1"/>
  <c r="D530" i="50"/>
  <c r="D529" i="50"/>
  <c r="C529" i="50"/>
  <c r="H527" i="50"/>
  <c r="D527" i="50"/>
  <c r="E527" i="50" s="1"/>
  <c r="H526" i="50"/>
  <c r="E526" i="50"/>
  <c r="D526" i="50"/>
  <c r="H525" i="50"/>
  <c r="D525" i="50"/>
  <c r="E525" i="50" s="1"/>
  <c r="H524" i="50"/>
  <c r="E524" i="50"/>
  <c r="D524" i="50"/>
  <c r="H523" i="50"/>
  <c r="D523" i="50"/>
  <c r="C522" i="50"/>
  <c r="H522" i="50" s="1"/>
  <c r="H521" i="50"/>
  <c r="D521" i="50"/>
  <c r="E521" i="50" s="1"/>
  <c r="H520" i="50"/>
  <c r="D520" i="50"/>
  <c r="E520" i="50" s="1"/>
  <c r="H519" i="50"/>
  <c r="D519" i="50"/>
  <c r="E519" i="50" s="1"/>
  <c r="H518" i="50"/>
  <c r="D518" i="50"/>
  <c r="E518" i="50" s="1"/>
  <c r="H517" i="50"/>
  <c r="E517" i="50"/>
  <c r="D517" i="50"/>
  <c r="H516" i="50"/>
  <c r="D516" i="50"/>
  <c r="E516" i="50" s="1"/>
  <c r="H515" i="50"/>
  <c r="D515" i="50"/>
  <c r="E515" i="50" s="1"/>
  <c r="H514" i="50"/>
  <c r="D514" i="50"/>
  <c r="C513" i="50"/>
  <c r="H513" i="50" s="1"/>
  <c r="H512" i="50"/>
  <c r="D512" i="50"/>
  <c r="E512" i="50" s="1"/>
  <c r="H511" i="50"/>
  <c r="D511" i="50"/>
  <c r="E511" i="50" s="1"/>
  <c r="H510" i="50"/>
  <c r="E510" i="50"/>
  <c r="D510" i="50"/>
  <c r="H508" i="50"/>
  <c r="D508" i="50"/>
  <c r="E508" i="50" s="1"/>
  <c r="H507" i="50"/>
  <c r="D507" i="50"/>
  <c r="E507" i="50" s="1"/>
  <c r="H506" i="50"/>
  <c r="D506" i="50"/>
  <c r="E506" i="50" s="1"/>
  <c r="H505" i="50"/>
  <c r="D505" i="50"/>
  <c r="D504" i="50" s="1"/>
  <c r="H504" i="50"/>
  <c r="C504" i="50"/>
  <c r="H503" i="50"/>
  <c r="D503" i="50"/>
  <c r="E503" i="50" s="1"/>
  <c r="H502" i="50"/>
  <c r="D502" i="50"/>
  <c r="E502" i="50" s="1"/>
  <c r="H501" i="50"/>
  <c r="E501" i="50"/>
  <c r="D501" i="50"/>
  <c r="H500" i="50"/>
  <c r="E500" i="50"/>
  <c r="D500" i="50"/>
  <c r="H499" i="50"/>
  <c r="D499" i="50"/>
  <c r="E499" i="50" s="1"/>
  <c r="H498" i="50"/>
  <c r="E498" i="50"/>
  <c r="D498" i="50"/>
  <c r="E497" i="50"/>
  <c r="C497" i="50"/>
  <c r="H497" i="50" s="1"/>
  <c r="H496" i="50"/>
  <c r="D496" i="50"/>
  <c r="E496" i="50" s="1"/>
  <c r="H495" i="50"/>
  <c r="D495" i="50"/>
  <c r="C494" i="50"/>
  <c r="H494" i="50" s="1"/>
  <c r="H493" i="50"/>
  <c r="D493" i="50"/>
  <c r="E493" i="50" s="1"/>
  <c r="H492" i="50"/>
  <c r="D492" i="50"/>
  <c r="D491" i="50" s="1"/>
  <c r="H491" i="50"/>
  <c r="C491" i="50"/>
  <c r="H490" i="50"/>
  <c r="D490" i="50"/>
  <c r="E490" i="50" s="1"/>
  <c r="H489" i="50"/>
  <c r="D489" i="50"/>
  <c r="E489" i="50" s="1"/>
  <c r="H488" i="50"/>
  <c r="D488" i="50"/>
  <c r="H487" i="50"/>
  <c r="E487" i="50"/>
  <c r="D487" i="50"/>
  <c r="C486" i="50"/>
  <c r="H486" i="50" s="1"/>
  <c r="H485" i="50"/>
  <c r="E485" i="50"/>
  <c r="D485" i="50"/>
  <c r="H482" i="50"/>
  <c r="H481" i="50"/>
  <c r="E481" i="50"/>
  <c r="D481" i="50"/>
  <c r="H480" i="50"/>
  <c r="D480" i="50"/>
  <c r="E480" i="50" s="1"/>
  <c r="H479" i="50"/>
  <c r="D479" i="50"/>
  <c r="E479" i="50" s="1"/>
  <c r="H478" i="50"/>
  <c r="D478" i="50"/>
  <c r="C477" i="50"/>
  <c r="H477" i="50" s="1"/>
  <c r="H476" i="50"/>
  <c r="E476" i="50"/>
  <c r="D476" i="50"/>
  <c r="H475" i="50"/>
  <c r="D475" i="50"/>
  <c r="D474" i="50" s="1"/>
  <c r="C474" i="50"/>
  <c r="H474" i="50" s="1"/>
  <c r="H473" i="50"/>
  <c r="D473" i="50"/>
  <c r="E473" i="50" s="1"/>
  <c r="H472" i="50"/>
  <c r="D472" i="50"/>
  <c r="E472" i="50" s="1"/>
  <c r="H471" i="50"/>
  <c r="E471" i="50"/>
  <c r="D471" i="50"/>
  <c r="H470" i="50"/>
  <c r="D470" i="50"/>
  <c r="E470" i="50" s="1"/>
  <c r="H469" i="50"/>
  <c r="E469" i="50"/>
  <c r="D469" i="50"/>
  <c r="D468" i="50"/>
  <c r="C468" i="50"/>
  <c r="H468" i="50" s="1"/>
  <c r="H467" i="50"/>
  <c r="D467" i="50"/>
  <c r="E467" i="50" s="1"/>
  <c r="H466" i="50"/>
  <c r="E466" i="50"/>
  <c r="D466" i="50"/>
  <c r="H465" i="50"/>
  <c r="E465" i="50"/>
  <c r="D465" i="50"/>
  <c r="H464" i="50"/>
  <c r="D464" i="50"/>
  <c r="C463" i="50"/>
  <c r="H463" i="50" s="1"/>
  <c r="H462" i="50"/>
  <c r="D462" i="50"/>
  <c r="E462" i="50" s="1"/>
  <c r="H461" i="50"/>
  <c r="E461" i="50"/>
  <c r="D461" i="50"/>
  <c r="H460" i="50"/>
  <c r="D460" i="50"/>
  <c r="C459" i="50"/>
  <c r="H458" i="50"/>
  <c r="D458" i="50"/>
  <c r="E458" i="50" s="1"/>
  <c r="H457" i="50"/>
  <c r="D457" i="50"/>
  <c r="E457" i="50" s="1"/>
  <c r="H456" i="50"/>
  <c r="D456" i="50"/>
  <c r="E456" i="50" s="1"/>
  <c r="E455" i="50" s="1"/>
  <c r="H455" i="50"/>
  <c r="C455" i="50"/>
  <c r="H454" i="50"/>
  <c r="E454" i="50"/>
  <c r="D454" i="50"/>
  <c r="H453" i="50"/>
  <c r="D453" i="50"/>
  <c r="E453" i="50" s="1"/>
  <c r="H452" i="50"/>
  <c r="D452" i="50"/>
  <c r="E452" i="50" s="1"/>
  <c r="H451" i="50"/>
  <c r="E451" i="50"/>
  <c r="E450" i="50" s="1"/>
  <c r="D451" i="50"/>
  <c r="C450" i="50"/>
  <c r="H450" i="50" s="1"/>
  <c r="H449" i="50"/>
  <c r="D449" i="50"/>
  <c r="H448" i="50"/>
  <c r="D448" i="50"/>
  <c r="E448" i="50" s="1"/>
  <c r="H447" i="50"/>
  <c r="D447" i="50"/>
  <c r="E447" i="50" s="1"/>
  <c r="H446" i="50"/>
  <c r="D446" i="50"/>
  <c r="E446" i="50" s="1"/>
  <c r="H445" i="50"/>
  <c r="C445" i="50"/>
  <c r="H443" i="50"/>
  <c r="E443" i="50"/>
  <c r="D443" i="50"/>
  <c r="H442" i="50"/>
  <c r="D442" i="50"/>
  <c r="E442" i="50" s="1"/>
  <c r="H441" i="50"/>
  <c r="D441" i="50"/>
  <c r="E441" i="50" s="1"/>
  <c r="H440" i="50"/>
  <c r="E440" i="50"/>
  <c r="D440" i="50"/>
  <c r="H439" i="50"/>
  <c r="D439" i="50"/>
  <c r="E439" i="50" s="1"/>
  <c r="H438" i="50"/>
  <c r="D438" i="50"/>
  <c r="E438" i="50" s="1"/>
  <c r="H437" i="50"/>
  <c r="D437" i="50"/>
  <c r="E437" i="50" s="1"/>
  <c r="H436" i="50"/>
  <c r="E436" i="50"/>
  <c r="D436" i="50"/>
  <c r="H435" i="50"/>
  <c r="D435" i="50"/>
  <c r="E435" i="50" s="1"/>
  <c r="H434" i="50"/>
  <c r="D434" i="50"/>
  <c r="E434" i="50" s="1"/>
  <c r="H433" i="50"/>
  <c r="D433" i="50"/>
  <c r="E433" i="50" s="1"/>
  <c r="H432" i="50"/>
  <c r="D432" i="50"/>
  <c r="E432" i="50" s="1"/>
  <c r="H431" i="50"/>
  <c r="D431" i="50"/>
  <c r="E431" i="50" s="1"/>
  <c r="H430" i="50"/>
  <c r="E430" i="50"/>
  <c r="D430" i="50"/>
  <c r="D429" i="50" s="1"/>
  <c r="C429" i="50"/>
  <c r="H429" i="50" s="1"/>
  <c r="H428" i="50"/>
  <c r="D428" i="50"/>
  <c r="E428" i="50" s="1"/>
  <c r="H427" i="50"/>
  <c r="E427" i="50"/>
  <c r="D427" i="50"/>
  <c r="H426" i="50"/>
  <c r="D426" i="50"/>
  <c r="E426" i="50" s="1"/>
  <c r="H425" i="50"/>
  <c r="D425" i="50"/>
  <c r="E425" i="50" s="1"/>
  <c r="H424" i="50"/>
  <c r="D424" i="50"/>
  <c r="E424" i="50" s="1"/>
  <c r="H423" i="50"/>
  <c r="E423" i="50"/>
  <c r="D423" i="50"/>
  <c r="H422" i="50"/>
  <c r="C422" i="50"/>
  <c r="H421" i="50"/>
  <c r="D421" i="50"/>
  <c r="E421" i="50" s="1"/>
  <c r="H420" i="50"/>
  <c r="D420" i="50"/>
  <c r="E420" i="50" s="1"/>
  <c r="H419" i="50"/>
  <c r="D419" i="50"/>
  <c r="E419" i="50" s="1"/>
  <c r="H418" i="50"/>
  <c r="E418" i="50"/>
  <c r="D418" i="50"/>
  <c r="H417" i="50"/>
  <c r="D417" i="50"/>
  <c r="E417" i="50" s="1"/>
  <c r="E416" i="50" s="1"/>
  <c r="H416" i="50"/>
  <c r="H415" i="50"/>
  <c r="D415" i="50"/>
  <c r="E415" i="50" s="1"/>
  <c r="H414" i="50"/>
  <c r="E414" i="50"/>
  <c r="D414" i="50"/>
  <c r="H413" i="50"/>
  <c r="E413" i="50"/>
  <c r="E412" i="50" s="1"/>
  <c r="D413" i="50"/>
  <c r="D412" i="50" s="1"/>
  <c r="C412" i="50"/>
  <c r="H412" i="50" s="1"/>
  <c r="H411" i="50"/>
  <c r="D411" i="50"/>
  <c r="E411" i="50" s="1"/>
  <c r="H410" i="50"/>
  <c r="D410" i="50"/>
  <c r="H409" i="50"/>
  <c r="C409" i="50"/>
  <c r="H408" i="50"/>
  <c r="E408" i="50"/>
  <c r="D408" i="50"/>
  <c r="H407" i="50"/>
  <c r="D407" i="50"/>
  <c r="E407" i="50" s="1"/>
  <c r="H406" i="50"/>
  <c r="E406" i="50"/>
  <c r="D406" i="50"/>
  <c r="H405" i="50"/>
  <c r="D405" i="50"/>
  <c r="C404" i="50"/>
  <c r="H404" i="50" s="1"/>
  <c r="H403" i="50"/>
  <c r="D403" i="50"/>
  <c r="E403" i="50" s="1"/>
  <c r="H402" i="50"/>
  <c r="D402" i="50"/>
  <c r="E402" i="50" s="1"/>
  <c r="H401" i="50"/>
  <c r="D401" i="50"/>
  <c r="E401" i="50" s="1"/>
  <c r="H400" i="50"/>
  <c r="D400" i="50"/>
  <c r="H399" i="50"/>
  <c r="C399" i="50"/>
  <c r="H398" i="50"/>
  <c r="D398" i="50"/>
  <c r="E398" i="50" s="1"/>
  <c r="H397" i="50"/>
  <c r="D397" i="50"/>
  <c r="E397" i="50" s="1"/>
  <c r="H396" i="50"/>
  <c r="E396" i="50"/>
  <c r="D396" i="50"/>
  <c r="D395" i="50" s="1"/>
  <c r="C395" i="50"/>
  <c r="H395" i="50" s="1"/>
  <c r="H394" i="50"/>
  <c r="D394" i="50"/>
  <c r="E394" i="50" s="1"/>
  <c r="H393" i="50"/>
  <c r="E393" i="50"/>
  <c r="E392" i="50" s="1"/>
  <c r="D393" i="50"/>
  <c r="C392" i="50"/>
  <c r="H392" i="50" s="1"/>
  <c r="H391" i="50"/>
  <c r="D391" i="50"/>
  <c r="E391" i="50" s="1"/>
  <c r="H390" i="50"/>
  <c r="D390" i="50"/>
  <c r="E390" i="50" s="1"/>
  <c r="H389" i="50"/>
  <c r="D389" i="50"/>
  <c r="H388" i="50"/>
  <c r="C388" i="50"/>
  <c r="H387" i="50"/>
  <c r="D387" i="50"/>
  <c r="E387" i="50" s="1"/>
  <c r="H386" i="50"/>
  <c r="D386" i="50"/>
  <c r="E386" i="50" s="1"/>
  <c r="H385" i="50"/>
  <c r="E385" i="50"/>
  <c r="D385" i="50"/>
  <c r="H384" i="50"/>
  <c r="D384" i="50"/>
  <c r="H383" i="50"/>
  <c r="E383" i="50"/>
  <c r="D383" i="50"/>
  <c r="C382" i="50"/>
  <c r="H382" i="50" s="1"/>
  <c r="H381" i="50"/>
  <c r="D381" i="50"/>
  <c r="E381" i="50" s="1"/>
  <c r="H380" i="50"/>
  <c r="D380" i="50"/>
  <c r="E380" i="50" s="1"/>
  <c r="H379" i="50"/>
  <c r="D379" i="50"/>
  <c r="H378" i="50"/>
  <c r="C378" i="50"/>
  <c r="H377" i="50"/>
  <c r="D377" i="50"/>
  <c r="E377" i="50" s="1"/>
  <c r="H376" i="50"/>
  <c r="D376" i="50"/>
  <c r="E376" i="50" s="1"/>
  <c r="H375" i="50"/>
  <c r="D375" i="50"/>
  <c r="E375" i="50" s="1"/>
  <c r="H374" i="50"/>
  <c r="D374" i="50"/>
  <c r="C373" i="50"/>
  <c r="H373" i="50" s="1"/>
  <c r="H372" i="50"/>
  <c r="E372" i="50"/>
  <c r="D372" i="50"/>
  <c r="H371" i="50"/>
  <c r="E371" i="50"/>
  <c r="D371" i="50"/>
  <c r="H370" i="50"/>
  <c r="D370" i="50"/>
  <c r="E370" i="50" s="1"/>
  <c r="H369" i="50"/>
  <c r="D369" i="50"/>
  <c r="C368" i="50"/>
  <c r="H368" i="50" s="1"/>
  <c r="H367" i="50"/>
  <c r="E367" i="50"/>
  <c r="D367" i="50"/>
  <c r="H366" i="50"/>
  <c r="D366" i="50"/>
  <c r="E366" i="50" s="1"/>
  <c r="H365" i="50"/>
  <c r="D365" i="50"/>
  <c r="E365" i="50" s="1"/>
  <c r="H364" i="50"/>
  <c r="D364" i="50"/>
  <c r="H363" i="50"/>
  <c r="D363" i="50"/>
  <c r="E363" i="50" s="1"/>
  <c r="H362" i="50"/>
  <c r="C362" i="50"/>
  <c r="H361" i="50"/>
  <c r="D361" i="50"/>
  <c r="E361" i="50" s="1"/>
  <c r="H360" i="50"/>
  <c r="E360" i="50"/>
  <c r="D360" i="50"/>
  <c r="H359" i="50"/>
  <c r="D359" i="50"/>
  <c r="H358" i="50"/>
  <c r="D358" i="50"/>
  <c r="E358" i="50" s="1"/>
  <c r="H357" i="50"/>
  <c r="C357" i="50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E352" i="50"/>
  <c r="D352" i="50"/>
  <c r="H351" i="50"/>
  <c r="D351" i="50"/>
  <c r="E351" i="50" s="1"/>
  <c r="H350" i="50"/>
  <c r="D350" i="50"/>
  <c r="E350" i="50" s="1"/>
  <c r="H349" i="50"/>
  <c r="D349" i="50"/>
  <c r="C348" i="50"/>
  <c r="H348" i="50" s="1"/>
  <c r="H347" i="50"/>
  <c r="D347" i="50"/>
  <c r="E347" i="50" s="1"/>
  <c r="H346" i="50"/>
  <c r="D346" i="50"/>
  <c r="E346" i="50" s="1"/>
  <c r="H345" i="50"/>
  <c r="E345" i="50"/>
  <c r="D345" i="50"/>
  <c r="D344" i="50" s="1"/>
  <c r="C344" i="50"/>
  <c r="H343" i="50"/>
  <c r="D343" i="50"/>
  <c r="E343" i="50" s="1"/>
  <c r="H342" i="50"/>
  <c r="D342" i="50"/>
  <c r="E342" i="50" s="1"/>
  <c r="H341" i="50"/>
  <c r="D341" i="50"/>
  <c r="H338" i="50"/>
  <c r="D338" i="50"/>
  <c r="E338" i="50" s="1"/>
  <c r="H337" i="50"/>
  <c r="D337" i="50"/>
  <c r="E337" i="50" s="1"/>
  <c r="H336" i="50"/>
  <c r="D336" i="50"/>
  <c r="E336" i="50" s="1"/>
  <c r="H335" i="50"/>
  <c r="D335" i="50"/>
  <c r="E335" i="50" s="1"/>
  <c r="H334" i="50"/>
  <c r="D334" i="50"/>
  <c r="E334" i="50" s="1"/>
  <c r="H333" i="50"/>
  <c r="D333" i="50"/>
  <c r="E333" i="50" s="1"/>
  <c r="H332" i="50"/>
  <c r="D332" i="50"/>
  <c r="C331" i="50"/>
  <c r="H331" i="50" s="1"/>
  <c r="H330" i="50"/>
  <c r="E330" i="50"/>
  <c r="D330" i="50"/>
  <c r="H329" i="50"/>
  <c r="D329" i="50"/>
  <c r="D328" i="50" s="1"/>
  <c r="C328" i="50"/>
  <c r="H328" i="50" s="1"/>
  <c r="H327" i="50"/>
  <c r="D327" i="50"/>
  <c r="E327" i="50" s="1"/>
  <c r="H326" i="50"/>
  <c r="D326" i="50"/>
  <c r="C325" i="50"/>
  <c r="H324" i="50"/>
  <c r="E324" i="50"/>
  <c r="D324" i="50"/>
  <c r="H323" i="50"/>
  <c r="D323" i="50"/>
  <c r="E323" i="50" s="1"/>
  <c r="H322" i="50"/>
  <c r="D322" i="50"/>
  <c r="E322" i="50" s="1"/>
  <c r="H321" i="50"/>
  <c r="D321" i="50"/>
  <c r="E321" i="50" s="1"/>
  <c r="H320" i="50"/>
  <c r="D320" i="50"/>
  <c r="E320" i="50" s="1"/>
  <c r="H319" i="50"/>
  <c r="D319" i="50"/>
  <c r="E319" i="50" s="1"/>
  <c r="H318" i="50"/>
  <c r="E318" i="50"/>
  <c r="D318" i="50"/>
  <c r="H317" i="50"/>
  <c r="D317" i="50"/>
  <c r="E317" i="50" s="1"/>
  <c r="H316" i="50"/>
  <c r="D316" i="50"/>
  <c r="E316" i="50" s="1"/>
  <c r="H315" i="50"/>
  <c r="C315" i="50"/>
  <c r="H313" i="50"/>
  <c r="D313" i="50"/>
  <c r="E313" i="50" s="1"/>
  <c r="H312" i="50"/>
  <c r="D312" i="50"/>
  <c r="E312" i="50" s="1"/>
  <c r="H311" i="50"/>
  <c r="D311" i="50"/>
  <c r="E311" i="50" s="1"/>
  <c r="H310" i="50"/>
  <c r="E310" i="50"/>
  <c r="D310" i="50"/>
  <c r="H309" i="50"/>
  <c r="D309" i="50"/>
  <c r="E309" i="50" s="1"/>
  <c r="E308" i="50" s="1"/>
  <c r="H308" i="50"/>
  <c r="H307" i="50"/>
  <c r="D307" i="50"/>
  <c r="H306" i="50"/>
  <c r="E306" i="50"/>
  <c r="D306" i="50"/>
  <c r="H305" i="50"/>
  <c r="H304" i="50"/>
  <c r="D304" i="50"/>
  <c r="E304" i="50" s="1"/>
  <c r="H303" i="50"/>
  <c r="D303" i="50"/>
  <c r="H302" i="50"/>
  <c r="C302" i="50"/>
  <c r="H301" i="50"/>
  <c r="D301" i="50"/>
  <c r="E301" i="50" s="1"/>
  <c r="H300" i="50"/>
  <c r="D300" i="50"/>
  <c r="E300" i="50" s="1"/>
  <c r="H299" i="50"/>
  <c r="D299" i="50"/>
  <c r="E299" i="50" s="1"/>
  <c r="H298" i="50"/>
  <c r="H297" i="50"/>
  <c r="E297" i="50"/>
  <c r="E296" i="50" s="1"/>
  <c r="D297" i="50"/>
  <c r="D296" i="50" s="1"/>
  <c r="H296" i="50"/>
  <c r="H295" i="50"/>
  <c r="E295" i="50"/>
  <c r="D295" i="50"/>
  <c r="H294" i="50"/>
  <c r="D294" i="50"/>
  <c r="E294" i="50" s="1"/>
  <c r="H293" i="50"/>
  <c r="D293" i="50"/>
  <c r="E293" i="50" s="1"/>
  <c r="H292" i="50"/>
  <c r="E292" i="50"/>
  <c r="D292" i="50"/>
  <c r="H291" i="50"/>
  <c r="E291" i="50"/>
  <c r="D291" i="50"/>
  <c r="H290" i="50"/>
  <c r="D290" i="50"/>
  <c r="H289" i="50"/>
  <c r="H288" i="50"/>
  <c r="D288" i="50"/>
  <c r="E288" i="50" s="1"/>
  <c r="H287" i="50"/>
  <c r="D287" i="50"/>
  <c r="E287" i="50" s="1"/>
  <c r="H286" i="50"/>
  <c r="D286" i="50"/>
  <c r="E286" i="50" s="1"/>
  <c r="H285" i="50"/>
  <c r="E285" i="50"/>
  <c r="D285" i="50"/>
  <c r="H284" i="50"/>
  <c r="D284" i="50"/>
  <c r="E284" i="50" s="1"/>
  <c r="H283" i="50"/>
  <c r="E283" i="50"/>
  <c r="D283" i="50"/>
  <c r="H282" i="50"/>
  <c r="D282" i="50"/>
  <c r="E282" i="50" s="1"/>
  <c r="H281" i="50"/>
  <c r="D281" i="50"/>
  <c r="E281" i="50" s="1"/>
  <c r="H280" i="50"/>
  <c r="E280" i="50"/>
  <c r="D280" i="50"/>
  <c r="H279" i="50"/>
  <c r="E279" i="50"/>
  <c r="D279" i="50"/>
  <c r="H278" i="50"/>
  <c r="D278" i="50"/>
  <c r="E278" i="50" s="1"/>
  <c r="H277" i="50"/>
  <c r="E277" i="50"/>
  <c r="D277" i="50"/>
  <c r="H276" i="50"/>
  <c r="E276" i="50"/>
  <c r="D276" i="50"/>
  <c r="H275" i="50"/>
  <c r="D275" i="50"/>
  <c r="E275" i="50" s="1"/>
  <c r="H274" i="50"/>
  <c r="D274" i="50"/>
  <c r="E274" i="50" s="1"/>
  <c r="H273" i="50"/>
  <c r="D273" i="50"/>
  <c r="E273" i="50" s="1"/>
  <c r="H272" i="50"/>
  <c r="D272" i="50"/>
  <c r="E272" i="50" s="1"/>
  <c r="H271" i="50"/>
  <c r="D271" i="50"/>
  <c r="E271" i="50" s="1"/>
  <c r="H270" i="50"/>
  <c r="D270" i="50"/>
  <c r="E270" i="50" s="1"/>
  <c r="H269" i="50"/>
  <c r="E269" i="50"/>
  <c r="D269" i="50"/>
  <c r="H268" i="50"/>
  <c r="D268" i="50"/>
  <c r="E268" i="50" s="1"/>
  <c r="H267" i="50"/>
  <c r="E267" i="50"/>
  <c r="D267" i="50"/>
  <c r="H266" i="50"/>
  <c r="D266" i="50"/>
  <c r="H265" i="50"/>
  <c r="H264" i="50"/>
  <c r="D264" i="50"/>
  <c r="E264" i="50" s="1"/>
  <c r="C263" i="50"/>
  <c r="H263" i="50" s="1"/>
  <c r="H262" i="50"/>
  <c r="D262" i="50"/>
  <c r="E262" i="50" s="1"/>
  <c r="H261" i="50"/>
  <c r="D261" i="50"/>
  <c r="C260" i="50"/>
  <c r="H260" i="50" s="1"/>
  <c r="D252" i="50"/>
  <c r="E252" i="50" s="1"/>
  <c r="E251" i="50"/>
  <c r="D251" i="50"/>
  <c r="C250" i="50"/>
  <c r="E249" i="50"/>
  <c r="D249" i="50"/>
  <c r="D248" i="50"/>
  <c r="E248" i="50" s="1"/>
  <c r="D247" i="50"/>
  <c r="E247" i="50" s="1"/>
  <c r="D246" i="50"/>
  <c r="E246" i="50" s="1"/>
  <c r="E244" i="50" s="1"/>
  <c r="E243" i="50" s="1"/>
  <c r="D245" i="50"/>
  <c r="E245" i="50" s="1"/>
  <c r="C244" i="50"/>
  <c r="C243" i="50" s="1"/>
  <c r="D242" i="50"/>
  <c r="E242" i="50" s="1"/>
  <c r="E241" i="50"/>
  <c r="D241" i="50"/>
  <c r="D240" i="50"/>
  <c r="E240" i="50" s="1"/>
  <c r="D239" i="50"/>
  <c r="D238" i="50" s="1"/>
  <c r="C239" i="50"/>
  <c r="C238" i="50" s="1"/>
  <c r="D237" i="50"/>
  <c r="E237" i="50" s="1"/>
  <c r="E236" i="50" s="1"/>
  <c r="E235" i="50" s="1"/>
  <c r="D236" i="50"/>
  <c r="D235" i="50" s="1"/>
  <c r="C236" i="50"/>
  <c r="C235" i="50" s="1"/>
  <c r="D234" i="50"/>
  <c r="E234" i="50" s="1"/>
  <c r="E233" i="50" s="1"/>
  <c r="C233" i="50"/>
  <c r="D232" i="50"/>
  <c r="E231" i="50"/>
  <c r="D231" i="50"/>
  <c r="D230" i="50"/>
  <c r="E230" i="50" s="1"/>
  <c r="C229" i="50"/>
  <c r="C228" i="50" s="1"/>
  <c r="D227" i="50"/>
  <c r="E227" i="50" s="1"/>
  <c r="D226" i="50"/>
  <c r="E226" i="50" s="1"/>
  <c r="D225" i="50"/>
  <c r="E225" i="50" s="1"/>
  <c r="E224" i="50"/>
  <c r="D224" i="50"/>
  <c r="C223" i="50"/>
  <c r="C222" i="50" s="1"/>
  <c r="E221" i="50"/>
  <c r="E220" i="50" s="1"/>
  <c r="D221" i="50"/>
  <c r="D220" i="50" s="1"/>
  <c r="C220" i="50"/>
  <c r="C215" i="50" s="1"/>
  <c r="D219" i="50"/>
  <c r="E219" i="50" s="1"/>
  <c r="D218" i="50"/>
  <c r="E218" i="50" s="1"/>
  <c r="E216" i="50" s="1"/>
  <c r="D217" i="50"/>
  <c r="E217" i="50" s="1"/>
  <c r="C216" i="50"/>
  <c r="D214" i="50"/>
  <c r="E214" i="50" s="1"/>
  <c r="E213" i="50" s="1"/>
  <c r="C213" i="50"/>
  <c r="D212" i="50"/>
  <c r="C211" i="50"/>
  <c r="D210" i="50"/>
  <c r="E210" i="50" s="1"/>
  <c r="D209" i="50"/>
  <c r="E209" i="50" s="1"/>
  <c r="D208" i="50"/>
  <c r="C207" i="50"/>
  <c r="E206" i="50"/>
  <c r="D206" i="50"/>
  <c r="D205" i="50"/>
  <c r="C204" i="50"/>
  <c r="D202" i="50"/>
  <c r="C201" i="50"/>
  <c r="C200" i="50" s="1"/>
  <c r="D199" i="50"/>
  <c r="C198" i="50"/>
  <c r="C197" i="50" s="1"/>
  <c r="D196" i="50"/>
  <c r="C195" i="50"/>
  <c r="D194" i="50"/>
  <c r="D193" i="50" s="1"/>
  <c r="C193" i="50"/>
  <c r="E192" i="50"/>
  <c r="D192" i="50"/>
  <c r="D191" i="50"/>
  <c r="E191" i="50" s="1"/>
  <c r="E190" i="50"/>
  <c r="D190" i="50"/>
  <c r="D189" i="50" s="1"/>
  <c r="C189" i="50"/>
  <c r="C188" i="50" s="1"/>
  <c r="E187" i="50"/>
  <c r="D187" i="50"/>
  <c r="D186" i="50"/>
  <c r="C185" i="50"/>
  <c r="C184" i="50" s="1"/>
  <c r="D183" i="50"/>
  <c r="C182" i="50"/>
  <c r="D181" i="50"/>
  <c r="D180" i="50" s="1"/>
  <c r="C180" i="50"/>
  <c r="C179" i="50" s="1"/>
  <c r="H176" i="50"/>
  <c r="D176" i="50"/>
  <c r="E176" i="50" s="1"/>
  <c r="H175" i="50"/>
  <c r="D175" i="50"/>
  <c r="E175" i="50" s="1"/>
  <c r="E174" i="50" s="1"/>
  <c r="C174" i="50"/>
  <c r="H174" i="50" s="1"/>
  <c r="H173" i="50"/>
  <c r="D173" i="50"/>
  <c r="E173" i="50" s="1"/>
  <c r="H172" i="50"/>
  <c r="D172" i="50"/>
  <c r="D171" i="50" s="1"/>
  <c r="C171" i="50"/>
  <c r="H169" i="50"/>
  <c r="D169" i="50"/>
  <c r="E169" i="50" s="1"/>
  <c r="H168" i="50"/>
  <c r="D168" i="50"/>
  <c r="C167" i="50"/>
  <c r="H166" i="50"/>
  <c r="D166" i="50"/>
  <c r="E166" i="50" s="1"/>
  <c r="H165" i="50"/>
  <c r="D165" i="50"/>
  <c r="D164" i="50" s="1"/>
  <c r="H164" i="50"/>
  <c r="C164" i="50"/>
  <c r="H162" i="50"/>
  <c r="D162" i="50"/>
  <c r="E162" i="50" s="1"/>
  <c r="H161" i="50"/>
  <c r="D161" i="50"/>
  <c r="D160" i="50" s="1"/>
  <c r="C160" i="50"/>
  <c r="H160" i="50" s="1"/>
  <c r="H159" i="50"/>
  <c r="D159" i="50"/>
  <c r="E159" i="50" s="1"/>
  <c r="E157" i="50" s="1"/>
  <c r="H158" i="50"/>
  <c r="D158" i="50"/>
  <c r="E158" i="50" s="1"/>
  <c r="C157" i="50"/>
  <c r="H157" i="50" s="1"/>
  <c r="H156" i="50"/>
  <c r="D156" i="50"/>
  <c r="E156" i="50" s="1"/>
  <c r="H155" i="50"/>
  <c r="D155" i="50"/>
  <c r="E155" i="50" s="1"/>
  <c r="C154" i="50"/>
  <c r="H151" i="50"/>
  <c r="E151" i="50"/>
  <c r="D151" i="50"/>
  <c r="H150" i="50"/>
  <c r="D150" i="50"/>
  <c r="E150" i="50" s="1"/>
  <c r="E149" i="50" s="1"/>
  <c r="C149" i="50"/>
  <c r="H149" i="50" s="1"/>
  <c r="H148" i="50"/>
  <c r="D148" i="50"/>
  <c r="E148" i="50" s="1"/>
  <c r="H147" i="50"/>
  <c r="D147" i="50"/>
  <c r="E147" i="50" s="1"/>
  <c r="H146" i="50"/>
  <c r="C146" i="50"/>
  <c r="H145" i="50"/>
  <c r="D145" i="50"/>
  <c r="E145" i="50" s="1"/>
  <c r="H144" i="50"/>
  <c r="D144" i="50"/>
  <c r="E144" i="50" s="1"/>
  <c r="E143" i="50" s="1"/>
  <c r="D143" i="50"/>
  <c r="C143" i="50"/>
  <c r="H143" i="50" s="1"/>
  <c r="H142" i="50"/>
  <c r="D142" i="50"/>
  <c r="E142" i="50" s="1"/>
  <c r="H141" i="50"/>
  <c r="D141" i="50"/>
  <c r="E141" i="50" s="1"/>
  <c r="E140" i="50" s="1"/>
  <c r="C140" i="50"/>
  <c r="H140" i="50" s="1"/>
  <c r="H139" i="50"/>
  <c r="E139" i="50"/>
  <c r="D139" i="50"/>
  <c r="H138" i="50"/>
  <c r="E138" i="50"/>
  <c r="D138" i="50"/>
  <c r="H137" i="50"/>
  <c r="D137" i="50"/>
  <c r="H136" i="50"/>
  <c r="C136" i="50"/>
  <c r="H134" i="50"/>
  <c r="D134" i="50"/>
  <c r="E134" i="50" s="1"/>
  <c r="H133" i="50"/>
  <c r="D133" i="50"/>
  <c r="C132" i="50"/>
  <c r="H132" i="50" s="1"/>
  <c r="H131" i="50"/>
  <c r="E131" i="50"/>
  <c r="D131" i="50"/>
  <c r="H130" i="50"/>
  <c r="D130" i="50"/>
  <c r="E130" i="50" s="1"/>
  <c r="D129" i="50"/>
  <c r="C129" i="50"/>
  <c r="H129" i="50" s="1"/>
  <c r="H128" i="50"/>
  <c r="D128" i="50"/>
  <c r="E128" i="50" s="1"/>
  <c r="H127" i="50"/>
  <c r="D127" i="50"/>
  <c r="C126" i="50"/>
  <c r="H126" i="50" s="1"/>
  <c r="H125" i="50"/>
  <c r="D125" i="50"/>
  <c r="E125" i="50" s="1"/>
  <c r="H124" i="50"/>
  <c r="D124" i="50"/>
  <c r="D123" i="50" s="1"/>
  <c r="C123" i="50"/>
  <c r="H123" i="50" s="1"/>
  <c r="H122" i="50"/>
  <c r="E122" i="50"/>
  <c r="D122" i="50"/>
  <c r="H121" i="50"/>
  <c r="D121" i="50"/>
  <c r="H120" i="50"/>
  <c r="C120" i="50"/>
  <c r="H119" i="50"/>
  <c r="D119" i="50"/>
  <c r="E119" i="50" s="1"/>
  <c r="H118" i="50"/>
  <c r="D118" i="50"/>
  <c r="C117" i="50"/>
  <c r="H113" i="50"/>
  <c r="D113" i="50"/>
  <c r="E113" i="50" s="1"/>
  <c r="H112" i="50"/>
  <c r="D112" i="50"/>
  <c r="E112" i="50" s="1"/>
  <c r="H111" i="50"/>
  <c r="D111" i="50"/>
  <c r="E111" i="50" s="1"/>
  <c r="H110" i="50"/>
  <c r="E110" i="50"/>
  <c r="D110" i="50"/>
  <c r="H109" i="50"/>
  <c r="D109" i="50"/>
  <c r="E109" i="50" s="1"/>
  <c r="H108" i="50"/>
  <c r="E108" i="50"/>
  <c r="D108" i="50"/>
  <c r="H107" i="50"/>
  <c r="E107" i="50"/>
  <c r="D107" i="50"/>
  <c r="H106" i="50"/>
  <c r="D106" i="50"/>
  <c r="E106" i="50" s="1"/>
  <c r="H105" i="50"/>
  <c r="D105" i="50"/>
  <c r="E105" i="50" s="1"/>
  <c r="H104" i="50"/>
  <c r="D104" i="50"/>
  <c r="E104" i="50" s="1"/>
  <c r="H103" i="50"/>
  <c r="D103" i="50"/>
  <c r="E103" i="50" s="1"/>
  <c r="H102" i="50"/>
  <c r="D102" i="50"/>
  <c r="E102" i="50" s="1"/>
  <c r="H101" i="50"/>
  <c r="D101" i="50"/>
  <c r="E101" i="50" s="1"/>
  <c r="H100" i="50"/>
  <c r="E100" i="50"/>
  <c r="D100" i="50"/>
  <c r="H99" i="50"/>
  <c r="D99" i="50"/>
  <c r="E99" i="50" s="1"/>
  <c r="H98" i="50"/>
  <c r="D98" i="50"/>
  <c r="E98" i="50" s="1"/>
  <c r="C97" i="50"/>
  <c r="H97" i="50" s="1"/>
  <c r="J97" i="50" s="1"/>
  <c r="H96" i="50"/>
  <c r="E96" i="50"/>
  <c r="D96" i="50"/>
  <c r="H95" i="50"/>
  <c r="D95" i="50"/>
  <c r="E95" i="50" s="1"/>
  <c r="H94" i="50"/>
  <c r="D94" i="50"/>
  <c r="E94" i="50" s="1"/>
  <c r="H93" i="50"/>
  <c r="E93" i="50"/>
  <c r="D93" i="50"/>
  <c r="H92" i="50"/>
  <c r="D92" i="50"/>
  <c r="E92" i="50" s="1"/>
  <c r="H91" i="50"/>
  <c r="D91" i="50"/>
  <c r="E91" i="50" s="1"/>
  <c r="H90" i="50"/>
  <c r="E90" i="50"/>
  <c r="D90" i="50"/>
  <c r="H89" i="50"/>
  <c r="D89" i="50"/>
  <c r="E89" i="50" s="1"/>
  <c r="H88" i="50"/>
  <c r="D88" i="50"/>
  <c r="E88" i="50" s="1"/>
  <c r="H87" i="50"/>
  <c r="D87" i="50"/>
  <c r="E87" i="50" s="1"/>
  <c r="H86" i="50"/>
  <c r="E86" i="50"/>
  <c r="D86" i="50"/>
  <c r="H85" i="50"/>
  <c r="D85" i="50"/>
  <c r="E85" i="50" s="1"/>
  <c r="H84" i="50"/>
  <c r="D84" i="50"/>
  <c r="E84" i="50" s="1"/>
  <c r="H83" i="50"/>
  <c r="D83" i="50"/>
  <c r="E83" i="50" s="1"/>
  <c r="H82" i="50"/>
  <c r="D82" i="50"/>
  <c r="E82" i="50" s="1"/>
  <c r="H81" i="50"/>
  <c r="D81" i="50"/>
  <c r="E81" i="50" s="1"/>
  <c r="H80" i="50"/>
  <c r="D80" i="50"/>
  <c r="E80" i="50" s="1"/>
  <c r="H79" i="50"/>
  <c r="D79" i="50"/>
  <c r="E79" i="50" s="1"/>
  <c r="H78" i="50"/>
  <c r="E78" i="50"/>
  <c r="D78" i="50"/>
  <c r="H77" i="50"/>
  <c r="D77" i="50"/>
  <c r="E77" i="50" s="1"/>
  <c r="H76" i="50"/>
  <c r="D76" i="50"/>
  <c r="E76" i="50" s="1"/>
  <c r="H75" i="50"/>
  <c r="D75" i="50"/>
  <c r="E75" i="50" s="1"/>
  <c r="H74" i="50"/>
  <c r="D74" i="50"/>
  <c r="E74" i="50" s="1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E69" i="50" s="1"/>
  <c r="C68" i="50"/>
  <c r="C67" i="50" s="1"/>
  <c r="H67" i="50" s="1"/>
  <c r="J67" i="50" s="1"/>
  <c r="H66" i="50"/>
  <c r="D66" i="50"/>
  <c r="E66" i="50" s="1"/>
  <c r="H65" i="50"/>
  <c r="E65" i="50"/>
  <c r="D65" i="50"/>
  <c r="H64" i="50"/>
  <c r="D64" i="50"/>
  <c r="E64" i="50" s="1"/>
  <c r="H63" i="50"/>
  <c r="D63" i="50"/>
  <c r="H62" i="50"/>
  <c r="E62" i="50"/>
  <c r="D62" i="50"/>
  <c r="C61" i="50"/>
  <c r="H61" i="50" s="1"/>
  <c r="J61" i="50" s="1"/>
  <c r="H60" i="50"/>
  <c r="D60" i="50"/>
  <c r="E60" i="50" s="1"/>
  <c r="H59" i="50"/>
  <c r="D59" i="50"/>
  <c r="E59" i="50" s="1"/>
  <c r="H58" i="50"/>
  <c r="D58" i="50"/>
  <c r="E58" i="50" s="1"/>
  <c r="H57" i="50"/>
  <c r="D57" i="50"/>
  <c r="E57" i="50" s="1"/>
  <c r="H56" i="50"/>
  <c r="D56" i="50"/>
  <c r="E56" i="50" s="1"/>
  <c r="H55" i="50"/>
  <c r="D55" i="50"/>
  <c r="E55" i="50" s="1"/>
  <c r="H54" i="50"/>
  <c r="E54" i="50"/>
  <c r="D54" i="50"/>
  <c r="H53" i="50"/>
  <c r="D53" i="50"/>
  <c r="E53" i="50" s="1"/>
  <c r="H52" i="50"/>
  <c r="E52" i="50"/>
  <c r="D52" i="50"/>
  <c r="H51" i="50"/>
  <c r="E51" i="50"/>
  <c r="D51" i="50"/>
  <c r="H50" i="50"/>
  <c r="D50" i="50"/>
  <c r="E50" i="50" s="1"/>
  <c r="H49" i="50"/>
  <c r="D49" i="50"/>
  <c r="E49" i="50" s="1"/>
  <c r="H48" i="50"/>
  <c r="D48" i="50"/>
  <c r="E48" i="50" s="1"/>
  <c r="H47" i="50"/>
  <c r="D47" i="50"/>
  <c r="E47" i="50" s="1"/>
  <c r="H46" i="50"/>
  <c r="D46" i="50"/>
  <c r="E46" i="50" s="1"/>
  <c r="H45" i="50"/>
  <c r="D45" i="50"/>
  <c r="E45" i="50" s="1"/>
  <c r="H44" i="50"/>
  <c r="E44" i="50"/>
  <c r="D44" i="50"/>
  <c r="H43" i="50"/>
  <c r="D43" i="50"/>
  <c r="E43" i="50" s="1"/>
  <c r="H42" i="50"/>
  <c r="D42" i="50"/>
  <c r="E42" i="50" s="1"/>
  <c r="H41" i="50"/>
  <c r="D41" i="50"/>
  <c r="E41" i="50" s="1"/>
  <c r="H40" i="50"/>
  <c r="E40" i="50"/>
  <c r="D40" i="50"/>
  <c r="H39" i="50"/>
  <c r="D39" i="50"/>
  <c r="E39" i="50" s="1"/>
  <c r="H38" i="50"/>
  <c r="J38" i="50" s="1"/>
  <c r="C38" i="50"/>
  <c r="H37" i="50"/>
  <c r="E37" i="50"/>
  <c r="D37" i="50"/>
  <c r="H36" i="50"/>
  <c r="D36" i="50"/>
  <c r="E36" i="50" s="1"/>
  <c r="H35" i="50"/>
  <c r="D35" i="50"/>
  <c r="E35" i="50" s="1"/>
  <c r="H34" i="50"/>
  <c r="D34" i="50"/>
  <c r="E34" i="50" s="1"/>
  <c r="H33" i="50"/>
  <c r="D33" i="50"/>
  <c r="E33" i="50" s="1"/>
  <c r="H32" i="50"/>
  <c r="D32" i="50"/>
  <c r="E32" i="50" s="1"/>
  <c r="H31" i="50"/>
  <c r="D31" i="50"/>
  <c r="E31" i="50" s="1"/>
  <c r="H30" i="50"/>
  <c r="E30" i="50"/>
  <c r="D30" i="50"/>
  <c r="H29" i="50"/>
  <c r="D29" i="50"/>
  <c r="E29" i="50" s="1"/>
  <c r="H28" i="50"/>
  <c r="D28" i="50"/>
  <c r="E28" i="50" s="1"/>
  <c r="H27" i="50"/>
  <c r="D27" i="50"/>
  <c r="E27" i="50" s="1"/>
  <c r="H26" i="50"/>
  <c r="E26" i="50"/>
  <c r="D26" i="50"/>
  <c r="H25" i="50"/>
  <c r="D25" i="50"/>
  <c r="E25" i="50" s="1"/>
  <c r="H24" i="50"/>
  <c r="D24" i="50"/>
  <c r="E24" i="50" s="1"/>
  <c r="H23" i="50"/>
  <c r="D23" i="50"/>
  <c r="E23" i="50" s="1"/>
  <c r="H22" i="50"/>
  <c r="D22" i="50"/>
  <c r="E22" i="50" s="1"/>
  <c r="H21" i="50"/>
  <c r="D21" i="50"/>
  <c r="E21" i="50" s="1"/>
  <c r="H20" i="50"/>
  <c r="D20" i="50"/>
  <c r="E20" i="50" s="1"/>
  <c r="H19" i="50"/>
  <c r="D19" i="50"/>
  <c r="E19" i="50" s="1"/>
  <c r="H18" i="50"/>
  <c r="E18" i="50"/>
  <c r="D18" i="50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D13" i="50"/>
  <c r="E13" i="50" s="1"/>
  <c r="H12" i="50"/>
  <c r="D12" i="50"/>
  <c r="E12" i="50" s="1"/>
  <c r="J11" i="50"/>
  <c r="C11" i="50"/>
  <c r="H11" i="50" s="1"/>
  <c r="H10" i="50"/>
  <c r="D10" i="50"/>
  <c r="E10" i="50" s="1"/>
  <c r="H9" i="50"/>
  <c r="D9" i="50"/>
  <c r="E9" i="50" s="1"/>
  <c r="H8" i="50"/>
  <c r="E8" i="50"/>
  <c r="D8" i="50"/>
  <c r="H7" i="50"/>
  <c r="D7" i="50"/>
  <c r="E7" i="50" s="1"/>
  <c r="H6" i="50"/>
  <c r="D6" i="50"/>
  <c r="E6" i="50" s="1"/>
  <c r="H5" i="50"/>
  <c r="D5" i="50"/>
  <c r="E5" i="50" s="1"/>
  <c r="H4" i="50"/>
  <c r="J4" i="50" s="1"/>
  <c r="C4" i="50"/>
  <c r="C3" i="50" s="1"/>
  <c r="C67" i="53" l="1"/>
  <c r="H67" i="53" s="1"/>
  <c r="J67" i="53" s="1"/>
  <c r="E117" i="53"/>
  <c r="D154" i="53"/>
  <c r="D153" i="53" s="1"/>
  <c r="D182" i="53"/>
  <c r="D179" i="53" s="1"/>
  <c r="E194" i="53"/>
  <c r="E193" i="53" s="1"/>
  <c r="D201" i="53"/>
  <c r="D200" i="53" s="1"/>
  <c r="D213" i="53"/>
  <c r="D348" i="53"/>
  <c r="E354" i="53"/>
  <c r="E353" i="53" s="1"/>
  <c r="D378" i="53"/>
  <c r="E389" i="53"/>
  <c r="E388" i="53" s="1"/>
  <c r="D416" i="53"/>
  <c r="E450" i="53"/>
  <c r="E460" i="53"/>
  <c r="D552" i="53"/>
  <c r="D551" i="53" s="1"/>
  <c r="D550" i="53" s="1"/>
  <c r="E740" i="53"/>
  <c r="E739" i="53" s="1"/>
  <c r="E399" i="53"/>
  <c r="E146" i="53"/>
  <c r="H154" i="53"/>
  <c r="C179" i="53"/>
  <c r="C178" i="53" s="1"/>
  <c r="D198" i="53"/>
  <c r="D197" i="53" s="1"/>
  <c r="E207" i="53"/>
  <c r="D211" i="53"/>
  <c r="E328" i="53"/>
  <c r="E349" i="53"/>
  <c r="E348" i="53" s="1"/>
  <c r="E379" i="53"/>
  <c r="E378" i="53" s="1"/>
  <c r="E412" i="53"/>
  <c r="E491" i="53"/>
  <c r="E484" i="53" s="1"/>
  <c r="E628" i="53"/>
  <c r="E694" i="53"/>
  <c r="D751" i="53"/>
  <c r="D750" i="53" s="1"/>
  <c r="D761" i="53"/>
  <c r="D760" i="53" s="1"/>
  <c r="D195" i="53"/>
  <c r="C203" i="53"/>
  <c r="D239" i="53"/>
  <c r="D238" i="53" s="1"/>
  <c r="D344" i="53"/>
  <c r="E373" i="53"/>
  <c r="E445" i="53"/>
  <c r="E679" i="53"/>
  <c r="D741" i="53"/>
  <c r="D744" i="53"/>
  <c r="E762" i="53"/>
  <c r="E761" i="53" s="1"/>
  <c r="E760" i="53" s="1"/>
  <c r="E117" i="54"/>
  <c r="E168" i="54"/>
  <c r="E167" i="54" s="1"/>
  <c r="E191" i="54"/>
  <c r="E189" i="54" s="1"/>
  <c r="E199" i="54"/>
  <c r="E198" i="54" s="1"/>
  <c r="E197" i="54" s="1"/>
  <c r="D556" i="54"/>
  <c r="E672" i="54"/>
  <c r="E680" i="54"/>
  <c r="E679" i="54" s="1"/>
  <c r="E732" i="54"/>
  <c r="E731" i="54" s="1"/>
  <c r="E730" i="54" s="1"/>
  <c r="E164" i="54"/>
  <c r="D180" i="54"/>
  <c r="D220" i="54"/>
  <c r="C263" i="54"/>
  <c r="H263" i="54" s="1"/>
  <c r="D392" i="54"/>
  <c r="E769" i="54"/>
  <c r="E733" i="54"/>
  <c r="D185" i="54"/>
  <c r="D184" i="54" s="1"/>
  <c r="D236" i="54"/>
  <c r="D235" i="54" s="1"/>
  <c r="D331" i="54"/>
  <c r="D353" i="54"/>
  <c r="D373" i="54"/>
  <c r="E459" i="54"/>
  <c r="E463" i="54"/>
  <c r="D595" i="54"/>
  <c r="D551" i="50"/>
  <c r="D550" i="50" s="1"/>
  <c r="E223" i="50"/>
  <c r="E222" i="50" s="1"/>
  <c r="D180" i="51"/>
  <c r="E181" i="51"/>
  <c r="E180" i="51" s="1"/>
  <c r="H68" i="50"/>
  <c r="J68" i="50" s="1"/>
  <c r="E129" i="50"/>
  <c r="E146" i="50"/>
  <c r="D154" i="50"/>
  <c r="E165" i="50"/>
  <c r="E164" i="50" s="1"/>
  <c r="C163" i="50"/>
  <c r="H163" i="50" s="1"/>
  <c r="J163" i="50" s="1"/>
  <c r="E194" i="50"/>
  <c r="E193" i="50" s="1"/>
  <c r="D223" i="50"/>
  <c r="D222" i="50" s="1"/>
  <c r="E329" i="50"/>
  <c r="E328" i="50" s="1"/>
  <c r="D459" i="50"/>
  <c r="E475" i="50"/>
  <c r="E474" i="50" s="1"/>
  <c r="E492" i="50"/>
  <c r="E491" i="50" s="1"/>
  <c r="C509" i="50"/>
  <c r="H509" i="50" s="1"/>
  <c r="E548" i="50"/>
  <c r="E547" i="50" s="1"/>
  <c r="E553" i="50"/>
  <c r="E552" i="50" s="1"/>
  <c r="H646" i="50"/>
  <c r="E654" i="50"/>
  <c r="D734" i="50"/>
  <c r="E762" i="50"/>
  <c r="E761" i="50" s="1"/>
  <c r="E760" i="50" s="1"/>
  <c r="E315" i="51"/>
  <c r="D592" i="51"/>
  <c r="E593" i="51"/>
  <c r="E592" i="51" s="1"/>
  <c r="D126" i="53"/>
  <c r="E127" i="53"/>
  <c r="E126" i="53" s="1"/>
  <c r="E232" i="53"/>
  <c r="D229" i="53"/>
  <c r="D228" i="53" s="1"/>
  <c r="E315" i="50"/>
  <c r="D123" i="53"/>
  <c r="E124" i="53"/>
  <c r="E123" i="53" s="1"/>
  <c r="E246" i="53"/>
  <c r="E244" i="53" s="1"/>
  <c r="E243" i="53" s="1"/>
  <c r="D244" i="53"/>
  <c r="D243" i="53" s="1"/>
  <c r="E194" i="54"/>
  <c r="E193" i="54" s="1"/>
  <c r="D193" i="54"/>
  <c r="E68" i="50"/>
  <c r="D117" i="50"/>
  <c r="D149" i="50"/>
  <c r="E154" i="50"/>
  <c r="D233" i="50"/>
  <c r="D250" i="50"/>
  <c r="D298" i="50"/>
  <c r="D603" i="50"/>
  <c r="D679" i="50"/>
  <c r="D751" i="50"/>
  <c r="D750" i="50" s="1"/>
  <c r="E531" i="51"/>
  <c r="E684" i="51"/>
  <c r="D683" i="51"/>
  <c r="D325" i="52"/>
  <c r="E326" i="52"/>
  <c r="E325" i="52" s="1"/>
  <c r="D581" i="52"/>
  <c r="E582" i="52"/>
  <c r="E581" i="52" s="1"/>
  <c r="D236" i="53"/>
  <c r="D235" i="53" s="1"/>
  <c r="E237" i="53"/>
  <c r="E236" i="53" s="1"/>
  <c r="E235" i="53" s="1"/>
  <c r="H97" i="54"/>
  <c r="J97" i="54" s="1"/>
  <c r="C67" i="54"/>
  <c r="H67" i="54" s="1"/>
  <c r="J67" i="54" s="1"/>
  <c r="D129" i="54"/>
  <c r="E130" i="54"/>
  <c r="E129" i="54" s="1"/>
  <c r="E298" i="50"/>
  <c r="D213" i="50"/>
  <c r="D216" i="50"/>
  <c r="D215" i="50" s="1"/>
  <c r="E239" i="50"/>
  <c r="E238" i="50" s="1"/>
  <c r="E250" i="50"/>
  <c r="E344" i="50"/>
  <c r="E569" i="50"/>
  <c r="E592" i="50"/>
  <c r="E603" i="50"/>
  <c r="D765" i="50"/>
  <c r="D491" i="52"/>
  <c r="E492" i="52"/>
  <c r="C163" i="51"/>
  <c r="H163" i="51" s="1"/>
  <c r="J163" i="51" s="1"/>
  <c r="D556" i="51"/>
  <c r="E298" i="53"/>
  <c r="D746" i="53"/>
  <c r="E747" i="53"/>
  <c r="E746" i="53" s="1"/>
  <c r="E743" i="53" s="1"/>
  <c r="D756" i="53"/>
  <c r="D755" i="53" s="1"/>
  <c r="E757" i="53"/>
  <c r="E756" i="53" s="1"/>
  <c r="E755" i="53" s="1"/>
  <c r="D149" i="54"/>
  <c r="E150" i="54"/>
  <c r="E149" i="54" s="1"/>
  <c r="E123" i="51"/>
  <c r="D171" i="51"/>
  <c r="E308" i="51"/>
  <c r="D474" i="51"/>
  <c r="E557" i="51"/>
  <c r="E556" i="51" s="1"/>
  <c r="C717" i="51"/>
  <c r="E143" i="52"/>
  <c r="E160" i="52"/>
  <c r="C203" i="52"/>
  <c r="C538" i="52"/>
  <c r="H538" i="52" s="1"/>
  <c r="D544" i="52"/>
  <c r="C3" i="53"/>
  <c r="C2" i="53" s="1"/>
  <c r="E61" i="53"/>
  <c r="H97" i="53"/>
  <c r="J97" i="53" s="1"/>
  <c r="E97" i="53"/>
  <c r="D129" i="53"/>
  <c r="H171" i="53"/>
  <c r="E204" i="53"/>
  <c r="D207" i="53"/>
  <c r="D203" i="53" s="1"/>
  <c r="E289" i="53"/>
  <c r="D642" i="53"/>
  <c r="D683" i="53"/>
  <c r="D743" i="53"/>
  <c r="E137" i="54"/>
  <c r="E136" i="54" s="1"/>
  <c r="D136" i="54"/>
  <c r="E247" i="54"/>
  <c r="D244" i="54"/>
  <c r="D243" i="54" s="1"/>
  <c r="E524" i="54"/>
  <c r="D522" i="54"/>
  <c r="E593" i="54"/>
  <c r="E592" i="54" s="1"/>
  <c r="D592" i="54"/>
  <c r="E143" i="51"/>
  <c r="D315" i="51"/>
  <c r="E328" i="51"/>
  <c r="E416" i="51"/>
  <c r="E450" i="51"/>
  <c r="D459" i="51"/>
  <c r="D468" i="51"/>
  <c r="E722" i="51"/>
  <c r="D761" i="51"/>
  <c r="D760" i="51" s="1"/>
  <c r="E778" i="51"/>
  <c r="E777" i="51" s="1"/>
  <c r="D204" i="52"/>
  <c r="D734" i="52"/>
  <c r="E38" i="53"/>
  <c r="E68" i="53"/>
  <c r="E181" i="53"/>
  <c r="E180" i="53" s="1"/>
  <c r="E179" i="53" s="1"/>
  <c r="E308" i="53"/>
  <c r="C340" i="53"/>
  <c r="H340" i="53" s="1"/>
  <c r="E344" i="53"/>
  <c r="E396" i="53"/>
  <c r="E395" i="53" s="1"/>
  <c r="D395" i="53"/>
  <c r="E404" i="53"/>
  <c r="D599" i="53"/>
  <c r="C726" i="53"/>
  <c r="E732" i="53"/>
  <c r="E731" i="53" s="1"/>
  <c r="E730" i="53" s="1"/>
  <c r="D731" i="53"/>
  <c r="D730" i="53" s="1"/>
  <c r="H468" i="54"/>
  <c r="C444" i="54"/>
  <c r="H444" i="54" s="1"/>
  <c r="D474" i="53"/>
  <c r="E497" i="53"/>
  <c r="E522" i="53"/>
  <c r="C528" i="53"/>
  <c r="H528" i="53" s="1"/>
  <c r="D547" i="53"/>
  <c r="D653" i="53"/>
  <c r="E772" i="53"/>
  <c r="E771" i="53" s="1"/>
  <c r="D97" i="54"/>
  <c r="D143" i="54"/>
  <c r="E163" i="54"/>
  <c r="D179" i="54"/>
  <c r="E422" i="53"/>
  <c r="D569" i="53"/>
  <c r="E642" i="53"/>
  <c r="E683" i="53"/>
  <c r="E751" i="53"/>
  <c r="E750" i="53" s="1"/>
  <c r="E11" i="54"/>
  <c r="C170" i="54"/>
  <c r="H170" i="54" s="1"/>
  <c r="J170" i="54" s="1"/>
  <c r="D204" i="54"/>
  <c r="E205" i="54"/>
  <c r="E204" i="54" s="1"/>
  <c r="E234" i="54"/>
  <c r="E233" i="54" s="1"/>
  <c r="H265" i="54"/>
  <c r="D298" i="54"/>
  <c r="D362" i="54"/>
  <c r="E429" i="54"/>
  <c r="D529" i="54"/>
  <c r="E530" i="54"/>
  <c r="E529" i="54" s="1"/>
  <c r="E684" i="54"/>
  <c r="E683" i="54" s="1"/>
  <c r="D683" i="54"/>
  <c r="D718" i="54"/>
  <c r="D734" i="54"/>
  <c r="D733" i="54" s="1"/>
  <c r="E768" i="54"/>
  <c r="E767" i="54" s="1"/>
  <c r="E734" i="53"/>
  <c r="E733" i="53" s="1"/>
  <c r="C116" i="54"/>
  <c r="H116" i="54" s="1"/>
  <c r="J116" i="54" s="1"/>
  <c r="D154" i="54"/>
  <c r="C153" i="54"/>
  <c r="H153" i="54" s="1"/>
  <c r="J153" i="54" s="1"/>
  <c r="D160" i="54"/>
  <c r="D188" i="54"/>
  <c r="E196" i="54"/>
  <c r="E195" i="54" s="1"/>
  <c r="E188" i="54" s="1"/>
  <c r="D239" i="54"/>
  <c r="D238" i="54" s="1"/>
  <c r="E242" i="54"/>
  <c r="E239" i="54" s="1"/>
  <c r="E238" i="54" s="1"/>
  <c r="E354" i="54"/>
  <c r="E353" i="54" s="1"/>
  <c r="D357" i="54"/>
  <c r="E762" i="54"/>
  <c r="E761" i="54" s="1"/>
  <c r="D761" i="54"/>
  <c r="E774" i="54"/>
  <c r="D772" i="54"/>
  <c r="D771" i="54" s="1"/>
  <c r="C228" i="54"/>
  <c r="E305" i="54"/>
  <c r="D382" i="54"/>
  <c r="D468" i="54"/>
  <c r="E477" i="54"/>
  <c r="E513" i="54"/>
  <c r="C528" i="54"/>
  <c r="H528" i="54" s="1"/>
  <c r="H718" i="54"/>
  <c r="D743" i="54"/>
  <c r="D777" i="54"/>
  <c r="E202" i="54"/>
  <c r="E201" i="54" s="1"/>
  <c r="E200" i="54" s="1"/>
  <c r="D250" i="54"/>
  <c r="E357" i="54"/>
  <c r="D459" i="54"/>
  <c r="E469" i="54"/>
  <c r="E468" i="54" s="1"/>
  <c r="D544" i="54"/>
  <c r="D538" i="54" s="1"/>
  <c r="D562" i="54"/>
  <c r="E404" i="54"/>
  <c r="E544" i="54"/>
  <c r="E4" i="54"/>
  <c r="E97" i="54"/>
  <c r="H4" i="54"/>
  <c r="J4" i="54" s="1"/>
  <c r="C3" i="54"/>
  <c r="E40" i="54"/>
  <c r="E38" i="54" s="1"/>
  <c r="D38" i="54"/>
  <c r="E121" i="54"/>
  <c r="E120" i="54" s="1"/>
  <c r="D120" i="54"/>
  <c r="E127" i="54"/>
  <c r="E126" i="54" s="1"/>
  <c r="D126" i="54"/>
  <c r="E133" i="54"/>
  <c r="E132" i="54" s="1"/>
  <c r="D132" i="54"/>
  <c r="E308" i="54"/>
  <c r="C484" i="54"/>
  <c r="H486" i="54"/>
  <c r="E539" i="54"/>
  <c r="E538" i="54" s="1"/>
  <c r="D4" i="54"/>
  <c r="E61" i="54"/>
  <c r="E70" i="54"/>
  <c r="E68" i="54" s="1"/>
  <c r="D68" i="54"/>
  <c r="D67" i="54" s="1"/>
  <c r="E158" i="54"/>
  <c r="E157" i="54" s="1"/>
  <c r="E153" i="54" s="1"/>
  <c r="D157" i="54"/>
  <c r="H174" i="54"/>
  <c r="E291" i="54"/>
  <c r="E289" i="54" s="1"/>
  <c r="D289" i="54"/>
  <c r="D308" i="54"/>
  <c r="H315" i="54"/>
  <c r="C314" i="54"/>
  <c r="E329" i="54"/>
  <c r="E328" i="54" s="1"/>
  <c r="D328" i="54"/>
  <c r="D399" i="54"/>
  <c r="E400" i="54"/>
  <c r="E399" i="54" s="1"/>
  <c r="D409" i="54"/>
  <c r="E410" i="54"/>
  <c r="E409" i="54" s="1"/>
  <c r="D494" i="54"/>
  <c r="E495" i="54"/>
  <c r="E494" i="54" s="1"/>
  <c r="D509" i="54"/>
  <c r="E554" i="54"/>
  <c r="E552" i="54" s="1"/>
  <c r="D552" i="54"/>
  <c r="D551" i="54" s="1"/>
  <c r="D550" i="54" s="1"/>
  <c r="E579" i="54"/>
  <c r="E577" i="54" s="1"/>
  <c r="D577" i="54"/>
  <c r="E587" i="54"/>
  <c r="E611" i="54"/>
  <c r="E610" i="54" s="1"/>
  <c r="D610" i="54"/>
  <c r="E632" i="54"/>
  <c r="E628" i="54" s="1"/>
  <c r="D628" i="54"/>
  <c r="D638" i="54"/>
  <c r="E639" i="54"/>
  <c r="E638" i="54" s="1"/>
  <c r="D11" i="54"/>
  <c r="D61" i="54"/>
  <c r="E175" i="54"/>
  <c r="E174" i="54" s="1"/>
  <c r="E170" i="54" s="1"/>
  <c r="D174" i="54"/>
  <c r="D170" i="54" s="1"/>
  <c r="C203" i="54"/>
  <c r="C178" i="54" s="1"/>
  <c r="E207" i="54"/>
  <c r="D213" i="54"/>
  <c r="E214" i="54"/>
  <c r="E213" i="54" s="1"/>
  <c r="D216" i="54"/>
  <c r="D215" i="54" s="1"/>
  <c r="E219" i="54"/>
  <c r="E216" i="54" s="1"/>
  <c r="E215" i="54" s="1"/>
  <c r="E260" i="54"/>
  <c r="E316" i="54"/>
  <c r="E315" i="54" s="1"/>
  <c r="D315" i="54"/>
  <c r="D348" i="54"/>
  <c r="E349" i="54"/>
  <c r="E348" i="54" s="1"/>
  <c r="D368" i="54"/>
  <c r="E369" i="54"/>
  <c r="E368" i="54" s="1"/>
  <c r="D378" i="54"/>
  <c r="E379" i="54"/>
  <c r="E378" i="54" s="1"/>
  <c r="D388" i="54"/>
  <c r="E389" i="54"/>
  <c r="E388" i="54" s="1"/>
  <c r="E397" i="54"/>
  <c r="E395" i="54" s="1"/>
  <c r="D395" i="54"/>
  <c r="E492" i="54"/>
  <c r="E491" i="54" s="1"/>
  <c r="D491" i="54"/>
  <c r="E533" i="54"/>
  <c r="E531" i="54" s="1"/>
  <c r="D531" i="54"/>
  <c r="C551" i="54"/>
  <c r="E563" i="54"/>
  <c r="E562" i="54" s="1"/>
  <c r="E582" i="54"/>
  <c r="E581" i="54" s="1"/>
  <c r="D581" i="54"/>
  <c r="D587" i="54"/>
  <c r="E605" i="54"/>
  <c r="E603" i="54" s="1"/>
  <c r="D603" i="54"/>
  <c r="E644" i="54"/>
  <c r="E642" i="54" s="1"/>
  <c r="D642" i="54"/>
  <c r="H653" i="54"/>
  <c r="C645" i="54"/>
  <c r="H645" i="54" s="1"/>
  <c r="J645" i="54" s="1"/>
  <c r="E757" i="54"/>
  <c r="E756" i="54" s="1"/>
  <c r="E755" i="54" s="1"/>
  <c r="D756" i="54"/>
  <c r="D755" i="54" s="1"/>
  <c r="D760" i="54"/>
  <c r="H120" i="54"/>
  <c r="H136" i="54"/>
  <c r="C135" i="54"/>
  <c r="E141" i="54"/>
  <c r="E140" i="54" s="1"/>
  <c r="E135" i="54" s="1"/>
  <c r="D140" i="54"/>
  <c r="E147" i="54"/>
  <c r="E146" i="54" s="1"/>
  <c r="D146" i="54"/>
  <c r="D153" i="54"/>
  <c r="C163" i="54"/>
  <c r="E183" i="54"/>
  <c r="E182" i="54" s="1"/>
  <c r="E179" i="54" s="1"/>
  <c r="E186" i="54"/>
  <c r="E185" i="54" s="1"/>
  <c r="E184" i="54" s="1"/>
  <c r="D207" i="54"/>
  <c r="D203" i="54" s="1"/>
  <c r="E212" i="54"/>
  <c r="E211" i="54" s="1"/>
  <c r="E231" i="54"/>
  <c r="E229" i="54" s="1"/>
  <c r="E228" i="54" s="1"/>
  <c r="D229" i="54"/>
  <c r="D228" i="54" s="1"/>
  <c r="E244" i="54"/>
  <c r="E243" i="54" s="1"/>
  <c r="E251" i="54"/>
  <c r="E250" i="54" s="1"/>
  <c r="E332" i="54"/>
  <c r="E331" i="54" s="1"/>
  <c r="E346" i="54"/>
  <c r="E344" i="54" s="1"/>
  <c r="D344" i="54"/>
  <c r="E363" i="54"/>
  <c r="E362" i="54" s="1"/>
  <c r="E383" i="54"/>
  <c r="E382" i="54" s="1"/>
  <c r="E393" i="54"/>
  <c r="E392" i="54" s="1"/>
  <c r="E418" i="54"/>
  <c r="E416" i="54" s="1"/>
  <c r="D416" i="54"/>
  <c r="D429" i="54"/>
  <c r="E451" i="54"/>
  <c r="E450" i="54" s="1"/>
  <c r="D450" i="54"/>
  <c r="D463" i="54"/>
  <c r="E476" i="54"/>
  <c r="E474" i="54" s="1"/>
  <c r="D474" i="54"/>
  <c r="D504" i="54"/>
  <c r="E505" i="54"/>
  <c r="E504" i="54" s="1"/>
  <c r="E509" i="54"/>
  <c r="E522" i="54"/>
  <c r="E557" i="54"/>
  <c r="E556" i="54" s="1"/>
  <c r="E621" i="54"/>
  <c r="E616" i="54" s="1"/>
  <c r="D616" i="54"/>
  <c r="E647" i="54"/>
  <c r="E646" i="54" s="1"/>
  <c r="D646" i="54"/>
  <c r="E696" i="54"/>
  <c r="E694" i="54" s="1"/>
  <c r="D694" i="54"/>
  <c r="E223" i="54"/>
  <c r="E222" i="54" s="1"/>
  <c r="E266" i="54"/>
  <c r="E265" i="54" s="1"/>
  <c r="D265" i="54"/>
  <c r="E341" i="54"/>
  <c r="E413" i="54"/>
  <c r="E412" i="54" s="1"/>
  <c r="D412" i="54"/>
  <c r="E498" i="54"/>
  <c r="E497" i="54" s="1"/>
  <c r="D497" i="54"/>
  <c r="H562" i="54"/>
  <c r="C561" i="54"/>
  <c r="D653" i="54"/>
  <c r="D676" i="54"/>
  <c r="E677" i="54"/>
  <c r="E676" i="54" s="1"/>
  <c r="E718" i="54"/>
  <c r="C726" i="54"/>
  <c r="E740" i="54"/>
  <c r="E739" i="54" s="1"/>
  <c r="D739" i="54"/>
  <c r="E743" i="54"/>
  <c r="E760" i="54"/>
  <c r="D164" i="54"/>
  <c r="D163" i="54" s="1"/>
  <c r="D223" i="54"/>
  <c r="D222" i="54" s="1"/>
  <c r="C340" i="54"/>
  <c r="E423" i="54"/>
  <c r="E422" i="54" s="1"/>
  <c r="D422" i="54"/>
  <c r="E446" i="54"/>
  <c r="E445" i="54" s="1"/>
  <c r="D445" i="54"/>
  <c r="E456" i="54"/>
  <c r="E455" i="54" s="1"/>
  <c r="D455" i="54"/>
  <c r="E487" i="54"/>
  <c r="E486" i="54" s="1"/>
  <c r="D486" i="54"/>
  <c r="E549" i="54"/>
  <c r="E547" i="54" s="1"/>
  <c r="D547" i="54"/>
  <c r="E570" i="54"/>
  <c r="E569" i="54" s="1"/>
  <c r="D569" i="54"/>
  <c r="E654" i="54"/>
  <c r="E653" i="54" s="1"/>
  <c r="E661" i="54"/>
  <c r="E671" i="54"/>
  <c r="D687" i="54"/>
  <c r="E688" i="54"/>
  <c r="E687" i="54" s="1"/>
  <c r="D727" i="54"/>
  <c r="E728" i="54"/>
  <c r="E727" i="54" s="1"/>
  <c r="D765" i="54"/>
  <c r="E766" i="54"/>
  <c r="E765" i="54" s="1"/>
  <c r="E772" i="54"/>
  <c r="E771" i="54" s="1"/>
  <c r="E723" i="54"/>
  <c r="E722" i="54" s="1"/>
  <c r="D722" i="54"/>
  <c r="E751" i="54"/>
  <c r="E750" i="54" s="1"/>
  <c r="E600" i="54"/>
  <c r="E599" i="54" s="1"/>
  <c r="D599" i="54"/>
  <c r="E666" i="54"/>
  <c r="E665" i="54" s="1"/>
  <c r="D665" i="54"/>
  <c r="E701" i="54"/>
  <c r="E700" i="54" s="1"/>
  <c r="D700" i="54"/>
  <c r="H717" i="54"/>
  <c r="J717" i="54" s="1"/>
  <c r="C716" i="54"/>
  <c r="H716" i="54" s="1"/>
  <c r="J716" i="54" s="1"/>
  <c r="D751" i="54"/>
  <c r="D750" i="54" s="1"/>
  <c r="E4" i="53"/>
  <c r="E11" i="53"/>
  <c r="D4" i="53"/>
  <c r="H38" i="53"/>
  <c r="J38" i="53" s="1"/>
  <c r="C116" i="53"/>
  <c r="D120" i="53"/>
  <c r="D132" i="53"/>
  <c r="C135" i="53"/>
  <c r="H135" i="53" s="1"/>
  <c r="J135" i="53" s="1"/>
  <c r="D140" i="53"/>
  <c r="E143" i="53"/>
  <c r="E154" i="53"/>
  <c r="E157" i="53"/>
  <c r="E160" i="53"/>
  <c r="E165" i="53"/>
  <c r="E164" i="53" s="1"/>
  <c r="D164" i="53"/>
  <c r="D171" i="53"/>
  <c r="D174" i="53"/>
  <c r="E185" i="53"/>
  <c r="E184" i="53" s="1"/>
  <c r="D220" i="53"/>
  <c r="D215" i="53" s="1"/>
  <c r="E221" i="53"/>
  <c r="E220" i="53" s="1"/>
  <c r="E229" i="53"/>
  <c r="E228" i="53" s="1"/>
  <c r="H260" i="53"/>
  <c r="C263" i="53"/>
  <c r="H263" i="53" s="1"/>
  <c r="H305" i="53"/>
  <c r="E332" i="53"/>
  <c r="E331" i="53" s="1"/>
  <c r="D331" i="53"/>
  <c r="E510" i="53"/>
  <c r="E557" i="53"/>
  <c r="E556" i="53" s="1"/>
  <c r="E551" i="53" s="1"/>
  <c r="E550" i="53" s="1"/>
  <c r="D556" i="53"/>
  <c r="D61" i="53"/>
  <c r="H153" i="53"/>
  <c r="J153" i="53" s="1"/>
  <c r="D189" i="53"/>
  <c r="D188" i="53" s="1"/>
  <c r="E190" i="53"/>
  <c r="E189" i="53" s="1"/>
  <c r="E188" i="53" s="1"/>
  <c r="E261" i="53"/>
  <c r="E260" i="53" s="1"/>
  <c r="D260" i="53"/>
  <c r="E306" i="53"/>
  <c r="E305" i="53" s="1"/>
  <c r="D305" i="53"/>
  <c r="H494" i="53"/>
  <c r="C484" i="53"/>
  <c r="H661" i="53"/>
  <c r="C645" i="53"/>
  <c r="H645" i="53" s="1"/>
  <c r="J645" i="53" s="1"/>
  <c r="E672" i="53"/>
  <c r="E671" i="53" s="1"/>
  <c r="D671" i="53"/>
  <c r="H726" i="53"/>
  <c r="J726" i="53" s="1"/>
  <c r="C725" i="53"/>
  <c r="H725" i="53" s="1"/>
  <c r="J725" i="53" s="1"/>
  <c r="D38" i="53"/>
  <c r="D68" i="53"/>
  <c r="D117" i="53"/>
  <c r="E130" i="53"/>
  <c r="E129" i="53" s="1"/>
  <c r="E150" i="53"/>
  <c r="E149" i="53" s="1"/>
  <c r="H164" i="53"/>
  <c r="C163" i="53"/>
  <c r="H163" i="53" s="1"/>
  <c r="J163" i="53" s="1"/>
  <c r="E203" i="53"/>
  <c r="E216" i="53"/>
  <c r="D223" i="53"/>
  <c r="D222" i="53" s="1"/>
  <c r="E226" i="53"/>
  <c r="E223" i="53" s="1"/>
  <c r="E222" i="53" s="1"/>
  <c r="D250" i="53"/>
  <c r="E251" i="53"/>
  <c r="E250" i="53" s="1"/>
  <c r="D265" i="53"/>
  <c r="E267" i="53"/>
  <c r="E265" i="53" s="1"/>
  <c r="D315" i="53"/>
  <c r="E317" i="53"/>
  <c r="E315" i="53" s="1"/>
  <c r="C314" i="53"/>
  <c r="H314" i="53" s="1"/>
  <c r="H325" i="53"/>
  <c r="E410" i="53"/>
  <c r="E409" i="53" s="1"/>
  <c r="D409" i="53"/>
  <c r="E545" i="53"/>
  <c r="E544" i="53" s="1"/>
  <c r="D544" i="53"/>
  <c r="D538" i="53" s="1"/>
  <c r="D11" i="53"/>
  <c r="D97" i="53"/>
  <c r="E137" i="53"/>
  <c r="E136" i="53" s="1"/>
  <c r="D136" i="53"/>
  <c r="E168" i="53"/>
  <c r="E167" i="53" s="1"/>
  <c r="D167" i="53"/>
  <c r="E171" i="53"/>
  <c r="E174" i="53"/>
  <c r="D185" i="53"/>
  <c r="D184" i="53" s="1"/>
  <c r="E239" i="53"/>
  <c r="E238" i="53" s="1"/>
  <c r="E326" i="53"/>
  <c r="E325" i="53" s="1"/>
  <c r="D325" i="53"/>
  <c r="E469" i="53"/>
  <c r="E468" i="53" s="1"/>
  <c r="D468" i="53"/>
  <c r="D289" i="53"/>
  <c r="D298" i="53"/>
  <c r="D308" i="53"/>
  <c r="D328" i="53"/>
  <c r="E358" i="53"/>
  <c r="E357" i="53" s="1"/>
  <c r="D357" i="53"/>
  <c r="E363" i="53"/>
  <c r="E362" i="53" s="1"/>
  <c r="D362" i="53"/>
  <c r="E383" i="53"/>
  <c r="E382" i="53" s="1"/>
  <c r="D382" i="53"/>
  <c r="E393" i="53"/>
  <c r="E392" i="53" s="1"/>
  <c r="D392" i="53"/>
  <c r="E459" i="53"/>
  <c r="E531" i="53"/>
  <c r="E538" i="53"/>
  <c r="C538" i="53"/>
  <c r="H538" i="53" s="1"/>
  <c r="H544" i="53"/>
  <c r="C444" i="53"/>
  <c r="H444" i="53" s="1"/>
  <c r="H463" i="53"/>
  <c r="E495" i="53"/>
  <c r="E494" i="53" s="1"/>
  <c r="D494" i="53"/>
  <c r="E505" i="53"/>
  <c r="E504" i="53" s="1"/>
  <c r="D504" i="53"/>
  <c r="D531" i="53"/>
  <c r="E569" i="53"/>
  <c r="H718" i="53"/>
  <c r="C717" i="53"/>
  <c r="E416" i="53"/>
  <c r="E430" i="53"/>
  <c r="E429" i="53" s="1"/>
  <c r="D429" i="53"/>
  <c r="E464" i="53"/>
  <c r="E463" i="53" s="1"/>
  <c r="D463" i="53"/>
  <c r="E474" i="53"/>
  <c r="E513" i="53"/>
  <c r="E530" i="53"/>
  <c r="E529" i="53" s="1"/>
  <c r="D529" i="53"/>
  <c r="E583" i="53"/>
  <c r="E581" i="53" s="1"/>
  <c r="D581" i="53"/>
  <c r="E604" i="53"/>
  <c r="E603" i="53" s="1"/>
  <c r="D603" i="53"/>
  <c r="D412" i="53"/>
  <c r="D422" i="53"/>
  <c r="D445" i="53"/>
  <c r="D450" i="53"/>
  <c r="D455" i="53"/>
  <c r="D486" i="53"/>
  <c r="D491" i="53"/>
  <c r="D497" i="53"/>
  <c r="E563" i="53"/>
  <c r="E562" i="53" s="1"/>
  <c r="D562" i="53"/>
  <c r="E578" i="53"/>
  <c r="E577" i="53" s="1"/>
  <c r="D577" i="53"/>
  <c r="E588" i="53"/>
  <c r="E587" i="53" s="1"/>
  <c r="D587" i="53"/>
  <c r="D638" i="53"/>
  <c r="D646" i="53"/>
  <c r="E648" i="53"/>
  <c r="E653" i="53"/>
  <c r="E677" i="53"/>
  <c r="E676" i="53" s="1"/>
  <c r="D676" i="53"/>
  <c r="D700" i="53"/>
  <c r="E702" i="53"/>
  <c r="E700" i="53" s="1"/>
  <c r="D727" i="53"/>
  <c r="E728" i="53"/>
  <c r="E727" i="53" s="1"/>
  <c r="D734" i="53"/>
  <c r="D733" i="53" s="1"/>
  <c r="D765" i="53"/>
  <c r="E766" i="53"/>
  <c r="E765" i="53" s="1"/>
  <c r="D768" i="53"/>
  <c r="D767" i="53" s="1"/>
  <c r="E769" i="53"/>
  <c r="E768" i="53" s="1"/>
  <c r="E767" i="53" s="1"/>
  <c r="D772" i="53"/>
  <c r="D771" i="53" s="1"/>
  <c r="H562" i="53"/>
  <c r="C561" i="53"/>
  <c r="D628" i="53"/>
  <c r="E638" i="53"/>
  <c r="E646" i="53"/>
  <c r="E662" i="53"/>
  <c r="E661" i="53" s="1"/>
  <c r="D661" i="53"/>
  <c r="D665" i="53"/>
  <c r="E667" i="53"/>
  <c r="E665" i="53" s="1"/>
  <c r="E688" i="53"/>
  <c r="E687" i="53" s="1"/>
  <c r="D687" i="53"/>
  <c r="E719" i="53"/>
  <c r="E718" i="53" s="1"/>
  <c r="D718" i="53"/>
  <c r="D722" i="53"/>
  <c r="E724" i="53"/>
  <c r="E722" i="53" s="1"/>
  <c r="D477" i="53"/>
  <c r="D513" i="53"/>
  <c r="D509" i="53" s="1"/>
  <c r="D522" i="53"/>
  <c r="C551" i="53"/>
  <c r="E593" i="53"/>
  <c r="E592" i="53" s="1"/>
  <c r="D592" i="53"/>
  <c r="D616" i="53"/>
  <c r="E618" i="53"/>
  <c r="E616" i="53" s="1"/>
  <c r="D595" i="53"/>
  <c r="D610" i="53"/>
  <c r="D679" i="53"/>
  <c r="D694" i="53"/>
  <c r="D777" i="53"/>
  <c r="D167" i="51"/>
  <c r="D163" i="51" s="1"/>
  <c r="D223" i="51"/>
  <c r="D222" i="51" s="1"/>
  <c r="E396" i="51"/>
  <c r="E395" i="51" s="1"/>
  <c r="E471" i="51"/>
  <c r="E475" i="51"/>
  <c r="E474" i="51" s="1"/>
  <c r="H544" i="51"/>
  <c r="E548" i="51"/>
  <c r="E547" i="51" s="1"/>
  <c r="E762" i="51"/>
  <c r="E761" i="51" s="1"/>
  <c r="E760" i="51" s="1"/>
  <c r="E4" i="51"/>
  <c r="D154" i="51"/>
  <c r="H164" i="51"/>
  <c r="E167" i="51"/>
  <c r="E163" i="51" s="1"/>
  <c r="E216" i="51"/>
  <c r="E221" i="51"/>
  <c r="E220" i="51" s="1"/>
  <c r="D233" i="51"/>
  <c r="E251" i="51"/>
  <c r="E250" i="51" s="1"/>
  <c r="C263" i="51"/>
  <c r="H263" i="51" s="1"/>
  <c r="E297" i="51"/>
  <c r="E296" i="51" s="1"/>
  <c r="E393" i="51"/>
  <c r="E392" i="51" s="1"/>
  <c r="E456" i="51"/>
  <c r="E455" i="51" s="1"/>
  <c r="H494" i="51"/>
  <c r="C484" i="51"/>
  <c r="H484" i="51" s="1"/>
  <c r="E505" i="51"/>
  <c r="D504" i="51"/>
  <c r="E545" i="51"/>
  <c r="E544" i="51" s="1"/>
  <c r="D544" i="51"/>
  <c r="D538" i="51" s="1"/>
  <c r="D653" i="51"/>
  <c r="D722" i="51"/>
  <c r="E766" i="51"/>
  <c r="E765" i="51" s="1"/>
  <c r="D765" i="51"/>
  <c r="E751" i="51"/>
  <c r="E750" i="51" s="1"/>
  <c r="E171" i="51"/>
  <c r="C179" i="51"/>
  <c r="E299" i="51"/>
  <c r="E298" i="51" s="1"/>
  <c r="D298" i="51"/>
  <c r="D129" i="51"/>
  <c r="D143" i="51"/>
  <c r="E154" i="51"/>
  <c r="E160" i="51"/>
  <c r="D216" i="51"/>
  <c r="D215" i="51" s="1"/>
  <c r="D328" i="51"/>
  <c r="D429" i="51"/>
  <c r="E497" i="51"/>
  <c r="D531" i="51"/>
  <c r="D528" i="51" s="1"/>
  <c r="D679" i="51"/>
  <c r="E136" i="51"/>
  <c r="D149" i="51"/>
  <c r="C188" i="51"/>
  <c r="C228" i="51"/>
  <c r="D239" i="51"/>
  <c r="D238" i="51" s="1"/>
  <c r="D551" i="51"/>
  <c r="D550" i="51" s="1"/>
  <c r="D751" i="51"/>
  <c r="D750" i="51" s="1"/>
  <c r="E117" i="52"/>
  <c r="E123" i="52"/>
  <c r="E149" i="52"/>
  <c r="C153" i="52"/>
  <c r="C170" i="52"/>
  <c r="H170" i="52" s="1"/>
  <c r="J170" i="52" s="1"/>
  <c r="E181" i="52"/>
  <c r="E180" i="52" s="1"/>
  <c r="D223" i="52"/>
  <c r="D222" i="52" s="1"/>
  <c r="E290" i="52"/>
  <c r="E289" i="52" s="1"/>
  <c r="E298" i="52"/>
  <c r="E679" i="52"/>
  <c r="E732" i="52"/>
  <c r="E731" i="52" s="1"/>
  <c r="E730" i="52" s="1"/>
  <c r="E735" i="52"/>
  <c r="E734" i="52" s="1"/>
  <c r="E733" i="52" s="1"/>
  <c r="D777" i="52"/>
  <c r="D120" i="52"/>
  <c r="C163" i="52"/>
  <c r="H163" i="52" s="1"/>
  <c r="J163" i="52" s="1"/>
  <c r="E260" i="52"/>
  <c r="C263" i="52"/>
  <c r="D305" i="52"/>
  <c r="E382" i="52"/>
  <c r="D587" i="52"/>
  <c r="E642" i="52"/>
  <c r="D700" i="52"/>
  <c r="C215" i="52"/>
  <c r="C178" i="52" s="1"/>
  <c r="E4" i="52"/>
  <c r="C188" i="52"/>
  <c r="E221" i="52"/>
  <c r="E220" i="52" s="1"/>
  <c r="D220" i="52"/>
  <c r="C116" i="52"/>
  <c r="H116" i="52" s="1"/>
  <c r="J116" i="52" s="1"/>
  <c r="H117" i="52"/>
  <c r="D140" i="52"/>
  <c r="H153" i="52"/>
  <c r="J153" i="52" s="1"/>
  <c r="E155" i="52"/>
  <c r="E154" i="52" s="1"/>
  <c r="E168" i="52"/>
  <c r="E167" i="52" s="1"/>
  <c r="D167" i="52"/>
  <c r="E172" i="52"/>
  <c r="E171" i="52" s="1"/>
  <c r="D171" i="52"/>
  <c r="E225" i="52"/>
  <c r="E223" i="52" s="1"/>
  <c r="E222" i="52" s="1"/>
  <c r="E353" i="52"/>
  <c r="E358" i="52"/>
  <c r="E357" i="52" s="1"/>
  <c r="E469" i="52"/>
  <c r="D468" i="52"/>
  <c r="E579" i="52"/>
  <c r="E577" i="52" s="1"/>
  <c r="E745" i="52"/>
  <c r="E744" i="52" s="1"/>
  <c r="D744" i="52"/>
  <c r="E127" i="52"/>
  <c r="D126" i="52"/>
  <c r="D136" i="52"/>
  <c r="E194" i="52"/>
  <c r="E193" i="52" s="1"/>
  <c r="E306" i="52"/>
  <c r="E305" i="52" s="1"/>
  <c r="H315" i="52"/>
  <c r="C314" i="52"/>
  <c r="H314" i="52" s="1"/>
  <c r="H646" i="52"/>
  <c r="D722" i="52"/>
  <c r="E723" i="52"/>
  <c r="E722" i="52" s="1"/>
  <c r="E11" i="52"/>
  <c r="D129" i="52"/>
  <c r="D149" i="52"/>
  <c r="H164" i="52"/>
  <c r="D298" i="52"/>
  <c r="E315" i="52"/>
  <c r="E362" i="52"/>
  <c r="E374" i="52"/>
  <c r="E373" i="52" s="1"/>
  <c r="E392" i="52"/>
  <c r="D522" i="52"/>
  <c r="E523" i="52"/>
  <c r="E522" i="52" s="1"/>
  <c r="E545" i="52"/>
  <c r="E544" i="52" s="1"/>
  <c r="E538" i="52" s="1"/>
  <c r="E701" i="52"/>
  <c r="E700" i="52" s="1"/>
  <c r="E742" i="52"/>
  <c r="E741" i="52" s="1"/>
  <c r="D772" i="52"/>
  <c r="D771" i="52" s="1"/>
  <c r="E331" i="52"/>
  <c r="E451" i="52"/>
  <c r="E450" i="52" s="1"/>
  <c r="H494" i="52"/>
  <c r="C484" i="52"/>
  <c r="H484" i="52" s="1"/>
  <c r="C561" i="52"/>
  <c r="H561" i="52" s="1"/>
  <c r="J561" i="52" s="1"/>
  <c r="E667" i="52"/>
  <c r="E665" i="52" s="1"/>
  <c r="D665" i="52"/>
  <c r="D679" i="52"/>
  <c r="E740" i="52"/>
  <c r="E739" i="52" s="1"/>
  <c r="H552" i="52"/>
  <c r="C551" i="52"/>
  <c r="H718" i="52"/>
  <c r="C717" i="52"/>
  <c r="H717" i="52" s="1"/>
  <c r="J717" i="52" s="1"/>
  <c r="C743" i="52"/>
  <c r="D157" i="52"/>
  <c r="E207" i="52"/>
  <c r="D229" i="52"/>
  <c r="D228" i="52" s="1"/>
  <c r="D331" i="52"/>
  <c r="E599" i="52"/>
  <c r="D146" i="52"/>
  <c r="C444" i="52"/>
  <c r="H444" i="52" s="1"/>
  <c r="E97" i="52"/>
  <c r="E126" i="52"/>
  <c r="E189" i="52"/>
  <c r="E140" i="52"/>
  <c r="E174" i="52"/>
  <c r="E170" i="52" s="1"/>
  <c r="D213" i="52"/>
  <c r="E214" i="52"/>
  <c r="E213" i="52" s="1"/>
  <c r="D216" i="52"/>
  <c r="E219" i="52"/>
  <c r="E216" i="52" s="1"/>
  <c r="H4" i="52"/>
  <c r="J4" i="52" s="1"/>
  <c r="C3" i="52"/>
  <c r="E40" i="52"/>
  <c r="E38" i="52" s="1"/>
  <c r="E121" i="52"/>
  <c r="E120" i="52" s="1"/>
  <c r="E133" i="52"/>
  <c r="E132" i="52" s="1"/>
  <c r="H136" i="52"/>
  <c r="C135" i="52"/>
  <c r="E137" i="52"/>
  <c r="E136" i="52" s="1"/>
  <c r="E158" i="52"/>
  <c r="E157" i="52" s="1"/>
  <c r="E183" i="52"/>
  <c r="E182" i="52" s="1"/>
  <c r="E186" i="52"/>
  <c r="E185" i="52" s="1"/>
  <c r="E184" i="52" s="1"/>
  <c r="D207" i="52"/>
  <c r="D203" i="52" s="1"/>
  <c r="E212" i="52"/>
  <c r="E211" i="52" s="1"/>
  <c r="D233" i="52"/>
  <c r="E234" i="52"/>
  <c r="E233" i="52" s="1"/>
  <c r="C259" i="52"/>
  <c r="H263" i="52"/>
  <c r="D477" i="52"/>
  <c r="E478" i="52"/>
  <c r="E477" i="52" s="1"/>
  <c r="H513" i="52"/>
  <c r="C509" i="52"/>
  <c r="H509" i="52" s="1"/>
  <c r="C528" i="52"/>
  <c r="H528" i="52" s="1"/>
  <c r="H531" i="52"/>
  <c r="E603" i="52"/>
  <c r="E611" i="52"/>
  <c r="E610" i="52" s="1"/>
  <c r="E662" i="52"/>
  <c r="E661" i="52" s="1"/>
  <c r="D661" i="52"/>
  <c r="D694" i="52"/>
  <c r="E695" i="52"/>
  <c r="E694" i="52" s="1"/>
  <c r="D727" i="52"/>
  <c r="E728" i="52"/>
  <c r="E727" i="52" s="1"/>
  <c r="E754" i="52"/>
  <c r="D768" i="52"/>
  <c r="D767" i="52" s="1"/>
  <c r="E769" i="52"/>
  <c r="E768" i="52" s="1"/>
  <c r="E767" i="52" s="1"/>
  <c r="E61" i="52"/>
  <c r="E70" i="52"/>
  <c r="E68" i="52" s="1"/>
  <c r="D143" i="52"/>
  <c r="E147" i="52"/>
  <c r="E146" i="52" s="1"/>
  <c r="E165" i="52"/>
  <c r="E164" i="52" s="1"/>
  <c r="D164" i="52"/>
  <c r="D174" i="52"/>
  <c r="D170" i="52" s="1"/>
  <c r="E179" i="52"/>
  <c r="D189" i="52"/>
  <c r="D188" i="52" s="1"/>
  <c r="E196" i="52"/>
  <c r="E195" i="52" s="1"/>
  <c r="E199" i="52"/>
  <c r="E198" i="52" s="1"/>
  <c r="E197" i="52" s="1"/>
  <c r="E202" i="52"/>
  <c r="E201" i="52" s="1"/>
  <c r="E200" i="52" s="1"/>
  <c r="E205" i="52"/>
  <c r="E204" i="52" s="1"/>
  <c r="E232" i="52"/>
  <c r="E229" i="52" s="1"/>
  <c r="D236" i="52"/>
  <c r="D235" i="52" s="1"/>
  <c r="E237" i="52"/>
  <c r="E236" i="52" s="1"/>
  <c r="E235" i="52" s="1"/>
  <c r="D239" i="52"/>
  <c r="D238" i="52" s="1"/>
  <c r="E309" i="52"/>
  <c r="E308" i="52" s="1"/>
  <c r="D308" i="52"/>
  <c r="E329" i="52"/>
  <c r="E328" i="52" s="1"/>
  <c r="D328" i="52"/>
  <c r="E400" i="52"/>
  <c r="E399" i="52" s="1"/>
  <c r="E410" i="52"/>
  <c r="E409" i="52" s="1"/>
  <c r="E460" i="52"/>
  <c r="E459" i="52" s="1"/>
  <c r="E465" i="52"/>
  <c r="D463" i="52"/>
  <c r="E475" i="52"/>
  <c r="E474" i="52" s="1"/>
  <c r="D474" i="52"/>
  <c r="E485" i="52"/>
  <c r="E487" i="52"/>
  <c r="E486" i="52" s="1"/>
  <c r="E506" i="52"/>
  <c r="E504" i="52" s="1"/>
  <c r="D513" i="52"/>
  <c r="E548" i="52"/>
  <c r="E547" i="52" s="1"/>
  <c r="H562" i="52"/>
  <c r="E587" i="52"/>
  <c r="E629" i="52"/>
  <c r="E628" i="52" s="1"/>
  <c r="E653" i="52"/>
  <c r="E684" i="52"/>
  <c r="E683" i="52" s="1"/>
  <c r="D683" i="52"/>
  <c r="D765" i="52"/>
  <c r="E766" i="52"/>
  <c r="E765" i="52" s="1"/>
  <c r="D61" i="52"/>
  <c r="D123" i="52"/>
  <c r="D160" i="52"/>
  <c r="E242" i="52"/>
  <c r="E239" i="52" s="1"/>
  <c r="E238" i="52" s="1"/>
  <c r="D315" i="52"/>
  <c r="E349" i="52"/>
  <c r="E348" i="52" s="1"/>
  <c r="E369" i="52"/>
  <c r="E368" i="52" s="1"/>
  <c r="E379" i="52"/>
  <c r="E378" i="52" s="1"/>
  <c r="E389" i="52"/>
  <c r="E388" i="52" s="1"/>
  <c r="E397" i="52"/>
  <c r="E395" i="52" s="1"/>
  <c r="D395" i="52"/>
  <c r="E417" i="52"/>
  <c r="E416" i="52" s="1"/>
  <c r="E491" i="52"/>
  <c r="D538" i="52"/>
  <c r="E553" i="52"/>
  <c r="E552" i="52" s="1"/>
  <c r="E558" i="52"/>
  <c r="E556" i="52" s="1"/>
  <c r="D556" i="52"/>
  <c r="E571" i="52"/>
  <c r="E569" i="52" s="1"/>
  <c r="D756" i="52"/>
  <c r="D755" i="52" s="1"/>
  <c r="E757" i="52"/>
  <c r="E756" i="52" s="1"/>
  <c r="E755" i="52" s="1"/>
  <c r="D265" i="52"/>
  <c r="E266" i="52"/>
  <c r="E265" i="52" s="1"/>
  <c r="E346" i="52"/>
  <c r="E344" i="52" s="1"/>
  <c r="E422" i="52"/>
  <c r="E431" i="52"/>
  <c r="E429" i="52" s="1"/>
  <c r="E446" i="52"/>
  <c r="E445" i="52" s="1"/>
  <c r="E456" i="52"/>
  <c r="E455" i="52" s="1"/>
  <c r="E463" i="52"/>
  <c r="E468" i="52"/>
  <c r="E496" i="52"/>
  <c r="E494" i="52" s="1"/>
  <c r="E498" i="52"/>
  <c r="E497" i="52" s="1"/>
  <c r="E513" i="52"/>
  <c r="E509" i="52" s="1"/>
  <c r="E593" i="52"/>
  <c r="E592" i="52" s="1"/>
  <c r="D592" i="52"/>
  <c r="E617" i="52"/>
  <c r="E616" i="52" s="1"/>
  <c r="E648" i="52"/>
  <c r="E646" i="52" s="1"/>
  <c r="D646" i="52"/>
  <c r="E672" i="52"/>
  <c r="E671" i="52" s="1"/>
  <c r="D671" i="52"/>
  <c r="C726" i="52"/>
  <c r="D746" i="52"/>
  <c r="E747" i="52"/>
  <c r="E746" i="52" s="1"/>
  <c r="D244" i="52"/>
  <c r="D243" i="52" s="1"/>
  <c r="E297" i="52"/>
  <c r="E296" i="52" s="1"/>
  <c r="D296" i="52"/>
  <c r="E341" i="52"/>
  <c r="E413" i="52"/>
  <c r="E412" i="52" s="1"/>
  <c r="D733" i="52"/>
  <c r="D751" i="52"/>
  <c r="D750" i="52" s="1"/>
  <c r="E752" i="52"/>
  <c r="E751" i="52" s="1"/>
  <c r="D761" i="52"/>
  <c r="D760" i="52" s="1"/>
  <c r="E762" i="52"/>
  <c r="E761" i="52" s="1"/>
  <c r="E760" i="52" s="1"/>
  <c r="E247" i="52"/>
  <c r="E244" i="52" s="1"/>
  <c r="E243" i="52" s="1"/>
  <c r="E303" i="52"/>
  <c r="E302" i="52" s="1"/>
  <c r="D302" i="52"/>
  <c r="C340" i="52"/>
  <c r="E532" i="52"/>
  <c r="E531" i="52" s="1"/>
  <c r="E528" i="52" s="1"/>
  <c r="D531" i="52"/>
  <c r="D528" i="52" s="1"/>
  <c r="E563" i="52"/>
  <c r="E562" i="52" s="1"/>
  <c r="E638" i="52"/>
  <c r="D653" i="52"/>
  <c r="E688" i="52"/>
  <c r="E687" i="52" s="1"/>
  <c r="D687" i="52"/>
  <c r="E596" i="52"/>
  <c r="E595" i="52" s="1"/>
  <c r="E677" i="52"/>
  <c r="E676" i="52" s="1"/>
  <c r="D676" i="52"/>
  <c r="E719" i="52"/>
  <c r="E718" i="52" s="1"/>
  <c r="D718" i="52"/>
  <c r="E772" i="52"/>
  <c r="E771" i="52" s="1"/>
  <c r="E11" i="51"/>
  <c r="E38" i="51"/>
  <c r="E97" i="51"/>
  <c r="E158" i="51"/>
  <c r="E157" i="51" s="1"/>
  <c r="E153" i="51" s="1"/>
  <c r="D157" i="51"/>
  <c r="D198" i="51"/>
  <c r="D197" i="51" s="1"/>
  <c r="E199" i="51"/>
  <c r="E198" i="51" s="1"/>
  <c r="E197" i="51" s="1"/>
  <c r="D201" i="51"/>
  <c r="D200" i="51" s="1"/>
  <c r="E202" i="51"/>
  <c r="E201" i="51" s="1"/>
  <c r="E200" i="51" s="1"/>
  <c r="H344" i="51"/>
  <c r="C340" i="51"/>
  <c r="E374" i="51"/>
  <c r="E373" i="51" s="1"/>
  <c r="D373" i="51"/>
  <c r="E601" i="51"/>
  <c r="E599" i="51" s="1"/>
  <c r="E620" i="51"/>
  <c r="E616" i="51" s="1"/>
  <c r="D616" i="51"/>
  <c r="E643" i="51"/>
  <c r="E642" i="51" s="1"/>
  <c r="D642" i="51"/>
  <c r="H717" i="51"/>
  <c r="J717" i="51" s="1"/>
  <c r="C716" i="51"/>
  <c r="H716" i="51" s="1"/>
  <c r="J716" i="51" s="1"/>
  <c r="D97" i="51"/>
  <c r="E118" i="51"/>
  <c r="E117" i="51" s="1"/>
  <c r="E121" i="51"/>
  <c r="E120" i="51" s="1"/>
  <c r="D120" i="51"/>
  <c r="E133" i="51"/>
  <c r="E132" i="51" s="1"/>
  <c r="D132" i="51"/>
  <c r="C135" i="51"/>
  <c r="H135" i="51" s="1"/>
  <c r="J135" i="51" s="1"/>
  <c r="E141" i="51"/>
  <c r="E140" i="51" s="1"/>
  <c r="D140" i="51"/>
  <c r="H154" i="51"/>
  <c r="C153" i="51"/>
  <c r="E175" i="51"/>
  <c r="E174" i="51" s="1"/>
  <c r="D174" i="51"/>
  <c r="D170" i="51" s="1"/>
  <c r="D185" i="51"/>
  <c r="D184" i="51" s="1"/>
  <c r="E186" i="51"/>
  <c r="E185" i="51" s="1"/>
  <c r="E184" i="51" s="1"/>
  <c r="D189" i="51"/>
  <c r="E194" i="51"/>
  <c r="E193" i="51" s="1"/>
  <c r="E246" i="51"/>
  <c r="E244" i="51" s="1"/>
  <c r="E243" i="51" s="1"/>
  <c r="D244" i="51"/>
  <c r="D243" i="51" s="1"/>
  <c r="E341" i="51"/>
  <c r="E359" i="51"/>
  <c r="E357" i="51" s="1"/>
  <c r="E364" i="51"/>
  <c r="E362" i="51" s="1"/>
  <c r="E510" i="51"/>
  <c r="H513" i="51"/>
  <c r="C509" i="51"/>
  <c r="H509" i="51" s="1"/>
  <c r="E530" i="51"/>
  <c r="E529" i="51" s="1"/>
  <c r="E528" i="51" s="1"/>
  <c r="H552" i="51"/>
  <c r="C551" i="51"/>
  <c r="C561" i="51"/>
  <c r="E569" i="51"/>
  <c r="C645" i="51"/>
  <c r="H645" i="51" s="1"/>
  <c r="J645" i="51" s="1"/>
  <c r="E649" i="51"/>
  <c r="E646" i="51" s="1"/>
  <c r="D646" i="51"/>
  <c r="E662" i="51"/>
  <c r="E661" i="51" s="1"/>
  <c r="D661" i="51"/>
  <c r="E677" i="51"/>
  <c r="E676" i="51" s="1"/>
  <c r="D676" i="51"/>
  <c r="E683" i="51"/>
  <c r="E702" i="51"/>
  <c r="D700" i="51"/>
  <c r="C726" i="51"/>
  <c r="D756" i="51"/>
  <c r="D755" i="51" s="1"/>
  <c r="E757" i="51"/>
  <c r="E756" i="51" s="1"/>
  <c r="E755" i="51" s="1"/>
  <c r="E774" i="51"/>
  <c r="E772" i="51" s="1"/>
  <c r="E771" i="51" s="1"/>
  <c r="D772" i="51"/>
  <c r="D771" i="51" s="1"/>
  <c r="H4" i="51"/>
  <c r="J4" i="51" s="1"/>
  <c r="C3" i="51"/>
  <c r="H117" i="51"/>
  <c r="C116" i="51"/>
  <c r="D160" i="51"/>
  <c r="E207" i="51"/>
  <c r="D211" i="51"/>
  <c r="E212" i="51"/>
  <c r="E211" i="51" s="1"/>
  <c r="D229" i="51"/>
  <c r="E232" i="51"/>
  <c r="E229" i="51" s="1"/>
  <c r="E228" i="51" s="1"/>
  <c r="E241" i="51"/>
  <c r="E239" i="51" s="1"/>
  <c r="E238" i="51" s="1"/>
  <c r="E261" i="51"/>
  <c r="E260" i="51" s="1"/>
  <c r="E345" i="51"/>
  <c r="E344" i="51" s="1"/>
  <c r="E514" i="51"/>
  <c r="E513" i="51" s="1"/>
  <c r="D513" i="51"/>
  <c r="D509" i="51" s="1"/>
  <c r="E564" i="51"/>
  <c r="D562" i="51"/>
  <c r="E581" i="51"/>
  <c r="E588" i="51"/>
  <c r="E587" i="51" s="1"/>
  <c r="D587" i="51"/>
  <c r="E603" i="51"/>
  <c r="E639" i="51"/>
  <c r="E638" i="51" s="1"/>
  <c r="D638" i="51"/>
  <c r="E699" i="51"/>
  <c r="E694" i="51" s="1"/>
  <c r="D694" i="51"/>
  <c r="D746" i="51"/>
  <c r="E747" i="51"/>
  <c r="E746" i="51" s="1"/>
  <c r="E743" i="51" s="1"/>
  <c r="D4" i="51"/>
  <c r="D11" i="51"/>
  <c r="D38" i="51"/>
  <c r="E69" i="51"/>
  <c r="E68" i="51" s="1"/>
  <c r="D68" i="51"/>
  <c r="D123" i="51"/>
  <c r="D116" i="51" s="1"/>
  <c r="E147" i="51"/>
  <c r="E146" i="51" s="1"/>
  <c r="D146" i="51"/>
  <c r="E150" i="51"/>
  <c r="E149" i="51" s="1"/>
  <c r="D153" i="51"/>
  <c r="H171" i="51"/>
  <c r="C170" i="51"/>
  <c r="H170" i="51" s="1"/>
  <c r="J170" i="51" s="1"/>
  <c r="D195" i="51"/>
  <c r="E196" i="51"/>
  <c r="E195" i="51" s="1"/>
  <c r="E223" i="51"/>
  <c r="E222" i="51" s="1"/>
  <c r="E266" i="51"/>
  <c r="E265" i="51" s="1"/>
  <c r="D265" i="51"/>
  <c r="E307" i="51"/>
  <c r="E305" i="51" s="1"/>
  <c r="D305" i="51"/>
  <c r="E332" i="51"/>
  <c r="E331" i="51" s="1"/>
  <c r="D331" i="51"/>
  <c r="E425" i="51"/>
  <c r="E422" i="51" s="1"/>
  <c r="D422" i="51"/>
  <c r="D450" i="51"/>
  <c r="D463" i="51"/>
  <c r="E464" i="51"/>
  <c r="E463" i="51" s="1"/>
  <c r="E488" i="51"/>
  <c r="E486" i="51" s="1"/>
  <c r="D486" i="51"/>
  <c r="E493" i="51"/>
  <c r="E491" i="51" s="1"/>
  <c r="D491" i="51"/>
  <c r="D494" i="51"/>
  <c r="E495" i="51"/>
  <c r="E494" i="51" s="1"/>
  <c r="E504" i="51"/>
  <c r="H529" i="51"/>
  <c r="C528" i="51"/>
  <c r="H528" i="51" s="1"/>
  <c r="E553" i="51"/>
  <c r="E552" i="51" s="1"/>
  <c r="E551" i="51" s="1"/>
  <c r="E550" i="51" s="1"/>
  <c r="D744" i="51"/>
  <c r="E63" i="51"/>
  <c r="E61" i="51" s="1"/>
  <c r="D61" i="51"/>
  <c r="E127" i="51"/>
  <c r="E126" i="51" s="1"/>
  <c r="D126" i="51"/>
  <c r="D182" i="51"/>
  <c r="D179" i="51" s="1"/>
  <c r="E183" i="51"/>
  <c r="E182" i="51" s="1"/>
  <c r="E179" i="51" s="1"/>
  <c r="E189" i="51"/>
  <c r="D204" i="51"/>
  <c r="D203" i="51" s="1"/>
  <c r="E205" i="51"/>
  <c r="E204" i="51" s="1"/>
  <c r="D207" i="51"/>
  <c r="E215" i="51"/>
  <c r="C314" i="51"/>
  <c r="H314" i="51" s="1"/>
  <c r="H325" i="51"/>
  <c r="E349" i="51"/>
  <c r="E348" i="51" s="1"/>
  <c r="E384" i="51"/>
  <c r="E382" i="51" s="1"/>
  <c r="E405" i="51"/>
  <c r="E404" i="51" s="1"/>
  <c r="D404" i="51"/>
  <c r="E429" i="51"/>
  <c r="E447" i="51"/>
  <c r="E445" i="51" s="1"/>
  <c r="E468" i="51"/>
  <c r="E478" i="51"/>
  <c r="E477" i="51" s="1"/>
  <c r="D477" i="51"/>
  <c r="E523" i="51"/>
  <c r="E522" i="51" s="1"/>
  <c r="D522" i="51"/>
  <c r="E611" i="51"/>
  <c r="E610" i="51" s="1"/>
  <c r="D610" i="51"/>
  <c r="E653" i="51"/>
  <c r="E688" i="51"/>
  <c r="E687" i="51" s="1"/>
  <c r="D687" i="51"/>
  <c r="E728" i="51"/>
  <c r="E727" i="51" s="1"/>
  <c r="D727" i="51"/>
  <c r="E736" i="51"/>
  <c r="E734" i="51" s="1"/>
  <c r="E733" i="51" s="1"/>
  <c r="D734" i="51"/>
  <c r="D733" i="51" s="1"/>
  <c r="E290" i="51"/>
  <c r="E289" i="51" s="1"/>
  <c r="D289" i="51"/>
  <c r="E303" i="51"/>
  <c r="E302" i="51" s="1"/>
  <c r="D302" i="51"/>
  <c r="E354" i="51"/>
  <c r="E353" i="51" s="1"/>
  <c r="D353" i="51"/>
  <c r="E369" i="51"/>
  <c r="E368" i="51" s="1"/>
  <c r="E379" i="51"/>
  <c r="E378" i="51" s="1"/>
  <c r="E539" i="51"/>
  <c r="E562" i="51"/>
  <c r="E667" i="51"/>
  <c r="E665" i="51" s="1"/>
  <c r="D665" i="51"/>
  <c r="E719" i="51"/>
  <c r="E718" i="51" s="1"/>
  <c r="E717" i="51" s="1"/>
  <c r="E716" i="51" s="1"/>
  <c r="D308" i="51"/>
  <c r="E326" i="51"/>
  <c r="E325" i="51" s="1"/>
  <c r="E314" i="51" s="1"/>
  <c r="D325" i="51"/>
  <c r="D314" i="51" s="1"/>
  <c r="E389" i="51"/>
  <c r="E388" i="51" s="1"/>
  <c r="E400" i="51"/>
  <c r="E399" i="51" s="1"/>
  <c r="E410" i="51"/>
  <c r="E409" i="51" s="1"/>
  <c r="D409" i="51"/>
  <c r="D416" i="51"/>
  <c r="H459" i="51"/>
  <c r="C444" i="51"/>
  <c r="H444" i="51" s="1"/>
  <c r="D581" i="51"/>
  <c r="E596" i="51"/>
  <c r="E595" i="51" s="1"/>
  <c r="D595" i="51"/>
  <c r="E629" i="51"/>
  <c r="E628" i="51" s="1"/>
  <c r="D628" i="51"/>
  <c r="E700" i="51"/>
  <c r="E732" i="51"/>
  <c r="E731" i="51" s="1"/>
  <c r="E730" i="51" s="1"/>
  <c r="D768" i="51"/>
  <c r="D767" i="51" s="1"/>
  <c r="E672" i="51"/>
  <c r="E671" i="51" s="1"/>
  <c r="D671" i="51"/>
  <c r="E97" i="50"/>
  <c r="E67" i="50" s="1"/>
  <c r="E38" i="50"/>
  <c r="E11" i="50"/>
  <c r="H117" i="50"/>
  <c r="C116" i="50"/>
  <c r="E118" i="50"/>
  <c r="E117" i="50" s="1"/>
  <c r="E121" i="50"/>
  <c r="E120" i="50" s="1"/>
  <c r="D120" i="50"/>
  <c r="D201" i="50"/>
  <c r="D200" i="50" s="1"/>
  <c r="E202" i="50"/>
  <c r="E201" i="50" s="1"/>
  <c r="E200" i="50" s="1"/>
  <c r="D211" i="50"/>
  <c r="E212" i="50"/>
  <c r="E211" i="50" s="1"/>
  <c r="E307" i="50"/>
  <c r="E305" i="50" s="1"/>
  <c r="D305" i="50"/>
  <c r="E332" i="50"/>
  <c r="E331" i="50" s="1"/>
  <c r="D331" i="50"/>
  <c r="E384" i="50"/>
  <c r="E382" i="50" s="1"/>
  <c r="D382" i="50"/>
  <c r="E478" i="50"/>
  <c r="E477" i="50" s="1"/>
  <c r="D477" i="50"/>
  <c r="E590" i="50"/>
  <c r="E587" i="50" s="1"/>
  <c r="D587" i="50"/>
  <c r="E699" i="50"/>
  <c r="E694" i="50" s="1"/>
  <c r="D694" i="50"/>
  <c r="D744" i="50"/>
  <c r="E745" i="50"/>
  <c r="E744" i="50" s="1"/>
  <c r="H3" i="50"/>
  <c r="J3" i="50" s="1"/>
  <c r="C2" i="50"/>
  <c r="E4" i="50"/>
  <c r="E63" i="50"/>
  <c r="E61" i="50" s="1"/>
  <c r="D61" i="50"/>
  <c r="D68" i="50"/>
  <c r="E124" i="50"/>
  <c r="E123" i="50" s="1"/>
  <c r="E127" i="50"/>
  <c r="E126" i="50" s="1"/>
  <c r="D126" i="50"/>
  <c r="E137" i="50"/>
  <c r="E136" i="50" s="1"/>
  <c r="E135" i="50" s="1"/>
  <c r="D136" i="50"/>
  <c r="E161" i="50"/>
  <c r="E160" i="50" s="1"/>
  <c r="E153" i="50" s="1"/>
  <c r="E172" i="50"/>
  <c r="E171" i="50" s="1"/>
  <c r="E170" i="50" s="1"/>
  <c r="D182" i="50"/>
  <c r="D179" i="50" s="1"/>
  <c r="E183" i="50"/>
  <c r="E182" i="50" s="1"/>
  <c r="E189" i="50"/>
  <c r="D204" i="50"/>
  <c r="E205" i="50"/>
  <c r="E204" i="50" s="1"/>
  <c r="D207" i="50"/>
  <c r="E215" i="50"/>
  <c r="D244" i="50"/>
  <c r="D243" i="50" s="1"/>
  <c r="C314" i="50"/>
  <c r="H325" i="50"/>
  <c r="E349" i="50"/>
  <c r="E348" i="50" s="1"/>
  <c r="D348" i="50"/>
  <c r="E405" i="50"/>
  <c r="E404" i="50" s="1"/>
  <c r="D404" i="50"/>
  <c r="E422" i="50"/>
  <c r="D450" i="50"/>
  <c r="E488" i="50"/>
  <c r="E486" i="50" s="1"/>
  <c r="D486" i="50"/>
  <c r="D494" i="50"/>
  <c r="E495" i="50"/>
  <c r="E494" i="50" s="1"/>
  <c r="D544" i="50"/>
  <c r="D538" i="50" s="1"/>
  <c r="E622" i="50"/>
  <c r="D616" i="50"/>
  <c r="E639" i="50"/>
  <c r="E638" i="50" s="1"/>
  <c r="D638" i="50"/>
  <c r="E646" i="50"/>
  <c r="C726" i="50"/>
  <c r="D756" i="50"/>
  <c r="D755" i="50" s="1"/>
  <c r="E757" i="50"/>
  <c r="E756" i="50" s="1"/>
  <c r="E755" i="50" s="1"/>
  <c r="E775" i="50"/>
  <c r="D772" i="50"/>
  <c r="D771" i="50" s="1"/>
  <c r="D4" i="50"/>
  <c r="D11" i="50"/>
  <c r="D38" i="50"/>
  <c r="D97" i="50"/>
  <c r="E133" i="50"/>
  <c r="E132" i="50" s="1"/>
  <c r="D132" i="50"/>
  <c r="H167" i="50"/>
  <c r="H171" i="50"/>
  <c r="C170" i="50"/>
  <c r="H170" i="50" s="1"/>
  <c r="J170" i="50" s="1"/>
  <c r="E181" i="50"/>
  <c r="E180" i="50" s="1"/>
  <c r="E179" i="50" s="1"/>
  <c r="D185" i="50"/>
  <c r="D184" i="50" s="1"/>
  <c r="E186" i="50"/>
  <c r="E185" i="50" s="1"/>
  <c r="E184" i="50" s="1"/>
  <c r="D195" i="50"/>
  <c r="D188" i="50" s="1"/>
  <c r="E196" i="50"/>
  <c r="E195" i="50" s="1"/>
  <c r="E208" i="50"/>
  <c r="D229" i="50"/>
  <c r="D228" i="50" s="1"/>
  <c r="E232" i="50"/>
  <c r="E229" i="50" s="1"/>
  <c r="E228" i="50" s="1"/>
  <c r="E261" i="50"/>
  <c r="E260" i="50" s="1"/>
  <c r="D260" i="50"/>
  <c r="D315" i="50"/>
  <c r="H344" i="50"/>
  <c r="C340" i="50"/>
  <c r="D422" i="50"/>
  <c r="E449" i="50"/>
  <c r="E445" i="50" s="1"/>
  <c r="D445" i="50"/>
  <c r="D463" i="50"/>
  <c r="E464" i="50"/>
  <c r="E463" i="50" s="1"/>
  <c r="D531" i="50"/>
  <c r="D528" i="50" s="1"/>
  <c r="D646" i="50"/>
  <c r="H717" i="50"/>
  <c r="J717" i="50" s="1"/>
  <c r="C716" i="50"/>
  <c r="H716" i="50" s="1"/>
  <c r="J716" i="50" s="1"/>
  <c r="D746" i="50"/>
  <c r="E747" i="50"/>
  <c r="E746" i="50" s="1"/>
  <c r="C135" i="50"/>
  <c r="H135" i="50" s="1"/>
  <c r="J135" i="50" s="1"/>
  <c r="H154" i="50"/>
  <c r="C153" i="50"/>
  <c r="E168" i="50"/>
  <c r="E167" i="50" s="1"/>
  <c r="E163" i="50" s="1"/>
  <c r="D167" i="50"/>
  <c r="D163" i="50" s="1"/>
  <c r="D198" i="50"/>
  <c r="D197" i="50" s="1"/>
  <c r="E199" i="50"/>
  <c r="E198" i="50" s="1"/>
  <c r="E197" i="50" s="1"/>
  <c r="C203" i="50"/>
  <c r="C178" i="50" s="1"/>
  <c r="E207" i="50"/>
  <c r="E266" i="50"/>
  <c r="E265" i="50" s="1"/>
  <c r="D265" i="50"/>
  <c r="E341" i="50"/>
  <c r="E359" i="50"/>
  <c r="E357" i="50" s="1"/>
  <c r="D357" i="50"/>
  <c r="E364" i="50"/>
  <c r="E362" i="50" s="1"/>
  <c r="D362" i="50"/>
  <c r="E374" i="50"/>
  <c r="E373" i="50" s="1"/>
  <c r="D373" i="50"/>
  <c r="E523" i="50"/>
  <c r="E522" i="50" s="1"/>
  <c r="D522" i="50"/>
  <c r="H529" i="50"/>
  <c r="C528" i="50"/>
  <c r="H528" i="50" s="1"/>
  <c r="H552" i="50"/>
  <c r="C551" i="50"/>
  <c r="E611" i="50"/>
  <c r="E610" i="50" s="1"/>
  <c r="D610" i="50"/>
  <c r="D683" i="50"/>
  <c r="E684" i="50"/>
  <c r="E683" i="50" s="1"/>
  <c r="E702" i="50"/>
  <c r="E700" i="50" s="1"/>
  <c r="D700" i="50"/>
  <c r="E728" i="50"/>
  <c r="E727" i="50" s="1"/>
  <c r="D727" i="50"/>
  <c r="E290" i="50"/>
  <c r="E289" i="50" s="1"/>
  <c r="D289" i="50"/>
  <c r="E303" i="50"/>
  <c r="E302" i="50" s="1"/>
  <c r="D302" i="50"/>
  <c r="E354" i="50"/>
  <c r="E353" i="50" s="1"/>
  <c r="D353" i="50"/>
  <c r="E369" i="50"/>
  <c r="E368" i="50" s="1"/>
  <c r="D368" i="50"/>
  <c r="E379" i="50"/>
  <c r="E378" i="50" s="1"/>
  <c r="D378" i="50"/>
  <c r="E539" i="50"/>
  <c r="E562" i="50"/>
  <c r="E667" i="50"/>
  <c r="E665" i="50" s="1"/>
  <c r="D665" i="50"/>
  <c r="E719" i="50"/>
  <c r="E718" i="50" s="1"/>
  <c r="E717" i="50" s="1"/>
  <c r="E716" i="50" s="1"/>
  <c r="D718" i="50"/>
  <c r="D717" i="50" s="1"/>
  <c r="D716" i="50" s="1"/>
  <c r="D733" i="50"/>
  <c r="D140" i="50"/>
  <c r="D146" i="50"/>
  <c r="D157" i="50"/>
  <c r="D153" i="50" s="1"/>
  <c r="D174" i="50"/>
  <c r="D170" i="50" s="1"/>
  <c r="D308" i="50"/>
  <c r="E326" i="50"/>
  <c r="E325" i="50" s="1"/>
  <c r="E314" i="50" s="1"/>
  <c r="D325" i="50"/>
  <c r="E389" i="50"/>
  <c r="E388" i="50" s="1"/>
  <c r="D388" i="50"/>
  <c r="E400" i="50"/>
  <c r="E399" i="50" s="1"/>
  <c r="D399" i="50"/>
  <c r="E410" i="50"/>
  <c r="E409" i="50" s="1"/>
  <c r="D409" i="50"/>
  <c r="D416" i="50"/>
  <c r="H459" i="50"/>
  <c r="C444" i="50"/>
  <c r="H444" i="50" s="1"/>
  <c r="E460" i="50"/>
  <c r="E459" i="50" s="1"/>
  <c r="E505" i="50"/>
  <c r="E504" i="50" s="1"/>
  <c r="E532" i="50"/>
  <c r="E531" i="50" s="1"/>
  <c r="E528" i="50" s="1"/>
  <c r="E545" i="50"/>
  <c r="E544" i="50" s="1"/>
  <c r="C561" i="50"/>
  <c r="D562" i="50"/>
  <c r="D581" i="50"/>
  <c r="E596" i="50"/>
  <c r="E595" i="50" s="1"/>
  <c r="D595" i="50"/>
  <c r="D599" i="50"/>
  <c r="E629" i="50"/>
  <c r="E628" i="50" s="1"/>
  <c r="D628" i="50"/>
  <c r="E732" i="50"/>
  <c r="E731" i="50" s="1"/>
  <c r="E730" i="50" s="1"/>
  <c r="E734" i="50"/>
  <c r="E733" i="50" s="1"/>
  <c r="D768" i="50"/>
  <c r="D767" i="50" s="1"/>
  <c r="E772" i="50"/>
  <c r="E771" i="50" s="1"/>
  <c r="D392" i="50"/>
  <c r="E395" i="50"/>
  <c r="E429" i="50"/>
  <c r="D455" i="50"/>
  <c r="E468" i="50"/>
  <c r="C484" i="50"/>
  <c r="D497" i="50"/>
  <c r="E514" i="50"/>
  <c r="E513" i="50" s="1"/>
  <c r="E509" i="50" s="1"/>
  <c r="D513" i="50"/>
  <c r="D509" i="50" s="1"/>
  <c r="E556" i="50"/>
  <c r="E551" i="50" s="1"/>
  <c r="E550" i="50" s="1"/>
  <c r="D577" i="50"/>
  <c r="E581" i="50"/>
  <c r="E616" i="50"/>
  <c r="E643" i="50"/>
  <c r="E642" i="50" s="1"/>
  <c r="D642" i="50"/>
  <c r="E653" i="50"/>
  <c r="E662" i="50"/>
  <c r="E661" i="50" s="1"/>
  <c r="D661" i="50"/>
  <c r="E677" i="50"/>
  <c r="E676" i="50" s="1"/>
  <c r="D676" i="50"/>
  <c r="E688" i="50"/>
  <c r="E687" i="50" s="1"/>
  <c r="D687" i="50"/>
  <c r="E672" i="50"/>
  <c r="E671" i="50" s="1"/>
  <c r="D671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82" i="34"/>
  <c r="C78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4" i="47" s="1"/>
  <c r="D753" i="47"/>
  <c r="E753" i="47" s="1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D743" i="47"/>
  <c r="E743" i="47" s="1"/>
  <c r="E742" i="47" s="1"/>
  <c r="D742" i="47"/>
  <c r="C742" i="47"/>
  <c r="D741" i="47"/>
  <c r="D740" i="47" s="1"/>
  <c r="C740" i="47"/>
  <c r="D739" i="47"/>
  <c r="E739" i="47" s="1"/>
  <c r="D738" i="47"/>
  <c r="E738" i="47" s="1"/>
  <c r="D737" i="47"/>
  <c r="E737" i="47" s="1"/>
  <c r="D736" i="47"/>
  <c r="E736" i="47" s="1"/>
  <c r="C735" i="47"/>
  <c r="C734" i="47" s="1"/>
  <c r="D733" i="47"/>
  <c r="D732" i="47" s="1"/>
  <c r="D731" i="47" s="1"/>
  <c r="C732" i="47"/>
  <c r="C731" i="47" s="1"/>
  <c r="D730" i="47"/>
  <c r="E730" i="47" s="1"/>
  <c r="D729" i="47"/>
  <c r="E729" i="47" s="1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J718" i="47"/>
  <c r="C718" i="47"/>
  <c r="C717" i="47" s="1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E711" i="47"/>
  <c r="D711" i="47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E703" i="47"/>
  <c r="D703" i="47"/>
  <c r="D702" i="47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D682" i="47"/>
  <c r="E682" i="47" s="1"/>
  <c r="D681" i="47"/>
  <c r="C680" i="47"/>
  <c r="D679" i="47"/>
  <c r="E679" i="47" s="1"/>
  <c r="D678" i="47"/>
  <c r="D677" i="47" s="1"/>
  <c r="C677" i="47"/>
  <c r="D676" i="47"/>
  <c r="E676" i="47" s="1"/>
  <c r="D675" i="47"/>
  <c r="E675" i="47" s="1"/>
  <c r="D674" i="47"/>
  <c r="E674" i="47" s="1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D617" i="47" s="1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C596" i="47"/>
  <c r="D595" i="47"/>
  <c r="E595" i="47" s="1"/>
  <c r="D594" i="47"/>
  <c r="C593" i="47"/>
  <c r="D592" i="47"/>
  <c r="E592" i="47" s="1"/>
  <c r="D591" i="47"/>
  <c r="E591" i="47" s="1"/>
  <c r="D590" i="47"/>
  <c r="E590" i="47" s="1"/>
  <c r="E589" i="47"/>
  <c r="D589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D550" i="47"/>
  <c r="E550" i="47" s="1"/>
  <c r="D549" i="47"/>
  <c r="E549" i="47" s="1"/>
  <c r="J548" i="47"/>
  <c r="C548" i="47"/>
  <c r="D547" i="47"/>
  <c r="E547" i="47" s="1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E533" i="47" s="1"/>
  <c r="C532" i="47"/>
  <c r="C529" i="47" s="1"/>
  <c r="D531" i="47"/>
  <c r="E531" i="47" s="1"/>
  <c r="E530" i="47" s="1"/>
  <c r="C530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E420" i="47"/>
  <c r="D420" i="47"/>
  <c r="D419" i="47"/>
  <c r="E419" i="47" s="1"/>
  <c r="D418" i="47"/>
  <c r="D416" i="47" s="1"/>
  <c r="D417" i="47"/>
  <c r="E417" i="47" s="1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E410" i="47" s="1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D402" i="47"/>
  <c r="E402" i="47" s="1"/>
  <c r="D401" i="47"/>
  <c r="E401" i="47" s="1"/>
  <c r="D400" i="47"/>
  <c r="E400" i="47" s="1"/>
  <c r="C399" i="47"/>
  <c r="D398" i="47"/>
  <c r="E398" i="47" s="1"/>
  <c r="D397" i="47"/>
  <c r="E397" i="47" s="1"/>
  <c r="D396" i="47"/>
  <c r="C395" i="47"/>
  <c r="D394" i="47"/>
  <c r="E394" i="47" s="1"/>
  <c r="D393" i="47"/>
  <c r="E393" i="47" s="1"/>
  <c r="C392" i="47"/>
  <c r="D391" i="47"/>
  <c r="E391" i="47" s="1"/>
  <c r="D390" i="47"/>
  <c r="D389" i="47"/>
  <c r="E389" i="47" s="1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D321" i="47"/>
  <c r="E321" i="47" s="1"/>
  <c r="D320" i="47"/>
  <c r="E320" i="47" s="1"/>
  <c r="D319" i="47"/>
  <c r="E319" i="47" s="1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D309" i="47"/>
  <c r="E309" i="47" s="1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D290" i="47"/>
  <c r="E290" i="47" s="1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E266" i="47" s="1"/>
  <c r="C265" i="47"/>
  <c r="D264" i="47"/>
  <c r="E264" i="47" s="1"/>
  <c r="D262" i="47"/>
  <c r="E262" i="47" s="1"/>
  <c r="D261" i="47"/>
  <c r="E261" i="47" s="1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 s="1"/>
  <c r="D234" i="47"/>
  <c r="E234" i="47" s="1"/>
  <c r="E233" i="47" s="1"/>
  <c r="C233" i="47"/>
  <c r="D232" i="47"/>
  <c r="E232" i="47" s="1"/>
  <c r="D231" i="47"/>
  <c r="D230" i="47"/>
  <c r="E230" i="47" s="1"/>
  <c r="C229" i="47"/>
  <c r="C228" i="47" s="1"/>
  <c r="D227" i="47"/>
  <c r="E227" i="47" s="1"/>
  <c r="D226" i="47"/>
  <c r="E226" i="47" s="1"/>
  <c r="D225" i="47"/>
  <c r="D223" i="47" s="1"/>
  <c r="D222" i="47" s="1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C216" i="47"/>
  <c r="D214" i="47"/>
  <c r="E214" i="47" s="1"/>
  <c r="E213" i="47" s="1"/>
  <c r="D213" i="47"/>
  <c r="C213" i="47"/>
  <c r="D212" i="47"/>
  <c r="E212" i="47" s="1"/>
  <c r="E211" i="47" s="1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C174" i="47"/>
  <c r="D173" i="47"/>
  <c r="E173" i="47" s="1"/>
  <c r="D172" i="47"/>
  <c r="E172" i="47" s="1"/>
  <c r="E171" i="47" s="1"/>
  <c r="E170" i="47" s="1"/>
  <c r="C171" i="47"/>
  <c r="C170" i="47" s="1"/>
  <c r="J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D161" i="47"/>
  <c r="E161" i="47" s="1"/>
  <c r="C160" i="47"/>
  <c r="D159" i="47"/>
  <c r="E159" i="47" s="1"/>
  <c r="D158" i="47"/>
  <c r="E158" i="47" s="1"/>
  <c r="C157" i="47"/>
  <c r="D156" i="47"/>
  <c r="E156" i="47" s="1"/>
  <c r="D155" i="47"/>
  <c r="C154" i="47"/>
  <c r="C153" i="47" s="1"/>
  <c r="J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D141" i="47"/>
  <c r="E141" i="47" s="1"/>
  <c r="C140" i="47"/>
  <c r="D139" i="47"/>
  <c r="E139" i="47" s="1"/>
  <c r="D138" i="47"/>
  <c r="E138" i="47" s="1"/>
  <c r="D137" i="47"/>
  <c r="E137" i="47" s="1"/>
  <c r="C136" i="47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C67" i="47" s="1"/>
  <c r="D96" i="47"/>
  <c r="E96" i="47" s="1"/>
  <c r="D95" i="47"/>
  <c r="E95" i="47" s="1"/>
  <c r="D94" i="47"/>
  <c r="E94" i="47" s="1"/>
  <c r="D93" i="47"/>
  <c r="E93" i="47" s="1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D73" i="47"/>
  <c r="E73" i="47" s="1"/>
  <c r="D72" i="47"/>
  <c r="E72" i="47" s="1"/>
  <c r="D71" i="47"/>
  <c r="E71" i="47" s="1"/>
  <c r="D70" i="47"/>
  <c r="E70" i="47" s="1"/>
  <c r="D69" i="47"/>
  <c r="J68" i="47"/>
  <c r="C68" i="47"/>
  <c r="J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E59" i="47"/>
  <c r="D59" i="47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E51" i="47"/>
  <c r="D51" i="47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D43" i="47"/>
  <c r="E43" i="47" s="1"/>
  <c r="D42" i="47"/>
  <c r="E42" i="47" s="1"/>
  <c r="D41" i="47"/>
  <c r="E41" i="47" s="1"/>
  <c r="D40" i="47"/>
  <c r="E40" i="47" s="1"/>
  <c r="D39" i="47"/>
  <c r="J38" i="47"/>
  <c r="C38" i="47"/>
  <c r="D37" i="47"/>
  <c r="E37" i="47" s="1"/>
  <c r="D36" i="47"/>
  <c r="E36" i="47" s="1"/>
  <c r="D35" i="47"/>
  <c r="E35" i="47" s="1"/>
  <c r="D34" i="47"/>
  <c r="E34" i="47" s="1"/>
  <c r="D33" i="47"/>
  <c r="E33" i="47" s="1"/>
  <c r="D32" i="47"/>
  <c r="E32" i="47" s="1"/>
  <c r="D31" i="47"/>
  <c r="E31" i="47" s="1"/>
  <c r="D30" i="47"/>
  <c r="E30" i="47" s="1"/>
  <c r="D29" i="47"/>
  <c r="E29" i="47" s="1"/>
  <c r="D28" i="47"/>
  <c r="E28" i="47" s="1"/>
  <c r="D27" i="47"/>
  <c r="E27" i="47" s="1"/>
  <c r="D26" i="47"/>
  <c r="E26" i="47" s="1"/>
  <c r="E25" i="47"/>
  <c r="D25" i="47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E17" i="47"/>
  <c r="D17" i="47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C3" i="47" s="1"/>
  <c r="J3" i="47"/>
  <c r="J2" i="47"/>
  <c r="J1" i="47"/>
  <c r="D509" i="26"/>
  <c r="E509" i="26" s="1"/>
  <c r="D11" i="37"/>
  <c r="D9" i="37"/>
  <c r="C9" i="37"/>
  <c r="C11" i="37" s="1"/>
  <c r="B9" i="37"/>
  <c r="B11" i="37" s="1"/>
  <c r="D7" i="37"/>
  <c r="C7" i="37"/>
  <c r="D5" i="37"/>
  <c r="C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H64" i="35"/>
  <c r="H63" i="35" s="1"/>
  <c r="G64" i="35"/>
  <c r="F64" i="35"/>
  <c r="E64" i="35"/>
  <c r="D64" i="35"/>
  <c r="C64" i="35" s="1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C177" i="53" l="1"/>
  <c r="H177" i="53" s="1"/>
  <c r="J177" i="53" s="1"/>
  <c r="H178" i="53"/>
  <c r="J178" i="53" s="1"/>
  <c r="D178" i="53"/>
  <c r="D177" i="53" s="1"/>
  <c r="H3" i="53"/>
  <c r="J3" i="53" s="1"/>
  <c r="D135" i="53"/>
  <c r="E263" i="53"/>
  <c r="D116" i="53"/>
  <c r="E215" i="53"/>
  <c r="E178" i="53" s="1"/>
  <c r="E177" i="53" s="1"/>
  <c r="D528" i="53"/>
  <c r="D263" i="53"/>
  <c r="E135" i="53"/>
  <c r="D717" i="54"/>
  <c r="D716" i="54" s="1"/>
  <c r="D484" i="54"/>
  <c r="E263" i="54"/>
  <c r="D528" i="54"/>
  <c r="D483" i="54" s="1"/>
  <c r="D561" i="54"/>
  <c r="E484" i="54"/>
  <c r="E444" i="54"/>
  <c r="E203" i="54"/>
  <c r="D135" i="54"/>
  <c r="E528" i="54"/>
  <c r="D63" i="35"/>
  <c r="C135" i="47"/>
  <c r="D160" i="47"/>
  <c r="E418" i="47"/>
  <c r="D548" i="47"/>
  <c r="E619" i="47"/>
  <c r="E678" i="47"/>
  <c r="E677" i="47" s="1"/>
  <c r="D743" i="50"/>
  <c r="E743" i="52"/>
  <c r="D444" i="53"/>
  <c r="D340" i="54"/>
  <c r="E551" i="54"/>
  <c r="E550" i="54" s="1"/>
  <c r="E116" i="54"/>
  <c r="C116" i="47"/>
  <c r="C115" i="47" s="1"/>
  <c r="D211" i="47"/>
  <c r="E225" i="47"/>
  <c r="D672" i="47"/>
  <c r="D701" i="47"/>
  <c r="D263" i="50"/>
  <c r="D444" i="50"/>
  <c r="D3" i="50"/>
  <c r="E203" i="50"/>
  <c r="D116" i="50"/>
  <c r="D178" i="54"/>
  <c r="D177" i="54" s="1"/>
  <c r="C10" i="35"/>
  <c r="C16" i="35"/>
  <c r="C22" i="35"/>
  <c r="E63" i="35"/>
  <c r="E32" i="35" s="1"/>
  <c r="I63" i="35"/>
  <c r="I32" i="35" s="1"/>
  <c r="E117" i="47"/>
  <c r="D171" i="47"/>
  <c r="D170" i="47" s="1"/>
  <c r="D174" i="47"/>
  <c r="D735" i="47"/>
  <c r="D734" i="47" s="1"/>
  <c r="C744" i="47"/>
  <c r="D152" i="50"/>
  <c r="E263" i="50"/>
  <c r="E444" i="50"/>
  <c r="D67" i="50"/>
  <c r="D340" i="50"/>
  <c r="D339" i="50" s="1"/>
  <c r="D203" i="50"/>
  <c r="C483" i="51"/>
  <c r="H483" i="51" s="1"/>
  <c r="J483" i="51" s="1"/>
  <c r="D743" i="51"/>
  <c r="E135" i="51"/>
  <c r="C716" i="52"/>
  <c r="H716" i="52" s="1"/>
  <c r="J716" i="52" s="1"/>
  <c r="D717" i="53"/>
  <c r="D716" i="53" s="1"/>
  <c r="E726" i="53"/>
  <c r="E725" i="53" s="1"/>
  <c r="E444" i="53"/>
  <c r="E339" i="53" s="1"/>
  <c r="E340" i="53"/>
  <c r="E116" i="53"/>
  <c r="E115" i="53" s="1"/>
  <c r="E314" i="54"/>
  <c r="E259" i="54" s="1"/>
  <c r="E735" i="47"/>
  <c r="E734" i="47" s="1"/>
  <c r="E152" i="50"/>
  <c r="E743" i="50"/>
  <c r="E263" i="52"/>
  <c r="E170" i="51"/>
  <c r="D340" i="53"/>
  <c r="D339" i="53" s="1"/>
  <c r="D116" i="54"/>
  <c r="E3" i="54"/>
  <c r="E67" i="53"/>
  <c r="H178" i="54"/>
  <c r="J178" i="54" s="1"/>
  <c r="C177" i="54"/>
  <c r="H177" i="54" s="1"/>
  <c r="J177" i="54" s="1"/>
  <c r="E178" i="54"/>
  <c r="E177" i="54" s="1"/>
  <c r="D115" i="54"/>
  <c r="E115" i="54"/>
  <c r="E726" i="54"/>
  <c r="E725" i="54" s="1"/>
  <c r="C152" i="54"/>
  <c r="H152" i="54" s="1"/>
  <c r="J152" i="54" s="1"/>
  <c r="H163" i="54"/>
  <c r="J163" i="54" s="1"/>
  <c r="D726" i="54"/>
  <c r="D725" i="54" s="1"/>
  <c r="D645" i="54"/>
  <c r="D560" i="54" s="1"/>
  <c r="D559" i="54" s="1"/>
  <c r="D152" i="54"/>
  <c r="E561" i="54"/>
  <c r="C725" i="54"/>
  <c r="H725" i="54" s="1"/>
  <c r="J725" i="54" s="1"/>
  <c r="H726" i="54"/>
  <c r="J726" i="54" s="1"/>
  <c r="E340" i="54"/>
  <c r="E339" i="54" s="1"/>
  <c r="E645" i="54"/>
  <c r="H135" i="54"/>
  <c r="J135" i="54" s="1"/>
  <c r="C115" i="54"/>
  <c r="H551" i="54"/>
  <c r="J551" i="54" s="1"/>
  <c r="C550" i="54"/>
  <c r="H550" i="54" s="1"/>
  <c r="J550" i="54" s="1"/>
  <c r="C259" i="54"/>
  <c r="H314" i="54"/>
  <c r="E152" i="54"/>
  <c r="D3" i="54"/>
  <c r="D2" i="54" s="1"/>
  <c r="D444" i="54"/>
  <c r="D339" i="54" s="1"/>
  <c r="C339" i="54"/>
  <c r="H339" i="54" s="1"/>
  <c r="J339" i="54" s="1"/>
  <c r="H340" i="54"/>
  <c r="E717" i="54"/>
  <c r="E716" i="54" s="1"/>
  <c r="H561" i="54"/>
  <c r="J561" i="54" s="1"/>
  <c r="C560" i="54"/>
  <c r="D263" i="54"/>
  <c r="D314" i="54"/>
  <c r="C483" i="54"/>
  <c r="H483" i="54" s="1"/>
  <c r="J483" i="54" s="1"/>
  <c r="H484" i="54"/>
  <c r="H3" i="54"/>
  <c r="J3" i="54" s="1"/>
  <c r="C2" i="54"/>
  <c r="E67" i="54"/>
  <c r="E2" i="54" s="1"/>
  <c r="E717" i="53"/>
  <c r="E716" i="53" s="1"/>
  <c r="E645" i="53"/>
  <c r="D484" i="53"/>
  <c r="D483" i="53" s="1"/>
  <c r="C339" i="53"/>
  <c r="H339" i="53" s="1"/>
  <c r="J339" i="53" s="1"/>
  <c r="E314" i="53"/>
  <c r="E259" i="53" s="1"/>
  <c r="D726" i="53"/>
  <c r="D725" i="53" s="1"/>
  <c r="E561" i="53"/>
  <c r="E528" i="53"/>
  <c r="D67" i="53"/>
  <c r="E509" i="53"/>
  <c r="E483" i="53" s="1"/>
  <c r="D163" i="53"/>
  <c r="E153" i="53"/>
  <c r="H561" i="53"/>
  <c r="J561" i="53" s="1"/>
  <c r="C560" i="53"/>
  <c r="D115" i="53"/>
  <c r="C152" i="53"/>
  <c r="H152" i="53" s="1"/>
  <c r="J152" i="53" s="1"/>
  <c r="H551" i="53"/>
  <c r="J551" i="53" s="1"/>
  <c r="C550" i="53"/>
  <c r="H550" i="53" s="1"/>
  <c r="J550" i="53" s="1"/>
  <c r="D561" i="53"/>
  <c r="E170" i="53"/>
  <c r="H484" i="53"/>
  <c r="C483" i="53"/>
  <c r="H483" i="53" s="1"/>
  <c r="J483" i="53" s="1"/>
  <c r="C259" i="53"/>
  <c r="D170" i="53"/>
  <c r="H116" i="53"/>
  <c r="J116" i="53" s="1"/>
  <c r="C115" i="53"/>
  <c r="D645" i="53"/>
  <c r="H717" i="53"/>
  <c r="J717" i="53" s="1"/>
  <c r="C716" i="53"/>
  <c r="H716" i="53" s="1"/>
  <c r="J716" i="53" s="1"/>
  <c r="D314" i="53"/>
  <c r="D259" i="53" s="1"/>
  <c r="D258" i="53" s="1"/>
  <c r="D257" i="53" s="1"/>
  <c r="E163" i="53"/>
  <c r="D3" i="53"/>
  <c r="H2" i="53"/>
  <c r="J2" i="53" s="1"/>
  <c r="E3" i="53"/>
  <c r="E142" i="47"/>
  <c r="D140" i="47"/>
  <c r="E162" i="47"/>
  <c r="E160" i="47" s="1"/>
  <c r="E396" i="47"/>
  <c r="D395" i="47"/>
  <c r="E445" i="47"/>
  <c r="D216" i="47"/>
  <c r="E241" i="47"/>
  <c r="E239" i="47" s="1"/>
  <c r="E238" i="47" s="1"/>
  <c r="D239" i="47"/>
  <c r="D238" i="47" s="1"/>
  <c r="D260" i="47"/>
  <c r="E390" i="47"/>
  <c r="E388" i="47" s="1"/>
  <c r="D388" i="47"/>
  <c r="E416" i="47"/>
  <c r="D463" i="47"/>
  <c r="E545" i="47"/>
  <c r="D588" i="47"/>
  <c r="D695" i="47"/>
  <c r="E702" i="47"/>
  <c r="E701" i="47" s="1"/>
  <c r="C314" i="47"/>
  <c r="C340" i="47"/>
  <c r="E392" i="47"/>
  <c r="E643" i="47"/>
  <c r="E666" i="47"/>
  <c r="D688" i="47"/>
  <c r="E719" i="47"/>
  <c r="E733" i="47"/>
  <c r="E732" i="47" s="1"/>
  <c r="E731" i="47" s="1"/>
  <c r="C484" i="47"/>
  <c r="D530" i="47"/>
  <c r="D629" i="47"/>
  <c r="D728" i="47"/>
  <c r="D766" i="47"/>
  <c r="E484" i="51"/>
  <c r="D340" i="51"/>
  <c r="D339" i="51" s="1"/>
  <c r="E645" i="51"/>
  <c r="E116" i="51"/>
  <c r="E115" i="51" s="1"/>
  <c r="C178" i="51"/>
  <c r="E538" i="51"/>
  <c r="E444" i="51"/>
  <c r="E263" i="51"/>
  <c r="E259" i="51" s="1"/>
  <c r="D135" i="51"/>
  <c r="D717" i="51"/>
  <c r="D716" i="51" s="1"/>
  <c r="D228" i="51"/>
  <c r="E314" i="52"/>
  <c r="E259" i="52" s="1"/>
  <c r="C152" i="52"/>
  <c r="H152" i="52" s="1"/>
  <c r="J152" i="52" s="1"/>
  <c r="E717" i="52"/>
  <c r="E716" i="52" s="1"/>
  <c r="E228" i="52"/>
  <c r="D215" i="52"/>
  <c r="D743" i="52"/>
  <c r="E153" i="52"/>
  <c r="E67" i="52"/>
  <c r="D163" i="52"/>
  <c r="C560" i="52"/>
  <c r="H560" i="52" s="1"/>
  <c r="J560" i="52" s="1"/>
  <c r="C550" i="52"/>
  <c r="H550" i="52" s="1"/>
  <c r="J550" i="52" s="1"/>
  <c r="H551" i="52"/>
  <c r="J551" i="52" s="1"/>
  <c r="D314" i="52"/>
  <c r="E163" i="52"/>
  <c r="E3" i="52"/>
  <c r="E116" i="52"/>
  <c r="E215" i="52"/>
  <c r="E340" i="52"/>
  <c r="E750" i="52"/>
  <c r="E726" i="52" s="1"/>
  <c r="E725" i="52" s="1"/>
  <c r="H135" i="52"/>
  <c r="J135" i="52" s="1"/>
  <c r="C115" i="52"/>
  <c r="C2" i="52"/>
  <c r="H3" i="52"/>
  <c r="J3" i="52" s="1"/>
  <c r="E188" i="52"/>
  <c r="E178" i="52" s="1"/>
  <c r="E177" i="52" s="1"/>
  <c r="E444" i="52"/>
  <c r="H178" i="52"/>
  <c r="J178" i="52" s="1"/>
  <c r="C177" i="52"/>
  <c r="H177" i="52" s="1"/>
  <c r="J177" i="52" s="1"/>
  <c r="C339" i="52"/>
  <c r="H339" i="52" s="1"/>
  <c r="J339" i="52" s="1"/>
  <c r="H340" i="52"/>
  <c r="E551" i="52"/>
  <c r="E550" i="52" s="1"/>
  <c r="H259" i="52"/>
  <c r="J259" i="52" s="1"/>
  <c r="E561" i="52"/>
  <c r="E560" i="52" s="1"/>
  <c r="C725" i="52"/>
  <c r="H725" i="52" s="1"/>
  <c r="J725" i="52" s="1"/>
  <c r="H726" i="52"/>
  <c r="J726" i="52" s="1"/>
  <c r="E645" i="52"/>
  <c r="C483" i="52"/>
  <c r="H483" i="52" s="1"/>
  <c r="J483" i="52" s="1"/>
  <c r="E484" i="52"/>
  <c r="E483" i="52" s="1"/>
  <c r="E203" i="52"/>
  <c r="D178" i="52"/>
  <c r="D177" i="52" s="1"/>
  <c r="D726" i="52"/>
  <c r="D725" i="52" s="1"/>
  <c r="E135" i="52"/>
  <c r="D115" i="51"/>
  <c r="E3" i="51"/>
  <c r="E188" i="51"/>
  <c r="E178" i="51" s="1"/>
  <c r="E177" i="51" s="1"/>
  <c r="D3" i="51"/>
  <c r="C115" i="51"/>
  <c r="H116" i="51"/>
  <c r="J116" i="51" s="1"/>
  <c r="H726" i="51"/>
  <c r="J726" i="51" s="1"/>
  <c r="C725" i="51"/>
  <c r="H725" i="51" s="1"/>
  <c r="J725" i="51" s="1"/>
  <c r="D645" i="51"/>
  <c r="D484" i="51"/>
  <c r="D483" i="51" s="1"/>
  <c r="C259" i="51"/>
  <c r="H561" i="51"/>
  <c r="J561" i="51" s="1"/>
  <c r="C560" i="51"/>
  <c r="E340" i="51"/>
  <c r="D67" i="51"/>
  <c r="E152" i="51"/>
  <c r="D726" i="51"/>
  <c r="D725" i="51" s="1"/>
  <c r="E203" i="51"/>
  <c r="C2" i="51"/>
  <c r="H3" i="51"/>
  <c r="J3" i="51" s="1"/>
  <c r="C550" i="51"/>
  <c r="H550" i="51" s="1"/>
  <c r="J550" i="51" s="1"/>
  <c r="H551" i="51"/>
  <c r="J551" i="51" s="1"/>
  <c r="D188" i="51"/>
  <c r="D178" i="51" s="1"/>
  <c r="D177" i="51" s="1"/>
  <c r="E561" i="51"/>
  <c r="E560" i="51" s="1"/>
  <c r="E726" i="51"/>
  <c r="E725" i="51" s="1"/>
  <c r="D152" i="51"/>
  <c r="E509" i="51"/>
  <c r="E483" i="51" s="1"/>
  <c r="C152" i="51"/>
  <c r="H152" i="51" s="1"/>
  <c r="J152" i="51" s="1"/>
  <c r="H153" i="51"/>
  <c r="J153" i="51" s="1"/>
  <c r="H340" i="51"/>
  <c r="C339" i="51"/>
  <c r="H339" i="51" s="1"/>
  <c r="J339" i="51" s="1"/>
  <c r="E67" i="51"/>
  <c r="D178" i="50"/>
  <c r="D177" i="50" s="1"/>
  <c r="H484" i="50"/>
  <c r="C483" i="50"/>
  <c r="H483" i="50" s="1"/>
  <c r="J483" i="50" s="1"/>
  <c r="E561" i="50"/>
  <c r="H178" i="50"/>
  <c r="J178" i="50" s="1"/>
  <c r="C177" i="50"/>
  <c r="H177" i="50" s="1"/>
  <c r="J177" i="50" s="1"/>
  <c r="H314" i="50"/>
  <c r="C259" i="50"/>
  <c r="C115" i="50"/>
  <c r="H116" i="50"/>
  <c r="J116" i="50" s="1"/>
  <c r="D561" i="50"/>
  <c r="D560" i="50" s="1"/>
  <c r="D726" i="50"/>
  <c r="D725" i="50" s="1"/>
  <c r="D645" i="50"/>
  <c r="D314" i="50"/>
  <c r="D259" i="50" s="1"/>
  <c r="D258" i="50" s="1"/>
  <c r="D257" i="50" s="1"/>
  <c r="H726" i="50"/>
  <c r="J726" i="50" s="1"/>
  <c r="C725" i="50"/>
  <c r="H725" i="50" s="1"/>
  <c r="J725" i="50" s="1"/>
  <c r="D135" i="50"/>
  <c r="D115" i="50" s="1"/>
  <c r="D114" i="50" s="1"/>
  <c r="E3" i="50"/>
  <c r="E2" i="50" s="1"/>
  <c r="H561" i="50"/>
  <c r="J561" i="50" s="1"/>
  <c r="C560" i="50"/>
  <c r="E538" i="50"/>
  <c r="E726" i="50"/>
  <c r="E725" i="50" s="1"/>
  <c r="H551" i="50"/>
  <c r="J551" i="50" s="1"/>
  <c r="C550" i="50"/>
  <c r="H550" i="50" s="1"/>
  <c r="J550" i="50" s="1"/>
  <c r="E340" i="50"/>
  <c r="E339" i="50" s="1"/>
  <c r="H153" i="50"/>
  <c r="J153" i="50" s="1"/>
  <c r="C152" i="50"/>
  <c r="H152" i="50" s="1"/>
  <c r="J152" i="50" s="1"/>
  <c r="E645" i="50"/>
  <c r="D484" i="50"/>
  <c r="D483" i="50" s="1"/>
  <c r="E188" i="50"/>
  <c r="E178" i="50" s="1"/>
  <c r="E177" i="50" s="1"/>
  <c r="H2" i="50"/>
  <c r="J2" i="50" s="1"/>
  <c r="H340" i="50"/>
  <c r="C339" i="50"/>
  <c r="H339" i="50" s="1"/>
  <c r="J339" i="50" s="1"/>
  <c r="E259" i="50"/>
  <c r="E484" i="50"/>
  <c r="E116" i="50"/>
  <c r="E115" i="50" s="1"/>
  <c r="E67" i="34"/>
  <c r="I67" i="34"/>
  <c r="I39" i="34" s="1"/>
  <c r="G67" i="34"/>
  <c r="G32" i="34"/>
  <c r="D4" i="34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E308" i="47" s="1"/>
  <c r="D308" i="47"/>
  <c r="E363" i="47"/>
  <c r="E362" i="47" s="1"/>
  <c r="D362" i="47"/>
  <c r="E405" i="47"/>
  <c r="D404" i="47"/>
  <c r="D723" i="47"/>
  <c r="E725" i="47"/>
  <c r="E723" i="47" s="1"/>
  <c r="E718" i="47" s="1"/>
  <c r="E717" i="47" s="1"/>
  <c r="F4" i="35"/>
  <c r="C13" i="35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C26" i="35"/>
  <c r="C48" i="35"/>
  <c r="C54" i="35"/>
  <c r="C60" i="35"/>
  <c r="E7" i="47"/>
  <c r="E4" i="47" s="1"/>
  <c r="D4" i="47"/>
  <c r="D3" i="47" s="1"/>
  <c r="E385" i="47"/>
  <c r="D382" i="47"/>
  <c r="D611" i="47"/>
  <c r="E125" i="47"/>
  <c r="E123" i="47" s="1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E570" i="47" s="1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E61" i="47"/>
  <c r="E149" i="47"/>
  <c r="E304" i="47"/>
  <c r="D302" i="47"/>
  <c r="E460" i="47"/>
  <c r="E459" i="47" s="1"/>
  <c r="D459" i="47"/>
  <c r="E600" i="47"/>
  <c r="E630" i="47"/>
  <c r="E629" i="47" s="1"/>
  <c r="D680" i="47"/>
  <c r="E681" i="47"/>
  <c r="E680" i="47" s="1"/>
  <c r="E690" i="47"/>
  <c r="E688" i="47" s="1"/>
  <c r="G4" i="34"/>
  <c r="E39" i="34"/>
  <c r="C19" i="35"/>
  <c r="D25" i="35"/>
  <c r="C33" i="35"/>
  <c r="C51" i="35"/>
  <c r="C57" i="35"/>
  <c r="F63" i="35"/>
  <c r="C67" i="35"/>
  <c r="E129" i="47"/>
  <c r="D236" i="47"/>
  <c r="D235" i="47" s="1"/>
  <c r="E237" i="47"/>
  <c r="E236" i="47" s="1"/>
  <c r="E235" i="47" s="1"/>
  <c r="D331" i="47"/>
  <c r="C444" i="47"/>
  <c r="C339" i="47" s="1"/>
  <c r="E488" i="47"/>
  <c r="E486" i="47" s="1"/>
  <c r="D486" i="47"/>
  <c r="D484" i="47"/>
  <c r="E583" i="47"/>
  <c r="E582" i="47" s="1"/>
  <c r="D582" i="47"/>
  <c r="E663" i="47"/>
  <c r="E662" i="47" s="1"/>
  <c r="D662" i="47"/>
  <c r="E728" i="47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9" i="47"/>
  <c r="E166" i="47"/>
  <c r="E164" i="47" s="1"/>
  <c r="D164" i="47"/>
  <c r="C188" i="47"/>
  <c r="C263" i="47"/>
  <c r="C259" i="47" s="1"/>
  <c r="E299" i="47"/>
  <c r="E298" i="47" s="1"/>
  <c r="D298" i="47"/>
  <c r="D325" i="47"/>
  <c r="E328" i="47"/>
  <c r="E332" i="47"/>
  <c r="E331" i="47" s="1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E38" i="47"/>
  <c r="E97" i="47"/>
  <c r="E67" i="47" s="1"/>
  <c r="E167" i="47"/>
  <c r="C215" i="47"/>
  <c r="D265" i="47"/>
  <c r="E345" i="47"/>
  <c r="E344" i="47" s="1"/>
  <c r="D344" i="47"/>
  <c r="E348" i="47"/>
  <c r="D429" i="47"/>
  <c r="E504" i="47"/>
  <c r="D532" i="47"/>
  <c r="D529" i="47" s="1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D117" i="47"/>
  <c r="E223" i="47"/>
  <c r="E222" i="47" s="1"/>
  <c r="D328" i="47"/>
  <c r="D399" i="47"/>
  <c r="D445" i="47"/>
  <c r="E474" i="47"/>
  <c r="E477" i="47"/>
  <c r="E497" i="47"/>
  <c r="D523" i="47"/>
  <c r="C4" i="34"/>
  <c r="E120" i="47"/>
  <c r="E132" i="47"/>
  <c r="E157" i="47"/>
  <c r="E179" i="47"/>
  <c r="E189" i="47"/>
  <c r="E382" i="47"/>
  <c r="E395" i="47"/>
  <c r="E463" i="47"/>
  <c r="E617" i="47"/>
  <c r="E695" i="47"/>
  <c r="E744" i="47"/>
  <c r="E429" i="47"/>
  <c r="E539" i="47"/>
  <c r="E611" i="47"/>
  <c r="C727" i="47"/>
  <c r="C726" i="47" s="1"/>
  <c r="E140" i="47"/>
  <c r="E146" i="47"/>
  <c r="E204" i="47"/>
  <c r="E216" i="47"/>
  <c r="E215" i="47" s="1"/>
  <c r="E260" i="47"/>
  <c r="E265" i="47"/>
  <c r="E289" i="47"/>
  <c r="E302" i="47"/>
  <c r="E368" i="47"/>
  <c r="E378" i="47"/>
  <c r="E404" i="47"/>
  <c r="E412" i="47"/>
  <c r="E455" i="47"/>
  <c r="E494" i="47"/>
  <c r="E514" i="47"/>
  <c r="E510" i="47" s="1"/>
  <c r="E523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E152" i="53" l="1"/>
  <c r="E483" i="54"/>
  <c r="D152" i="53"/>
  <c r="D114" i="53" s="1"/>
  <c r="D314" i="47"/>
  <c r="C178" i="47"/>
  <c r="C177" i="47" s="1"/>
  <c r="C63" i="35"/>
  <c r="E483" i="50"/>
  <c r="E560" i="50"/>
  <c r="E559" i="50" s="1"/>
  <c r="E258" i="53"/>
  <c r="E258" i="54"/>
  <c r="E257" i="54" s="1"/>
  <c r="E114" i="54"/>
  <c r="D2" i="50"/>
  <c r="E258" i="50"/>
  <c r="E257" i="50" s="1"/>
  <c r="H115" i="54"/>
  <c r="J115" i="54" s="1"/>
  <c r="C114" i="54"/>
  <c r="H114" i="54" s="1"/>
  <c r="J114" i="54" s="1"/>
  <c r="H2" i="54"/>
  <c r="J2" i="54" s="1"/>
  <c r="H259" i="54"/>
  <c r="J259" i="54" s="1"/>
  <c r="C258" i="54"/>
  <c r="D114" i="54"/>
  <c r="D259" i="54"/>
  <c r="D258" i="54" s="1"/>
  <c r="D257" i="54" s="1"/>
  <c r="H560" i="54"/>
  <c r="J560" i="54" s="1"/>
  <c r="C559" i="54"/>
  <c r="H559" i="54" s="1"/>
  <c r="J559" i="54" s="1"/>
  <c r="E560" i="54"/>
  <c r="E559" i="54" s="1"/>
  <c r="D560" i="53"/>
  <c r="D559" i="53" s="1"/>
  <c r="H259" i="53"/>
  <c r="J259" i="53" s="1"/>
  <c r="C258" i="53"/>
  <c r="C114" i="53"/>
  <c r="H115" i="53"/>
  <c r="J115" i="53" s="1"/>
  <c r="D2" i="53"/>
  <c r="H560" i="53"/>
  <c r="J560" i="53" s="1"/>
  <c r="C559" i="53"/>
  <c r="H559" i="53" s="1"/>
  <c r="J559" i="53" s="1"/>
  <c r="E560" i="53"/>
  <c r="E562" i="47"/>
  <c r="E340" i="47"/>
  <c r="E203" i="47"/>
  <c r="E339" i="51"/>
  <c r="E258" i="51" s="1"/>
  <c r="E257" i="51" s="1"/>
  <c r="H178" i="51"/>
  <c r="J178" i="51" s="1"/>
  <c r="C177" i="51"/>
  <c r="H177" i="51" s="1"/>
  <c r="J177" i="51" s="1"/>
  <c r="E152" i="52"/>
  <c r="E2" i="52"/>
  <c r="E115" i="52"/>
  <c r="E559" i="52"/>
  <c r="C258" i="52"/>
  <c r="H2" i="52"/>
  <c r="J2" i="52" s="1"/>
  <c r="C559" i="52"/>
  <c r="H559" i="52" s="1"/>
  <c r="J559" i="52" s="1"/>
  <c r="H115" i="52"/>
  <c r="J115" i="52" s="1"/>
  <c r="C114" i="52"/>
  <c r="H114" i="52" s="1"/>
  <c r="J114" i="52" s="1"/>
  <c r="E339" i="52"/>
  <c r="E258" i="52" s="1"/>
  <c r="E257" i="52" s="1"/>
  <c r="H2" i="51"/>
  <c r="J2" i="51" s="1"/>
  <c r="H259" i="51"/>
  <c r="J259" i="51" s="1"/>
  <c r="C258" i="51"/>
  <c r="C114" i="51"/>
  <c r="H114" i="51" s="1"/>
  <c r="J114" i="51" s="1"/>
  <c r="H115" i="51"/>
  <c r="J115" i="51" s="1"/>
  <c r="E2" i="51"/>
  <c r="H560" i="51"/>
  <c r="J560" i="51" s="1"/>
  <c r="C559" i="51"/>
  <c r="H559" i="51" s="1"/>
  <c r="J559" i="51" s="1"/>
  <c r="D560" i="51"/>
  <c r="D114" i="51"/>
  <c r="D258" i="51"/>
  <c r="E559" i="51"/>
  <c r="E114" i="51"/>
  <c r="D2" i="51"/>
  <c r="H560" i="50"/>
  <c r="J560" i="50" s="1"/>
  <c r="C559" i="50"/>
  <c r="H559" i="50" s="1"/>
  <c r="J559" i="50" s="1"/>
  <c r="H259" i="50"/>
  <c r="J259" i="50" s="1"/>
  <c r="C258" i="50"/>
  <c r="E114" i="50"/>
  <c r="D559" i="50"/>
  <c r="C114" i="50"/>
  <c r="H115" i="50"/>
  <c r="J115" i="50" s="1"/>
  <c r="G39" i="34"/>
  <c r="C25" i="35"/>
  <c r="C4" i="35" s="1"/>
  <c r="D4" i="35"/>
  <c r="D74" i="35"/>
  <c r="C32" i="35"/>
  <c r="E484" i="47"/>
  <c r="E483" i="47" s="1"/>
  <c r="E153" i="47"/>
  <c r="E3" i="47"/>
  <c r="E2" i="47" s="1"/>
  <c r="F82" i="34"/>
  <c r="F74" i="35"/>
  <c r="E314" i="47"/>
  <c r="E727" i="47"/>
  <c r="E726" i="47" s="1"/>
  <c r="E646" i="47"/>
  <c r="E163" i="47"/>
  <c r="D646" i="47"/>
  <c r="D116" i="47"/>
  <c r="D483" i="47"/>
  <c r="D263" i="47"/>
  <c r="D259" i="47" s="1"/>
  <c r="E444" i="47"/>
  <c r="D67" i="47"/>
  <c r="D444" i="47"/>
  <c r="D340" i="47"/>
  <c r="D179" i="47"/>
  <c r="D562" i="47"/>
  <c r="D163" i="47"/>
  <c r="D152" i="47" s="1"/>
  <c r="D727" i="47"/>
  <c r="D726" i="47" s="1"/>
  <c r="D552" i="47"/>
  <c r="D551" i="47" s="1"/>
  <c r="E116" i="47"/>
  <c r="C561" i="47"/>
  <c r="C258" i="47"/>
  <c r="E561" i="47"/>
  <c r="E263" i="47"/>
  <c r="D135" i="47"/>
  <c r="D188" i="47"/>
  <c r="D178" i="47" s="1"/>
  <c r="D177" i="47" s="1"/>
  <c r="E135" i="47"/>
  <c r="E188" i="47"/>
  <c r="E178" i="47" s="1"/>
  <c r="E177" i="47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1" i="54" l="1"/>
  <c r="J1" i="54" s="1"/>
  <c r="E152" i="47"/>
  <c r="E339" i="47"/>
  <c r="D339" i="47"/>
  <c r="D258" i="47" s="1"/>
  <c r="H1" i="52"/>
  <c r="J1" i="52" s="1"/>
  <c r="E114" i="52"/>
  <c r="H258" i="54"/>
  <c r="J258" i="54" s="1"/>
  <c r="C257" i="54"/>
  <c r="H114" i="53"/>
  <c r="J114" i="53" s="1"/>
  <c r="H1" i="53"/>
  <c r="J1" i="53" s="1"/>
  <c r="C257" i="53"/>
  <c r="H258" i="53"/>
  <c r="J258" i="53" s="1"/>
  <c r="E115" i="47"/>
  <c r="H1" i="51"/>
  <c r="C257" i="52"/>
  <c r="H258" i="52"/>
  <c r="J258" i="52" s="1"/>
  <c r="H258" i="51"/>
  <c r="J258" i="51" s="1"/>
  <c r="C257" i="51"/>
  <c r="J14" i="51"/>
  <c r="J1" i="51"/>
  <c r="H258" i="50"/>
  <c r="J258" i="50" s="1"/>
  <c r="C257" i="50"/>
  <c r="H114" i="50"/>
  <c r="J114" i="50" s="1"/>
  <c r="H1" i="50"/>
  <c r="J1" i="50" s="1"/>
  <c r="E560" i="47"/>
  <c r="D115" i="47"/>
  <c r="D561" i="47"/>
  <c r="E114" i="47"/>
  <c r="E259" i="47"/>
  <c r="E258" i="47" s="1"/>
  <c r="E257" i="47" s="1"/>
  <c r="C74" i="35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7" i="54" l="1"/>
  <c r="J257" i="54" s="1"/>
  <c r="H256" i="54"/>
  <c r="J256" i="54" s="1"/>
  <c r="H257" i="53"/>
  <c r="J257" i="53" s="1"/>
  <c r="H256" i="53"/>
  <c r="J256" i="53" s="1"/>
  <c r="H257" i="52"/>
  <c r="J257" i="52" s="1"/>
  <c r="H256" i="52"/>
  <c r="J256" i="52" s="1"/>
  <c r="H256" i="51"/>
  <c r="J256" i="51" s="1"/>
  <c r="H257" i="51"/>
  <c r="J257" i="51" s="1"/>
  <c r="H256" i="50"/>
  <c r="J256" i="50" s="1"/>
  <c r="H257" i="50"/>
  <c r="J257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E646" i="26"/>
  <c r="D444" i="26"/>
  <c r="E135" i="26"/>
  <c r="E115" i="26" s="1"/>
  <c r="E444" i="26"/>
  <c r="E562" i="26"/>
  <c r="D646" i="26"/>
  <c r="D561" i="26" s="1"/>
  <c r="D339" i="26" l="1"/>
  <c r="D483" i="26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561" i="26"/>
  <c r="E560" i="26" s="1"/>
  <c r="E258" i="26" l="1"/>
  <c r="E257" i="26" s="1"/>
  <c r="C778" i="26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<sst xmlns="http://schemas.openxmlformats.org/spreadsheetml/2006/main" count="6331" uniqueCount="977">
  <si>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</si>
  <si>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</si>
  <si>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</si>
  <si>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</si>
  <si>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</si>
  <si>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</si>
  <si>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</si>
  <si>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</si>
  <si>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</si>
  <si>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</si>
  <si>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</si>
  <si>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</si>
  <si>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</si>
  <si>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</si>
  <si>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</si>
  <si>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</si>
  <si>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</si>
  <si>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</si>
  <si>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</si>
  <si>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</si>
  <si>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</si>
  <si>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</si>
  <si>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</si>
  <si>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</si>
  <si>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</si>
  <si>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</si>
  <si>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</si>
  <si>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</si>
  <si>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</si>
  <si>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</si>
  <si>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</si>
  <si>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</si>
  <si>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</si>
  <si>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</si>
  <si>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</si>
  <si>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</si>
  <si>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</si>
  <si>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</si>
  <si>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</si>
  <si>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</si>
  <si>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</si>
  <si>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</si>
  <si>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</si>
  <si>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</si>
  <si>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</si>
  <si>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</si>
  <si>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</si>
  <si>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</si>
  <si>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</si>
  <si>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</si>
  <si>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</si>
  <si>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</si>
  <si>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</si>
  <si>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</si>
  <si>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</si>
  <si>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</si>
  <si>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</si>
  <si>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</si>
  <si>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</si>
  <si>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</si>
  <si>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</si>
  <si>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</si>
  <si>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</si>
  <si>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</si>
  <si>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</si>
  <si>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</si>
  <si>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</si>
  <si>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</si>
  <si>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</si>
  <si>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</si>
  <si>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</si>
  <si>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</si>
  <si>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</si>
  <si>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</si>
  <si>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</si>
  <si>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</si>
  <si>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</si>
  <si>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</si>
  <si>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</si>
  <si>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</si>
  <si>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</si>
  <si>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</si>
  <si>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</si>
  <si>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</si>
  <si>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</si>
  <si>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</si>
  <si>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</si>
  <si>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</si>
  <si>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</si>
  <si>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</si>
  <si>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</si>
  <si>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</si>
  <si>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</si>
  <si>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</si>
  <si>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</si>
  <si>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</si>
  <si>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</si>
  <si>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</si>
  <si>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</si>
  <si>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</si>
  <si>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</si>
  <si>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</si>
  <si>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</si>
  <si>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</si>
  <si>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</si>
  <si>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</si>
  <si>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</si>
  <si>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</si>
  <si>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</si>
  <si>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</si>
  <si>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</si>
  <si>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</si>
  <si>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</si>
  <si>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</si>
  <si>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</si>
  <si>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</si>
  <si>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</si>
  <si>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</si>
  <si>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</si>
  <si>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</si>
  <si>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</si>
  <si>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</si>
  <si>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</si>
  <si>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</si>
  <si>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</si>
  <si>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</si>
  <si>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</si>
  <si>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</si>
  <si>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</si>
  <si>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</si>
  <si>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</si>
  <si>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</si>
  <si>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</si>
  <si>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</si>
  <si>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</si>
  <si>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</si>
  <si>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</si>
  <si>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</si>
  <si>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</si>
  <si>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</si>
  <si>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</si>
  <si>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</si>
  <si>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</si>
  <si>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</si>
  <si>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</si>
  <si>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</si>
  <si>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</si>
  <si>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</si>
  <si>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</si>
  <si>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</si>
  <si>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</si>
  <si>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</si>
  <si>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</si>
  <si>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</si>
  <si>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</si>
  <si>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</si>
  <si>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</si>
  <si>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</si>
  <si>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</si>
  <si>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</si>
  <si>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</si>
  <si>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</si>
  <si>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</si>
  <si>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</si>
  <si>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</si>
  <si>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</si>
  <si>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</si>
  <si>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</si>
  <si>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</si>
  <si>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</si>
  <si>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</si>
  <si>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</si>
  <si>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</si>
  <si>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</si>
  <si>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</si>
  <si>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</si>
  <si>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</si>
  <si>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</si>
  <si>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</si>
  <si>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</si>
  <si>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</si>
  <si>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</si>
  <si>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</si>
  <si>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</si>
  <si>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</si>
  <si>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</si>
  <si>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</si>
  <si>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</si>
  <si>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</si>
  <si>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</si>
  <si>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</si>
  <si>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</si>
  <si>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</si>
  <si>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</si>
  <si>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</si>
  <si>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</si>
  <si>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</si>
  <si>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</si>
  <si>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</si>
  <si>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</si>
  <si>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</si>
  <si>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</si>
  <si>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</si>
  <si>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</si>
  <si>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</si>
  <si>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</si>
  <si>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</si>
  <si>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</si>
  <si>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</si>
  <si>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</si>
  <si>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</si>
  <si>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</si>
  <si>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</si>
  <si>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</si>
  <si>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</si>
  <si>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</si>
  <si>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</si>
  <si>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</si>
  <si>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</si>
  <si>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</si>
  <si>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</si>
  <si>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</si>
  <si>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</si>
  <si>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</si>
  <si>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</si>
  <si>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</si>
  <si>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</si>
  <si>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</si>
  <si>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</si>
  <si>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</si>
  <si>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</si>
  <si>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</si>
  <si>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</si>
  <si>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</si>
  <si>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</si>
  <si>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</si>
  <si>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</si>
  <si>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</si>
  <si>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</si>
  <si>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</si>
  <si>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</si>
  <si>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</si>
  <si>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</si>
  <si>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</si>
  <si>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</si>
  <si>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</si>
  <si>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</si>
  <si>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</si>
  <si>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</si>
  <si>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</si>
  <si>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</si>
  <si>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</si>
  <si>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</si>
  <si>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</si>
  <si>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</si>
  <si>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</si>
  <si>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</si>
  <si>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</si>
  <si>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</si>
  <si>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</si>
  <si>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</si>
  <si>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</si>
  <si>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</si>
  <si>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</si>
  <si>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</si>
  <si>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</si>
  <si>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</si>
  <si>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</si>
  <si>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</si>
  <si>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</si>
  <si>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</si>
  <si>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</si>
  <si>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</si>
  <si>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</si>
  <si>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</si>
  <si>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</si>
  <si>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</si>
  <si>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</si>
  <si>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</si>
  <si>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</si>
  <si>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</si>
  <si>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</si>
  <si>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</si>
  <si>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</si>
  <si>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</si>
  <si>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</si>
  <si>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</si>
  <si>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</si>
  <si>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</si>
  <si>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</si>
  <si>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</si>
  <si>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</si>
  <si>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</si>
  <si>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</si>
  <si>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</si>
  <si>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</si>
  <si>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</si>
  <si>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</si>
  <si>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</si>
  <si>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</si>
  <si>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</si>
  <si>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</si>
  <si>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</si>
  <si>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</si>
  <si>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</si>
  <si>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</si>
  <si>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</si>
  <si>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</si>
  <si>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</si>
  <si>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</si>
  <si>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</si>
  <si>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</si>
  <si>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</si>
  <si>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</si>
  <si>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</si>
  <si>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</si>
  <si>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</si>
  <si>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</si>
  <si>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</si>
  <si>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</si>
  <si>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</si>
  <si>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</si>
  <si>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</si>
  <si>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</si>
  <si>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</si>
  <si>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</si>
  <si>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</si>
  <si>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</si>
  <si>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</si>
  <si>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</si>
  <si>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</si>
  <si>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</si>
  <si>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</si>
  <si>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</si>
  <si>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</si>
  <si>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</si>
  <si>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</si>
  <si>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</si>
  <si>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</si>
  <si>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</si>
  <si>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</si>
  <si>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</si>
  <si>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</si>
  <si>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</si>
  <si>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</si>
  <si>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</si>
  <si>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</si>
  <si>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</si>
  <si>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</si>
  <si>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</si>
  <si>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</si>
  <si>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</si>
  <si>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</si>
  <si>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</si>
  <si>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</si>
  <si>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</si>
  <si>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</si>
  <si>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</si>
  <si>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</si>
  <si>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</si>
  <si>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</si>
  <si>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</si>
  <si>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</si>
  <si>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</si>
  <si>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</si>
  <si>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</si>
  <si>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</si>
  <si>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</si>
  <si>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</si>
  <si>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</si>
  <si>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</si>
  <si>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</si>
  <si>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</si>
  <si>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</si>
  <si>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</si>
  <si>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</si>
  <si>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</si>
  <si>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</si>
  <si>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</si>
  <si>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</si>
  <si>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</si>
  <si>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</si>
  <si>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</si>
  <si>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</si>
  <si>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</si>
  <si>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</si>
  <si>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</si>
  <si>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</si>
  <si>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</si>
  <si>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</si>
  <si>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</si>
  <si>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</si>
  <si>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</si>
  <si>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</si>
  <si>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</si>
  <si>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</si>
  <si>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</si>
  <si>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</si>
  <si>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</si>
  <si>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</si>
  <si>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</si>
  <si>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</si>
  <si>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</si>
  <si>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</si>
  <si>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</si>
  <si>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</si>
  <si>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</si>
  <si>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</si>
  <si>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</si>
  <si>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</si>
  <si>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</si>
  <si>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</si>
  <si>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</si>
  <si>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</si>
  <si>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</si>
  <si>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</si>
  <si>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</si>
  <si>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</si>
  <si>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</si>
  <si>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</si>
  <si>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</si>
  <si>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</si>
  <si>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</si>
  <si>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</si>
  <si>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</si>
  <si>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</si>
  <si>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</si>
  <si>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</si>
  <si>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</si>
  <si>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</si>
  <si>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</si>
  <si>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</si>
  <si>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</si>
  <si>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</si>
  <si>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</si>
  <si>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</si>
  <si>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</si>
  <si>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</si>
  <si>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</si>
  <si>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</si>
  <si>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</si>
  <si>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</si>
  <si>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</si>
  <si>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</si>
  <si>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</si>
  <si>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</si>
  <si>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</si>
  <si>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</si>
  <si>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</si>
  <si>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</si>
  <si>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</si>
  <si>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</si>
  <si>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</si>
  <si>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</si>
  <si>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</si>
  <si>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</si>
  <si>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</si>
  <si>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</si>
  <si>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</si>
  <si>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</si>
  <si>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</si>
  <si>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</si>
  <si>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</si>
  <si>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</si>
  <si>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</si>
  <si>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</si>
  <si>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</si>
  <si>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</si>
  <si>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</si>
  <si>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</si>
  <si>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</si>
  <si>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</si>
  <si>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</si>
  <si>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</si>
  <si>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</si>
  <si>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</si>
  <si>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</si>
  <si>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</si>
  <si>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</si>
  <si>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</si>
  <si>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</si>
  <si>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</si>
  <si>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</si>
  <si>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</si>
  <si>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</si>
  <si>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</si>
  <si>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</si>
  <si>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</si>
  <si>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</si>
  <si>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</si>
  <si>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</si>
  <si>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</si>
  <si>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</si>
  <si>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</si>
  <si>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</si>
  <si>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</si>
  <si>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</si>
  <si>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</si>
  <si>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</si>
  <si>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</si>
  <si>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</si>
  <si>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</si>
  <si>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</si>
  <si>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</si>
  <si>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</si>
  <si>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</si>
  <si>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</si>
  <si>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</si>
  <si>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</si>
  <si>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</si>
  <si>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</si>
  <si>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</si>
  <si>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</si>
  <si>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</si>
  <si>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</si>
  <si>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</si>
  <si>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</si>
  <si>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</si>
  <si>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</si>
  <si>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</si>
  <si>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</si>
  <si>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</si>
  <si>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</si>
  <si>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</si>
  <si>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</si>
  <si>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</si>
  <si>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</si>
  <si>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</si>
  <si>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</si>
  <si>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</si>
  <si>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</si>
  <si>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</si>
  <si>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</si>
  <si>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</si>
  <si>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</si>
  <si>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</si>
  <si>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</si>
  <si>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</si>
  <si>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</si>
  <si>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</si>
  <si>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</si>
  <si>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</si>
  <si>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</si>
  <si>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</si>
  <si>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</si>
  <si>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</si>
  <si>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</si>
  <si>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</si>
  <si>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</si>
  <si>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</si>
  <si>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</si>
  <si>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</si>
  <si>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</si>
  <si>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</si>
  <si>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</si>
  <si>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</si>
  <si>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</si>
  <si>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</si>
  <si>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</si>
  <si>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</si>
  <si>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</si>
  <si>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</si>
  <si>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</si>
  <si>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</si>
  <si>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</si>
  <si>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</si>
  <si>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</si>
  <si>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</si>
  <si>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</si>
  <si>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</si>
  <si>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</si>
  <si>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</si>
  <si>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</si>
  <si>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</si>
  <si>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</si>
  <si>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</si>
  <si>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</si>
  <si>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</si>
  <si>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</si>
  <si>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</si>
  <si>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</si>
  <si>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</si>
  <si>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</si>
  <si>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</si>
  <si>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</si>
  <si>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</si>
  <si>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</si>
  <si>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</si>
  <si>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</si>
  <si>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</si>
  <si>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</si>
  <si>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</si>
  <si>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</si>
  <si>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</si>
  <si>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</si>
  <si>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</si>
  <si>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</si>
  <si>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</si>
  <si>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</si>
  <si>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</si>
  <si>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</si>
  <si>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</si>
  <si>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</si>
  <si>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</si>
  <si>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</si>
  <si>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</si>
  <si>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</si>
  <si>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</si>
  <si>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</si>
  <si>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</si>
  <si>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</si>
  <si>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</si>
  <si>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</si>
  <si>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</si>
  <si>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</si>
  <si>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</si>
  <si>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</si>
  <si>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</si>
  <si>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</si>
  <si>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</si>
  <si>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</si>
  <si>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</si>
  <si>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</si>
  <si>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</si>
  <si>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</si>
  <si>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</si>
  <si>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</si>
  <si>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</si>
  <si>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</si>
  <si>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</si>
  <si>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</si>
  <si>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</si>
  <si>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</si>
  <si>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</si>
  <si>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</si>
  <si>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</si>
  <si>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</si>
  <si>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</si>
  <si>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</si>
  <si>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</si>
  <si>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</si>
  <si>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</si>
  <si>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</si>
  <si>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</si>
  <si>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</si>
  <si>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</si>
  <si>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</si>
  <si>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</si>
  <si>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</si>
  <si>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</si>
  <si>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</si>
  <si>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</si>
  <si>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</si>
  <si>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</si>
  <si>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</si>
  <si>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</si>
  <si>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</si>
  <si>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</si>
  <si>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</si>
  <si>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</si>
  <si>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</si>
  <si>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</si>
  <si>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</si>
  <si>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</si>
  <si>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</si>
  <si>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</si>
  <si>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</si>
  <si>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</si>
  <si>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</si>
  <si>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</si>
  <si>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</si>
  <si>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</si>
  <si>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</si>
  <si>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</si>
  <si>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</si>
  <si>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</si>
  <si>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</si>
  <si>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</si>
  <si>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</si>
  <si>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</si>
  <si>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</si>
  <si>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</si>
  <si>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</si>
  <si>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</si>
  <si>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</si>
  <si>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</si>
  <si>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</si>
  <si>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</si>
  <si>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</si>
  <si>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</si>
  <si>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</si>
  <si>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</si>
  <si>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</si>
  <si>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</si>
  <si>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</si>
  <si>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</si>
  <si>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</si>
  <si>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</si>
  <si>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</si>
  <si>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</si>
  <si>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</si>
  <si>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</si>
  <si>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</si>
  <si>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</si>
  <si>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</si>
  <si>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</si>
  <si>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</si>
  <si>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</si>
  <si>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</si>
  <si>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</si>
  <si>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</si>
  <si>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</si>
  <si>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</si>
  <si>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</si>
  <si>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</si>
  <si>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</si>
  <si>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</si>
  <si>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</si>
  <si>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</si>
  <si>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</si>
  <si>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</si>
  <si>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</si>
  <si>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</si>
  <si>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</si>
  <si>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</si>
  <si>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</si>
  <si>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</si>
  <si>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</si>
  <si>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</si>
  <si>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</si>
  <si>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</si>
  <si>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</si>
  <si>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</si>
  <si>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</si>
  <si>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</si>
  <si>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</si>
  <si>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</si>
  <si>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</si>
  <si>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</si>
  <si>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</si>
  <si>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</si>
  <si>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</si>
  <si>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</si>
  <si>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</si>
  <si>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</si>
  <si>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</si>
  <si>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</si>
  <si>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</si>
  <si>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</si>
  <si>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</si>
  <si>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</si>
  <si>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</si>
  <si>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</si>
  <si>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</si>
  <si>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</si>
  <si>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</si>
  <si>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</si>
  <si>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</si>
  <si>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</si>
  <si>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</si>
  <si>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</si>
  <si>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</si>
  <si>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</si>
  <si>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</si>
  <si>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</si>
  <si>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</si>
  <si>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</si>
  <si>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</si>
  <si>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</si>
  <si>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</si>
  <si>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</si>
  <si>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</si>
  <si>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</si>
  <si>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</si>
  <si>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</si>
  <si>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</si>
  <si>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</si>
  <si>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</si>
  <si>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</si>
  <si>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</si>
  <si>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</si>
  <si>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</si>
  <si>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</si>
  <si>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</si>
  <si>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</si>
  <si>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</si>
  <si>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</si>
  <si>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</si>
  <si>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</si>
  <si>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</si>
  <si>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</si>
  <si>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</si>
  <si>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</si>
  <si>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</si>
  <si>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</si>
  <si>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</si>
  <si>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</si>
  <si>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</si>
  <si>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</si>
  <si>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</si>
  <si>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</si>
  <si>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</si>
  <si>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</si>
  <si>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</si>
  <si>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</si>
  <si>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</si>
  <si>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</si>
  <si>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</si>
  <si>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</si>
  <si>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</si>
  <si>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</si>
  <si>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</si>
  <si>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</si>
  <si>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</si>
  <si>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</si>
  <si>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</si>
  <si>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</si>
  <si>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</si>
  <si>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</si>
  <si>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</si>
  <si>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</si>
  <si>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</si>
  <si>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</si>
  <si>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</si>
  <si>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</si>
  <si>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</si>
  <si>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</si>
  <si>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</si>
  <si>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</si>
  <si>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</si>
  <si>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</si>
  <si>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</si>
  <si>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</si>
  <si>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</si>
  <si>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</si>
  <si>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</si>
  <si>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</si>
  <si>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</si>
  <si>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</si>
  <si>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</si>
  <si>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</si>
  <si>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</si>
  <si>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</si>
  <si>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</si>
  <si>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</si>
  <si>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</si>
  <si>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</si>
  <si>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</si>
  <si>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</si>
  <si>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</si>
  <si>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</si>
  <si>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</si>
  <si>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</si>
  <si>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</si>
  <si>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</si>
  <si>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</si>
  <si>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</si>
  <si>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</si>
  <si>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</si>
  <si>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</si>
  <si>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</si>
  <si>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</si>
  <si>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</si>
  <si>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</si>
  <si>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</si>
  <si>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</si>
  <si>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</si>
  <si>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</si>
  <si>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</si>
  <si>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</si>
  <si>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</si>
  <si>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</si>
  <si>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</si>
  <si>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</si>
  <si>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</si>
  <si>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</si>
  <si>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</si>
  <si>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</si>
  <si>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</si>
  <si>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</si>
  <si>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</si>
  <si>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</si>
  <si>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</si>
  <si>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</si>
  <si>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</si>
  <si>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</si>
  <si>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</si>
  <si>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</si>
  <si>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</si>
  <si>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</si>
  <si>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</si>
  <si>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</si>
  <si>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</si>
  <si>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</si>
  <si>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</si>
  <si>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</si>
  <si>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</si>
  <si>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</si>
  <si>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</si>
  <si>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</si>
  <si>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</si>
  <si>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</si>
  <si>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</si>
  <si>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</si>
  <si>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</si>
  <si>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</si>
  <si>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</si>
  <si>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</si>
  <si>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</si>
  <si>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</si>
  <si>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</si>
  <si>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</si>
  <si>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</si>
  <si>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</si>
  <si>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</si>
  <si>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</si>
  <si>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</si>
  <si>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</si>
  <si>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</si>
  <si>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</si>
  <si>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</si>
  <si>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</si>
  <si>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</si>
  <si>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</si>
  <si>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</si>
  <si>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</si>
  <si>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</si>
  <si>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</si>
  <si>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</si>
  <si>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</si>
  <si>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</si>
  <si>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</si>
  <si>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</si>
  <si>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</si>
  <si>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</si>
  <si>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</si>
  <si>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</si>
  <si>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</si>
  <si>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</si>
  <si>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</si>
  <si>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</si>
  <si>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</si>
  <si>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</si>
  <si>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</si>
  <si>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</si>
  <si>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</si>
  <si>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</si>
  <si>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</si>
  <si>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</si>
  <si>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</si>
  <si>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</si>
  <si>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</si>
  <si>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</si>
  <si>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</si>
  <si>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</si>
  <si>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</si>
  <si>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</si>
  <si>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</si>
  <si>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</si>
  <si>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</si>
  <si>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</si>
  <si>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</si>
  <si>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تعميم النظام البلدي بكامل الجمهورية وتحويل اعتمادات</t>
  </si>
  <si>
    <t>ضبط تعريفة المعاليم المرخص للجماعات المحلية في استخلاصها +تعديل قانون الاطار</t>
  </si>
  <si>
    <t>اعداد برنامج الاستثمار السنوي ل2017 +مراجعة مثال التهيئة</t>
  </si>
  <si>
    <t>تمكين عائلات الشهداء من محلات تجارية+مسائل مختلفة</t>
  </si>
  <si>
    <t>أنيس الأحمدي</t>
  </si>
  <si>
    <t>محمد الصالح المدفعي</t>
  </si>
  <si>
    <t>عاطف بالحاج الاخضر</t>
  </si>
  <si>
    <t>نادية فرحات</t>
  </si>
  <si>
    <t>نور الدين الرجايبي</t>
  </si>
  <si>
    <t>سامي المشرقي</t>
  </si>
  <si>
    <t>الصالح المدفعي</t>
  </si>
  <si>
    <t>شراء الة تراكتوبال</t>
  </si>
  <si>
    <t>تهيئة طرقات وأرصفة</t>
  </si>
  <si>
    <t>مشروع تجميل المدينة</t>
  </si>
  <si>
    <t>بناء محلات تجارية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</si>
</sst>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7" fontId="5" fillId="0" borderId="0" xfId="0" applyNumberFormat="1" applyFont="1" applyAlignment="1">
      <alignment vertical="center"/>
    </xf>
    <xf numFmtId="0" fontId="2" fillId="17" borderId="1" xfId="0" applyFont="1" applyFill="1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81" t="s">
        <v>67</v>
      </c>
      <c r="B256" s="181"/>
      <c r="C256" s="181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1" t="s">
        <v>961</v>
      </c>
      <c r="B509" s="172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1" t="s">
        <v>414</v>
      </c>
      <c r="B510" s="172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1" t="s">
        <v>426</v>
      </c>
      <c r="B523" s="172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1" t="s">
        <v>432</v>
      </c>
      <c r="B529" s="172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1" t="s">
        <v>441</v>
      </c>
      <c r="B539" s="172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5" t="s">
        <v>449</v>
      </c>
      <c r="B548" s="176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1" t="s">
        <v>450</v>
      </c>
      <c r="B549" s="172"/>
      <c r="C549" s="32"/>
      <c r="D549" s="32">
        <f>C549</f>
        <v>0</v>
      </c>
      <c r="E549" s="32">
        <f>D549</f>
        <v>0</v>
      </c>
    </row>
    <row r="550" spans="1:10" outlineLevel="1">
      <c r="A550" s="171" t="s">
        <v>451</v>
      </c>
      <c r="B550" s="172"/>
      <c r="C550" s="32">
        <v>0</v>
      </c>
      <c r="D550" s="32">
        <f>C550</f>
        <v>0</v>
      </c>
      <c r="E550" s="32">
        <f>D550</f>
        <v>0</v>
      </c>
    </row>
    <row r="551" spans="1:10">
      <c r="A551" s="169" t="s">
        <v>455</v>
      </c>
      <c r="B551" s="17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7" t="s">
        <v>456</v>
      </c>
      <c r="B552" s="16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1" t="s">
        <v>457</v>
      </c>
      <c r="B553" s="172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1" t="s">
        <v>461</v>
      </c>
      <c r="B557" s="172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3" t="s">
        <v>62</v>
      </c>
      <c r="B560" s="174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9" t="s">
        <v>464</v>
      </c>
      <c r="B561" s="17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7" t="s">
        <v>465</v>
      </c>
      <c r="B562" s="16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1" t="s">
        <v>466</v>
      </c>
      <c r="B563" s="172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1" t="s">
        <v>467</v>
      </c>
      <c r="B568" s="172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1" t="s">
        <v>472</v>
      </c>
      <c r="B569" s="172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1" t="s">
        <v>473</v>
      </c>
      <c r="B570" s="172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1" t="s">
        <v>480</v>
      </c>
      <c r="B577" s="172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1" t="s">
        <v>481</v>
      </c>
      <c r="B578" s="172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1" t="s">
        <v>485</v>
      </c>
      <c r="B582" s="172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1" t="s">
        <v>488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1" t="s">
        <v>489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1" t="s">
        <v>490</v>
      </c>
      <c r="B587" s="172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1" t="s">
        <v>491</v>
      </c>
      <c r="B588" s="172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1" t="s">
        <v>498</v>
      </c>
      <c r="B593" s="172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1" t="s">
        <v>502</v>
      </c>
      <c r="B596" s="172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1" t="s">
        <v>503</v>
      </c>
      <c r="B600" s="172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1" t="s">
        <v>506</v>
      </c>
      <c r="B604" s="172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1" t="s">
        <v>513</v>
      </c>
      <c r="B611" s="172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1" t="s">
        <v>519</v>
      </c>
      <c r="B617" s="172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1" t="s">
        <v>531</v>
      </c>
      <c r="B629" s="172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7" t="s">
        <v>541</v>
      </c>
      <c r="B639" s="16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1" t="s">
        <v>542</v>
      </c>
      <c r="B640" s="172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1" t="s">
        <v>543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1" t="s">
        <v>544</v>
      </c>
      <c r="B642" s="172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7" t="s">
        <v>545</v>
      </c>
      <c r="B643" s="16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1" t="s">
        <v>546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1" t="s">
        <v>547</v>
      </c>
      <c r="B645" s="172"/>
      <c r="C645" s="32">
        <v>0</v>
      </c>
      <c r="D645" s="32">
        <f>C645</f>
        <v>0</v>
      </c>
      <c r="E645" s="32">
        <f>D645</f>
        <v>0</v>
      </c>
    </row>
    <row r="646" spans="1:10">
      <c r="A646" s="167" t="s">
        <v>548</v>
      </c>
      <c r="B646" s="16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1" t="s">
        <v>549</v>
      </c>
      <c r="B647" s="172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1" t="s">
        <v>550</v>
      </c>
      <c r="B652" s="172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1" t="s">
        <v>551</v>
      </c>
      <c r="B653" s="172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1" t="s">
        <v>552</v>
      </c>
      <c r="B654" s="172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1" t="s">
        <v>553</v>
      </c>
      <c r="B661" s="172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1" t="s">
        <v>554</v>
      </c>
      <c r="B662" s="172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1" t="s">
        <v>555</v>
      </c>
      <c r="B666" s="172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1" t="s">
        <v>556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1" t="s">
        <v>557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1" t="s">
        <v>558</v>
      </c>
      <c r="B671" s="172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1" t="s">
        <v>559</v>
      </c>
      <c r="B672" s="172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1" t="s">
        <v>560</v>
      </c>
      <c r="B677" s="172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1" t="s">
        <v>561</v>
      </c>
      <c r="B680" s="172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1" t="s">
        <v>562</v>
      </c>
      <c r="B684" s="172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1" t="s">
        <v>563</v>
      </c>
      <c r="B688" s="172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1" t="s">
        <v>564</v>
      </c>
      <c r="B695" s="172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1" t="s">
        <v>565</v>
      </c>
      <c r="B701" s="172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1" t="s">
        <v>566</v>
      </c>
      <c r="B713" s="172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1" t="s">
        <v>567</v>
      </c>
      <c r="B714" s="172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1" t="s">
        <v>568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1" t="s">
        <v>569</v>
      </c>
      <c r="B716" s="172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9" t="s">
        <v>570</v>
      </c>
      <c r="B717" s="17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7" t="s">
        <v>571</v>
      </c>
      <c r="B718" s="16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5" t="s">
        <v>851</v>
      </c>
      <c r="B719" s="16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5" t="s">
        <v>850</v>
      </c>
      <c r="B723" s="16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9" t="s">
        <v>577</v>
      </c>
      <c r="B726" s="17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7" t="s">
        <v>588</v>
      </c>
      <c r="B727" s="16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5" t="s">
        <v>849</v>
      </c>
      <c r="B728" s="16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5" t="s">
        <v>848</v>
      </c>
      <c r="B731" s="16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5" t="s">
        <v>846</v>
      </c>
      <c r="B734" s="16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5" t="s">
        <v>843</v>
      </c>
      <c r="B740" s="16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5" t="s">
        <v>842</v>
      </c>
      <c r="B742" s="16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5" t="s">
        <v>841</v>
      </c>
      <c r="B744" s="16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5" t="s">
        <v>836</v>
      </c>
      <c r="B751" s="16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5" t="s">
        <v>834</v>
      </c>
      <c r="B756" s="16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5" t="s">
        <v>830</v>
      </c>
      <c r="B761" s="16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5" t="s">
        <v>828</v>
      </c>
      <c r="B766" s="16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5" t="s">
        <v>826</v>
      </c>
      <c r="B768" s="16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5" t="s">
        <v>823</v>
      </c>
      <c r="B772" s="16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5" t="s">
        <v>817</v>
      </c>
      <c r="B778" s="16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4" sqref="D4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200" t="s">
        <v>942</v>
      </c>
      <c r="B2" s="150">
        <v>2011</v>
      </c>
      <c r="C2" s="151"/>
      <c r="D2" s="151"/>
      <c r="E2" s="151"/>
    </row>
    <row r="3" spans="1:5">
      <c r="A3" s="201"/>
      <c r="B3" s="150">
        <v>2012</v>
      </c>
      <c r="C3" s="151"/>
      <c r="D3" s="151"/>
      <c r="E3" s="151"/>
    </row>
    <row r="4" spans="1:5">
      <c r="A4" s="201"/>
      <c r="B4" s="150">
        <v>2013</v>
      </c>
      <c r="C4" s="151"/>
      <c r="D4" s="151"/>
      <c r="E4" s="151"/>
    </row>
    <row r="5" spans="1:5">
      <c r="A5" s="201"/>
      <c r="B5" s="150">
        <v>2014</v>
      </c>
      <c r="C5" s="151"/>
      <c r="D5" s="151"/>
      <c r="E5" s="151"/>
    </row>
    <row r="6" spans="1:5">
      <c r="A6" s="201"/>
      <c r="B6" s="150">
        <v>2015</v>
      </c>
      <c r="C6" s="151"/>
      <c r="D6" s="151"/>
      <c r="E6" s="151"/>
    </row>
    <row r="7" spans="1:5">
      <c r="A7" s="202"/>
      <c r="B7" s="150">
        <v>2016</v>
      </c>
      <c r="C7" s="151"/>
      <c r="D7" s="151"/>
      <c r="E7" s="151"/>
    </row>
    <row r="8" spans="1:5">
      <c r="A8" s="203" t="s">
        <v>943</v>
      </c>
      <c r="B8" s="152">
        <v>2011</v>
      </c>
      <c r="C8" s="153"/>
      <c r="D8" s="153"/>
      <c r="E8" s="153"/>
    </row>
    <row r="9" spans="1:5">
      <c r="A9" s="204"/>
      <c r="B9" s="152">
        <v>2012</v>
      </c>
      <c r="C9" s="153"/>
      <c r="D9" s="153"/>
      <c r="E9" s="153"/>
    </row>
    <row r="10" spans="1:5">
      <c r="A10" s="204"/>
      <c r="B10" s="152">
        <v>2013</v>
      </c>
      <c r="C10" s="153"/>
      <c r="D10" s="153"/>
      <c r="E10" s="153"/>
    </row>
    <row r="11" spans="1:5">
      <c r="A11" s="204"/>
      <c r="B11" s="152">
        <v>2014</v>
      </c>
      <c r="C11" s="153"/>
      <c r="D11" s="153"/>
      <c r="E11" s="153"/>
    </row>
    <row r="12" spans="1:5">
      <c r="A12" s="204"/>
      <c r="B12" s="152">
        <v>2015</v>
      </c>
      <c r="C12" s="153"/>
      <c r="D12" s="153"/>
      <c r="E12" s="153"/>
    </row>
    <row r="13" spans="1:5">
      <c r="A13" s="205"/>
      <c r="B13" s="152">
        <v>2016</v>
      </c>
      <c r="C13" s="153"/>
      <c r="D13" s="153"/>
      <c r="E13" s="153"/>
    </row>
    <row r="14" spans="1:5">
      <c r="A14" s="200" t="s">
        <v>123</v>
      </c>
      <c r="B14" s="150">
        <v>2011</v>
      </c>
      <c r="C14" s="151"/>
      <c r="D14" s="151"/>
      <c r="E14" s="151"/>
    </row>
    <row r="15" spans="1:5">
      <c r="A15" s="201"/>
      <c r="B15" s="150">
        <v>2012</v>
      </c>
      <c r="C15" s="151"/>
      <c r="D15" s="151"/>
      <c r="E15" s="151"/>
    </row>
    <row r="16" spans="1:5">
      <c r="A16" s="201"/>
      <c r="B16" s="150">
        <v>2013</v>
      </c>
      <c r="C16" s="151"/>
      <c r="D16" s="151"/>
      <c r="E16" s="151"/>
    </row>
    <row r="17" spans="1:5">
      <c r="A17" s="201"/>
      <c r="B17" s="150">
        <v>2014</v>
      </c>
      <c r="C17" s="151"/>
      <c r="D17" s="151"/>
      <c r="E17" s="151"/>
    </row>
    <row r="18" spans="1:5">
      <c r="A18" s="201"/>
      <c r="B18" s="150">
        <v>2015</v>
      </c>
      <c r="C18" s="151"/>
      <c r="D18" s="151"/>
      <c r="E18" s="151"/>
    </row>
    <row r="19" spans="1:5">
      <c r="A19" s="202"/>
      <c r="B19" s="150">
        <v>2016</v>
      </c>
      <c r="C19" s="151"/>
      <c r="D19" s="151"/>
      <c r="E19" s="151"/>
    </row>
    <row r="20" spans="1:5">
      <c r="A20" s="206" t="s">
        <v>944</v>
      </c>
      <c r="B20" s="152">
        <v>2011</v>
      </c>
      <c r="C20" s="153"/>
      <c r="D20" s="153"/>
      <c r="E20" s="153"/>
    </row>
    <row r="21" spans="1:5">
      <c r="A21" s="207"/>
      <c r="B21" s="152">
        <v>2012</v>
      </c>
      <c r="C21" s="153"/>
      <c r="D21" s="153"/>
      <c r="E21" s="153"/>
    </row>
    <row r="22" spans="1:5">
      <c r="A22" s="207"/>
      <c r="B22" s="152">
        <v>2013</v>
      </c>
      <c r="C22" s="153"/>
      <c r="D22" s="153"/>
      <c r="E22" s="153"/>
    </row>
    <row r="23" spans="1:5">
      <c r="A23" s="207"/>
      <c r="B23" s="152">
        <v>2014</v>
      </c>
      <c r="C23" s="153"/>
      <c r="D23" s="153"/>
      <c r="E23" s="153"/>
    </row>
    <row r="24" spans="1:5">
      <c r="A24" s="207"/>
      <c r="B24" s="152">
        <v>2015</v>
      </c>
      <c r="C24" s="153"/>
      <c r="D24" s="153"/>
      <c r="E24" s="153"/>
    </row>
    <row r="25" spans="1:5">
      <c r="A25" s="208"/>
      <c r="B25" s="152">
        <v>2016</v>
      </c>
      <c r="C25" s="153"/>
      <c r="D25" s="153"/>
      <c r="E25" s="153"/>
    </row>
    <row r="26" spans="1:5">
      <c r="A26" s="209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10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10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10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10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11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8" sqref="B8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2" t="s">
        <v>946</v>
      </c>
      <c r="B1" s="213"/>
      <c r="C1" s="213"/>
      <c r="D1" s="214"/>
    </row>
    <row r="2" spans="1:4">
      <c r="A2" s="215"/>
      <c r="B2" s="216"/>
      <c r="C2" s="216"/>
      <c r="D2" s="217"/>
    </row>
    <row r="3" spans="1:4">
      <c r="A3" s="154"/>
      <c r="B3" s="155" t="s">
        <v>947</v>
      </c>
      <c r="C3" s="156" t="s">
        <v>948</v>
      </c>
      <c r="D3" s="218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9"/>
    </row>
    <row r="5" spans="1:4">
      <c r="A5" s="149" t="s">
        <v>953</v>
      </c>
      <c r="B5" s="28">
        <v>1451.2260000000001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v>138548.774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F26" sqref="F26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20" t="s">
        <v>68</v>
      </c>
      <c r="B1" s="220" t="s">
        <v>793</v>
      </c>
      <c r="C1" s="220" t="s">
        <v>794</v>
      </c>
      <c r="D1" s="221" t="s">
        <v>792</v>
      </c>
      <c r="E1" s="220" t="s">
        <v>739</v>
      </c>
      <c r="F1" s="220"/>
      <c r="G1" s="220"/>
      <c r="H1" s="220"/>
      <c r="I1" s="220" t="s">
        <v>799</v>
      </c>
    </row>
    <row r="2" spans="1:9" s="113" customFormat="1" ht="23.25" customHeight="1">
      <c r="A2" s="220"/>
      <c r="B2" s="220"/>
      <c r="C2" s="220"/>
      <c r="D2" s="222"/>
      <c r="E2" s="114" t="s">
        <v>788</v>
      </c>
      <c r="F2" s="114" t="s">
        <v>789</v>
      </c>
      <c r="G2" s="114" t="s">
        <v>790</v>
      </c>
      <c r="H2" s="114" t="s">
        <v>791</v>
      </c>
      <c r="I2" s="220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20" t="s">
        <v>68</v>
      </c>
      <c r="B1" s="220" t="s">
        <v>793</v>
      </c>
      <c r="C1" s="220" t="s">
        <v>795</v>
      </c>
      <c r="D1" s="220" t="s">
        <v>799</v>
      </c>
    </row>
    <row r="2" spans="1:10" s="113" customFormat="1" ht="23.25" customHeight="1">
      <c r="A2" s="220"/>
      <c r="B2" s="220"/>
      <c r="C2" s="220"/>
      <c r="D2" s="220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5" t="s">
        <v>82</v>
      </c>
      <c r="B1" s="22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6" t="s">
        <v>780</v>
      </c>
      <c r="B6" s="22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3" t="s">
        <v>749</v>
      </c>
      <c r="B9" s="22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3" t="s">
        <v>73</v>
      </c>
      <c r="B12" s="22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3" t="s">
        <v>76</v>
      </c>
      <c r="B15" s="22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3" t="s">
        <v>78</v>
      </c>
      <c r="B17" s="22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3" t="s">
        <v>747</v>
      </c>
      <c r="B19" s="22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3" t="s">
        <v>784</v>
      </c>
      <c r="B21" s="22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3" workbookViewId="0">
      <selection activeCell="B59" sqref="B59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7" t="s">
        <v>83</v>
      </c>
      <c r="B1" s="227"/>
    </row>
    <row r="2" spans="1:7">
      <c r="A2" s="10" t="s">
        <v>84</v>
      </c>
      <c r="B2" s="12">
        <v>42876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5" t="s">
        <v>85</v>
      </c>
      <c r="B5" s="228"/>
      <c r="G5" s="117" t="s">
        <v>800</v>
      </c>
    </row>
    <row r="6" spans="1:7">
      <c r="A6" s="88" t="s">
        <v>95</v>
      </c>
      <c r="B6" s="10" t="s">
        <v>966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967</v>
      </c>
      <c r="G8" s="117" t="s">
        <v>803</v>
      </c>
    </row>
    <row r="9" spans="1:7">
      <c r="A9" s="88" t="s">
        <v>86</v>
      </c>
      <c r="B9" s="10" t="s">
        <v>968</v>
      </c>
    </row>
    <row r="10" spans="1:7">
      <c r="A10" s="88" t="s">
        <v>86</v>
      </c>
      <c r="B10" s="10" t="s">
        <v>969</v>
      </c>
    </row>
    <row r="11" spans="1:7">
      <c r="A11" s="88" t="s">
        <v>86</v>
      </c>
      <c r="B11" s="10" t="s">
        <v>970</v>
      </c>
    </row>
    <row r="12" spans="1:7">
      <c r="A12" s="88" t="s">
        <v>86</v>
      </c>
      <c r="B12" s="10" t="s">
        <v>971</v>
      </c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972</v>
      </c>
    </row>
    <row r="50" spans="1:2">
      <c r="A50" s="10" t="s">
        <v>87</v>
      </c>
      <c r="B50" s="10" t="s">
        <v>967</v>
      </c>
    </row>
    <row r="51" spans="1:2">
      <c r="A51" s="10" t="s">
        <v>88</v>
      </c>
      <c r="B51" s="10" t="s">
        <v>969</v>
      </c>
    </row>
    <row r="52" spans="1:2">
      <c r="A52" s="10" t="s">
        <v>89</v>
      </c>
      <c r="B52" s="10" t="s">
        <v>971</v>
      </c>
    </row>
    <row r="53" spans="1:2">
      <c r="A53" s="10" t="s">
        <v>90</v>
      </c>
      <c r="B53" s="10" t="s">
        <v>969</v>
      </c>
    </row>
    <row r="54" spans="1:2">
      <c r="A54" s="10" t="s">
        <v>92</v>
      </c>
      <c r="B54" s="10" t="s">
        <v>968</v>
      </c>
    </row>
    <row r="55" spans="1:2">
      <c r="A55" s="10" t="s">
        <v>93</v>
      </c>
      <c r="B55" s="10" t="s">
        <v>970</v>
      </c>
    </row>
    <row r="56" spans="1:2">
      <c r="A56" s="10" t="s">
        <v>94</v>
      </c>
      <c r="B56" s="10" t="s">
        <v>971</v>
      </c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 t="s">
        <v>966</v>
      </c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2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152" workbookViewId="0">
      <selection activeCell="C642" sqref="C642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26953125" bestFit="1" customWidth="1"/>
    <col min="4" max="5" width="14.81640625" bestFit="1" customWidth="1"/>
    <col min="7" max="7" width="15.54296875" bestFit="1" customWidth="1"/>
    <col min="8" max="8" width="16.26953125" bestFit="1" customWidth="1"/>
    <col min="9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62" t="s">
        <v>853</v>
      </c>
      <c r="E1" s="162" t="s">
        <v>852</v>
      </c>
      <c r="G1" s="43" t="s">
        <v>31</v>
      </c>
      <c r="H1" s="44">
        <f>C2+C114</f>
        <v>1552917.1669999999</v>
      </c>
      <c r="I1" s="45"/>
      <c r="J1" s="46" t="b">
        <f>AND(H1=I1)</f>
        <v>0</v>
      </c>
    </row>
    <row r="2" spans="1:14">
      <c r="A2" s="189" t="s">
        <v>60</v>
      </c>
      <c r="B2" s="189"/>
      <c r="C2" s="26">
        <f>C3+C67</f>
        <v>643000</v>
      </c>
      <c r="D2" s="26">
        <f>D3+D67</f>
        <v>643000</v>
      </c>
      <c r="E2" s="26">
        <f>E3+E67</f>
        <v>643000</v>
      </c>
      <c r="G2" s="39" t="s">
        <v>60</v>
      </c>
      <c r="H2" s="41">
        <f>C2</f>
        <v>643000</v>
      </c>
      <c r="I2" s="42"/>
      <c r="J2" s="40" t="b">
        <f>AND(H2=I2)</f>
        <v>0</v>
      </c>
    </row>
    <row r="3" spans="1:14">
      <c r="A3" s="186" t="s">
        <v>578</v>
      </c>
      <c r="B3" s="186"/>
      <c r="C3" s="23">
        <f>C4+C11+C38+C61</f>
        <v>207500</v>
      </c>
      <c r="D3" s="23">
        <f>D4+D11+D38+D61</f>
        <v>207500</v>
      </c>
      <c r="E3" s="23">
        <f>E4+E11+E38+E61</f>
        <v>207500</v>
      </c>
      <c r="G3" s="39" t="s">
        <v>57</v>
      </c>
      <c r="H3" s="41">
        <f t="shared" ref="H3:H66" si="0">C3</f>
        <v>207500</v>
      </c>
      <c r="I3" s="42"/>
      <c r="J3" s="40" t="b">
        <f>AND(H3=I3)</f>
        <v>0</v>
      </c>
    </row>
    <row r="4" spans="1:14" ht="15" customHeight="1">
      <c r="A4" s="182" t="s">
        <v>124</v>
      </c>
      <c r="B4" s="183"/>
      <c r="C4" s="21">
        <f>SUM(C5:C10)</f>
        <v>59500</v>
      </c>
      <c r="D4" s="21">
        <f>SUM(D5:D10)</f>
        <v>59500</v>
      </c>
      <c r="E4" s="21">
        <f>SUM(E5:E10)</f>
        <v>59500</v>
      </c>
      <c r="F4" s="17"/>
      <c r="G4" s="39" t="s">
        <v>53</v>
      </c>
      <c r="H4" s="41">
        <f t="shared" si="0"/>
        <v>59500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</v>
      </c>
      <c r="D6" s="2">
        <f t="shared" ref="D6:E10" si="1">C6</f>
        <v>1000</v>
      </c>
      <c r="E6" s="2">
        <f t="shared" si="1"/>
        <v>1000</v>
      </c>
      <c r="F6" s="17"/>
      <c r="G6" s="17"/>
      <c r="H6" s="41">
        <f t="shared" si="0"/>
        <v>1000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43000</v>
      </c>
      <c r="D7" s="2">
        <f t="shared" si="1"/>
        <v>43000</v>
      </c>
      <c r="E7" s="2">
        <f t="shared" si="1"/>
        <v>43000</v>
      </c>
      <c r="F7" s="17"/>
      <c r="G7" s="17"/>
      <c r="H7" s="41">
        <f t="shared" si="0"/>
        <v>43000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82" t="s">
        <v>125</v>
      </c>
      <c r="B11" s="183"/>
      <c r="C11" s="21">
        <f>SUM(C12:C37)</f>
        <v>120500</v>
      </c>
      <c r="D11" s="21">
        <f>SUM(D12:D37)</f>
        <v>120500</v>
      </c>
      <c r="E11" s="21">
        <f>SUM(E12:E37)</f>
        <v>120500</v>
      </c>
      <c r="F11" s="17"/>
      <c r="G11" s="39" t="s">
        <v>54</v>
      </c>
      <c r="H11" s="41">
        <f t="shared" si="0"/>
        <v>120500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109000</v>
      </c>
      <c r="D12" s="2">
        <f>C12</f>
        <v>109000</v>
      </c>
      <c r="E12" s="2">
        <f>D12</f>
        <v>109000</v>
      </c>
      <c r="H12" s="41">
        <f t="shared" si="0"/>
        <v>109000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2000</v>
      </c>
      <c r="D15" s="2">
        <f t="shared" si="2"/>
        <v>2000</v>
      </c>
      <c r="E15" s="2">
        <f t="shared" si="2"/>
        <v>2000</v>
      </c>
      <c r="H15" s="41">
        <f t="shared" si="0"/>
        <v>2000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>
        <v>1500</v>
      </c>
      <c r="D20" s="2">
        <f t="shared" si="2"/>
        <v>1500</v>
      </c>
      <c r="E20" s="2">
        <f t="shared" si="2"/>
        <v>1500</v>
      </c>
      <c r="H20" s="41">
        <f t="shared" si="0"/>
        <v>1500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2" t="s">
        <v>145</v>
      </c>
      <c r="B38" s="183"/>
      <c r="C38" s="21">
        <f>SUM(C39:C60)</f>
        <v>27500</v>
      </c>
      <c r="D38" s="21">
        <f>SUM(D39:D60)</f>
        <v>27500</v>
      </c>
      <c r="E38" s="21">
        <f>SUM(E39:E60)</f>
        <v>27500</v>
      </c>
      <c r="G38" s="39" t="s">
        <v>55</v>
      </c>
      <c r="H38" s="41">
        <f t="shared" si="0"/>
        <v>27500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  <c r="H39" s="41">
        <f t="shared" si="0"/>
        <v>4000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hidden="1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6000</v>
      </c>
      <c r="D55" s="2">
        <f t="shared" si="4"/>
        <v>6000</v>
      </c>
      <c r="E55" s="2">
        <f t="shared" si="4"/>
        <v>6000</v>
      </c>
      <c r="H55" s="41">
        <f t="shared" si="0"/>
        <v>6000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 collapsed="1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6" t="s">
        <v>579</v>
      </c>
      <c r="B67" s="186"/>
      <c r="C67" s="25">
        <f>C97+C68</f>
        <v>435500</v>
      </c>
      <c r="D67" s="25">
        <f>D97+D68</f>
        <v>435500</v>
      </c>
      <c r="E67" s="25">
        <f>E97+E68</f>
        <v>435500</v>
      </c>
      <c r="G67" s="39" t="s">
        <v>59</v>
      </c>
      <c r="H67" s="41">
        <f t="shared" ref="H67:H130" si="7">C67</f>
        <v>435500</v>
      </c>
      <c r="I67" s="42"/>
      <c r="J67" s="40" t="b">
        <f>AND(H67=I67)</f>
        <v>0</v>
      </c>
    </row>
    <row r="68" spans="1:10">
      <c r="A68" s="182" t="s">
        <v>163</v>
      </c>
      <c r="B68" s="183"/>
      <c r="C68" s="21">
        <f>SUM(C69:C96)</f>
        <v>38500</v>
      </c>
      <c r="D68" s="21">
        <f>SUM(D69:D96)</f>
        <v>38500</v>
      </c>
      <c r="E68" s="21">
        <f>SUM(E69:E96)</f>
        <v>38500</v>
      </c>
      <c r="G68" s="39" t="s">
        <v>56</v>
      </c>
      <c r="H68" s="41">
        <f t="shared" si="7"/>
        <v>38500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2000</v>
      </c>
      <c r="D69" s="2">
        <f>C69</f>
        <v>2000</v>
      </c>
      <c r="E69" s="2">
        <f>D69</f>
        <v>2000</v>
      </c>
      <c r="H69" s="41">
        <f t="shared" si="7"/>
        <v>2000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13000</v>
      </c>
      <c r="D79" s="2">
        <f t="shared" si="8"/>
        <v>13000</v>
      </c>
      <c r="E79" s="2">
        <f t="shared" si="8"/>
        <v>13000</v>
      </c>
      <c r="H79" s="41">
        <f t="shared" si="7"/>
        <v>13000</v>
      </c>
    </row>
    <row r="80" spans="1:10" ht="15" hidden="1" customHeight="1" outlineLevel="1">
      <c r="A80" s="3">
        <v>5202</v>
      </c>
      <c r="B80" s="2" t="s">
        <v>172</v>
      </c>
      <c r="C80" s="2">
        <v>1500</v>
      </c>
      <c r="D80" s="2">
        <f t="shared" si="8"/>
        <v>1500</v>
      </c>
      <c r="E80" s="2">
        <f t="shared" si="8"/>
        <v>1500</v>
      </c>
      <c r="H80" s="41">
        <f t="shared" si="7"/>
        <v>1500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500</v>
      </c>
      <c r="D83" s="2">
        <f t="shared" si="8"/>
        <v>500</v>
      </c>
      <c r="E83" s="2">
        <f t="shared" si="8"/>
        <v>500</v>
      </c>
      <c r="H83" s="41">
        <f t="shared" si="7"/>
        <v>500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19000</v>
      </c>
      <c r="D94" s="2">
        <f t="shared" si="9"/>
        <v>19000</v>
      </c>
      <c r="E94" s="2">
        <f t="shared" si="9"/>
        <v>19000</v>
      </c>
      <c r="H94" s="41">
        <f t="shared" si="7"/>
        <v>19000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397000</v>
      </c>
      <c r="D97" s="21">
        <f>SUM(D98:D113)</f>
        <v>397000</v>
      </c>
      <c r="E97" s="21">
        <f>SUM(E98:E113)</f>
        <v>397000</v>
      </c>
      <c r="G97" s="39" t="s">
        <v>58</v>
      </c>
      <c r="H97" s="41">
        <f t="shared" si="7"/>
        <v>397000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170000</v>
      </c>
      <c r="D98" s="2">
        <f>C98</f>
        <v>170000</v>
      </c>
      <c r="E98" s="2">
        <f>D98</f>
        <v>170000</v>
      </c>
      <c r="H98" s="41">
        <f t="shared" si="7"/>
        <v>170000</v>
      </c>
    </row>
    <row r="99" spans="1:10" ht="15" hidden="1" customHeight="1" outlineLevel="1">
      <c r="A99" s="3">
        <v>6002</v>
      </c>
      <c r="B99" s="1" t="s">
        <v>185</v>
      </c>
      <c r="C99" s="2">
        <v>222713.573</v>
      </c>
      <c r="D99" s="2">
        <f t="shared" ref="D99:E113" si="10">C99</f>
        <v>222713.573</v>
      </c>
      <c r="E99" s="2">
        <f t="shared" si="10"/>
        <v>222713.573</v>
      </c>
      <c r="H99" s="41">
        <f t="shared" si="7"/>
        <v>222713.573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2786.4270000000001</v>
      </c>
      <c r="D113" s="2">
        <f t="shared" si="10"/>
        <v>2786.4270000000001</v>
      </c>
      <c r="E113" s="2">
        <f t="shared" si="10"/>
        <v>2786.4270000000001</v>
      </c>
      <c r="H113" s="41">
        <f t="shared" si="7"/>
        <v>2786.4270000000001</v>
      </c>
    </row>
    <row r="114" spans="1:10" collapsed="1">
      <c r="A114" s="187" t="s">
        <v>62</v>
      </c>
      <c r="B114" s="188"/>
      <c r="C114" s="26">
        <f>C115+C152+C177</f>
        <v>909917.16700000002</v>
      </c>
      <c r="D114" s="26">
        <f>D115+D152+D177</f>
        <v>909917.16700000002</v>
      </c>
      <c r="E114" s="26">
        <f>E115+E152+E177</f>
        <v>909917.16700000002</v>
      </c>
      <c r="G114" s="39" t="s">
        <v>62</v>
      </c>
      <c r="H114" s="41">
        <f t="shared" si="7"/>
        <v>909917.16700000002</v>
      </c>
      <c r="I114" s="42"/>
      <c r="J114" s="40" t="b">
        <f>AND(H114=I114)</f>
        <v>0</v>
      </c>
    </row>
    <row r="115" spans="1:10">
      <c r="A115" s="184" t="s">
        <v>580</v>
      </c>
      <c r="B115" s="185"/>
      <c r="C115" s="23">
        <f>C116+C135</f>
        <v>651879.88199999998</v>
      </c>
      <c r="D115" s="23">
        <f>D116+D135</f>
        <v>651879.88199999998</v>
      </c>
      <c r="E115" s="23">
        <f>E116+E135</f>
        <v>651879.88199999998</v>
      </c>
      <c r="G115" s="39" t="s">
        <v>61</v>
      </c>
      <c r="H115" s="41">
        <f t="shared" si="7"/>
        <v>651879.88199999998</v>
      </c>
      <c r="I115" s="42"/>
      <c r="J115" s="40" t="b">
        <f>AND(H115=I115)</f>
        <v>0</v>
      </c>
    </row>
    <row r="116" spans="1:10" ht="15" customHeight="1">
      <c r="A116" s="182" t="s">
        <v>195</v>
      </c>
      <c r="B116" s="183"/>
      <c r="C116" s="21">
        <f>C117+C120+C123+C126+C129+C132</f>
        <v>426900</v>
      </c>
      <c r="D116" s="21">
        <f>D117+D120+D123+D126+D129+D132</f>
        <v>426900</v>
      </c>
      <c r="E116" s="21">
        <f>E117+E120+E123+E126+E129+E132</f>
        <v>426900</v>
      </c>
      <c r="G116" s="39" t="s">
        <v>583</v>
      </c>
      <c r="H116" s="41">
        <f t="shared" si="7"/>
        <v>426900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202900</v>
      </c>
      <c r="D117" s="2">
        <f>D118+D119</f>
        <v>202900</v>
      </c>
      <c r="E117" s="2">
        <f>E118+E119</f>
        <v>202900</v>
      </c>
      <c r="H117" s="41">
        <f t="shared" si="7"/>
        <v>202900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202900</v>
      </c>
      <c r="D119" s="129">
        <f>C119</f>
        <v>202900</v>
      </c>
      <c r="E119" s="129">
        <f>D119</f>
        <v>202900</v>
      </c>
      <c r="H119" s="41">
        <f t="shared" si="7"/>
        <v>202900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224000</v>
      </c>
      <c r="D120" s="2">
        <f>D121+D122</f>
        <v>224000</v>
      </c>
      <c r="E120" s="2">
        <f>E121+E122</f>
        <v>224000</v>
      </c>
      <c r="H120" s="41">
        <f t="shared" si="7"/>
        <v>224000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>
        <v>224000</v>
      </c>
      <c r="D122" s="129">
        <f>C122</f>
        <v>224000</v>
      </c>
      <c r="E122" s="129">
        <f>D122</f>
        <v>224000</v>
      </c>
      <c r="H122" s="41">
        <f t="shared" si="7"/>
        <v>224000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2" t="s">
        <v>202</v>
      </c>
      <c r="B135" s="183"/>
      <c r="C135" s="21">
        <f>C136+C140+C143+C146+C149</f>
        <v>224979.88199999998</v>
      </c>
      <c r="D135" s="21">
        <f>D136+D140+D143+D146+D149</f>
        <v>224979.88199999998</v>
      </c>
      <c r="E135" s="21">
        <f>E136+E140+E143+E146+E149</f>
        <v>224979.88199999998</v>
      </c>
      <c r="G135" s="39" t="s">
        <v>584</v>
      </c>
      <c r="H135" s="41">
        <f t="shared" si="11"/>
        <v>224979.88199999998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54979.881999999998</v>
      </c>
      <c r="D136" s="2">
        <f>D137+D138+D139</f>
        <v>54979.881999999998</v>
      </c>
      <c r="E136" s="2">
        <f>E137+E138+E139</f>
        <v>54979.881999999998</v>
      </c>
      <c r="H136" s="41">
        <f t="shared" si="11"/>
        <v>54979.881999999998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42333.451000000001</v>
      </c>
      <c r="D138" s="129">
        <f t="shared" ref="D138:E139" si="12">C138</f>
        <v>42333.451000000001</v>
      </c>
      <c r="E138" s="129">
        <f t="shared" si="12"/>
        <v>42333.451000000001</v>
      </c>
      <c r="H138" s="41">
        <f t="shared" si="11"/>
        <v>42333.451000000001</v>
      </c>
    </row>
    <row r="139" spans="1:10" ht="15" hidden="1" customHeight="1" outlineLevel="2">
      <c r="A139" s="131"/>
      <c r="B139" s="130" t="s">
        <v>861</v>
      </c>
      <c r="C139" s="129">
        <v>12646.431</v>
      </c>
      <c r="D139" s="129">
        <f t="shared" si="12"/>
        <v>12646.431</v>
      </c>
      <c r="E139" s="129">
        <f t="shared" si="12"/>
        <v>12646.431</v>
      </c>
      <c r="H139" s="41">
        <f t="shared" si="11"/>
        <v>12646.431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170000</v>
      </c>
      <c r="D149" s="2">
        <f>D150+D151</f>
        <v>170000</v>
      </c>
      <c r="E149" s="2">
        <f>E150+E151</f>
        <v>170000</v>
      </c>
      <c r="H149" s="41">
        <f t="shared" si="11"/>
        <v>170000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>
        <v>170000</v>
      </c>
      <c r="D151" s="129">
        <f>C151</f>
        <v>170000</v>
      </c>
      <c r="E151" s="129">
        <f>D151</f>
        <v>170000</v>
      </c>
      <c r="H151" s="41">
        <f t="shared" si="11"/>
        <v>170000</v>
      </c>
    </row>
    <row r="152" spans="1:10" collapsed="1">
      <c r="A152" s="184" t="s">
        <v>581</v>
      </c>
      <c r="B152" s="185"/>
      <c r="C152" s="23">
        <f>C153+C163+C170</f>
        <v>258037.285</v>
      </c>
      <c r="D152" s="23">
        <f>D153+D163+D170</f>
        <v>258037.285</v>
      </c>
      <c r="E152" s="23">
        <f>E153+E163+E170</f>
        <v>258037.285</v>
      </c>
      <c r="G152" s="39" t="s">
        <v>66</v>
      </c>
      <c r="H152" s="41">
        <f t="shared" si="11"/>
        <v>258037.285</v>
      </c>
      <c r="I152" s="42"/>
      <c r="J152" s="40" t="b">
        <f>AND(H152=I152)</f>
        <v>0</v>
      </c>
    </row>
    <row r="153" spans="1:10">
      <c r="A153" s="182" t="s">
        <v>208</v>
      </c>
      <c r="B153" s="183"/>
      <c r="C153" s="21">
        <f>C154+C157+C160</f>
        <v>258037.285</v>
      </c>
      <c r="D153" s="21">
        <f>D154+D157+D160</f>
        <v>258037.285</v>
      </c>
      <c r="E153" s="21">
        <f>E154+E157+E160</f>
        <v>258037.285</v>
      </c>
      <c r="G153" s="39" t="s">
        <v>585</v>
      </c>
      <c r="H153" s="41">
        <f t="shared" si="11"/>
        <v>258037.285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258037.285</v>
      </c>
      <c r="D154" s="2">
        <f>D155+D156</f>
        <v>258037.285</v>
      </c>
      <c r="E154" s="2">
        <f>E155+E156</f>
        <v>258037.285</v>
      </c>
      <c r="H154" s="41">
        <f t="shared" si="11"/>
        <v>258037.285</v>
      </c>
    </row>
    <row r="155" spans="1:10" ht="15" hidden="1" customHeight="1" outlineLevel="2">
      <c r="A155" s="131"/>
      <c r="B155" s="130" t="s">
        <v>855</v>
      </c>
      <c r="C155" s="129">
        <v>14937.285</v>
      </c>
      <c r="D155" s="129">
        <f>C155</f>
        <v>14937.285</v>
      </c>
      <c r="E155" s="129">
        <f>D155</f>
        <v>14937.285</v>
      </c>
      <c r="H155" s="41">
        <f t="shared" si="11"/>
        <v>14937.285</v>
      </c>
    </row>
    <row r="156" spans="1:10" ht="15" hidden="1" customHeight="1" outlineLevel="2">
      <c r="A156" s="131"/>
      <c r="B156" s="130" t="s">
        <v>860</v>
      </c>
      <c r="C156" s="129">
        <v>243100</v>
      </c>
      <c r="D156" s="129">
        <f>C156</f>
        <v>243100</v>
      </c>
      <c r="E156" s="129">
        <f>D156</f>
        <v>243100</v>
      </c>
      <c r="H156" s="41">
        <f t="shared" si="11"/>
        <v>243100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9" t="s">
        <v>843</v>
      </c>
      <c r="B197" s="18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81" t="s">
        <v>67</v>
      </c>
      <c r="B256" s="181"/>
      <c r="C256" s="181"/>
      <c r="D256" s="162" t="s">
        <v>853</v>
      </c>
      <c r="E256" s="162" t="s">
        <v>852</v>
      </c>
      <c r="G256" s="47" t="s">
        <v>589</v>
      </c>
      <c r="H256" s="48">
        <f>C257+C559</f>
        <v>1552917.1669999999</v>
      </c>
      <c r="I256" s="49"/>
      <c r="J256" s="50" t="b">
        <f>AND(H256=I256)</f>
        <v>0</v>
      </c>
    </row>
    <row r="257" spans="1:10">
      <c r="A257" s="173" t="s">
        <v>60</v>
      </c>
      <c r="B257" s="174"/>
      <c r="C257" s="37">
        <f>C258+C550</f>
        <v>626482.88800000004</v>
      </c>
      <c r="D257" s="37">
        <f>D258+D550</f>
        <v>415719.88800000004</v>
      </c>
      <c r="E257" s="37">
        <f>E258+E550</f>
        <v>415719.88800000004</v>
      </c>
      <c r="G257" s="39" t="s">
        <v>60</v>
      </c>
      <c r="H257" s="41">
        <f>C257</f>
        <v>626482.88800000004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592655.99699999997</v>
      </c>
      <c r="D258" s="36">
        <f>D259+D339+D483+D547</f>
        <v>381892.99700000003</v>
      </c>
      <c r="E258" s="36">
        <f>E259+E339+E483+E547</f>
        <v>381892.99700000003</v>
      </c>
      <c r="G258" s="39" t="s">
        <v>57</v>
      </c>
      <c r="H258" s="41">
        <f t="shared" ref="H258:H321" si="21">C258</f>
        <v>592655.99699999997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442160</v>
      </c>
      <c r="D259" s="33">
        <f>D260+D263+D314</f>
        <v>231897</v>
      </c>
      <c r="E259" s="33">
        <f>E260+E263+E314</f>
        <v>231897</v>
      </c>
      <c r="G259" s="39" t="s">
        <v>590</v>
      </c>
      <c r="H259" s="41">
        <f t="shared" si="21"/>
        <v>442160</v>
      </c>
      <c r="I259" s="42"/>
      <c r="J259" s="40" t="b">
        <f>AND(H259=I259)</f>
        <v>0</v>
      </c>
    </row>
    <row r="260" spans="1:10" hidden="1" outlineLevel="1">
      <c r="A260" s="171" t="s">
        <v>268</v>
      </c>
      <c r="B260" s="172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idden="1" outlineLevel="1">
      <c r="A263" s="171" t="s">
        <v>269</v>
      </c>
      <c r="B263" s="172"/>
      <c r="C263" s="32">
        <f>C264+C265+C289+C296+C298+C302+C305+C308+C313</f>
        <v>440000</v>
      </c>
      <c r="D263" s="32">
        <f>D264+D265+D289+D296+D298+D302+D305+D308+D313</f>
        <v>229737</v>
      </c>
      <c r="E263" s="32">
        <f>E264+E265+E289+E296+E298+E302+E305+E308+E313</f>
        <v>229737</v>
      </c>
      <c r="H263" s="41">
        <f t="shared" si="21"/>
        <v>440000</v>
      </c>
    </row>
    <row r="264" spans="1:10" hidden="1" outlineLevel="2">
      <c r="A264" s="6">
        <v>1101</v>
      </c>
      <c r="B264" s="4" t="s">
        <v>34</v>
      </c>
      <c r="C264" s="5">
        <v>229737</v>
      </c>
      <c r="D264" s="5">
        <f>C264</f>
        <v>229737</v>
      </c>
      <c r="E264" s="5">
        <f>D264</f>
        <v>229737</v>
      </c>
      <c r="H264" s="41">
        <f t="shared" si="21"/>
        <v>229737</v>
      </c>
    </row>
    <row r="265" spans="1:10" hidden="1" outlineLevel="2">
      <c r="A265" s="6">
        <v>1101</v>
      </c>
      <c r="B265" s="4" t="s">
        <v>35</v>
      </c>
      <c r="C265" s="5">
        <v>137553</v>
      </c>
      <c r="D265" s="5">
        <f>SUM(D266:D288)</f>
        <v>0</v>
      </c>
      <c r="E265" s="5">
        <f>SUM(E266:E288)</f>
        <v>0</v>
      </c>
      <c r="H265" s="41">
        <f t="shared" si="21"/>
        <v>137553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480</v>
      </c>
      <c r="D289" s="5">
        <f>SUM(D290:D295)</f>
        <v>0</v>
      </c>
      <c r="E289" s="5">
        <f>SUM(E290:E295)</f>
        <v>0</v>
      </c>
      <c r="H289" s="41">
        <f t="shared" si="21"/>
        <v>480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350</v>
      </c>
      <c r="D296" s="5">
        <f>SUM(D297)</f>
        <v>0</v>
      </c>
      <c r="E296" s="5">
        <f>SUM(E297)</f>
        <v>0</v>
      </c>
      <c r="H296" s="41">
        <f t="shared" si="21"/>
        <v>350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14288</v>
      </c>
      <c r="D298" s="5">
        <f>SUM(D299:D301)</f>
        <v>0</v>
      </c>
      <c r="E298" s="5">
        <f>SUM(E299:E301)</f>
        <v>0</v>
      </c>
      <c r="H298" s="41">
        <f t="shared" si="21"/>
        <v>14288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1952.424</v>
      </c>
      <c r="D305" s="5">
        <f>SUM(D306:D307)</f>
        <v>0</v>
      </c>
      <c r="E305" s="5">
        <f>SUM(E306:E307)</f>
        <v>0</v>
      </c>
      <c r="H305" s="41">
        <f t="shared" si="21"/>
        <v>1952.424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55639.576000000001</v>
      </c>
      <c r="D308" s="5">
        <f>SUM(D309:D312)</f>
        <v>0</v>
      </c>
      <c r="E308" s="5">
        <f>SUM(E309:E312)</f>
        <v>0</v>
      </c>
      <c r="H308" s="41">
        <f t="shared" si="21"/>
        <v>55639.576000000001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7" t="s">
        <v>270</v>
      </c>
      <c r="B339" s="168"/>
      <c r="C339" s="33">
        <f>C340+C444+C482</f>
        <v>139084.356</v>
      </c>
      <c r="D339" s="33">
        <f>D340+D444+D482</f>
        <v>138584.356</v>
      </c>
      <c r="E339" s="33">
        <f>E340+E444+E482</f>
        <v>138584.356</v>
      </c>
      <c r="G339" s="39" t="s">
        <v>591</v>
      </c>
      <c r="H339" s="41">
        <f t="shared" si="28"/>
        <v>139084.356</v>
      </c>
      <c r="I339" s="42"/>
      <c r="J339" s="40" t="b">
        <f>AND(H339=I339)</f>
        <v>0</v>
      </c>
    </row>
    <row r="340" spans="1:10" hidden="1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134284.356</v>
      </c>
      <c r="D340" s="32">
        <f>D341+D342+D343+D344+D347+D348+D353+D356+D357+D362+D367+BH290668+D371+D372+D373+D376+D377+D378+D382+D388+D391+D392+D395+D398+D399+D404+D407+D408+D409+D412+D415+D416+D419+D420+D421+D422+D429+D443</f>
        <v>133784.356</v>
      </c>
      <c r="E340" s="32">
        <f>E341+E342+E343+E344+E347+E348+E353+E356+E357+E362+E367+BI290668+E371+E372+E373+E376+E377+E378+E382+E388+E391+E392+E395+E398+E399+E404+E407+E408+E409+E412+E415+E416+E419+E420+E421+E422+E429+E443</f>
        <v>133784.356</v>
      </c>
      <c r="H340" s="41">
        <f t="shared" si="28"/>
        <v>134284.356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hidden="1" outlineLevel="2">
      <c r="A343" s="6">
        <v>2201</v>
      </c>
      <c r="B343" s="4" t="s">
        <v>41</v>
      </c>
      <c r="C343" s="5">
        <v>32000</v>
      </c>
      <c r="D343" s="5">
        <f t="shared" si="31"/>
        <v>32000</v>
      </c>
      <c r="E343" s="5">
        <f t="shared" si="31"/>
        <v>32000</v>
      </c>
      <c r="H343" s="41">
        <f t="shared" si="28"/>
        <v>32000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hidden="1" outlineLevel="3">
      <c r="A349" s="29"/>
      <c r="B349" s="28" t="s">
        <v>278</v>
      </c>
      <c r="C349" s="30">
        <v>17900</v>
      </c>
      <c r="D349" s="30">
        <f>C349</f>
        <v>17900</v>
      </c>
      <c r="E349" s="30">
        <f>D349</f>
        <v>17900</v>
      </c>
      <c r="H349" s="41">
        <f t="shared" si="28"/>
        <v>17900</v>
      </c>
    </row>
    <row r="350" spans="1:10" hidden="1" outlineLevel="3">
      <c r="A350" s="29"/>
      <c r="B350" s="28" t="s">
        <v>279</v>
      </c>
      <c r="C350" s="30">
        <v>100</v>
      </c>
      <c r="D350" s="30">
        <f t="shared" ref="D350:E352" si="33">C350</f>
        <v>100</v>
      </c>
      <c r="E350" s="30">
        <f t="shared" si="33"/>
        <v>100</v>
      </c>
      <c r="H350" s="41">
        <f t="shared" si="28"/>
        <v>100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6200</v>
      </c>
      <c r="D357" s="5">
        <f>SUM(D358:D361)</f>
        <v>6200</v>
      </c>
      <c r="E357" s="5">
        <f>SUM(E358:E361)</f>
        <v>6200</v>
      </c>
      <c r="H357" s="41">
        <f t="shared" si="28"/>
        <v>6200</v>
      </c>
    </row>
    <row r="358" spans="1:8" hidden="1" outlineLevel="3">
      <c r="A358" s="29"/>
      <c r="B358" s="28" t="s">
        <v>286</v>
      </c>
      <c r="C358" s="30">
        <v>5940.95</v>
      </c>
      <c r="D358" s="30">
        <f>C358</f>
        <v>5940.95</v>
      </c>
      <c r="E358" s="30">
        <f>D358</f>
        <v>5940.95</v>
      </c>
      <c r="H358" s="41">
        <f t="shared" si="28"/>
        <v>5940.95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259.05</v>
      </c>
      <c r="D360" s="30">
        <f t="shared" si="35"/>
        <v>259.05</v>
      </c>
      <c r="E360" s="30">
        <f t="shared" si="35"/>
        <v>259.05</v>
      </c>
      <c r="H360" s="41">
        <f t="shared" si="28"/>
        <v>259.05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1">
        <f t="shared" si="28"/>
        <v>15000</v>
      </c>
    </row>
    <row r="363" spans="1:8" hidden="1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hidden="1" outlineLevel="3">
      <c r="A364" s="29"/>
      <c r="B364" s="28" t="s">
        <v>292</v>
      </c>
      <c r="C364" s="30">
        <v>11000</v>
      </c>
      <c r="D364" s="30">
        <f t="shared" ref="D364:E366" si="36">C364</f>
        <v>11000</v>
      </c>
      <c r="E364" s="30">
        <f t="shared" si="36"/>
        <v>11000</v>
      </c>
      <c r="H364" s="41">
        <f t="shared" si="28"/>
        <v>11000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28"/>
        <v>10000</v>
      </c>
    </row>
    <row r="379" spans="1:8" hidden="1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5500</v>
      </c>
      <c r="D386" s="30">
        <f t="shared" si="40"/>
        <v>5500</v>
      </c>
      <c r="E386" s="30">
        <f t="shared" si="40"/>
        <v>5500</v>
      </c>
      <c r="H386" s="41">
        <f t="shared" ref="H386:H449" si="41">C386</f>
        <v>5500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hidden="1" outlineLevel="3">
      <c r="A394" s="29"/>
      <c r="B394" s="28" t="s">
        <v>314</v>
      </c>
      <c r="C394" s="30">
        <v>4500</v>
      </c>
      <c r="D394" s="30">
        <f>C394</f>
        <v>4500</v>
      </c>
      <c r="E394" s="30">
        <f>D394</f>
        <v>4500</v>
      </c>
      <c r="H394" s="41">
        <f t="shared" si="41"/>
        <v>4500</v>
      </c>
    </row>
    <row r="395" spans="1:8" hidden="1" outlineLevel="2">
      <c r="A395" s="6">
        <v>2201</v>
      </c>
      <c r="B395" s="4" t="s">
        <v>115</v>
      </c>
      <c r="C395" s="5">
        <f>SUM(C396:C397)</f>
        <v>750</v>
      </c>
      <c r="D395" s="5">
        <f>SUM(D396:D397)</f>
        <v>750</v>
      </c>
      <c r="E395" s="5">
        <f>SUM(E396:E397)</f>
        <v>750</v>
      </c>
      <c r="H395" s="41">
        <f t="shared" si="41"/>
        <v>750</v>
      </c>
    </row>
    <row r="396" spans="1:8" hidden="1" outlineLevel="3">
      <c r="A396" s="29"/>
      <c r="B396" s="28" t="s">
        <v>315</v>
      </c>
      <c r="C396" s="30">
        <v>750</v>
      </c>
      <c r="D396" s="30">
        <f t="shared" ref="D396:E398" si="43">C396</f>
        <v>750</v>
      </c>
      <c r="E396" s="30">
        <f t="shared" si="43"/>
        <v>750</v>
      </c>
      <c r="H396" s="41">
        <f t="shared" si="41"/>
        <v>750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300</v>
      </c>
      <c r="D415" s="5">
        <f t="shared" si="46"/>
        <v>300</v>
      </c>
      <c r="E415" s="5">
        <f t="shared" si="46"/>
        <v>300</v>
      </c>
      <c r="H415" s="41">
        <f t="shared" si="41"/>
        <v>300</v>
      </c>
    </row>
    <row r="416" spans="1:8" hidden="1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20734.356</v>
      </c>
      <c r="D429" s="5">
        <f>SUM(D430:D442)</f>
        <v>20734.356</v>
      </c>
      <c r="E429" s="5">
        <f>SUM(E430:E442)</f>
        <v>20734.356</v>
      </c>
      <c r="H429" s="41">
        <f t="shared" si="41"/>
        <v>20734.356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8567.64</v>
      </c>
      <c r="D431" s="30">
        <f t="shared" ref="D431:E442" si="49">C431</f>
        <v>8567.64</v>
      </c>
      <c r="E431" s="30">
        <f t="shared" si="49"/>
        <v>8567.64</v>
      </c>
      <c r="H431" s="41">
        <f t="shared" si="41"/>
        <v>8567.64</v>
      </c>
    </row>
    <row r="432" spans="1:8" hidden="1" outlineLevel="3">
      <c r="A432" s="29"/>
      <c r="B432" s="28" t="s">
        <v>345</v>
      </c>
      <c r="C432" s="30">
        <v>1226</v>
      </c>
      <c r="D432" s="30">
        <f t="shared" si="49"/>
        <v>1226</v>
      </c>
      <c r="E432" s="30">
        <f t="shared" si="49"/>
        <v>1226</v>
      </c>
      <c r="H432" s="41">
        <f t="shared" si="41"/>
        <v>1226</v>
      </c>
    </row>
    <row r="433" spans="1:8" hidden="1" outlineLevel="3">
      <c r="A433" s="29"/>
      <c r="B433" s="28" t="s">
        <v>346</v>
      </c>
      <c r="C433" s="30">
        <v>1542.2660000000001</v>
      </c>
      <c r="D433" s="30">
        <f t="shared" si="49"/>
        <v>1542.2660000000001</v>
      </c>
      <c r="E433" s="30">
        <f t="shared" si="49"/>
        <v>1542.2660000000001</v>
      </c>
      <c r="H433" s="41">
        <f t="shared" si="41"/>
        <v>1542.2660000000001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4885.5</v>
      </c>
      <c r="D441" s="30">
        <f t="shared" si="49"/>
        <v>4885.5</v>
      </c>
      <c r="E441" s="30">
        <f t="shared" si="49"/>
        <v>4885.5</v>
      </c>
      <c r="H441" s="41">
        <f t="shared" si="41"/>
        <v>4885.5</v>
      </c>
    </row>
    <row r="442" spans="1:8" hidden="1" outlineLevel="3">
      <c r="A442" s="29"/>
      <c r="B442" s="28" t="s">
        <v>355</v>
      </c>
      <c r="C442" s="30">
        <v>4512.95</v>
      </c>
      <c r="D442" s="30">
        <f t="shared" si="49"/>
        <v>4512.95</v>
      </c>
      <c r="E442" s="30">
        <f t="shared" si="49"/>
        <v>4512.95</v>
      </c>
      <c r="H442" s="41">
        <f t="shared" si="41"/>
        <v>4512.95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1" t="s">
        <v>357</v>
      </c>
      <c r="B444" s="172"/>
      <c r="C444" s="32">
        <f>C445+C454+C455+C459+C462+C463+C468+C474+C477+C480+C481+C450</f>
        <v>4800</v>
      </c>
      <c r="D444" s="32">
        <f>D445+D454+D455+D459+D462+D463+D468+D474+D477+D480+D481+D450</f>
        <v>4800</v>
      </c>
      <c r="E444" s="32">
        <f>E445+E454+E455+E459+E462+E463+E468+E474+E477+E480+E481+E450</f>
        <v>4800</v>
      </c>
      <c r="H444" s="41">
        <f t="shared" si="41"/>
        <v>4800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  <c r="H454" s="41">
        <f t="shared" si="51"/>
        <v>2500</v>
      </c>
    </row>
    <row r="455" spans="1:8" hidden="1" outlineLevel="2">
      <c r="A455" s="6">
        <v>2202</v>
      </c>
      <c r="B455" s="4" t="s">
        <v>120</v>
      </c>
      <c r="C455" s="5">
        <f>SUM(C456:C458)</f>
        <v>300</v>
      </c>
      <c r="D455" s="5">
        <f>SUM(D456:D458)</f>
        <v>300</v>
      </c>
      <c r="E455" s="5">
        <f>SUM(E456:E458)</f>
        <v>300</v>
      </c>
      <c r="H455" s="41">
        <f t="shared" si="51"/>
        <v>300</v>
      </c>
    </row>
    <row r="456" spans="1:8" ht="15" hidden="1" customHeight="1" outlineLevel="3">
      <c r="A456" s="28"/>
      <c r="B456" s="28" t="s">
        <v>367</v>
      </c>
      <c r="C456" s="30">
        <v>100</v>
      </c>
      <c r="D456" s="30">
        <f>C456</f>
        <v>100</v>
      </c>
      <c r="E456" s="30">
        <f>D456</f>
        <v>100</v>
      </c>
      <c r="H456" s="41">
        <f t="shared" si="51"/>
        <v>100</v>
      </c>
    </row>
    <row r="457" spans="1:8" ht="15" hidden="1" customHeight="1" outlineLevel="3">
      <c r="A457" s="28"/>
      <c r="B457" s="28" t="s">
        <v>368</v>
      </c>
      <c r="C457" s="30">
        <v>200</v>
      </c>
      <c r="D457" s="30">
        <f t="shared" ref="D457:E458" si="53">C457</f>
        <v>200</v>
      </c>
      <c r="E457" s="30">
        <f t="shared" si="53"/>
        <v>200</v>
      </c>
      <c r="H457" s="41">
        <f t="shared" si="51"/>
        <v>200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  <c r="H474" s="41">
        <f t="shared" si="51"/>
        <v>200</v>
      </c>
    </row>
    <row r="475" spans="1:8" ht="15" hidden="1" customHeight="1" outlineLevel="3">
      <c r="A475" s="28"/>
      <c r="B475" s="28" t="s">
        <v>383</v>
      </c>
      <c r="C475" s="30">
        <v>200</v>
      </c>
      <c r="D475" s="30">
        <f>C475</f>
        <v>200</v>
      </c>
      <c r="E475" s="30">
        <f>D475</f>
        <v>200</v>
      </c>
      <c r="H475" s="41">
        <f t="shared" si="51"/>
        <v>200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f t="shared" si="57"/>
        <v>300</v>
      </c>
      <c r="H480" s="41">
        <f t="shared" si="51"/>
        <v>300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7" t="s">
        <v>389</v>
      </c>
      <c r="B483" s="178"/>
      <c r="C483" s="35">
        <f>C484+C504+C509+C522+C528+C538</f>
        <v>10200</v>
      </c>
      <c r="D483" s="35">
        <f>D484+D504+D509+D522+D528+D538</f>
        <v>10200</v>
      </c>
      <c r="E483" s="35">
        <f>E484+E504+E509+E522+E528+E538</f>
        <v>10200</v>
      </c>
      <c r="G483" s="39" t="s">
        <v>592</v>
      </c>
      <c r="H483" s="41">
        <f t="shared" si="51"/>
        <v>10200</v>
      </c>
      <c r="I483" s="42"/>
      <c r="J483" s="40" t="b">
        <f>AND(H483=I483)</f>
        <v>0</v>
      </c>
    </row>
    <row r="484" spans="1:10" hidden="1" outlineLevel="1">
      <c r="A484" s="171" t="s">
        <v>390</v>
      </c>
      <c r="B484" s="172"/>
      <c r="C484" s="32">
        <f>C485+C486+C490+C491+C494+C497+C500+C501+C502+C503</f>
        <v>8600</v>
      </c>
      <c r="D484" s="32">
        <f>D485+D486+D490+D491+D494+D497+D500+D501+D502+D503</f>
        <v>8600</v>
      </c>
      <c r="E484" s="32">
        <f>E485+E486+E490+E491+E494+E497+E500+E501+E502+E503</f>
        <v>8600</v>
      </c>
      <c r="H484" s="41">
        <f t="shared" si="51"/>
        <v>8600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1"/>
        <v>100</v>
      </c>
    </row>
    <row r="495" spans="1:10" ht="15" hidden="1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1500</v>
      </c>
      <c r="D502" s="5">
        <f t="shared" si="59"/>
        <v>1500</v>
      </c>
      <c r="E502" s="5">
        <f t="shared" si="59"/>
        <v>1500</v>
      </c>
      <c r="H502" s="41">
        <f t="shared" si="51"/>
        <v>1500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1" t="s">
        <v>410</v>
      </c>
      <c r="B504" s="172"/>
      <c r="C504" s="32">
        <f>SUM(C505:C508)</f>
        <v>600</v>
      </c>
      <c r="D504" s="32">
        <f>SUM(D505:D508)</f>
        <v>600</v>
      </c>
      <c r="E504" s="32">
        <f>SUM(E505:E508)</f>
        <v>600</v>
      </c>
      <c r="H504" s="41">
        <f t="shared" si="51"/>
        <v>600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600</v>
      </c>
      <c r="D507" s="5">
        <f t="shared" si="60"/>
        <v>600</v>
      </c>
      <c r="E507" s="5">
        <f t="shared" si="60"/>
        <v>600</v>
      </c>
      <c r="H507" s="41">
        <f t="shared" si="51"/>
        <v>600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1" t="s">
        <v>414</v>
      </c>
      <c r="B509" s="172"/>
      <c r="C509" s="32">
        <f>C510+C511+C512+C513+C517+C518+C519+C520+C521</f>
        <v>1000</v>
      </c>
      <c r="D509" s="32">
        <f>D510+D511+D512+D513+D517+D518+D519+D520+D521</f>
        <v>1000</v>
      </c>
      <c r="E509" s="32">
        <f>E510+E511+E512+E513+E517+E518+E519+E520+E521</f>
        <v>1000</v>
      </c>
      <c r="F509" s="51"/>
      <c r="H509" s="41">
        <f t="shared" si="51"/>
        <v>1000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1000</v>
      </c>
      <c r="D520" s="5">
        <f t="shared" si="62"/>
        <v>1000</v>
      </c>
      <c r="E520" s="5">
        <f t="shared" si="62"/>
        <v>1000</v>
      </c>
      <c r="H520" s="41">
        <f t="shared" si="63"/>
        <v>1000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5" t="s">
        <v>449</v>
      </c>
      <c r="B547" s="176"/>
      <c r="C547" s="35">
        <f>C548+C549</f>
        <v>1211.6410000000001</v>
      </c>
      <c r="D547" s="35">
        <f>D548+D549</f>
        <v>1211.6410000000001</v>
      </c>
      <c r="E547" s="35">
        <f>E548+E549</f>
        <v>1211.6410000000001</v>
      </c>
      <c r="G547" s="39" t="s">
        <v>593</v>
      </c>
      <c r="H547" s="41">
        <f t="shared" si="63"/>
        <v>1211.6410000000001</v>
      </c>
      <c r="I547" s="42"/>
      <c r="J547" s="40" t="b">
        <f>AND(H547=I547)</f>
        <v>0</v>
      </c>
    </row>
    <row r="548" spans="1:10" hidden="1" outlineLevel="1">
      <c r="A548" s="171" t="s">
        <v>450</v>
      </c>
      <c r="B548" s="172"/>
      <c r="C548" s="32">
        <v>1211.6410000000001</v>
      </c>
      <c r="D548" s="32">
        <f>C548</f>
        <v>1211.6410000000001</v>
      </c>
      <c r="E548" s="32">
        <f>D548</f>
        <v>1211.6410000000001</v>
      </c>
      <c r="H548" s="41">
        <f t="shared" si="63"/>
        <v>1211.6410000000001</v>
      </c>
    </row>
    <row r="549" spans="1:10" hidden="1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9" t="s">
        <v>455</v>
      </c>
      <c r="B550" s="170"/>
      <c r="C550" s="36">
        <f>C551</f>
        <v>33826.891000000003</v>
      </c>
      <c r="D550" s="36">
        <f>D551</f>
        <v>33826.891000000003</v>
      </c>
      <c r="E550" s="36">
        <f>E551</f>
        <v>33826.891000000003</v>
      </c>
      <c r="G550" s="39" t="s">
        <v>59</v>
      </c>
      <c r="H550" s="41">
        <f t="shared" si="63"/>
        <v>33826.891000000003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33826.891000000003</v>
      </c>
      <c r="D551" s="33">
        <f>D552+D556</f>
        <v>33826.891000000003</v>
      </c>
      <c r="E551" s="33">
        <f>E552+E556</f>
        <v>33826.891000000003</v>
      </c>
      <c r="G551" s="39" t="s">
        <v>594</v>
      </c>
      <c r="H551" s="41">
        <f t="shared" si="63"/>
        <v>33826.891000000003</v>
      </c>
      <c r="I551" s="42"/>
      <c r="J551" s="40" t="b">
        <f>AND(H551=I551)</f>
        <v>0</v>
      </c>
    </row>
    <row r="552" spans="1:10" hidden="1" outlineLevel="1">
      <c r="A552" s="171" t="s">
        <v>457</v>
      </c>
      <c r="B552" s="172"/>
      <c r="C552" s="32">
        <f>SUM(C553:C555)</f>
        <v>33826.891000000003</v>
      </c>
      <c r="D552" s="32">
        <f>SUM(D553:D555)</f>
        <v>33826.891000000003</v>
      </c>
      <c r="E552" s="32">
        <f>SUM(E553:E555)</f>
        <v>33826.891000000003</v>
      </c>
      <c r="H552" s="41">
        <f t="shared" si="63"/>
        <v>33826.891000000003</v>
      </c>
    </row>
    <row r="553" spans="1:10" hidden="1" outlineLevel="2" collapsed="1">
      <c r="A553" s="6">
        <v>5500</v>
      </c>
      <c r="B553" s="4" t="s">
        <v>458</v>
      </c>
      <c r="C553" s="5">
        <v>33826.891000000003</v>
      </c>
      <c r="D553" s="5">
        <f t="shared" ref="D553:E555" si="67">C553</f>
        <v>33826.891000000003</v>
      </c>
      <c r="E553" s="5">
        <f t="shared" si="67"/>
        <v>33826.891000000003</v>
      </c>
      <c r="H553" s="41">
        <f t="shared" si="63"/>
        <v>33826.891000000003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3" t="s">
        <v>62</v>
      </c>
      <c r="B559" s="174"/>
      <c r="C559" s="37">
        <f>C560+C716+C725</f>
        <v>926434.27899999998</v>
      </c>
      <c r="D559" s="37">
        <f>D560+D716+D725</f>
        <v>926434.27899999998</v>
      </c>
      <c r="E559" s="37">
        <f>E560+E716+E725</f>
        <v>926434.27899999998</v>
      </c>
      <c r="G559" s="39" t="s">
        <v>62</v>
      </c>
      <c r="H559" s="41">
        <f t="shared" si="63"/>
        <v>926434.27899999998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884937.28500000003</v>
      </c>
      <c r="D560" s="36">
        <f>D561+D638+D642+D645</f>
        <v>884937.28500000003</v>
      </c>
      <c r="E560" s="36">
        <f>E561+E638+E642+E645</f>
        <v>884937.28500000003</v>
      </c>
      <c r="G560" s="39" t="s">
        <v>61</v>
      </c>
      <c r="H560" s="41">
        <f t="shared" si="63"/>
        <v>884937.28500000003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884937.28500000003</v>
      </c>
      <c r="D561" s="38">
        <f>D562+D567+D568+D569+D576+D577+D581+D584+D585+D586+D587+D592+D595+D599+D603+D610+D616+D628</f>
        <v>884937.28500000003</v>
      </c>
      <c r="E561" s="38">
        <f>E562+E567+E568+E569+E576+E577+E581+E584+E585+E586+E587+E592+E595+E599+E603+E610+E616+E628</f>
        <v>884937.28500000003</v>
      </c>
      <c r="G561" s="39" t="s">
        <v>595</v>
      </c>
      <c r="H561" s="41">
        <f t="shared" si="63"/>
        <v>884937.28500000003</v>
      </c>
      <c r="I561" s="42"/>
      <c r="J561" s="40" t="b">
        <f>AND(H561=I561)</f>
        <v>0</v>
      </c>
    </row>
    <row r="562" spans="1:10" hidden="1" outlineLevel="1">
      <c r="A562" s="171" t="s">
        <v>466</v>
      </c>
      <c r="B562" s="172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hidden="1" outlineLevel="2">
      <c r="A563" s="7">
        <v>6600</v>
      </c>
      <c r="B563" s="4" t="s">
        <v>468</v>
      </c>
      <c r="C563" s="5">
        <v>20000</v>
      </c>
      <c r="D563" s="5">
        <f>C563</f>
        <v>20000</v>
      </c>
      <c r="E563" s="5">
        <f>D563</f>
        <v>20000</v>
      </c>
      <c r="H563" s="41">
        <f t="shared" si="63"/>
        <v>20000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1" t="s">
        <v>481</v>
      </c>
      <c r="B577" s="172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3"/>
        <v>30000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30000</v>
      </c>
      <c r="D580" s="5">
        <f t="shared" si="70"/>
        <v>30000</v>
      </c>
      <c r="E580" s="5">
        <f t="shared" si="70"/>
        <v>30000</v>
      </c>
      <c r="H580" s="41">
        <f t="shared" si="71"/>
        <v>30000</v>
      </c>
    </row>
    <row r="581" spans="1:8" hidden="1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1" t="s">
        <v>489</v>
      </c>
      <c r="B585" s="17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1" t="s">
        <v>491</v>
      </c>
      <c r="B587" s="172"/>
      <c r="C587" s="32">
        <f>SUM(C588:C591)</f>
        <v>70000</v>
      </c>
      <c r="D587" s="32">
        <f>SUM(D588:D591)</f>
        <v>70000</v>
      </c>
      <c r="E587" s="32">
        <f>SUM(E588:E591)</f>
        <v>70000</v>
      </c>
      <c r="H587" s="41">
        <f t="shared" si="71"/>
        <v>70000</v>
      </c>
    </row>
    <row r="588" spans="1:8" hidden="1" outlineLevel="2">
      <c r="A588" s="7">
        <v>6610</v>
      </c>
      <c r="B588" s="4" t="s">
        <v>492</v>
      </c>
      <c r="C588" s="5">
        <v>70000</v>
      </c>
      <c r="D588" s="5">
        <f>C588</f>
        <v>70000</v>
      </c>
      <c r="E588" s="5">
        <f>D588</f>
        <v>70000</v>
      </c>
      <c r="H588" s="41">
        <f t="shared" si="71"/>
        <v>70000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1" t="s">
        <v>503</v>
      </c>
      <c r="B599" s="172"/>
      <c r="C599" s="32">
        <f>SUM(C600:C602)</f>
        <v>114937.285</v>
      </c>
      <c r="D599" s="32">
        <f>SUM(D600:D602)</f>
        <v>114937.285</v>
      </c>
      <c r="E599" s="32">
        <f>SUM(E600:E602)</f>
        <v>114937.285</v>
      </c>
      <c r="H599" s="41">
        <f t="shared" si="71"/>
        <v>114937.285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114937.285</v>
      </c>
      <c r="D601" s="5">
        <f t="shared" si="75"/>
        <v>114937.285</v>
      </c>
      <c r="E601" s="5">
        <f t="shared" si="75"/>
        <v>114937.285</v>
      </c>
      <c r="H601" s="41">
        <f t="shared" si="71"/>
        <v>114937.285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1" t="s">
        <v>513</v>
      </c>
      <c r="B610" s="172"/>
      <c r="C610" s="32">
        <f>SUM(C611:C615)</f>
        <v>60000</v>
      </c>
      <c r="D610" s="32">
        <f>SUM(D611:D615)</f>
        <v>60000</v>
      </c>
      <c r="E610" s="32">
        <f>SUM(E611:E615)</f>
        <v>60000</v>
      </c>
      <c r="H610" s="41">
        <f t="shared" si="71"/>
        <v>60000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60000</v>
      </c>
      <c r="D613" s="5">
        <f t="shared" si="77"/>
        <v>60000</v>
      </c>
      <c r="E613" s="5">
        <f t="shared" si="77"/>
        <v>60000</v>
      </c>
      <c r="H613" s="41">
        <f t="shared" si="71"/>
        <v>60000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1" t="s">
        <v>519</v>
      </c>
      <c r="B616" s="172"/>
      <c r="C616" s="32">
        <f>SUM(C617:C627)</f>
        <v>350000</v>
      </c>
      <c r="D616" s="32">
        <f>SUM(D617:D627)</f>
        <v>350000</v>
      </c>
      <c r="E616" s="32">
        <f>SUM(E617:E627)</f>
        <v>350000</v>
      </c>
      <c r="H616" s="41">
        <f t="shared" si="71"/>
        <v>350000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350000</v>
      </c>
      <c r="D619" s="5">
        <f t="shared" si="78"/>
        <v>350000</v>
      </c>
      <c r="E619" s="5">
        <f t="shared" si="78"/>
        <v>350000</v>
      </c>
      <c r="H619" s="41">
        <f t="shared" si="71"/>
        <v>350000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1" t="s">
        <v>531</v>
      </c>
      <c r="B628" s="172"/>
      <c r="C628" s="32">
        <f>SUM(C629:C637)</f>
        <v>240000</v>
      </c>
      <c r="D628" s="32">
        <f>SUM(D629:D637)</f>
        <v>240000</v>
      </c>
      <c r="E628" s="32">
        <f>SUM(E629:E637)</f>
        <v>240000</v>
      </c>
      <c r="H628" s="41">
        <f t="shared" si="71"/>
        <v>240000</v>
      </c>
    </row>
    <row r="629" spans="1:10" hidden="1" outlineLevel="2">
      <c r="A629" s="7">
        <v>6617</v>
      </c>
      <c r="B629" s="4" t="s">
        <v>532</v>
      </c>
      <c r="C629" s="5">
        <v>40000</v>
      </c>
      <c r="D629" s="5">
        <f>C629</f>
        <v>40000</v>
      </c>
      <c r="E629" s="5">
        <f>D629</f>
        <v>40000</v>
      </c>
      <c r="H629" s="41">
        <f t="shared" si="71"/>
        <v>40000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200000</v>
      </c>
      <c r="D633" s="5">
        <f t="shared" si="79"/>
        <v>200000</v>
      </c>
      <c r="E633" s="5">
        <f t="shared" si="79"/>
        <v>200000</v>
      </c>
      <c r="H633" s="41">
        <f t="shared" si="71"/>
        <v>200000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9" t="s">
        <v>570</v>
      </c>
      <c r="B716" s="170"/>
      <c r="C716" s="36">
        <f>C717</f>
        <v>41496.993999999999</v>
      </c>
      <c r="D716" s="36">
        <f>D717</f>
        <v>41496.993999999999</v>
      </c>
      <c r="E716" s="36">
        <f>E717</f>
        <v>41496.993999999999</v>
      </c>
      <c r="G716" s="39" t="s">
        <v>66</v>
      </c>
      <c r="H716" s="41">
        <f t="shared" si="92"/>
        <v>41496.993999999999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41496.993999999999</v>
      </c>
      <c r="D717" s="33">
        <f>D718+D722</f>
        <v>41496.993999999999</v>
      </c>
      <c r="E717" s="33">
        <f>E718+E722</f>
        <v>41496.993999999999</v>
      </c>
      <c r="G717" s="39" t="s">
        <v>599</v>
      </c>
      <c r="H717" s="41">
        <f t="shared" si="92"/>
        <v>41496.993999999999</v>
      </c>
      <c r="I717" s="42"/>
      <c r="J717" s="40" t="b">
        <f>AND(H717=I717)</f>
        <v>0</v>
      </c>
    </row>
    <row r="718" spans="1:10" hidden="1" outlineLevel="1" collapsed="1">
      <c r="A718" s="165" t="s">
        <v>851</v>
      </c>
      <c r="B718" s="166"/>
      <c r="C718" s="31">
        <f>SUM(C719:C721)</f>
        <v>41496.993999999999</v>
      </c>
      <c r="D718" s="31">
        <f>SUM(D719:D721)</f>
        <v>41496.993999999999</v>
      </c>
      <c r="E718" s="31">
        <f>SUM(E719:E721)</f>
        <v>41496.993999999999</v>
      </c>
      <c r="H718" s="41">
        <f t="shared" si="92"/>
        <v>41496.993999999999</v>
      </c>
    </row>
    <row r="719" spans="1:10" ht="15" hidden="1" customHeight="1" outlineLevel="2">
      <c r="A719" s="6">
        <v>10950</v>
      </c>
      <c r="B719" s="4" t="s">
        <v>572</v>
      </c>
      <c r="C719" s="5">
        <v>41496.993999999999</v>
      </c>
      <c r="D719" s="5">
        <f>C719</f>
        <v>41496.993999999999</v>
      </c>
      <c r="E719" s="5">
        <f>D719</f>
        <v>41496.993999999999</v>
      </c>
      <c r="H719" s="41">
        <f t="shared" si="92"/>
        <v>41496.993999999999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A16" sqref="A16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42508</v>
      </c>
    </row>
    <row r="4" spans="1:2">
      <c r="A4" s="10" t="s">
        <v>99</v>
      </c>
      <c r="B4" s="12">
        <v>42571</v>
      </c>
    </row>
    <row r="5" spans="1:2">
      <c r="A5" s="10" t="s">
        <v>100</v>
      </c>
      <c r="B5" s="12">
        <v>42729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42395</v>
      </c>
    </row>
    <row r="8" spans="1:2">
      <c r="A8" s="10" t="s">
        <v>102</v>
      </c>
      <c r="B8" s="12">
        <v>42543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962</v>
      </c>
      <c r="B12" s="12">
        <v>42130</v>
      </c>
    </row>
    <row r="13" spans="1:2">
      <c r="A13" s="10" t="s">
        <v>963</v>
      </c>
      <c r="B13" s="12">
        <v>42552</v>
      </c>
    </row>
    <row r="14" spans="1:2">
      <c r="A14" s="10" t="s">
        <v>964</v>
      </c>
      <c r="B14" s="12">
        <v>42643</v>
      </c>
    </row>
    <row r="15" spans="1:2">
      <c r="A15" s="10" t="s">
        <v>965</v>
      </c>
      <c r="B15" s="12">
        <v>42734</v>
      </c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9" sqref="B9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42788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42760</v>
      </c>
    </row>
    <row r="8" spans="1:2">
      <c r="A8" s="10" t="s">
        <v>102</v>
      </c>
      <c r="B8" s="12">
        <v>42844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31" t="s">
        <v>602</v>
      </c>
      <c r="C1" s="233" t="s">
        <v>603</v>
      </c>
      <c r="D1" s="233" t="s">
        <v>604</v>
      </c>
      <c r="E1" s="233" t="s">
        <v>605</v>
      </c>
      <c r="F1" s="233" t="s">
        <v>606</v>
      </c>
      <c r="G1" s="233" t="s">
        <v>607</v>
      </c>
      <c r="H1" s="233" t="s">
        <v>608</v>
      </c>
      <c r="I1" s="233" t="s">
        <v>609</v>
      </c>
      <c r="J1" s="233" t="s">
        <v>610</v>
      </c>
      <c r="K1" s="233" t="s">
        <v>611</v>
      </c>
      <c r="L1" s="233" t="s">
        <v>612</v>
      </c>
      <c r="M1" s="229" t="s">
        <v>737</v>
      </c>
      <c r="N1" s="237" t="s">
        <v>613</v>
      </c>
      <c r="O1" s="237"/>
      <c r="P1" s="237"/>
      <c r="Q1" s="237"/>
      <c r="R1" s="237"/>
      <c r="S1" s="229" t="s">
        <v>738</v>
      </c>
      <c r="T1" s="237" t="s">
        <v>613</v>
      </c>
      <c r="U1" s="237"/>
      <c r="V1" s="237"/>
      <c r="W1" s="237"/>
      <c r="X1" s="237"/>
      <c r="Y1" s="238" t="s">
        <v>614</v>
      </c>
      <c r="Z1" s="238" t="s">
        <v>615</v>
      </c>
      <c r="AA1" s="238" t="s">
        <v>616</v>
      </c>
      <c r="AB1" s="238" t="s">
        <v>617</v>
      </c>
      <c r="AC1" s="238" t="s">
        <v>618</v>
      </c>
      <c r="AD1" s="238" t="s">
        <v>619</v>
      </c>
      <c r="AE1" s="240" t="s">
        <v>620</v>
      </c>
      <c r="AF1" s="242" t="s">
        <v>621</v>
      </c>
      <c r="AG1" s="244" t="s">
        <v>622</v>
      </c>
      <c r="AH1" s="246" t="s">
        <v>623</v>
      </c>
      <c r="AI1" s="235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2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9"/>
      <c r="Z2" s="239"/>
      <c r="AA2" s="239"/>
      <c r="AB2" s="239"/>
      <c r="AC2" s="239"/>
      <c r="AD2" s="239"/>
      <c r="AE2" s="241"/>
      <c r="AF2" s="243"/>
      <c r="AG2" s="245"/>
      <c r="AH2" s="247"/>
      <c r="AI2" s="236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8" t="s">
        <v>815</v>
      </c>
      <c r="B1" s="24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28" activePane="bottomRight" state="frozen"/>
      <selection pane="topRight" activeCell="D1" sqref="D1"/>
      <selection pane="bottomLeft" activeCell="A2" sqref="A2"/>
      <selection pane="bottomRight" activeCell="D44" sqref="D44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16</v>
      </c>
      <c r="H9" s="10">
        <f t="shared" ref="H9:I9" si="1">SUM(E9:E22)</f>
        <v>3</v>
      </c>
      <c r="I9" s="10">
        <f t="shared" si="1"/>
        <v>13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0</v>
      </c>
      <c r="F11" s="10">
        <v>1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1</v>
      </c>
      <c r="E13" s="10">
        <v>0</v>
      </c>
      <c r="F13" s="10">
        <v>1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0</v>
      </c>
      <c r="F14" s="10">
        <v>3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3</v>
      </c>
      <c r="E17" s="10">
        <v>0</v>
      </c>
      <c r="F17" s="10">
        <v>3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6</v>
      </c>
      <c r="E18" s="10">
        <v>3</v>
      </c>
      <c r="F18" s="10">
        <v>3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>
        <v>1</v>
      </c>
      <c r="E19" s="10">
        <v>0</v>
      </c>
      <c r="F19" s="10">
        <v>1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>
        <v>0</v>
      </c>
      <c r="F22" s="10"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3</v>
      </c>
      <c r="H23" s="84">
        <f t="shared" ref="H23:I23" si="2">SUM(E23:E31)</f>
        <v>2</v>
      </c>
      <c r="I23" s="84">
        <f t="shared" si="2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1</v>
      </c>
      <c r="F28" s="84">
        <v>0</v>
      </c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>
        <v>0</v>
      </c>
      <c r="F30" s="84">
        <v>1</v>
      </c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>
        <v>1</v>
      </c>
      <c r="F31" s="84">
        <v>0</v>
      </c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2</v>
      </c>
      <c r="H38" s="10">
        <f t="shared" ref="H38:I38" si="5">SUM(E38:E44)</f>
        <v>1</v>
      </c>
      <c r="I38" s="10">
        <f t="shared" si="5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0</v>
      </c>
      <c r="F42" s="10">
        <v>1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1</v>
      </c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B740" zoomScale="120" zoomScaleNormal="120" workbookViewId="0">
      <selection activeCell="D740" sqref="D74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453125" bestFit="1" customWidth="1"/>
    <col min="4" max="5" width="16.26953125" bestFit="1" customWidth="1"/>
    <col min="7" max="7" width="15.54296875" bestFit="1" customWidth="1"/>
    <col min="8" max="8" width="16.26953125" bestFit="1" customWidth="1"/>
    <col min="9" max="9" width="15.453125" bestFit="1" customWidth="1"/>
    <col min="10" max="10" width="20.453125" bestFit="1" customWidth="1"/>
    <col min="13" max="13" width="43.1796875" bestFit="1" customWidth="1"/>
  </cols>
  <sheetData>
    <row r="1" spans="1:14" ht="18.5">
      <c r="A1" s="181" t="s">
        <v>30</v>
      </c>
      <c r="B1" s="181"/>
      <c r="C1" s="181"/>
      <c r="D1" s="162" t="s">
        <v>853</v>
      </c>
      <c r="E1" s="162" t="s">
        <v>852</v>
      </c>
      <c r="G1" s="43" t="s">
        <v>31</v>
      </c>
      <c r="H1" s="44">
        <f>C2+C114</f>
        <v>1760919.79</v>
      </c>
      <c r="I1" s="45"/>
      <c r="J1" s="46" t="b">
        <f>AND(H1=I1)</f>
        <v>0</v>
      </c>
    </row>
    <row r="2" spans="1:14">
      <c r="A2" s="189" t="s">
        <v>60</v>
      </c>
      <c r="B2" s="189"/>
      <c r="C2" s="26">
        <f>C3+C67</f>
        <v>710000</v>
      </c>
      <c r="D2" s="26">
        <f>D3+D67</f>
        <v>710000</v>
      </c>
      <c r="E2" s="26">
        <f>E3+E67</f>
        <v>710000</v>
      </c>
      <c r="G2" s="39" t="s">
        <v>60</v>
      </c>
      <c r="H2" s="41">
        <f>C2</f>
        <v>710000</v>
      </c>
      <c r="I2" s="42"/>
      <c r="J2" s="40" t="b">
        <f>AND(H2=I2)</f>
        <v>0</v>
      </c>
    </row>
    <row r="3" spans="1:14">
      <c r="A3" s="186" t="s">
        <v>578</v>
      </c>
      <c r="B3" s="186"/>
      <c r="C3" s="23">
        <f>C4+C11+C38+C61</f>
        <v>217500</v>
      </c>
      <c r="D3" s="23">
        <f>D4+D11+D38+D61</f>
        <v>217500</v>
      </c>
      <c r="E3" s="23">
        <f>E4+E11+E38+E61</f>
        <v>217500</v>
      </c>
      <c r="G3" s="39" t="s">
        <v>57</v>
      </c>
      <c r="H3" s="41">
        <f t="shared" ref="H3:H66" si="0">C3</f>
        <v>217500</v>
      </c>
      <c r="I3" s="42"/>
      <c r="J3" s="40" t="b">
        <f>AND(H3=I3)</f>
        <v>0</v>
      </c>
    </row>
    <row r="4" spans="1:14" ht="15" customHeight="1">
      <c r="A4" s="182" t="s">
        <v>124</v>
      </c>
      <c r="B4" s="183"/>
      <c r="C4" s="21">
        <f>SUM(C5:C10)</f>
        <v>86500</v>
      </c>
      <c r="D4" s="21">
        <f>SUM(D5:D10)</f>
        <v>86500</v>
      </c>
      <c r="E4" s="21">
        <f>SUM(E5:E10)</f>
        <v>86500</v>
      </c>
      <c r="F4" s="17"/>
      <c r="G4" s="39" t="s">
        <v>53</v>
      </c>
      <c r="H4" s="41">
        <f t="shared" si="0"/>
        <v>86500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63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2" t="s">
        <v>125</v>
      </c>
      <c r="B11" s="183"/>
      <c r="C11" s="21">
        <f>SUM(C12:C37)</f>
        <v>96500</v>
      </c>
      <c r="D11" s="21">
        <f>SUM(D12:D37)</f>
        <v>96500</v>
      </c>
      <c r="E11" s="21">
        <f>SUM(E12:E37)</f>
        <v>96500</v>
      </c>
      <c r="F11" s="17"/>
      <c r="G11" s="39" t="s">
        <v>54</v>
      </c>
      <c r="H11" s="41">
        <f t="shared" si="0"/>
        <v>96500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85000</v>
      </c>
      <c r="D12" s="2">
        <f>C12</f>
        <v>85000</v>
      </c>
      <c r="E12" s="2">
        <f>D12</f>
        <v>85000</v>
      </c>
      <c r="H12" s="41">
        <f t="shared" si="0"/>
        <v>85000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  <c r="J14" s="51">
        <f>H1-1760919.79</f>
        <v>0</v>
      </c>
    </row>
    <row r="15" spans="1:14" outlineLevel="1">
      <c r="A15" s="3">
        <v>2201</v>
      </c>
      <c r="B15" s="1" t="s">
        <v>127</v>
      </c>
      <c r="C15" s="2">
        <v>2000</v>
      </c>
      <c r="D15" s="2">
        <f t="shared" si="2"/>
        <v>2000</v>
      </c>
      <c r="E15" s="2">
        <f t="shared" si="2"/>
        <v>2000</v>
      </c>
      <c r="H15" s="41">
        <f t="shared" si="0"/>
        <v>2000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1500</v>
      </c>
      <c r="D20" s="2">
        <f t="shared" si="2"/>
        <v>1500</v>
      </c>
      <c r="E20" s="2">
        <f t="shared" si="2"/>
        <v>1500</v>
      </c>
      <c r="H20" s="41">
        <f t="shared" si="0"/>
        <v>1500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2" t="s">
        <v>145</v>
      </c>
      <c r="B38" s="183"/>
      <c r="C38" s="21">
        <f>SUM(C39:C60)</f>
        <v>34500</v>
      </c>
      <c r="D38" s="21">
        <f>SUM(D39:D60)</f>
        <v>34500</v>
      </c>
      <c r="E38" s="21">
        <f>SUM(E39:E60)</f>
        <v>34500</v>
      </c>
      <c r="G38" s="39" t="s">
        <v>55</v>
      </c>
      <c r="H38" s="41">
        <f t="shared" si="0"/>
        <v>34500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4000</v>
      </c>
      <c r="D42" s="2">
        <f t="shared" si="4"/>
        <v>4000</v>
      </c>
      <c r="E42" s="2">
        <f t="shared" si="4"/>
        <v>4000</v>
      </c>
      <c r="H42" s="41">
        <f t="shared" si="0"/>
        <v>4000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6" t="s">
        <v>579</v>
      </c>
      <c r="B67" s="186"/>
      <c r="C67" s="25">
        <f>C97+C68</f>
        <v>492500.00000000006</v>
      </c>
      <c r="D67" s="25">
        <f>D97+D68</f>
        <v>492500.00000000006</v>
      </c>
      <c r="E67" s="25">
        <f>E97+E68</f>
        <v>492500.00000000006</v>
      </c>
      <c r="G67" s="39" t="s">
        <v>59</v>
      </c>
      <c r="H67" s="41">
        <f t="shared" ref="H67:H130" si="7">C67</f>
        <v>492500.00000000006</v>
      </c>
      <c r="I67" s="42"/>
      <c r="J67" s="40" t="b">
        <f>AND(H67=I67)</f>
        <v>0</v>
      </c>
    </row>
    <row r="68" spans="1:10">
      <c r="A68" s="182" t="s">
        <v>163</v>
      </c>
      <c r="B68" s="183"/>
      <c r="C68" s="21">
        <f>SUM(C69:C96)</f>
        <v>56000</v>
      </c>
      <c r="D68" s="21">
        <f>SUM(D69:D96)</f>
        <v>56000</v>
      </c>
      <c r="E68" s="21">
        <f>SUM(E69:E96)</f>
        <v>56000</v>
      </c>
      <c r="G68" s="39" t="s">
        <v>56</v>
      </c>
      <c r="H68" s="41">
        <f t="shared" si="7"/>
        <v>56000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2000</v>
      </c>
      <c r="D69" s="2">
        <f>C69</f>
        <v>2000</v>
      </c>
      <c r="E69" s="2">
        <f>D69</f>
        <v>2000</v>
      </c>
      <c r="H69" s="41">
        <f t="shared" si="7"/>
        <v>2000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26000</v>
      </c>
      <c r="D79" s="2">
        <f t="shared" si="8"/>
        <v>26000</v>
      </c>
      <c r="E79" s="2">
        <f t="shared" si="8"/>
        <v>26000</v>
      </c>
      <c r="H79" s="41">
        <f t="shared" si="7"/>
        <v>26000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25000</v>
      </c>
      <c r="D94" s="2">
        <f t="shared" si="9"/>
        <v>25000</v>
      </c>
      <c r="E94" s="2">
        <f t="shared" si="9"/>
        <v>25000</v>
      </c>
      <c r="H94" s="41">
        <f t="shared" si="7"/>
        <v>25000</v>
      </c>
    </row>
    <row r="95" spans="1:8" ht="13.5" customHeight="1" outlineLevel="1">
      <c r="A95" s="3">
        <v>5302</v>
      </c>
      <c r="B95" s="2" t="s">
        <v>24</v>
      </c>
      <c r="C95" s="2">
        <v>1500</v>
      </c>
      <c r="D95" s="2">
        <f t="shared" si="9"/>
        <v>1500</v>
      </c>
      <c r="E95" s="2">
        <f t="shared" si="9"/>
        <v>1500</v>
      </c>
      <c r="H95" s="41">
        <f t="shared" si="7"/>
        <v>1500</v>
      </c>
    </row>
    <row r="96" spans="1:8" ht="13.5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>
      <c r="A97" s="19" t="s">
        <v>184</v>
      </c>
      <c r="B97" s="24"/>
      <c r="C97" s="21">
        <f>SUM(C98:C113)</f>
        <v>436500.00000000006</v>
      </c>
      <c r="D97" s="21">
        <f>SUM(D98:D113)</f>
        <v>436500.00000000006</v>
      </c>
      <c r="E97" s="21">
        <f>SUM(E98:E113)</f>
        <v>436500.00000000006</v>
      </c>
      <c r="G97" s="39" t="s">
        <v>58</v>
      </c>
      <c r="H97" s="41">
        <f t="shared" si="7"/>
        <v>436500.00000000006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239000</v>
      </c>
      <c r="D98" s="2">
        <f>C98</f>
        <v>239000</v>
      </c>
      <c r="E98" s="2">
        <f>D98</f>
        <v>239000</v>
      </c>
      <c r="H98" s="41">
        <f t="shared" si="7"/>
        <v>239000</v>
      </c>
    </row>
    <row r="99" spans="1:10" ht="15" customHeight="1" outlineLevel="1">
      <c r="A99" s="3">
        <v>6002</v>
      </c>
      <c r="B99" s="1" t="s">
        <v>185</v>
      </c>
      <c r="C99" s="2">
        <v>17466.387999999999</v>
      </c>
      <c r="D99" s="2">
        <f t="shared" ref="D99:E113" si="10">C99</f>
        <v>17466.387999999999</v>
      </c>
      <c r="E99" s="2">
        <f t="shared" si="10"/>
        <v>17466.387999999999</v>
      </c>
      <c r="H99" s="41">
        <f t="shared" si="7"/>
        <v>17466.387999999999</v>
      </c>
    </row>
    <row r="100" spans="1:10" ht="15" customHeight="1" outlineLevel="1">
      <c r="A100" s="3">
        <v>6003</v>
      </c>
      <c r="B100" s="1" t="s">
        <v>186</v>
      </c>
      <c r="C100" s="2">
        <v>175000</v>
      </c>
      <c r="D100" s="2">
        <f t="shared" si="10"/>
        <v>175000</v>
      </c>
      <c r="E100" s="2">
        <f t="shared" si="10"/>
        <v>175000</v>
      </c>
      <c r="H100" s="41">
        <f t="shared" si="7"/>
        <v>175000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3533.6120000000001</v>
      </c>
      <c r="D113" s="2">
        <f t="shared" si="10"/>
        <v>3533.6120000000001</v>
      </c>
      <c r="E113" s="2">
        <f t="shared" si="10"/>
        <v>3533.6120000000001</v>
      </c>
      <c r="H113" s="41">
        <f t="shared" si="7"/>
        <v>3533.6120000000001</v>
      </c>
    </row>
    <row r="114" spans="1:10">
      <c r="A114" s="187" t="s">
        <v>62</v>
      </c>
      <c r="B114" s="188"/>
      <c r="C114" s="26">
        <f>C115+C152</f>
        <v>1050919.79</v>
      </c>
      <c r="D114" s="26">
        <f>D115+D152+D177</f>
        <v>1050919.79</v>
      </c>
      <c r="E114" s="26">
        <f>E115+E152+E177</f>
        <v>1050919.79</v>
      </c>
      <c r="G114" s="39" t="s">
        <v>62</v>
      </c>
      <c r="H114" s="41">
        <f t="shared" si="7"/>
        <v>1050919.79</v>
      </c>
      <c r="I114" s="42"/>
      <c r="J114" s="40" t="b">
        <f>AND(H114=I114)</f>
        <v>0</v>
      </c>
    </row>
    <row r="115" spans="1:10">
      <c r="A115" s="184" t="s">
        <v>580</v>
      </c>
      <c r="B115" s="185"/>
      <c r="C115" s="23">
        <f>C116+C135</f>
        <v>518520.28599999996</v>
      </c>
      <c r="D115" s="23">
        <f>D116+D135</f>
        <v>518520.28599999996</v>
      </c>
      <c r="E115" s="23">
        <f>E116+E135</f>
        <v>518520.28599999996</v>
      </c>
      <c r="G115" s="39" t="s">
        <v>61</v>
      </c>
      <c r="H115" s="41">
        <f t="shared" si="7"/>
        <v>518520.28599999996</v>
      </c>
      <c r="I115" s="42"/>
      <c r="J115" s="40" t="b">
        <f>AND(H115=I115)</f>
        <v>0</v>
      </c>
    </row>
    <row r="116" spans="1:10" ht="15" customHeight="1">
      <c r="A116" s="182" t="s">
        <v>195</v>
      </c>
      <c r="B116" s="183"/>
      <c r="C116" s="21">
        <f>C117+C120+C123+C126+C129+C132</f>
        <v>227900</v>
      </c>
      <c r="D116" s="21">
        <f>D117+D120+D123+D126+D129+D132</f>
        <v>227900</v>
      </c>
      <c r="E116" s="21">
        <f>E117+E120+E123+E126+E129+E132</f>
        <v>227900</v>
      </c>
      <c r="G116" s="39" t="s">
        <v>583</v>
      </c>
      <c r="H116" s="41">
        <f t="shared" si="7"/>
        <v>227900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227900</v>
      </c>
      <c r="D117" s="2">
        <f>D118+D119</f>
        <v>227900</v>
      </c>
      <c r="E117" s="2">
        <f>E118+E119</f>
        <v>227900</v>
      </c>
      <c r="H117" s="41">
        <f t="shared" si="7"/>
        <v>227900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>
        <v>227900</v>
      </c>
      <c r="D119" s="129">
        <f>C119</f>
        <v>227900</v>
      </c>
      <c r="E119" s="129">
        <f>D119</f>
        <v>227900</v>
      </c>
      <c r="H119" s="41">
        <f t="shared" si="7"/>
        <v>227900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2" t="s">
        <v>202</v>
      </c>
      <c r="B135" s="183"/>
      <c r="C135" s="21">
        <f>C136+C140+C143+C146+C149</f>
        <v>290620.28599999996</v>
      </c>
      <c r="D135" s="21">
        <f>D136+D140+D143+D146+D149</f>
        <v>290620.28599999996</v>
      </c>
      <c r="E135" s="21">
        <f>E136+E140+E143+E146+E149</f>
        <v>290620.28599999996</v>
      </c>
      <c r="G135" s="39" t="s">
        <v>584</v>
      </c>
      <c r="H135" s="41">
        <f t="shared" si="11"/>
        <v>290620.28599999996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180620.28599999999</v>
      </c>
      <c r="D136" s="2">
        <f>D137+D138+D139</f>
        <v>180620.28599999999</v>
      </c>
      <c r="E136" s="2">
        <f>E137+E138+E139</f>
        <v>180620.28599999999</v>
      </c>
      <c r="H136" s="41">
        <f t="shared" si="11"/>
        <v>180620.28599999999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customHeight="1" outlineLevel="2">
      <c r="A138" s="131"/>
      <c r="B138" s="130" t="s">
        <v>862</v>
      </c>
      <c r="C138" s="129">
        <v>174358.53</v>
      </c>
      <c r="D138" s="129">
        <f t="shared" ref="D138:E139" si="12">C138</f>
        <v>174358.53</v>
      </c>
      <c r="E138" s="129">
        <f t="shared" si="12"/>
        <v>174358.53</v>
      </c>
      <c r="H138" s="41">
        <f t="shared" si="11"/>
        <v>174358.53</v>
      </c>
    </row>
    <row r="139" spans="1:10" ht="15" customHeight="1" outlineLevel="2">
      <c r="A139" s="131"/>
      <c r="B139" s="130" t="s">
        <v>861</v>
      </c>
      <c r="C139" s="129">
        <v>6261.7560000000003</v>
      </c>
      <c r="D139" s="129">
        <f t="shared" si="12"/>
        <v>6261.7560000000003</v>
      </c>
      <c r="E139" s="129">
        <f t="shared" si="12"/>
        <v>6261.7560000000003</v>
      </c>
      <c r="H139" s="41">
        <f t="shared" si="11"/>
        <v>6261.7560000000003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110000</v>
      </c>
      <c r="D149" s="2">
        <f>D150+D151</f>
        <v>110000</v>
      </c>
      <c r="E149" s="2">
        <f>E150+E151</f>
        <v>110000</v>
      </c>
      <c r="H149" s="41">
        <f t="shared" si="11"/>
        <v>110000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customHeight="1" outlineLevel="2">
      <c r="A151" s="131"/>
      <c r="B151" s="130" t="s">
        <v>860</v>
      </c>
      <c r="C151" s="129">
        <v>110000</v>
      </c>
      <c r="D151" s="129">
        <f>C151</f>
        <v>110000</v>
      </c>
      <c r="E151" s="129">
        <f>D151</f>
        <v>110000</v>
      </c>
      <c r="H151" s="41">
        <f t="shared" si="11"/>
        <v>110000</v>
      </c>
    </row>
    <row r="152" spans="1:10">
      <c r="A152" s="184" t="s">
        <v>581</v>
      </c>
      <c r="B152" s="185"/>
      <c r="C152" s="23">
        <f>C153+C163+C170</f>
        <v>532399.50399999996</v>
      </c>
      <c r="D152" s="23">
        <f>D153+D163+D170</f>
        <v>532399.50399999996</v>
      </c>
      <c r="E152" s="23">
        <f>E153+E163+E170</f>
        <v>532399.50399999996</v>
      </c>
      <c r="G152" s="39" t="s">
        <v>66</v>
      </c>
      <c r="H152" s="41">
        <f t="shared" si="11"/>
        <v>532399.50399999996</v>
      </c>
      <c r="I152" s="42"/>
      <c r="J152" s="40" t="b">
        <f>AND(H152=I152)</f>
        <v>0</v>
      </c>
    </row>
    <row r="153" spans="1:10">
      <c r="A153" s="182" t="s">
        <v>208</v>
      </c>
      <c r="B153" s="183"/>
      <c r="C153" s="21">
        <f>C154+C157+C160</f>
        <v>532399.50399999996</v>
      </c>
      <c r="D153" s="21">
        <f>D154+D157+D160</f>
        <v>532399.50399999996</v>
      </c>
      <c r="E153" s="21">
        <f>E154+E157+E160</f>
        <v>532399.50399999996</v>
      </c>
      <c r="G153" s="39" t="s">
        <v>585</v>
      </c>
      <c r="H153" s="41">
        <f t="shared" si="11"/>
        <v>532399.50399999996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532399.50399999996</v>
      </c>
      <c r="D154" s="2">
        <f>D155+D156</f>
        <v>532399.50399999996</v>
      </c>
      <c r="E154" s="2">
        <f>E155+E156</f>
        <v>532399.50399999996</v>
      </c>
      <c r="H154" s="41">
        <f t="shared" si="11"/>
        <v>532399.50399999996</v>
      </c>
    </row>
    <row r="155" spans="1:10" ht="15" customHeight="1" outlineLevel="2">
      <c r="A155" s="131"/>
      <c r="B155" s="130" t="s">
        <v>855</v>
      </c>
      <c r="C155" s="129">
        <v>285299.50400000002</v>
      </c>
      <c r="D155" s="129">
        <f>C155</f>
        <v>285299.50400000002</v>
      </c>
      <c r="E155" s="129">
        <f>D155</f>
        <v>285299.50400000002</v>
      </c>
      <c r="H155" s="41">
        <f t="shared" si="11"/>
        <v>285299.50400000002</v>
      </c>
    </row>
    <row r="156" spans="1:10" ht="15" customHeight="1" outlineLevel="2">
      <c r="A156" s="131"/>
      <c r="B156" s="130" t="s">
        <v>860</v>
      </c>
      <c r="C156" s="129">
        <v>247100</v>
      </c>
      <c r="D156" s="129">
        <f>C156</f>
        <v>247100</v>
      </c>
      <c r="E156" s="129">
        <f>D156</f>
        <v>247100</v>
      </c>
      <c r="H156" s="41">
        <f t="shared" si="11"/>
        <v>247100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9" t="s">
        <v>843</v>
      </c>
      <c r="B197" s="18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81" t="s">
        <v>67</v>
      </c>
      <c r="B256" s="181"/>
      <c r="C256" s="181"/>
      <c r="D256" s="162" t="s">
        <v>853</v>
      </c>
      <c r="E256" s="162" t="s">
        <v>852</v>
      </c>
      <c r="G256" s="47" t="s">
        <v>589</v>
      </c>
      <c r="H256" s="48">
        <f>C257+C559</f>
        <v>1760919.79</v>
      </c>
      <c r="I256" s="49"/>
      <c r="J256" s="50" t="b">
        <f>AND(H256=I256)</f>
        <v>0</v>
      </c>
    </row>
    <row r="257" spans="1:10">
      <c r="A257" s="173" t="s">
        <v>60</v>
      </c>
      <c r="B257" s="174"/>
      <c r="C257" s="37">
        <f>C258+C550</f>
        <v>700000</v>
      </c>
      <c r="D257" s="37">
        <v>700000</v>
      </c>
      <c r="E257" s="37">
        <f>E258+E550</f>
        <v>0</v>
      </c>
      <c r="G257" s="39" t="s">
        <v>60</v>
      </c>
      <c r="H257" s="41">
        <f>C257</f>
        <v>700000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669413.80000000005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669413.80000000005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460720.00000000006</v>
      </c>
      <c r="D259" s="33"/>
      <c r="E259" s="33">
        <f>E260+E263+E314</f>
        <v>0</v>
      </c>
      <c r="G259" s="39" t="s">
        <v>590</v>
      </c>
      <c r="H259" s="41">
        <f t="shared" si="21"/>
        <v>460720.00000000006</v>
      </c>
      <c r="I259" s="42"/>
      <c r="J259" s="40" t="b">
        <f>AND(H259=I259)</f>
        <v>0</v>
      </c>
    </row>
    <row r="260" spans="1:10" outlineLevel="1">
      <c r="A260" s="171" t="s">
        <v>268</v>
      </c>
      <c r="B260" s="172"/>
      <c r="C260" s="32">
        <f>SUM(C261:C262)</f>
        <v>720</v>
      </c>
      <c r="D260" s="32"/>
      <c r="E260" s="32">
        <f>SUM(E261:E262)</f>
        <v>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/>
      <c r="E261" s="5">
        <f>D261</f>
        <v>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/>
      <c r="E262" s="5">
        <f>D262</f>
        <v>0</v>
      </c>
      <c r="H262" s="41">
        <f t="shared" si="21"/>
        <v>0</v>
      </c>
    </row>
    <row r="263" spans="1:10" outlineLevel="1">
      <c r="A263" s="171" t="s">
        <v>269</v>
      </c>
      <c r="B263" s="172"/>
      <c r="C263" s="32">
        <f>C264+C265+C289+C296+C298+C302+C305+C308+C313</f>
        <v>460000.00000000006</v>
      </c>
      <c r="D263" s="32"/>
      <c r="E263" s="32">
        <f>E264+E265+E289+E296+E298+E302+E305+E308+E313</f>
        <v>0</v>
      </c>
      <c r="H263" s="41">
        <f t="shared" si="21"/>
        <v>460000.00000000006</v>
      </c>
    </row>
    <row r="264" spans="1:10" outlineLevel="2">
      <c r="A264" s="6">
        <v>1101</v>
      </c>
      <c r="B264" s="4" t="s">
        <v>34</v>
      </c>
      <c r="C264" s="5">
        <v>206613.09599999999</v>
      </c>
      <c r="D264" s="5"/>
      <c r="E264" s="5">
        <f>D264</f>
        <v>0</v>
      </c>
      <c r="H264" s="41">
        <f t="shared" si="21"/>
        <v>206613.09599999999</v>
      </c>
    </row>
    <row r="265" spans="1:10" outlineLevel="2">
      <c r="A265" s="6">
        <v>1101</v>
      </c>
      <c r="B265" s="4" t="s">
        <v>35</v>
      </c>
      <c r="C265" s="5">
        <v>172767</v>
      </c>
      <c r="D265" s="5">
        <f>SUM(D266:D288)</f>
        <v>0</v>
      </c>
      <c r="E265" s="5">
        <f>SUM(E266:E288)</f>
        <v>0</v>
      </c>
      <c r="H265" s="41">
        <f t="shared" si="21"/>
        <v>172767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255</v>
      </c>
      <c r="D289" s="5">
        <f>SUM(D290:D295)</f>
        <v>0</v>
      </c>
      <c r="E289" s="5">
        <f>SUM(E290:E295)</f>
        <v>0</v>
      </c>
      <c r="H289" s="41">
        <f t="shared" si="21"/>
        <v>255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13242.25</v>
      </c>
      <c r="D298" s="5">
        <f>SUM(D299:D301)</f>
        <v>0</v>
      </c>
      <c r="E298" s="5">
        <f>SUM(E299:E301)</f>
        <v>0</v>
      </c>
      <c r="H298" s="41">
        <f t="shared" si="21"/>
        <v>13242.25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5024.28</v>
      </c>
      <c r="D305" s="5">
        <f>SUM(D306:D307)</f>
        <v>0</v>
      </c>
      <c r="E305" s="5">
        <f>SUM(E306:E307)</f>
        <v>0</v>
      </c>
      <c r="H305" s="41">
        <f t="shared" si="21"/>
        <v>5024.28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61598.374000000003</v>
      </c>
      <c r="D308" s="5">
        <f>SUM(D309:D312)</f>
        <v>0</v>
      </c>
      <c r="E308" s="5">
        <f>SUM(E309:E312)</f>
        <v>0</v>
      </c>
      <c r="H308" s="41">
        <f t="shared" si="21"/>
        <v>61598.374000000003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7" t="s">
        <v>270</v>
      </c>
      <c r="B339" s="168"/>
      <c r="C339" s="33">
        <f>C340+C444+C482</f>
        <v>186016.38800000001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186016.38800000001</v>
      </c>
      <c r="I339" s="42"/>
      <c r="J339" s="40" t="b">
        <f>AND(H339=I339)</f>
        <v>0</v>
      </c>
    </row>
    <row r="340" spans="1:10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178716.38800000001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178716.38800000001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3500</v>
      </c>
      <c r="D342" s="5"/>
      <c r="E342" s="5">
        <f t="shared" ref="E342:E343" si="31">D342</f>
        <v>0</v>
      </c>
      <c r="H342" s="41">
        <f t="shared" si="28"/>
        <v>3500</v>
      </c>
    </row>
    <row r="343" spans="1:10" outlineLevel="2">
      <c r="A343" s="6">
        <v>2201</v>
      </c>
      <c r="B343" s="4" t="s">
        <v>41</v>
      </c>
      <c r="C343" s="5">
        <v>32000</v>
      </c>
      <c r="D343" s="5"/>
      <c r="E343" s="5">
        <f t="shared" si="31"/>
        <v>0</v>
      </c>
      <c r="H343" s="41">
        <f t="shared" si="28"/>
        <v>32000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0</v>
      </c>
      <c r="E344" s="5">
        <f>SUM(E345:E346)</f>
        <v>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3000</v>
      </c>
      <c r="D345" s="30"/>
      <c r="E345" s="30">
        <f t="shared" ref="D345:E347" si="32">D345</f>
        <v>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3000</v>
      </c>
      <c r="D346" s="30"/>
      <c r="E346" s="30">
        <f t="shared" si="32"/>
        <v>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20500</v>
      </c>
      <c r="D348" s="5"/>
      <c r="E348" s="5">
        <f>SUM(E349:E352)</f>
        <v>0</v>
      </c>
      <c r="H348" s="41">
        <f t="shared" si="28"/>
        <v>20500</v>
      </c>
    </row>
    <row r="349" spans="1:10" outlineLevel="3">
      <c r="A349" s="29"/>
      <c r="B349" s="28" t="s">
        <v>278</v>
      </c>
      <c r="C349" s="30">
        <v>20400</v>
      </c>
      <c r="D349" s="30"/>
      <c r="E349" s="30">
        <f>D349</f>
        <v>0</v>
      </c>
      <c r="H349" s="41">
        <f t="shared" si="28"/>
        <v>20400</v>
      </c>
    </row>
    <row r="350" spans="1:10" outlineLevel="3">
      <c r="A350" s="29"/>
      <c r="B350" s="28" t="s">
        <v>279</v>
      </c>
      <c r="C350" s="30">
        <v>100</v>
      </c>
      <c r="D350" s="30"/>
      <c r="E350" s="30">
        <f t="shared" ref="E350:E352" si="33">D350</f>
        <v>0</v>
      </c>
      <c r="H350" s="41">
        <f t="shared" si="28"/>
        <v>100</v>
      </c>
    </row>
    <row r="351" spans="1:10" outlineLevel="3">
      <c r="A351" s="29"/>
      <c r="B351" s="28" t="s">
        <v>280</v>
      </c>
      <c r="C351" s="30">
        <v>0</v>
      </c>
      <c r="D351" s="30"/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/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0</v>
      </c>
      <c r="E353" s="5">
        <f>SUM(E354:E355)</f>
        <v>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100</v>
      </c>
      <c r="D354" s="30"/>
      <c r="E354" s="30">
        <f t="shared" ref="E354:E356" si="34">D354</f>
        <v>0</v>
      </c>
      <c r="H354" s="41">
        <f t="shared" si="28"/>
        <v>100</v>
      </c>
    </row>
    <row r="355" spans="1:8" outlineLevel="3">
      <c r="A355" s="29"/>
      <c r="B355" s="28" t="s">
        <v>283</v>
      </c>
      <c r="C355" s="30">
        <v>400</v>
      </c>
      <c r="D355" s="30"/>
      <c r="E355" s="30">
        <f t="shared" si="34"/>
        <v>0</v>
      </c>
      <c r="H355" s="41">
        <f t="shared" si="28"/>
        <v>400</v>
      </c>
    </row>
    <row r="356" spans="1:8" outlineLevel="2">
      <c r="A356" s="6">
        <v>2201</v>
      </c>
      <c r="B356" s="4" t="s">
        <v>284</v>
      </c>
      <c r="C356" s="5">
        <v>0</v>
      </c>
      <c r="D356" s="5"/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6200</v>
      </c>
      <c r="D357" s="5"/>
      <c r="E357" s="5">
        <f>SUM(E358:E361)</f>
        <v>0</v>
      </c>
      <c r="H357" s="41">
        <f t="shared" si="28"/>
        <v>6200</v>
      </c>
    </row>
    <row r="358" spans="1:8" outlineLevel="3">
      <c r="A358" s="29"/>
      <c r="B358" s="28" t="s">
        <v>286</v>
      </c>
      <c r="C358" s="30">
        <v>5940.95</v>
      </c>
      <c r="D358" s="30"/>
      <c r="E358" s="30">
        <f>D358</f>
        <v>0</v>
      </c>
      <c r="H358" s="41">
        <f t="shared" si="28"/>
        <v>5940.95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259.05</v>
      </c>
      <c r="D360" s="30"/>
      <c r="E360" s="30">
        <f t="shared" si="35"/>
        <v>0</v>
      </c>
      <c r="H360" s="41">
        <f t="shared" si="28"/>
        <v>259.05</v>
      </c>
    </row>
    <row r="361" spans="1:8" outlineLevel="3">
      <c r="A361" s="29"/>
      <c r="B361" s="28" t="s">
        <v>289</v>
      </c>
      <c r="C361" s="30"/>
      <c r="D361" s="30"/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31000</v>
      </c>
      <c r="D362" s="5"/>
      <c r="E362" s="5">
        <f>SUM(E363:E366)</f>
        <v>0</v>
      </c>
      <c r="H362" s="41">
        <f t="shared" si="28"/>
        <v>31000</v>
      </c>
    </row>
    <row r="363" spans="1:8" outlineLevel="3">
      <c r="A363" s="29"/>
      <c r="B363" s="28" t="s">
        <v>291</v>
      </c>
      <c r="C363" s="30">
        <v>3000</v>
      </c>
      <c r="D363" s="30"/>
      <c r="E363" s="30">
        <f>D363</f>
        <v>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28000</v>
      </c>
      <c r="D364" s="30"/>
      <c r="E364" s="30">
        <f t="shared" ref="E364:E366" si="36">D364</f>
        <v>0</v>
      </c>
      <c r="H364" s="41">
        <f t="shared" si="28"/>
        <v>28000</v>
      </c>
    </row>
    <row r="365" spans="1:8" outlineLevel="3">
      <c r="A365" s="29"/>
      <c r="B365" s="28" t="s">
        <v>293</v>
      </c>
      <c r="C365" s="30"/>
      <c r="D365" s="30"/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/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</v>
      </c>
      <c r="D367" s="5"/>
      <c r="E367" s="5">
        <f>D367</f>
        <v>0</v>
      </c>
      <c r="H367" s="41">
        <f t="shared" si="28"/>
        <v>400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/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/>
      <c r="E369" s="30">
        <f t="shared" ref="E369:E372" si="37">D369</f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/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/>
      <c r="E371" s="5">
        <f t="shared" si="37"/>
        <v>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4500</v>
      </c>
      <c r="D372" s="5"/>
      <c r="E372" s="5">
        <f t="shared" si="37"/>
        <v>0</v>
      </c>
      <c r="H372" s="41">
        <f t="shared" si="28"/>
        <v>4500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/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/>
      <c r="E376" s="5">
        <f t="shared" si="38"/>
        <v>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/>
      <c r="E377" s="5">
        <f t="shared" si="38"/>
        <v>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/>
      <c r="E378" s="5">
        <f>SUM(E379:E381)</f>
        <v>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3000</v>
      </c>
      <c r="D379" s="30"/>
      <c r="E379" s="30">
        <f>D379</f>
        <v>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/>
      <c r="E380" s="30">
        <f t="shared" ref="E380:E381" si="39">D380</f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/>
      <c r="E381" s="30">
        <f t="shared" si="39"/>
        <v>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2500</v>
      </c>
      <c r="D382" s="5"/>
      <c r="E382" s="5">
        <f>SUM(E383:E387)</f>
        <v>0</v>
      </c>
      <c r="H382" s="41">
        <f t="shared" si="28"/>
        <v>2500</v>
      </c>
    </row>
    <row r="383" spans="1:8" outlineLevel="3">
      <c r="A383" s="29"/>
      <c r="B383" s="28" t="s">
        <v>304</v>
      </c>
      <c r="C383" s="30"/>
      <c r="D383" s="30"/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/>
      <c r="E384" s="30">
        <f t="shared" ref="E384:E387" si="40">D384</f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/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2500</v>
      </c>
      <c r="D386" s="30"/>
      <c r="E386" s="30">
        <f t="shared" si="40"/>
        <v>0</v>
      </c>
      <c r="H386" s="41">
        <f t="shared" ref="H386:H449" si="41">C386</f>
        <v>2500</v>
      </c>
    </row>
    <row r="387" spans="1:8" outlineLevel="3">
      <c r="A387" s="29"/>
      <c r="B387" s="28" t="s">
        <v>308</v>
      </c>
      <c r="C387" s="30"/>
      <c r="D387" s="30"/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/>
      <c r="E388" s="5">
        <f>SUM(E389:E390)</f>
        <v>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/>
      <c r="E389" s="30">
        <f t="shared" ref="E389:E391" si="42">D389</f>
        <v>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/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/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</v>
      </c>
      <c r="D392" s="5"/>
      <c r="E392" s="5">
        <f>SUM(E393:E394)</f>
        <v>0</v>
      </c>
      <c r="H392" s="41">
        <f t="shared" si="41"/>
        <v>7000</v>
      </c>
    </row>
    <row r="393" spans="1:8" outlineLevel="3">
      <c r="A393" s="29"/>
      <c r="B393" s="28" t="s">
        <v>313</v>
      </c>
      <c r="C393" s="30">
        <v>0</v>
      </c>
      <c r="D393" s="30"/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7000</v>
      </c>
      <c r="D394" s="30"/>
      <c r="E394" s="30">
        <f>D394</f>
        <v>0</v>
      </c>
      <c r="H394" s="41">
        <f t="shared" si="41"/>
        <v>7000</v>
      </c>
    </row>
    <row r="395" spans="1:8" outlineLevel="2">
      <c r="A395" s="6">
        <v>2201</v>
      </c>
      <c r="B395" s="4" t="s">
        <v>115</v>
      </c>
      <c r="C395" s="5">
        <f>SUM(C396:C397)</f>
        <v>750</v>
      </c>
      <c r="D395" s="5"/>
      <c r="E395" s="5">
        <f>SUM(E396:E397)</f>
        <v>0</v>
      </c>
      <c r="H395" s="41">
        <f t="shared" si="41"/>
        <v>750</v>
      </c>
    </row>
    <row r="396" spans="1:8" outlineLevel="3">
      <c r="A396" s="29"/>
      <c r="B396" s="28" t="s">
        <v>315</v>
      </c>
      <c r="C396" s="30">
        <v>750</v>
      </c>
      <c r="D396" s="30"/>
      <c r="E396" s="30">
        <f t="shared" ref="E396:E398" si="43">D396</f>
        <v>0</v>
      </c>
      <c r="H396" s="41">
        <f t="shared" si="41"/>
        <v>750</v>
      </c>
    </row>
    <row r="397" spans="1:8" outlineLevel="3">
      <c r="A397" s="29"/>
      <c r="B397" s="28" t="s">
        <v>316</v>
      </c>
      <c r="C397" s="30">
        <v>0</v>
      </c>
      <c r="D397" s="30"/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/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/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0</v>
      </c>
      <c r="E409" s="5">
        <f>SUM(E410:E411)</f>
        <v>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/>
      <c r="E410" s="30">
        <f>D410</f>
        <v>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33500</v>
      </c>
      <c r="D415" s="5"/>
      <c r="E415" s="5">
        <f t="shared" si="46"/>
        <v>0</v>
      </c>
      <c r="H415" s="41">
        <f t="shared" si="41"/>
        <v>33500</v>
      </c>
    </row>
    <row r="416" spans="1:8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0</v>
      </c>
      <c r="E422" s="5">
        <f>SUM(E423:E428)</f>
        <v>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/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/>
      <c r="E427" s="30">
        <f t="shared" si="48"/>
        <v>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17466.387999999999</v>
      </c>
      <c r="D429" s="5">
        <f>SUM(D430:D442)</f>
        <v>0</v>
      </c>
      <c r="E429" s="5">
        <f>SUM(E430:E442)</f>
        <v>0</v>
      </c>
      <c r="H429" s="41">
        <f t="shared" si="41"/>
        <v>17466.387999999999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/>
      <c r="E431" s="30">
        <f t="shared" ref="E431:E442" si="49">D431</f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762.29100000000005</v>
      </c>
      <c r="D432" s="30"/>
      <c r="E432" s="30">
        <f t="shared" si="49"/>
        <v>0</v>
      </c>
      <c r="H432" s="41">
        <f t="shared" si="41"/>
        <v>762.29100000000005</v>
      </c>
    </row>
    <row r="433" spans="1:8" outlineLevel="3">
      <c r="A433" s="29"/>
      <c r="B433" s="28" t="s">
        <v>346</v>
      </c>
      <c r="C433" s="30">
        <v>656.25300000000004</v>
      </c>
      <c r="D433" s="30"/>
      <c r="E433" s="30">
        <f t="shared" si="49"/>
        <v>0</v>
      </c>
      <c r="H433" s="41">
        <f t="shared" si="41"/>
        <v>656.25300000000004</v>
      </c>
    </row>
    <row r="434" spans="1:8" outlineLevel="3">
      <c r="A434" s="29"/>
      <c r="B434" s="28" t="s">
        <v>347</v>
      </c>
      <c r="C434" s="30">
        <v>3444.402</v>
      </c>
      <c r="D434" s="30"/>
      <c r="E434" s="30">
        <f t="shared" si="49"/>
        <v>0</v>
      </c>
      <c r="H434" s="41">
        <f t="shared" si="41"/>
        <v>3444.402</v>
      </c>
    </row>
    <row r="435" spans="1:8" outlineLevel="3">
      <c r="A435" s="29"/>
      <c r="B435" s="28" t="s">
        <v>348</v>
      </c>
      <c r="C435" s="30"/>
      <c r="D435" s="30"/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/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/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/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/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/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/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12603.441999999999</v>
      </c>
      <c r="D442" s="30"/>
      <c r="E442" s="30">
        <f t="shared" si="49"/>
        <v>0</v>
      </c>
      <c r="H442" s="41">
        <f t="shared" si="41"/>
        <v>12603.441999999999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/>
      <c r="E443" s="5">
        <f>D443</f>
        <v>0</v>
      </c>
      <c r="H443" s="41">
        <f t="shared" si="41"/>
        <v>0</v>
      </c>
    </row>
    <row r="444" spans="1:8" outlineLevel="1">
      <c r="A444" s="171" t="s">
        <v>357</v>
      </c>
      <c r="B444" s="172"/>
      <c r="C444" s="32">
        <f>C445+C454+C455+C459+C462+C463+C468+C474+C477+C480+C481+C450</f>
        <v>7300</v>
      </c>
      <c r="D444" s="32"/>
      <c r="E444" s="32">
        <f>E445+E454+E455+E459+E462+E463+E468+E474+E477+E480+E481+E450</f>
        <v>0</v>
      </c>
      <c r="H444" s="41">
        <f t="shared" si="41"/>
        <v>7300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/>
      <c r="E445" s="5">
        <f>SUM(E446:E449)</f>
        <v>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0</v>
      </c>
      <c r="D446" s="30"/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/>
      <c r="E447" s="30">
        <f t="shared" ref="D447:E449" si="50">D447</f>
        <v>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/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/>
      <c r="E454" s="5">
        <f>D454</f>
        <v>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/>
      <c r="E455" s="5">
        <f>SUM(E456:E458)</f>
        <v>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500</v>
      </c>
      <c r="D456" s="30"/>
      <c r="E456" s="30">
        <f>D456</f>
        <v>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>
        <v>500</v>
      </c>
      <c r="D457" s="30"/>
      <c r="E457" s="30">
        <f t="shared" ref="D457:E458" si="53">D457</f>
        <v>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1000</v>
      </c>
      <c r="D462" s="5"/>
      <c r="E462" s="5">
        <f t="shared" si="54"/>
        <v>0</v>
      </c>
      <c r="H462" s="41">
        <f t="shared" si="51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800</v>
      </c>
      <c r="D480" s="5"/>
      <c r="E480" s="5">
        <f t="shared" si="57"/>
        <v>0</v>
      </c>
      <c r="H480" s="41">
        <f t="shared" si="51"/>
        <v>800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7" t="s">
        <v>389</v>
      </c>
      <c r="B483" s="178"/>
      <c r="C483" s="35">
        <f>C484+C504+C509+C522+C528+C538</f>
        <v>22500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22500</v>
      </c>
      <c r="I483" s="42"/>
      <c r="J483" s="40" t="b">
        <f>AND(H483=I483)</f>
        <v>0</v>
      </c>
    </row>
    <row r="484" spans="1:10" outlineLevel="1">
      <c r="A484" s="171" t="s">
        <v>390</v>
      </c>
      <c r="B484" s="172"/>
      <c r="C484" s="32">
        <f>C485+C486+C490+C491+C494+C497+C500+C501+C502+C503</f>
        <v>9500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9500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0</v>
      </c>
      <c r="E486" s="5">
        <f>SUM(E487:E489)</f>
        <v>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/>
      <c r="E488" s="30">
        <f t="shared" ref="D488:E489" si="58">D488</f>
        <v>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0</v>
      </c>
      <c r="E494" s="5">
        <f>SUM(E495:E496)</f>
        <v>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/>
      <c r="E495" s="30">
        <f>D495</f>
        <v>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0</v>
      </c>
      <c r="E497" s="5">
        <f>SUM(E498:E499)</f>
        <v>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/>
      <c r="E498" s="30">
        <f t="shared" ref="D498:E503" si="59">D498</f>
        <v>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2500</v>
      </c>
      <c r="D502" s="5"/>
      <c r="E502" s="5">
        <f t="shared" si="59"/>
        <v>0</v>
      </c>
      <c r="H502" s="41">
        <f t="shared" si="51"/>
        <v>2500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1" t="s">
        <v>410</v>
      </c>
      <c r="B504" s="172"/>
      <c r="C504" s="32">
        <f>SUM(C505:C508)</f>
        <v>500</v>
      </c>
      <c r="D504" s="32">
        <f>SUM(D505:D508)</f>
        <v>0</v>
      </c>
      <c r="E504" s="32">
        <f>SUM(E505:E508)</f>
        <v>0</v>
      </c>
      <c r="H504" s="41">
        <f t="shared" si="51"/>
        <v>500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/>
      <c r="E507" s="5">
        <f t="shared" si="60"/>
        <v>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1" t="s">
        <v>414</v>
      </c>
      <c r="B509" s="172"/>
      <c r="C509" s="32">
        <f>C510+C511+C512+C513+C517+C518+C519+C520+C521</f>
        <v>12500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12500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12500</v>
      </c>
      <c r="D520" s="5"/>
      <c r="E520" s="5">
        <f t="shared" si="62"/>
        <v>0</v>
      </c>
      <c r="H520" s="41">
        <f t="shared" si="63"/>
        <v>12500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5" t="s">
        <v>449</v>
      </c>
      <c r="B547" s="176"/>
      <c r="C547" s="35">
        <f>C548+C549</f>
        <v>177.41200000000001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177.41200000000001</v>
      </c>
      <c r="I547" s="42"/>
      <c r="J547" s="40" t="b">
        <f>AND(H547=I547)</f>
        <v>0</v>
      </c>
    </row>
    <row r="548" spans="1:10" outlineLevel="1">
      <c r="A548" s="171" t="s">
        <v>450</v>
      </c>
      <c r="B548" s="172"/>
      <c r="C548" s="32">
        <v>177.41200000000001</v>
      </c>
      <c r="D548" s="32"/>
      <c r="E548" s="32">
        <f>D548</f>
        <v>0</v>
      </c>
      <c r="H548" s="41">
        <f t="shared" si="63"/>
        <v>177.41200000000001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9" t="s">
        <v>455</v>
      </c>
      <c r="B550" s="170"/>
      <c r="C550" s="36">
        <f>C551</f>
        <v>30586.2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30586.2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30586.2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30586.2</v>
      </c>
      <c r="I551" s="42"/>
      <c r="J551" s="40" t="b">
        <f>AND(H551=I551)</f>
        <v>0</v>
      </c>
    </row>
    <row r="552" spans="1:10" outlineLevel="1">
      <c r="A552" s="171" t="s">
        <v>457</v>
      </c>
      <c r="B552" s="172"/>
      <c r="C552" s="32">
        <f>SUM(C553:C555)</f>
        <v>30586.2</v>
      </c>
      <c r="D552" s="32"/>
      <c r="E552" s="32">
        <f>SUM(E553:E555)</f>
        <v>0</v>
      </c>
      <c r="H552" s="41">
        <f t="shared" si="63"/>
        <v>30586.2</v>
      </c>
    </row>
    <row r="553" spans="1:10" outlineLevel="2" collapsed="1">
      <c r="A553" s="6">
        <v>5500</v>
      </c>
      <c r="B553" s="4" t="s">
        <v>458</v>
      </c>
      <c r="C553" s="5">
        <v>30586.2</v>
      </c>
      <c r="D553" s="5"/>
      <c r="E553" s="5">
        <f t="shared" ref="D553:E555" si="67">D553</f>
        <v>0</v>
      </c>
      <c r="H553" s="41">
        <f t="shared" si="63"/>
        <v>30586.2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3" t="s">
        <v>62</v>
      </c>
      <c r="B559" s="174"/>
      <c r="C559" s="37">
        <f>C560+C716+C725</f>
        <v>1060919.79</v>
      </c>
      <c r="D559" s="37">
        <v>1060919.79</v>
      </c>
      <c r="E559" s="37">
        <f>E560+E716+E725</f>
        <v>0</v>
      </c>
      <c r="G559" s="39" t="s">
        <v>62</v>
      </c>
      <c r="H559" s="41">
        <f t="shared" si="63"/>
        <v>1060919.79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914883.37199999997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914883.37199999997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914883.37199999997</v>
      </c>
      <c r="D561" s="38"/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914883.37199999997</v>
      </c>
      <c r="I561" s="42"/>
      <c r="J561" s="40" t="b">
        <f>AND(H561=I561)</f>
        <v>0</v>
      </c>
    </row>
    <row r="562" spans="1:10" outlineLevel="1">
      <c r="A562" s="171" t="s">
        <v>466</v>
      </c>
      <c r="B562" s="172"/>
      <c r="C562" s="32">
        <f>SUM(C563:C566)</f>
        <v>35000</v>
      </c>
      <c r="D562" s="32">
        <f>SUM(D563:D566)</f>
        <v>0</v>
      </c>
      <c r="E562" s="32">
        <f>SUM(E563:E566)</f>
        <v>0</v>
      </c>
      <c r="H562" s="41">
        <f t="shared" si="63"/>
        <v>35000</v>
      </c>
    </row>
    <row r="563" spans="1:10" outlineLevel="2">
      <c r="A563" s="7">
        <v>6600</v>
      </c>
      <c r="B563" s="4" t="s">
        <v>468</v>
      </c>
      <c r="C563" s="5">
        <v>15000</v>
      </c>
      <c r="D563" s="5"/>
      <c r="E563" s="5">
        <f>D563</f>
        <v>0</v>
      </c>
      <c r="H563" s="41">
        <f t="shared" si="63"/>
        <v>15000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/>
      <c r="E566" s="5">
        <f t="shared" si="68"/>
        <v>0</v>
      </c>
      <c r="H566" s="41">
        <f t="shared" si="63"/>
        <v>20000</v>
      </c>
    </row>
    <row r="567" spans="1:10" outlineLevel="1">
      <c r="A567" s="171" t="s">
        <v>467</v>
      </c>
      <c r="B567" s="172"/>
      <c r="C567" s="31">
        <v>113000</v>
      </c>
      <c r="D567" s="31"/>
      <c r="E567" s="31">
        <f>D567</f>
        <v>0</v>
      </c>
      <c r="H567" s="41">
        <f t="shared" si="63"/>
        <v>113000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1" t="s">
        <v>473</v>
      </c>
      <c r="B569" s="172"/>
      <c r="C569" s="32">
        <f>SUM(C570:C575)</f>
        <v>130000</v>
      </c>
      <c r="D569" s="32"/>
      <c r="E569" s="32">
        <f>SUM(E570:E575)</f>
        <v>0</v>
      </c>
      <c r="H569" s="41">
        <f t="shared" si="63"/>
        <v>130000</v>
      </c>
    </row>
    <row r="570" spans="1:10" outlineLevel="2">
      <c r="A570" s="7">
        <v>6603</v>
      </c>
      <c r="B570" s="4" t="s">
        <v>474</v>
      </c>
      <c r="C570" s="5">
        <v>100000</v>
      </c>
      <c r="D570" s="5"/>
      <c r="E570" s="5">
        <f>D570</f>
        <v>0</v>
      </c>
      <c r="H570" s="41">
        <f t="shared" si="63"/>
        <v>100000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30000</v>
      </c>
      <c r="D572" s="5"/>
      <c r="E572" s="5">
        <f t="shared" si="69"/>
        <v>0</v>
      </c>
      <c r="H572" s="41">
        <f t="shared" si="63"/>
        <v>30000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1" t="s">
        <v>481</v>
      </c>
      <c r="B577" s="172"/>
      <c r="C577" s="32">
        <f>SUM(C578:C580)</f>
        <v>10000</v>
      </c>
      <c r="D577" s="32"/>
      <c r="E577" s="32">
        <f>SUM(E578:E580)</f>
        <v>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/>
      <c r="E580" s="5">
        <f t="shared" si="70"/>
        <v>0</v>
      </c>
      <c r="H580" s="41">
        <f t="shared" si="71"/>
        <v>10000</v>
      </c>
    </row>
    <row r="581" spans="1:8" outlineLevel="1">
      <c r="A581" s="171" t="s">
        <v>485</v>
      </c>
      <c r="B581" s="172"/>
      <c r="C581" s="32">
        <f>SUM(C582:C583)</f>
        <v>29000</v>
      </c>
      <c r="D581" s="32">
        <f>SUM(D582:D583)</f>
        <v>0</v>
      </c>
      <c r="E581" s="32">
        <f>SUM(E582:E583)</f>
        <v>0</v>
      </c>
      <c r="H581" s="41">
        <f t="shared" si="71"/>
        <v>29000</v>
      </c>
    </row>
    <row r="582" spans="1:8" outlineLevel="2">
      <c r="A582" s="7">
        <v>6606</v>
      </c>
      <c r="B582" s="4" t="s">
        <v>486</v>
      </c>
      <c r="C582" s="5">
        <v>29000</v>
      </c>
      <c r="D582" s="5"/>
      <c r="E582" s="5">
        <f t="shared" ref="D582:E586" si="72">D582</f>
        <v>0</v>
      </c>
      <c r="H582" s="41">
        <f t="shared" si="71"/>
        <v>29000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1" t="s">
        <v>489</v>
      </c>
      <c r="B585" s="172"/>
      <c r="C585" s="32">
        <v>2946.087</v>
      </c>
      <c r="D585" s="32"/>
      <c r="E585" s="32">
        <f t="shared" si="72"/>
        <v>0</v>
      </c>
      <c r="H585" s="41">
        <f t="shared" si="71"/>
        <v>2946.087</v>
      </c>
    </row>
    <row r="586" spans="1:8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1" t="s">
        <v>491</v>
      </c>
      <c r="B587" s="172"/>
      <c r="C587" s="32">
        <f>SUM(C588:C591)</f>
        <v>70000</v>
      </c>
      <c r="D587" s="32">
        <f>SUM(D588:D591)</f>
        <v>0</v>
      </c>
      <c r="E587" s="32">
        <f>SUM(E588:E591)</f>
        <v>0</v>
      </c>
      <c r="H587" s="41">
        <f t="shared" si="71"/>
        <v>70000</v>
      </c>
    </row>
    <row r="588" spans="1:8" outlineLevel="2">
      <c r="A588" s="7">
        <v>6610</v>
      </c>
      <c r="B588" s="4" t="s">
        <v>492</v>
      </c>
      <c r="C588" s="5">
        <v>70000</v>
      </c>
      <c r="D588" s="5"/>
      <c r="E588" s="5">
        <f>D588</f>
        <v>0</v>
      </c>
      <c r="H588" s="41">
        <f t="shared" si="71"/>
        <v>70000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1" t="s">
        <v>502</v>
      </c>
      <c r="B595" s="172"/>
      <c r="C595" s="32">
        <f>SUM(C596:C598)</f>
        <v>110000</v>
      </c>
      <c r="D595" s="32">
        <f>SUM(D596:D598)</f>
        <v>0</v>
      </c>
      <c r="E595" s="32">
        <f>SUM(E596:E598)</f>
        <v>0</v>
      </c>
      <c r="H595" s="41">
        <f t="shared" si="71"/>
        <v>110000</v>
      </c>
    </row>
    <row r="596" spans="1:8" outlineLevel="2">
      <c r="A596" s="7">
        <v>6612</v>
      </c>
      <c r="B596" s="4" t="s">
        <v>499</v>
      </c>
      <c r="C596" s="5">
        <v>0</v>
      </c>
      <c r="D596" s="5"/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100000</v>
      </c>
      <c r="D597" s="5"/>
      <c r="E597" s="5">
        <f t="shared" ref="E597:E598" si="74">D597</f>
        <v>0</v>
      </c>
      <c r="H597" s="41">
        <f t="shared" si="71"/>
        <v>100000</v>
      </c>
    </row>
    <row r="598" spans="1:8" outlineLevel="2">
      <c r="A598" s="7">
        <v>6612</v>
      </c>
      <c r="B598" s="4" t="s">
        <v>501</v>
      </c>
      <c r="C598" s="5">
        <v>10000</v>
      </c>
      <c r="D598" s="5"/>
      <c r="E598" s="5">
        <f t="shared" si="74"/>
        <v>0</v>
      </c>
      <c r="H598" s="41">
        <f t="shared" si="71"/>
        <v>10000</v>
      </c>
    </row>
    <row r="599" spans="1:8" outlineLevel="1">
      <c r="A599" s="171" t="s">
        <v>503</v>
      </c>
      <c r="B599" s="172"/>
      <c r="C599" s="32">
        <f>SUM(C600:C602)</f>
        <v>114937.285</v>
      </c>
      <c r="D599" s="32"/>
      <c r="E599" s="32">
        <f>SUM(E600:E602)</f>
        <v>0</v>
      </c>
      <c r="H599" s="41">
        <f t="shared" si="71"/>
        <v>114937.285</v>
      </c>
    </row>
    <row r="600" spans="1:8" outlineLevel="2">
      <c r="A600" s="7">
        <v>6613</v>
      </c>
      <c r="B600" s="4" t="s">
        <v>504</v>
      </c>
      <c r="C600" s="5">
        <v>0</v>
      </c>
      <c r="D600" s="5"/>
      <c r="E600" s="5">
        <f t="shared" ref="E600:E602" si="75">D600</f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114937.285</v>
      </c>
      <c r="D601" s="5"/>
      <c r="E601" s="5">
        <f t="shared" si="75"/>
        <v>0</v>
      </c>
      <c r="H601" s="41">
        <f t="shared" si="71"/>
        <v>114937.285</v>
      </c>
    </row>
    <row r="602" spans="1:8" outlineLevel="2">
      <c r="A602" s="7">
        <v>6613</v>
      </c>
      <c r="B602" s="4" t="s">
        <v>501</v>
      </c>
      <c r="C602" s="5">
        <v>0</v>
      </c>
      <c r="D602" s="5"/>
      <c r="E602" s="5">
        <f t="shared" si="75"/>
        <v>0</v>
      </c>
      <c r="H602" s="41">
        <f t="shared" si="71"/>
        <v>0</v>
      </c>
    </row>
    <row r="603" spans="1:8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/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/>
      <c r="E605" s="5">
        <f t="shared" ref="E605:E609" si="76">D605</f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/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/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/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/>
      <c r="E609" s="5">
        <f t="shared" si="76"/>
        <v>0</v>
      </c>
      <c r="H609" s="41">
        <f t="shared" si="71"/>
        <v>0</v>
      </c>
    </row>
    <row r="610" spans="1:8" outlineLevel="1">
      <c r="A610" s="171" t="s">
        <v>513</v>
      </c>
      <c r="B610" s="172"/>
      <c r="C610" s="32">
        <f>SUM(C611:C615)</f>
        <v>60000</v>
      </c>
      <c r="D610" s="32">
        <f>SUM(D611:D615)</f>
        <v>0</v>
      </c>
      <c r="E610" s="32">
        <f>SUM(E611:E615)</f>
        <v>0</v>
      </c>
      <c r="H610" s="41">
        <f t="shared" si="71"/>
        <v>60000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60000</v>
      </c>
      <c r="D613" s="5"/>
      <c r="E613" s="5">
        <f t="shared" si="77"/>
        <v>0</v>
      </c>
      <c r="H613" s="41">
        <f t="shared" si="71"/>
        <v>60000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1" t="s">
        <v>531</v>
      </c>
      <c r="B628" s="172"/>
      <c r="C628" s="32">
        <f>SUM(C629:C637)</f>
        <v>240000</v>
      </c>
      <c r="D628" s="32">
        <f>SUM(D629:D637)</f>
        <v>0</v>
      </c>
      <c r="E628" s="32">
        <f>SUM(E629:E637)</f>
        <v>0</v>
      </c>
      <c r="H628" s="41">
        <f t="shared" si="71"/>
        <v>240000</v>
      </c>
    </row>
    <row r="629" spans="1:10" outlineLevel="2">
      <c r="A629" s="7">
        <v>6617</v>
      </c>
      <c r="B629" s="4" t="s">
        <v>532</v>
      </c>
      <c r="C629" s="5">
        <v>40000</v>
      </c>
      <c r="D629" s="5"/>
      <c r="E629" s="5">
        <f>D629</f>
        <v>0</v>
      </c>
      <c r="H629" s="41">
        <f t="shared" si="71"/>
        <v>40000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200000</v>
      </c>
      <c r="D633" s="5"/>
      <c r="E633" s="5">
        <f t="shared" si="79"/>
        <v>0</v>
      </c>
      <c r="H633" s="41">
        <f t="shared" si="71"/>
        <v>200000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9" t="s">
        <v>570</v>
      </c>
      <c r="B716" s="170"/>
      <c r="C716" s="36">
        <f>C717</f>
        <v>146036.41800000001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146036.41800000001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146036.41800000001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146036.41800000001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146036.41800000001</v>
      </c>
      <c r="D718" s="31"/>
      <c r="E718" s="31">
        <f>SUM(E719:E721)</f>
        <v>0</v>
      </c>
      <c r="H718" s="41">
        <f t="shared" si="92"/>
        <v>146036.41800000001</v>
      </c>
    </row>
    <row r="719" spans="1:10" ht="15" customHeight="1" outlineLevel="2">
      <c r="A719" s="6">
        <v>10950</v>
      </c>
      <c r="B719" s="4" t="s">
        <v>572</v>
      </c>
      <c r="C719" s="5">
        <v>146036.41800000001</v>
      </c>
      <c r="D719" s="5"/>
      <c r="E719" s="5">
        <f>D719</f>
        <v>0</v>
      </c>
      <c r="H719" s="41">
        <f t="shared" si="92"/>
        <v>146036.41800000001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115" workbookViewId="0">
      <selection activeCell="D560" sqref="D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4.7265625" bestFit="1" customWidth="1"/>
    <col min="4" max="4" width="18.26953125" customWidth="1"/>
    <col min="5" max="5" width="19.54296875" customWidth="1"/>
    <col min="7" max="7" width="15.54296875" bestFit="1" customWidth="1"/>
    <col min="8" max="8" width="16.26953125" bestFit="1" customWidth="1"/>
    <col min="9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62" t="s">
        <v>853</v>
      </c>
      <c r="E1" s="162" t="s">
        <v>852</v>
      </c>
      <c r="G1" s="43" t="s">
        <v>31</v>
      </c>
      <c r="H1" s="44">
        <f>C2+C114</f>
        <v>1588411.3199999998</v>
      </c>
      <c r="I1" s="45"/>
      <c r="J1" s="46" t="b">
        <f>AND(H1=I1)</f>
        <v>0</v>
      </c>
    </row>
    <row r="2" spans="1:14">
      <c r="A2" s="189" t="s">
        <v>60</v>
      </c>
      <c r="B2" s="189"/>
      <c r="C2" s="26">
        <f>C3+C67</f>
        <v>700000</v>
      </c>
      <c r="D2" s="26">
        <v>709000</v>
      </c>
      <c r="E2" s="26">
        <f>E3+E67</f>
        <v>0</v>
      </c>
      <c r="G2" s="39" t="s">
        <v>60</v>
      </c>
      <c r="H2" s="41">
        <f>C2</f>
        <v>700000</v>
      </c>
      <c r="I2" s="42"/>
      <c r="J2" s="40" t="b">
        <f>AND(H2=I2)</f>
        <v>0</v>
      </c>
    </row>
    <row r="3" spans="1:14">
      <c r="A3" s="186" t="s">
        <v>578</v>
      </c>
      <c r="B3" s="186"/>
      <c r="C3" s="23">
        <f>C4+C11+C38+C61</f>
        <v>241500</v>
      </c>
      <c r="D3" s="23"/>
      <c r="E3" s="23">
        <f>E4+E11+E38+E61</f>
        <v>0</v>
      </c>
      <c r="G3" s="39" t="s">
        <v>57</v>
      </c>
      <c r="H3" s="41">
        <f t="shared" ref="H3:H66" si="0">C3</f>
        <v>241500</v>
      </c>
      <c r="I3" s="42"/>
      <c r="J3" s="40" t="b">
        <f>AND(H3=I3)</f>
        <v>0</v>
      </c>
    </row>
    <row r="4" spans="1:14" ht="15" customHeight="1">
      <c r="A4" s="182" t="s">
        <v>124</v>
      </c>
      <c r="B4" s="183"/>
      <c r="C4" s="21">
        <f>SUM(C5:C10)</f>
        <v>107500</v>
      </c>
      <c r="D4" s="21"/>
      <c r="E4" s="21">
        <f>SUM(E5:E10)</f>
        <v>0</v>
      </c>
      <c r="F4" s="17"/>
      <c r="G4" s="39" t="s">
        <v>53</v>
      </c>
      <c r="H4" s="41">
        <f t="shared" si="0"/>
        <v>107500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/>
      <c r="E5" s="2">
        <f>D5</f>
        <v>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7000</v>
      </c>
      <c r="D6" s="2"/>
      <c r="E6" s="2">
        <f t="shared" ref="D6:E10" si="1">D6</f>
        <v>0</v>
      </c>
      <c r="F6" s="17"/>
      <c r="G6" s="17"/>
      <c r="H6" s="41">
        <f t="shared" si="0"/>
        <v>7000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80000</v>
      </c>
      <c r="D7" s="2"/>
      <c r="E7" s="2">
        <f t="shared" si="1"/>
        <v>0</v>
      </c>
      <c r="F7" s="17"/>
      <c r="G7" s="17"/>
      <c r="H7" s="41">
        <f t="shared" si="0"/>
        <v>80000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/>
      <c r="E10" s="2">
        <f t="shared" si="1"/>
        <v>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82" t="s">
        <v>125</v>
      </c>
      <c r="B11" s="183"/>
      <c r="C11" s="21">
        <f>SUM(C12:C37)</f>
        <v>94500</v>
      </c>
      <c r="D11" s="21"/>
      <c r="E11" s="21">
        <f>SUM(E12:E37)</f>
        <v>0</v>
      </c>
      <c r="F11" s="17"/>
      <c r="G11" s="39" t="s">
        <v>54</v>
      </c>
      <c r="H11" s="41">
        <f t="shared" si="0"/>
        <v>94500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83000</v>
      </c>
      <c r="D12" s="2"/>
      <c r="E12" s="2">
        <f>D12</f>
        <v>0</v>
      </c>
      <c r="H12" s="41">
        <f t="shared" si="0"/>
        <v>83000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2000</v>
      </c>
      <c r="D15" s="2"/>
      <c r="E15" s="2">
        <f t="shared" si="2"/>
        <v>0</v>
      </c>
      <c r="H15" s="41">
        <f t="shared" si="0"/>
        <v>2000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1000</v>
      </c>
      <c r="D18" s="2"/>
      <c r="E18" s="2">
        <f t="shared" si="2"/>
        <v>0</v>
      </c>
      <c r="H18" s="41">
        <f t="shared" si="0"/>
        <v>1000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>
        <v>1500</v>
      </c>
      <c r="D20" s="2"/>
      <c r="E20" s="2">
        <f t="shared" si="2"/>
        <v>0</v>
      </c>
      <c r="H20" s="41">
        <f t="shared" si="0"/>
        <v>1500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</v>
      </c>
      <c r="D32" s="2"/>
      <c r="E32" s="2">
        <f t="shared" si="3"/>
        <v>0</v>
      </c>
      <c r="H32" s="41">
        <f t="shared" si="0"/>
        <v>3000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/>
      <c r="E34" s="2">
        <f t="shared" si="3"/>
        <v>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1000</v>
      </c>
      <c r="D35" s="2"/>
      <c r="E35" s="2">
        <f t="shared" si="3"/>
        <v>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2" t="s">
        <v>145</v>
      </c>
      <c r="B38" s="183"/>
      <c r="C38" s="21">
        <f>SUM(C39:C60)</f>
        <v>39500</v>
      </c>
      <c r="D38" s="21"/>
      <c r="E38" s="21">
        <f>SUM(E39:E60)</f>
        <v>0</v>
      </c>
      <c r="G38" s="39" t="s">
        <v>55</v>
      </c>
      <c r="H38" s="41">
        <f t="shared" si="0"/>
        <v>39500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</v>
      </c>
      <c r="D39" s="2"/>
      <c r="E39" s="2">
        <f>D39</f>
        <v>0</v>
      </c>
      <c r="H39" s="41">
        <f t="shared" si="0"/>
        <v>6000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/>
      <c r="E40" s="2">
        <f t="shared" ref="D40:E55" si="4">D40</f>
        <v>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/>
      <c r="E41" s="2">
        <f t="shared" si="4"/>
        <v>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>
        <v>4000</v>
      </c>
      <c r="D42" s="2"/>
      <c r="E42" s="2">
        <f t="shared" si="4"/>
        <v>0</v>
      </c>
      <c r="H42" s="41">
        <f t="shared" si="0"/>
        <v>4000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/>
      <c r="E44" s="2">
        <f t="shared" si="4"/>
        <v>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2000</v>
      </c>
      <c r="D48" s="2"/>
      <c r="E48" s="2">
        <f t="shared" si="4"/>
        <v>0</v>
      </c>
      <c r="H48" s="41">
        <f t="shared" si="0"/>
        <v>2000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/>
      <c r="E54" s="2">
        <f t="shared" si="4"/>
        <v>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13000</v>
      </c>
      <c r="D55" s="2"/>
      <c r="E55" s="2">
        <f t="shared" si="4"/>
        <v>0</v>
      </c>
      <c r="H55" s="41">
        <f t="shared" si="0"/>
        <v>13000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3000</v>
      </c>
      <c r="D60" s="2"/>
      <c r="E60" s="2">
        <f t="shared" si="5"/>
        <v>0</v>
      </c>
      <c r="H60" s="41">
        <f t="shared" si="0"/>
        <v>3000</v>
      </c>
    </row>
    <row r="61" spans="1:10" collapsed="1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6" t="s">
        <v>579</v>
      </c>
      <c r="B67" s="186"/>
      <c r="C67" s="25">
        <f>C97+C68</f>
        <v>458500</v>
      </c>
      <c r="D67" s="25"/>
      <c r="E67" s="25">
        <f>E97+E68</f>
        <v>0</v>
      </c>
      <c r="G67" s="39" t="s">
        <v>59</v>
      </c>
      <c r="H67" s="41">
        <f t="shared" ref="H67:H130" si="7">C67</f>
        <v>458500</v>
      </c>
      <c r="I67" s="42"/>
      <c r="J67" s="40" t="b">
        <f>AND(H67=I67)</f>
        <v>0</v>
      </c>
    </row>
    <row r="68" spans="1:10">
      <c r="A68" s="182" t="s">
        <v>163</v>
      </c>
      <c r="B68" s="183"/>
      <c r="C68" s="21">
        <f>SUM(C69:C96)</f>
        <v>70000</v>
      </c>
      <c r="D68" s="21"/>
      <c r="E68" s="21">
        <f>SUM(E69:E96)</f>
        <v>0</v>
      </c>
      <c r="G68" s="39" t="s">
        <v>56</v>
      </c>
      <c r="H68" s="41">
        <f t="shared" si="7"/>
        <v>70000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2000</v>
      </c>
      <c r="D69" s="2"/>
      <c r="E69" s="2">
        <f>D69</f>
        <v>0</v>
      </c>
      <c r="H69" s="41">
        <f t="shared" si="7"/>
        <v>2000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40000</v>
      </c>
      <c r="D79" s="2"/>
      <c r="E79" s="2">
        <f t="shared" si="8"/>
        <v>0</v>
      </c>
      <c r="H79" s="41">
        <f t="shared" si="7"/>
        <v>40000</v>
      </c>
    </row>
    <row r="80" spans="1:10" ht="15" hidden="1" customHeight="1" outlineLevel="1">
      <c r="A80" s="3">
        <v>5202</v>
      </c>
      <c r="B80" s="2" t="s">
        <v>172</v>
      </c>
      <c r="C80" s="2"/>
      <c r="D80" s="2"/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/>
      <c r="E91" s="2">
        <f t="shared" si="9"/>
        <v>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/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25000</v>
      </c>
      <c r="D94" s="2"/>
      <c r="E94" s="2">
        <f t="shared" si="9"/>
        <v>0</v>
      </c>
      <c r="H94" s="41">
        <f t="shared" si="7"/>
        <v>25000</v>
      </c>
    </row>
    <row r="95" spans="1:8" ht="13.5" hidden="1" customHeight="1" outlineLevel="1">
      <c r="A95" s="3">
        <v>5302</v>
      </c>
      <c r="B95" s="2" t="s">
        <v>24</v>
      </c>
      <c r="C95" s="2">
        <v>1500</v>
      </c>
      <c r="D95" s="2"/>
      <c r="E95" s="2">
        <f t="shared" si="9"/>
        <v>0</v>
      </c>
      <c r="H95" s="41">
        <f t="shared" si="7"/>
        <v>1500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/>
      <c r="E96" s="2">
        <f t="shared" si="9"/>
        <v>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388500</v>
      </c>
      <c r="D97" s="21"/>
      <c r="E97" s="21">
        <f>SUM(E98:E113)</f>
        <v>0</v>
      </c>
      <c r="G97" s="39" t="s">
        <v>58</v>
      </c>
      <c r="H97" s="41">
        <f t="shared" si="7"/>
        <v>388500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285000</v>
      </c>
      <c r="D98" s="2"/>
      <c r="E98" s="2">
        <f>D98</f>
        <v>0</v>
      </c>
      <c r="H98" s="41">
        <f t="shared" si="7"/>
        <v>285000</v>
      </c>
    </row>
    <row r="99" spans="1:10" ht="15" hidden="1" customHeight="1" outlineLevel="1">
      <c r="A99" s="3">
        <v>6002</v>
      </c>
      <c r="B99" s="1" t="s">
        <v>185</v>
      </c>
      <c r="C99" s="2">
        <v>17238.862000000001</v>
      </c>
      <c r="D99" s="2"/>
      <c r="E99" s="2">
        <f t="shared" ref="D99:E113" si="10">D99</f>
        <v>0</v>
      </c>
      <c r="H99" s="41">
        <f t="shared" si="7"/>
        <v>17238.862000000001</v>
      </c>
    </row>
    <row r="100" spans="1:10" ht="15" hidden="1" customHeight="1" outlineLevel="1">
      <c r="A100" s="3">
        <v>6003</v>
      </c>
      <c r="B100" s="1" t="s">
        <v>186</v>
      </c>
      <c r="C100" s="2">
        <v>82000</v>
      </c>
      <c r="D100" s="2"/>
      <c r="E100" s="2">
        <f t="shared" si="10"/>
        <v>0</v>
      </c>
      <c r="H100" s="41">
        <f t="shared" si="7"/>
        <v>82000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/>
      <c r="E103" s="2">
        <f t="shared" si="10"/>
        <v>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/>
      <c r="E106" s="2">
        <f t="shared" si="10"/>
        <v>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/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2761.1379999999999</v>
      </c>
      <c r="D113" s="2"/>
      <c r="E113" s="2">
        <f t="shared" si="10"/>
        <v>0</v>
      </c>
      <c r="H113" s="41">
        <f t="shared" si="7"/>
        <v>2761.1379999999999</v>
      </c>
    </row>
    <row r="114" spans="1:10" collapsed="1">
      <c r="A114" s="187" t="s">
        <v>62</v>
      </c>
      <c r="B114" s="188"/>
      <c r="C114" s="26">
        <f>C115+C152+C177</f>
        <v>888411.32</v>
      </c>
      <c r="D114" s="26">
        <v>932057.83400000003</v>
      </c>
      <c r="E114" s="26">
        <f>E115+E152+E177</f>
        <v>0</v>
      </c>
      <c r="G114" s="39" t="s">
        <v>62</v>
      </c>
      <c r="H114" s="41">
        <f t="shared" si="7"/>
        <v>888411.32</v>
      </c>
      <c r="I114" s="42"/>
      <c r="J114" s="40" t="b">
        <f>AND(H114=I114)</f>
        <v>0</v>
      </c>
    </row>
    <row r="115" spans="1:10">
      <c r="A115" s="184" t="s">
        <v>580</v>
      </c>
      <c r="B115" s="185"/>
      <c r="C115" s="23">
        <f>C116+C135</f>
        <v>361109.71499999997</v>
      </c>
      <c r="D115" s="23"/>
      <c r="E115" s="23">
        <f>E116+E135</f>
        <v>0</v>
      </c>
      <c r="G115" s="39" t="s">
        <v>61</v>
      </c>
      <c r="H115" s="41">
        <f t="shared" si="7"/>
        <v>361109.71499999997</v>
      </c>
      <c r="I115" s="42"/>
      <c r="J115" s="40" t="b">
        <f>AND(H115=I115)</f>
        <v>0</v>
      </c>
    </row>
    <row r="116" spans="1:10" ht="15" customHeight="1">
      <c r="A116" s="182" t="s">
        <v>195</v>
      </c>
      <c r="B116" s="183"/>
      <c r="C116" s="21">
        <f>C117+C120+C123+C126+C129+C132</f>
        <v>146800</v>
      </c>
      <c r="D116" s="21"/>
      <c r="E116" s="21">
        <f>E117+E120+E123+E126+E129+E132</f>
        <v>0</v>
      </c>
      <c r="G116" s="39" t="s">
        <v>583</v>
      </c>
      <c r="H116" s="41">
        <f t="shared" si="7"/>
        <v>146800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146800</v>
      </c>
      <c r="D117" s="2"/>
      <c r="E117" s="2">
        <f>E118+E119</f>
        <v>0</v>
      </c>
      <c r="H117" s="41">
        <f t="shared" si="7"/>
        <v>146800</v>
      </c>
    </row>
    <row r="118" spans="1:10" ht="15" hidden="1" customHeight="1" outlineLevel="2">
      <c r="A118" s="131"/>
      <c r="B118" s="130" t="s">
        <v>855</v>
      </c>
      <c r="C118" s="129">
        <v>146800</v>
      </c>
      <c r="D118" s="129"/>
      <c r="E118" s="129">
        <f>D118</f>
        <v>0</v>
      </c>
      <c r="H118" s="41">
        <f t="shared" si="7"/>
        <v>146800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2" t="s">
        <v>202</v>
      </c>
      <c r="B135" s="183"/>
      <c r="C135" s="21">
        <f>C136+C140+C143+C146+C149</f>
        <v>214309.715</v>
      </c>
      <c r="D135" s="21"/>
      <c r="E135" s="21">
        <f>E136+E140+E143+E146+E149</f>
        <v>0</v>
      </c>
      <c r="G135" s="39" t="s">
        <v>584</v>
      </c>
      <c r="H135" s="41">
        <f t="shared" si="11"/>
        <v>214309.715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4309.7150000000001</v>
      </c>
      <c r="D136" s="2">
        <f>D137+D138+D139</f>
        <v>0</v>
      </c>
      <c r="E136" s="2">
        <f>E137+E138+E139</f>
        <v>0</v>
      </c>
      <c r="H136" s="41">
        <f t="shared" si="11"/>
        <v>4309.7150000000001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4309.7150000000001</v>
      </c>
      <c r="D138" s="129"/>
      <c r="E138" s="129">
        <f t="shared" ref="D138:E139" si="12">D138</f>
        <v>0</v>
      </c>
      <c r="H138" s="41">
        <f t="shared" si="11"/>
        <v>4309.7150000000001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210000</v>
      </c>
      <c r="D149" s="2">
        <f>D150+D151</f>
        <v>0</v>
      </c>
      <c r="E149" s="2">
        <f>E150+E151</f>
        <v>0</v>
      </c>
      <c r="H149" s="41">
        <f t="shared" si="11"/>
        <v>210000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>
        <v>210000</v>
      </c>
      <c r="D151" s="129"/>
      <c r="E151" s="129">
        <f>D151</f>
        <v>0</v>
      </c>
      <c r="H151" s="41">
        <f t="shared" si="11"/>
        <v>210000</v>
      </c>
    </row>
    <row r="152" spans="1:10" collapsed="1">
      <c r="A152" s="184" t="s">
        <v>581</v>
      </c>
      <c r="B152" s="185"/>
      <c r="C152" s="23">
        <f>C153+C163+C170</f>
        <v>527301.60499999998</v>
      </c>
      <c r="D152" s="23"/>
      <c r="E152" s="23">
        <f>E153+E163+E170</f>
        <v>0</v>
      </c>
      <c r="G152" s="39" t="s">
        <v>66</v>
      </c>
      <c r="H152" s="41">
        <f t="shared" si="11"/>
        <v>527301.60499999998</v>
      </c>
      <c r="I152" s="42"/>
      <c r="J152" s="40" t="b">
        <f>AND(H152=I152)</f>
        <v>0</v>
      </c>
    </row>
    <row r="153" spans="1:10">
      <c r="A153" s="182" t="s">
        <v>208</v>
      </c>
      <c r="B153" s="183"/>
      <c r="C153" s="21">
        <f>C154+C157+C160</f>
        <v>527301.60499999998</v>
      </c>
      <c r="D153" s="21"/>
      <c r="E153" s="21">
        <f>E154+E157+E160</f>
        <v>0</v>
      </c>
      <c r="G153" s="39" t="s">
        <v>585</v>
      </c>
      <c r="H153" s="41">
        <f t="shared" si="11"/>
        <v>527301.60499999998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519309.71499999997</v>
      </c>
      <c r="D154" s="2">
        <f>D155+D156</f>
        <v>0</v>
      </c>
      <c r="E154" s="2">
        <f>E155+E156</f>
        <v>0</v>
      </c>
      <c r="H154" s="41">
        <f t="shared" si="11"/>
        <v>519309.71499999997</v>
      </c>
    </row>
    <row r="155" spans="1:10" ht="15" hidden="1" customHeight="1" outlineLevel="2">
      <c r="A155" s="131"/>
      <c r="B155" s="130" t="s">
        <v>855</v>
      </c>
      <c r="C155" s="129">
        <v>261109.715</v>
      </c>
      <c r="D155" s="129"/>
      <c r="E155" s="129">
        <f>D155</f>
        <v>0</v>
      </c>
      <c r="H155" s="41">
        <f t="shared" si="11"/>
        <v>261109.715</v>
      </c>
    </row>
    <row r="156" spans="1:10" ht="15" hidden="1" customHeight="1" outlineLevel="2">
      <c r="A156" s="131"/>
      <c r="B156" s="130" t="s">
        <v>860</v>
      </c>
      <c r="C156" s="129">
        <v>258200</v>
      </c>
      <c r="D156" s="129"/>
      <c r="E156" s="129">
        <f>D156</f>
        <v>0</v>
      </c>
      <c r="H156" s="41">
        <f t="shared" si="11"/>
        <v>258200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7991.89</v>
      </c>
      <c r="D160" s="2">
        <f>D161+D162</f>
        <v>0</v>
      </c>
      <c r="E160" s="2">
        <f>E161+E162</f>
        <v>0</v>
      </c>
      <c r="H160" s="41">
        <f t="shared" si="11"/>
        <v>7991.89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>
        <v>7991.89</v>
      </c>
      <c r="D162" s="129"/>
      <c r="E162" s="129">
        <f>D162</f>
        <v>0</v>
      </c>
      <c r="H162" s="41">
        <f t="shared" si="11"/>
        <v>7991.89</v>
      </c>
    </row>
    <row r="163" spans="1:10" collapsed="1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9" t="s">
        <v>843</v>
      </c>
      <c r="B197" s="18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81" t="s">
        <v>67</v>
      </c>
      <c r="B256" s="181"/>
      <c r="C256" s="181"/>
      <c r="D256" s="162" t="s">
        <v>853</v>
      </c>
      <c r="E256" s="162" t="s">
        <v>852</v>
      </c>
      <c r="G256" s="47" t="s">
        <v>589</v>
      </c>
      <c r="H256" s="48">
        <f>C257+C559</f>
        <v>1588411.32</v>
      </c>
      <c r="I256" s="49"/>
      <c r="J256" s="50" t="b">
        <f>AND(H256=I256)</f>
        <v>0</v>
      </c>
    </row>
    <row r="257" spans="1:10">
      <c r="A257" s="173" t="s">
        <v>60</v>
      </c>
      <c r="B257" s="174"/>
      <c r="C257" s="37">
        <f>C258+C550</f>
        <v>650000</v>
      </c>
      <c r="D257" s="37">
        <v>659000</v>
      </c>
      <c r="E257" s="37">
        <f>E258+E550</f>
        <v>0</v>
      </c>
      <c r="G257" s="39" t="s">
        <v>60</v>
      </c>
      <c r="H257" s="41">
        <f>C257</f>
        <v>650000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619413.80000000005</v>
      </c>
      <c r="D258" s="36"/>
      <c r="E258" s="36">
        <f>E259+E339+E483+E547</f>
        <v>0</v>
      </c>
      <c r="G258" s="39" t="s">
        <v>57</v>
      </c>
      <c r="H258" s="41">
        <f t="shared" ref="H258:H321" si="21">C258</f>
        <v>619413.80000000005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425220</v>
      </c>
      <c r="D259" s="33"/>
      <c r="E259" s="33">
        <f>E260+E263+E314</f>
        <v>0</v>
      </c>
      <c r="G259" s="39" t="s">
        <v>590</v>
      </c>
      <c r="H259" s="41">
        <f t="shared" si="21"/>
        <v>425220</v>
      </c>
      <c r="I259" s="42"/>
      <c r="J259" s="40" t="b">
        <f>AND(H259=I259)</f>
        <v>0</v>
      </c>
    </row>
    <row r="260" spans="1:10" hidden="1" outlineLevel="1">
      <c r="A260" s="171" t="s">
        <v>268</v>
      </c>
      <c r="B260" s="172"/>
      <c r="C260" s="32">
        <f>SUM(C261:C262)</f>
        <v>720</v>
      </c>
      <c r="D260" s="32"/>
      <c r="E260" s="32">
        <f>SUM(E261:E262)</f>
        <v>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/>
      <c r="E261" s="5">
        <f>D261</f>
        <v>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/>
      <c r="D262" s="5"/>
      <c r="E262" s="5">
        <f>D262</f>
        <v>0</v>
      </c>
      <c r="H262" s="41">
        <f t="shared" si="21"/>
        <v>0</v>
      </c>
    </row>
    <row r="263" spans="1:10" hidden="1" outlineLevel="1">
      <c r="A263" s="171" t="s">
        <v>269</v>
      </c>
      <c r="B263" s="172"/>
      <c r="C263" s="32">
        <f>C264+C265+C289+C296+C298+C302+C305+C308+C313</f>
        <v>424500</v>
      </c>
      <c r="D263" s="32"/>
      <c r="E263" s="32">
        <f>E264+E265+E289+E296+E298+E302+E305+E308+E313</f>
        <v>0</v>
      </c>
      <c r="H263" s="41">
        <f t="shared" si="21"/>
        <v>424500</v>
      </c>
    </row>
    <row r="264" spans="1:10" hidden="1" outlineLevel="2">
      <c r="A264" s="6">
        <v>1101</v>
      </c>
      <c r="B264" s="4" t="s">
        <v>34</v>
      </c>
      <c r="C264" s="5">
        <v>424000</v>
      </c>
      <c r="D264" s="5"/>
      <c r="E264" s="5">
        <f>D264</f>
        <v>0</v>
      </c>
      <c r="H264" s="41">
        <f t="shared" si="21"/>
        <v>424000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7" t="s">
        <v>270</v>
      </c>
      <c r="B339" s="168"/>
      <c r="C339" s="33">
        <f>C340+C444+C482</f>
        <v>163950</v>
      </c>
      <c r="D339" s="33"/>
      <c r="E339" s="33">
        <f>E340+E444+E482</f>
        <v>0</v>
      </c>
      <c r="G339" s="39" t="s">
        <v>591</v>
      </c>
      <c r="H339" s="41">
        <f t="shared" si="28"/>
        <v>163950</v>
      </c>
      <c r="I339" s="42"/>
      <c r="J339" s="40" t="b">
        <f>AND(H339=I339)</f>
        <v>0</v>
      </c>
    </row>
    <row r="340" spans="1:10" hidden="1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161450</v>
      </c>
      <c r="D340" s="32"/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161450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/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2900</v>
      </c>
      <c r="D342" s="5"/>
      <c r="E342" s="5">
        <f t="shared" ref="E342:E343" si="31">D342</f>
        <v>0</v>
      </c>
      <c r="H342" s="41">
        <f t="shared" si="28"/>
        <v>2900</v>
      </c>
    </row>
    <row r="343" spans="1:10" hidden="1" outlineLevel="2">
      <c r="A343" s="6">
        <v>2201</v>
      </c>
      <c r="B343" s="4" t="s">
        <v>41</v>
      </c>
      <c r="C343" s="5">
        <v>38000</v>
      </c>
      <c r="D343" s="5"/>
      <c r="E343" s="5">
        <f t="shared" si="31"/>
        <v>0</v>
      </c>
      <c r="H343" s="41">
        <f t="shared" si="28"/>
        <v>38000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/>
      <c r="E344" s="5">
        <f>SUM(E345:E346)</f>
        <v>0</v>
      </c>
      <c r="H344" s="41">
        <f t="shared" si="28"/>
        <v>3000</v>
      </c>
    </row>
    <row r="345" spans="1:10" hidden="1" outlineLevel="3">
      <c r="A345" s="29"/>
      <c r="B345" s="28" t="s">
        <v>274</v>
      </c>
      <c r="C345" s="30"/>
      <c r="D345" s="30"/>
      <c r="E345" s="30">
        <f t="shared" ref="E345:E347" si="32">D345</f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3000</v>
      </c>
      <c r="D346" s="30"/>
      <c r="E346" s="30">
        <f t="shared" si="32"/>
        <v>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/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20500</v>
      </c>
      <c r="D348" s="5"/>
      <c r="E348" s="5">
        <f>SUM(E349:E352)</f>
        <v>0</v>
      </c>
      <c r="H348" s="41">
        <f t="shared" si="28"/>
        <v>20500</v>
      </c>
    </row>
    <row r="349" spans="1:10" hidden="1" outlineLevel="3">
      <c r="A349" s="29"/>
      <c r="B349" s="28" t="s">
        <v>278</v>
      </c>
      <c r="C349" s="30">
        <v>20400</v>
      </c>
      <c r="D349" s="30"/>
      <c r="E349" s="30">
        <f>D349</f>
        <v>0</v>
      </c>
      <c r="H349" s="41">
        <f t="shared" si="28"/>
        <v>20400</v>
      </c>
    </row>
    <row r="350" spans="1:10" hidden="1" outlineLevel="3">
      <c r="A350" s="29"/>
      <c r="B350" s="28" t="s">
        <v>279</v>
      </c>
      <c r="C350" s="30">
        <v>100</v>
      </c>
      <c r="D350" s="30"/>
      <c r="E350" s="30">
        <f t="shared" ref="E350:E352" si="33">D350</f>
        <v>0</v>
      </c>
      <c r="H350" s="41">
        <f t="shared" si="28"/>
        <v>100</v>
      </c>
    </row>
    <row r="351" spans="1:10" hidden="1" outlineLevel="3">
      <c r="A351" s="29"/>
      <c r="B351" s="28" t="s">
        <v>280</v>
      </c>
      <c r="C351" s="30">
        <v>0</v>
      </c>
      <c r="D351" s="30"/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/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/>
      <c r="E353" s="5">
        <f>SUM(E354:E355)</f>
        <v>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100</v>
      </c>
      <c r="D354" s="30"/>
      <c r="E354" s="30">
        <f t="shared" ref="E354:E356" si="34">D354</f>
        <v>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>
        <v>400</v>
      </c>
      <c r="D355" s="30"/>
      <c r="E355" s="30">
        <f t="shared" si="34"/>
        <v>0</v>
      </c>
      <c r="H355" s="41">
        <f t="shared" si="28"/>
        <v>400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/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4000</v>
      </c>
      <c r="D357" s="5"/>
      <c r="E357" s="5">
        <f>SUM(E358:E361)</f>
        <v>0</v>
      </c>
      <c r="H357" s="41">
        <f t="shared" si="28"/>
        <v>4000</v>
      </c>
    </row>
    <row r="358" spans="1:8" hidden="1" outlineLevel="3">
      <c r="A358" s="29"/>
      <c r="B358" s="28" t="s">
        <v>286</v>
      </c>
      <c r="C358" s="30">
        <v>4000</v>
      </c>
      <c r="D358" s="30"/>
      <c r="E358" s="30">
        <f>D358</f>
        <v>0</v>
      </c>
      <c r="H358" s="41">
        <f t="shared" si="28"/>
        <v>4000</v>
      </c>
    </row>
    <row r="359" spans="1:8" hidden="1" outlineLevel="3">
      <c r="A359" s="29"/>
      <c r="B359" s="28" t="s">
        <v>287</v>
      </c>
      <c r="C359" s="30"/>
      <c r="D359" s="30"/>
      <c r="E359" s="30">
        <f t="shared" ref="E359:E361" si="35">D359</f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/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/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38000</v>
      </c>
      <c r="D362" s="5"/>
      <c r="E362" s="5">
        <f>SUM(E363:E366)</f>
        <v>0</v>
      </c>
      <c r="H362" s="41">
        <f t="shared" si="28"/>
        <v>38000</v>
      </c>
    </row>
    <row r="363" spans="1:8" hidden="1" outlineLevel="3">
      <c r="A363" s="29"/>
      <c r="B363" s="28" t="s">
        <v>291</v>
      </c>
      <c r="C363" s="30">
        <v>3000</v>
      </c>
      <c r="D363" s="30"/>
      <c r="E363" s="30">
        <f>D363</f>
        <v>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35000</v>
      </c>
      <c r="D364" s="30"/>
      <c r="E364" s="30">
        <f t="shared" ref="E364:E366" si="36">D364</f>
        <v>0</v>
      </c>
      <c r="H364" s="41">
        <f t="shared" si="28"/>
        <v>35000</v>
      </c>
    </row>
    <row r="365" spans="1:8" hidden="1" outlineLevel="3">
      <c r="A365" s="29"/>
      <c r="B365" s="28" t="s">
        <v>293</v>
      </c>
      <c r="C365" s="30"/>
      <c r="D365" s="30"/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/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400</v>
      </c>
      <c r="D367" s="5"/>
      <c r="E367" s="5">
        <f>D367</f>
        <v>0</v>
      </c>
      <c r="H367" s="41">
        <f t="shared" si="28"/>
        <v>400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/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/>
      <c r="E369" s="30">
        <f t="shared" ref="E369:E372" si="37">D369</f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/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/>
      <c r="E371" s="5">
        <f t="shared" si="37"/>
        <v>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/>
      <c r="E372" s="5">
        <f t="shared" si="37"/>
        <v>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/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/>
      <c r="E374" s="30">
        <f t="shared" ref="E374:E377" si="38">D374</f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/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/>
      <c r="E376" s="5">
        <f t="shared" si="38"/>
        <v>0</v>
      </c>
      <c r="H376" s="41">
        <f t="shared" si="28"/>
        <v>200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/>
      <c r="E377" s="5">
        <f t="shared" si="38"/>
        <v>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4000</v>
      </c>
      <c r="D378" s="5"/>
      <c r="E378" s="5">
        <f>SUM(E379:E381)</f>
        <v>0</v>
      </c>
      <c r="H378" s="41">
        <f t="shared" si="28"/>
        <v>4000</v>
      </c>
    </row>
    <row r="379" spans="1:8" hidden="1" outlineLevel="3">
      <c r="A379" s="29"/>
      <c r="B379" s="28" t="s">
        <v>46</v>
      </c>
      <c r="C379" s="30">
        <v>2000</v>
      </c>
      <c r="D379" s="30"/>
      <c r="E379" s="30">
        <f>D379</f>
        <v>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/>
      <c r="E380" s="30">
        <f t="shared" ref="E380:E381" si="39">D380</f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/>
      <c r="E381" s="30">
        <f t="shared" si="39"/>
        <v>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2000</v>
      </c>
      <c r="D382" s="5"/>
      <c r="E382" s="5">
        <f>SUM(E383:E387)</f>
        <v>0</v>
      </c>
      <c r="H382" s="41">
        <f t="shared" si="28"/>
        <v>2000</v>
      </c>
    </row>
    <row r="383" spans="1:8" hidden="1" outlineLevel="3">
      <c r="A383" s="29"/>
      <c r="B383" s="28" t="s">
        <v>304</v>
      </c>
      <c r="C383" s="30"/>
      <c r="D383" s="30"/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/>
      <c r="E384" s="30">
        <f t="shared" ref="D384:E387" si="40">D384</f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/>
      <c r="E386" s="30">
        <f t="shared" si="40"/>
        <v>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/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/>
      <c r="E388" s="5">
        <f>SUM(E389:E390)</f>
        <v>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/>
      <c r="E389" s="30">
        <f t="shared" ref="E389:E391" si="42">D389</f>
        <v>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/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/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3500</v>
      </c>
      <c r="D392" s="5"/>
      <c r="E392" s="5">
        <f>SUM(E393:E394)</f>
        <v>0</v>
      </c>
      <c r="H392" s="41">
        <f t="shared" si="41"/>
        <v>3500</v>
      </c>
    </row>
    <row r="393" spans="1:8" hidden="1" outlineLevel="3">
      <c r="A393" s="29"/>
      <c r="B393" s="28" t="s">
        <v>313</v>
      </c>
      <c r="C393" s="30">
        <v>0</v>
      </c>
      <c r="D393" s="30"/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3500</v>
      </c>
      <c r="D394" s="30"/>
      <c r="E394" s="30">
        <f>D394</f>
        <v>0</v>
      </c>
      <c r="H394" s="41">
        <f t="shared" si="41"/>
        <v>3500</v>
      </c>
    </row>
    <row r="395" spans="1:8" hidden="1" outlineLevel="2">
      <c r="A395" s="6">
        <v>2201</v>
      </c>
      <c r="B395" s="4" t="s">
        <v>115</v>
      </c>
      <c r="C395" s="5">
        <f>SUM(C396:C397)</f>
        <v>750</v>
      </c>
      <c r="D395" s="5">
        <f>SUM(D396:D397)</f>
        <v>0</v>
      </c>
      <c r="E395" s="5">
        <f>SUM(E396:E397)</f>
        <v>0</v>
      </c>
      <c r="H395" s="41">
        <f t="shared" si="41"/>
        <v>750</v>
      </c>
    </row>
    <row r="396" spans="1:8" hidden="1" outlineLevel="3">
      <c r="A396" s="29"/>
      <c r="B396" s="28" t="s">
        <v>315</v>
      </c>
      <c r="C396" s="30">
        <v>750</v>
      </c>
      <c r="D396" s="30"/>
      <c r="E396" s="30">
        <f t="shared" ref="E396:E398" si="43">D396</f>
        <v>0</v>
      </c>
      <c r="H396" s="41">
        <f t="shared" si="41"/>
        <v>750</v>
      </c>
    </row>
    <row r="397" spans="1:8" hidden="1" outlineLevel="3">
      <c r="A397" s="29"/>
      <c r="B397" s="28" t="s">
        <v>316</v>
      </c>
      <c r="C397" s="30">
        <v>0</v>
      </c>
      <c r="D397" s="30"/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/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/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/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/>
      <c r="E401" s="30">
        <f t="shared" ref="E401:E403" si="44">D401</f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/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/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/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/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/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/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/>
      <c r="E409" s="5">
        <f>SUM(E410:E411)</f>
        <v>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/>
      <c r="E410" s="30">
        <f>D410</f>
        <v>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/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/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/>
      <c r="E413" s="30">
        <f t="shared" ref="E413:E415" si="46">D413</f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/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/>
      <c r="E415" s="5">
        <f t="shared" si="46"/>
        <v>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v>500</v>
      </c>
      <c r="D416" s="5"/>
      <c r="E416" s="5">
        <f>SUM(E417:E418)</f>
        <v>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0</v>
      </c>
      <c r="D417" s="30"/>
      <c r="E417" s="30">
        <f t="shared" ref="E417:E421" si="47">D417</f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/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/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/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/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/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/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/>
      <c r="E424" s="30">
        <f t="shared" ref="E424:E428" si="48">D424</f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/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/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/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/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31000</v>
      </c>
      <c r="D429" s="5"/>
      <c r="E429" s="5">
        <f>SUM(E430:E442)</f>
        <v>0</v>
      </c>
      <c r="H429" s="41">
        <f t="shared" si="41"/>
        <v>31000</v>
      </c>
    </row>
    <row r="430" spans="1:8" hidden="1" outlineLevel="3">
      <c r="A430" s="29"/>
      <c r="B430" s="28" t="s">
        <v>343</v>
      </c>
      <c r="C430" s="30"/>
      <c r="D430" s="30"/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3250.373</v>
      </c>
      <c r="D431" s="30"/>
      <c r="E431" s="30">
        <f t="shared" ref="D431:E442" si="49">D431</f>
        <v>0</v>
      </c>
      <c r="H431" s="41">
        <f t="shared" si="41"/>
        <v>3250.373</v>
      </c>
    </row>
    <row r="432" spans="1:8" hidden="1" outlineLevel="3">
      <c r="A432" s="29"/>
      <c r="B432" s="28" t="s">
        <v>345</v>
      </c>
      <c r="C432" s="30">
        <v>6474</v>
      </c>
      <c r="D432" s="30"/>
      <c r="E432" s="30">
        <f t="shared" si="49"/>
        <v>0</v>
      </c>
      <c r="H432" s="41">
        <f t="shared" si="41"/>
        <v>6474</v>
      </c>
    </row>
    <row r="433" spans="1:8" hidden="1" outlineLevel="3">
      <c r="A433" s="29"/>
      <c r="B433" s="28" t="s">
        <v>346</v>
      </c>
      <c r="C433" s="30">
        <v>4845.5600000000004</v>
      </c>
      <c r="D433" s="30"/>
      <c r="E433" s="30">
        <f t="shared" si="49"/>
        <v>0</v>
      </c>
      <c r="H433" s="41">
        <f t="shared" si="41"/>
        <v>4845.5600000000004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/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13277.733</v>
      </c>
      <c r="D441" s="30"/>
      <c r="E441" s="30">
        <f t="shared" si="49"/>
        <v>0</v>
      </c>
      <c r="H441" s="41">
        <f t="shared" si="41"/>
        <v>13277.733</v>
      </c>
    </row>
    <row r="442" spans="1:8" hidden="1" outlineLevel="3">
      <c r="A442" s="29"/>
      <c r="B442" s="28" t="s">
        <v>355</v>
      </c>
      <c r="C442" s="30">
        <v>3152.3339999999998</v>
      </c>
      <c r="D442" s="30"/>
      <c r="E442" s="30">
        <f t="shared" si="49"/>
        <v>0</v>
      </c>
      <c r="H442" s="41">
        <f t="shared" si="41"/>
        <v>3152.3339999999998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1" t="s">
        <v>357</v>
      </c>
      <c r="B444" s="172"/>
      <c r="C444" s="32">
        <f>C445+C454+C455+C459+C462+C463+C468+C474+C477+C480+C481+C450</f>
        <v>2500</v>
      </c>
      <c r="D444" s="32"/>
      <c r="E444" s="32">
        <f>E445+E454+E455+E459+E462+E463+E468+E474+E477+E480+E481+E450</f>
        <v>0</v>
      </c>
      <c r="H444" s="41">
        <f t="shared" si="41"/>
        <v>2500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/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/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/>
      <c r="E447" s="30">
        <f t="shared" ref="E447:E449" si="50">D447</f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/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/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/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/>
      <c r="E454" s="5">
        <f>D454</f>
        <v>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/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/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/>
      <c r="E457" s="30">
        <f t="shared" ref="E457:E458" si="53">D457</f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/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/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/>
      <c r="E460" s="30">
        <f t="shared" ref="E460:E462" si="54">D460</f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/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/>
      <c r="E462" s="5">
        <f t="shared" si="54"/>
        <v>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7" t="s">
        <v>389</v>
      </c>
      <c r="B483" s="178"/>
      <c r="C483" s="35">
        <f>C484+C504+C509+C522+C528+C538</f>
        <v>29500</v>
      </c>
      <c r="D483" s="35"/>
      <c r="E483" s="35">
        <f>E484+E504+E509+E522+E528+E538</f>
        <v>0</v>
      </c>
      <c r="G483" s="39" t="s">
        <v>592</v>
      </c>
      <c r="H483" s="41">
        <f t="shared" si="51"/>
        <v>29500</v>
      </c>
      <c r="I483" s="42"/>
      <c r="J483" s="40" t="b">
        <f>AND(H483=I483)</f>
        <v>0</v>
      </c>
    </row>
    <row r="484" spans="1:10" hidden="1" outlineLevel="1">
      <c r="A484" s="171" t="s">
        <v>390</v>
      </c>
      <c r="B484" s="172"/>
      <c r="C484" s="32">
        <f>C485+C486+C490+C491+C494+C497+C500+C501+C502+C503</f>
        <v>17000</v>
      </c>
      <c r="D484" s="32"/>
      <c r="E484" s="32">
        <f>E485+E486+E490+E491+E494+E497+E500+E501+E502+E503</f>
        <v>0</v>
      </c>
      <c r="H484" s="41">
        <f t="shared" si="51"/>
        <v>17000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/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/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/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/>
      <c r="E494" s="5">
        <f>SUM(E495:E496)</f>
        <v>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/>
      <c r="E495" s="30">
        <f>D495</f>
        <v>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/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/>
      <c r="E497" s="5">
        <f>SUM(E498:E499)</f>
        <v>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/>
      <c r="E498" s="30">
        <f t="shared" ref="E498:E503" si="59">D498</f>
        <v>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/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/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/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/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15000</v>
      </c>
      <c r="D503" s="5"/>
      <c r="E503" s="5">
        <f t="shared" si="59"/>
        <v>0</v>
      </c>
      <c r="H503" s="41">
        <f t="shared" si="51"/>
        <v>15000</v>
      </c>
    </row>
    <row r="504" spans="1:12" hidden="1" outlineLevel="1">
      <c r="A504" s="171" t="s">
        <v>410</v>
      </c>
      <c r="B504" s="172"/>
      <c r="C504" s="32">
        <f>SUM(C505:C508)</f>
        <v>0</v>
      </c>
      <c r="D504" s="32"/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/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/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/>
      <c r="E508" s="5">
        <f t="shared" si="60"/>
        <v>0</v>
      </c>
      <c r="H508" s="41">
        <f t="shared" si="51"/>
        <v>0</v>
      </c>
    </row>
    <row r="509" spans="1:12" hidden="1" outlineLevel="1">
      <c r="A509" s="171" t="s">
        <v>414</v>
      </c>
      <c r="B509" s="172"/>
      <c r="C509" s="32">
        <f>C510+C511+C512+C513+C517+C518+C519+C520+C521</f>
        <v>12500</v>
      </c>
      <c r="D509" s="32"/>
      <c r="E509" s="32">
        <f>E510+E511+E512+E513+E517+E518+E519+E520+E521</f>
        <v>0</v>
      </c>
      <c r="F509" s="51"/>
      <c r="H509" s="41">
        <f t="shared" si="51"/>
        <v>12500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/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12500</v>
      </c>
      <c r="D520" s="5"/>
      <c r="E520" s="5">
        <f t="shared" si="62"/>
        <v>0</v>
      </c>
      <c r="H520" s="41">
        <f t="shared" si="63"/>
        <v>12500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5" t="s">
        <v>449</v>
      </c>
      <c r="B547" s="176"/>
      <c r="C547" s="35">
        <f>C548+C549</f>
        <v>743.8</v>
      </c>
      <c r="D547" s="35"/>
      <c r="E547" s="35">
        <f>E548+E549</f>
        <v>0</v>
      </c>
      <c r="G547" s="39" t="s">
        <v>593</v>
      </c>
      <c r="H547" s="41">
        <f t="shared" si="63"/>
        <v>743.8</v>
      </c>
      <c r="I547" s="42"/>
      <c r="J547" s="40" t="b">
        <f>AND(H547=I547)</f>
        <v>0</v>
      </c>
    </row>
    <row r="548" spans="1:10" hidden="1" outlineLevel="1">
      <c r="A548" s="171" t="s">
        <v>450</v>
      </c>
      <c r="B548" s="172"/>
      <c r="C548" s="32">
        <v>743.8</v>
      </c>
      <c r="D548" s="32"/>
      <c r="E548" s="32">
        <f>D548</f>
        <v>0</v>
      </c>
      <c r="H548" s="41">
        <f t="shared" si="63"/>
        <v>743.8</v>
      </c>
    </row>
    <row r="549" spans="1:10" hidden="1" outlineLevel="1">
      <c r="A549" s="171" t="s">
        <v>451</v>
      </c>
      <c r="B549" s="172"/>
      <c r="C549" s="32">
        <v>0</v>
      </c>
      <c r="D549" s="32"/>
      <c r="E549" s="32">
        <f>D549</f>
        <v>0</v>
      </c>
      <c r="H549" s="41">
        <f t="shared" si="63"/>
        <v>0</v>
      </c>
    </row>
    <row r="550" spans="1:10" collapsed="1">
      <c r="A550" s="169" t="s">
        <v>455</v>
      </c>
      <c r="B550" s="170"/>
      <c r="C550" s="36">
        <f>C551</f>
        <v>30586.2</v>
      </c>
      <c r="D550" s="36"/>
      <c r="E550" s="36">
        <f>E551</f>
        <v>0</v>
      </c>
      <c r="G550" s="39" t="s">
        <v>59</v>
      </c>
      <c r="H550" s="41">
        <f t="shared" si="63"/>
        <v>30586.2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30586.2</v>
      </c>
      <c r="D551" s="33"/>
      <c r="E551" s="33">
        <f>E552+E556</f>
        <v>0</v>
      </c>
      <c r="G551" s="39" t="s">
        <v>594</v>
      </c>
      <c r="H551" s="41">
        <f t="shared" si="63"/>
        <v>30586.2</v>
      </c>
      <c r="I551" s="42"/>
      <c r="J551" s="40" t="b">
        <f>AND(H551=I551)</f>
        <v>0</v>
      </c>
    </row>
    <row r="552" spans="1:10" hidden="1" outlineLevel="1">
      <c r="A552" s="171" t="s">
        <v>457</v>
      </c>
      <c r="B552" s="172"/>
      <c r="C552" s="32">
        <f>SUM(C553:C555)</f>
        <v>30586.2</v>
      </c>
      <c r="D552" s="32"/>
      <c r="E552" s="32">
        <f>SUM(E553:E555)</f>
        <v>0</v>
      </c>
      <c r="H552" s="41">
        <f t="shared" si="63"/>
        <v>30586.2</v>
      </c>
    </row>
    <row r="553" spans="1:10" hidden="1" outlineLevel="2" collapsed="1">
      <c r="A553" s="6">
        <v>5500</v>
      </c>
      <c r="B553" s="4" t="s">
        <v>458</v>
      </c>
      <c r="C553" s="5">
        <v>30586.2</v>
      </c>
      <c r="D553" s="5"/>
      <c r="E553" s="5">
        <f t="shared" ref="E553:E555" si="67">D553</f>
        <v>0</v>
      </c>
      <c r="H553" s="41">
        <f t="shared" si="63"/>
        <v>30586.2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/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/>
      <c r="E555" s="5">
        <f t="shared" si="67"/>
        <v>0</v>
      </c>
      <c r="H555" s="41">
        <f t="shared" si="63"/>
        <v>0</v>
      </c>
    </row>
    <row r="556" spans="1:10" hidden="1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3" t="s">
        <v>62</v>
      </c>
      <c r="B559" s="174"/>
      <c r="C559" s="37">
        <f>C560+C716+C725</f>
        <v>938411.32000000007</v>
      </c>
      <c r="D559" s="37">
        <v>982057.83400000003</v>
      </c>
      <c r="E559" s="37">
        <f>E560+E716+E725</f>
        <v>0</v>
      </c>
      <c r="G559" s="39" t="s">
        <v>62</v>
      </c>
      <c r="H559" s="41">
        <f t="shared" si="63"/>
        <v>938411.32000000007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847565.5</v>
      </c>
      <c r="D560" s="36"/>
      <c r="E560" s="36">
        <f>E561+E638+E642+E645</f>
        <v>0</v>
      </c>
      <c r="G560" s="39" t="s">
        <v>61</v>
      </c>
      <c r="H560" s="41">
        <f t="shared" si="63"/>
        <v>847565.5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847565.5</v>
      </c>
      <c r="D561" s="38"/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847565.5</v>
      </c>
      <c r="I561" s="42"/>
      <c r="J561" s="40" t="b">
        <f>AND(H561=I561)</f>
        <v>0</v>
      </c>
    </row>
    <row r="562" spans="1:10" hidden="1" outlineLevel="1">
      <c r="A562" s="171" t="s">
        <v>466</v>
      </c>
      <c r="B562" s="172"/>
      <c r="C562" s="32">
        <f>SUM(C563:C566)</f>
        <v>35000</v>
      </c>
      <c r="D562" s="32"/>
      <c r="E562" s="32">
        <f>SUM(E563:E566)</f>
        <v>0</v>
      </c>
      <c r="H562" s="41">
        <f t="shared" si="63"/>
        <v>35000</v>
      </c>
    </row>
    <row r="563" spans="1:10" hidden="1" outlineLevel="2">
      <c r="A563" s="7">
        <v>6600</v>
      </c>
      <c r="B563" s="4" t="s">
        <v>468</v>
      </c>
      <c r="C563" s="5">
        <v>15000</v>
      </c>
      <c r="D563" s="5"/>
      <c r="E563" s="5">
        <f>D563</f>
        <v>0</v>
      </c>
      <c r="H563" s="41">
        <f t="shared" si="63"/>
        <v>15000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/>
      <c r="E564" s="5">
        <f t="shared" ref="E564:E566" si="68">D564</f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/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20000</v>
      </c>
      <c r="D566" s="5"/>
      <c r="E566" s="5">
        <f t="shared" si="68"/>
        <v>0</v>
      </c>
      <c r="H566" s="41">
        <f t="shared" si="63"/>
        <v>20000</v>
      </c>
    </row>
    <row r="567" spans="1:10" hidden="1" outlineLevel="1">
      <c r="A567" s="171" t="s">
        <v>467</v>
      </c>
      <c r="B567" s="172"/>
      <c r="C567" s="31">
        <v>60000</v>
      </c>
      <c r="D567" s="31"/>
      <c r="E567" s="31">
        <f>D567</f>
        <v>0</v>
      </c>
      <c r="H567" s="41">
        <f t="shared" si="63"/>
        <v>60000</v>
      </c>
    </row>
    <row r="568" spans="1:10" hidden="1" outlineLevel="1">
      <c r="A568" s="171" t="s">
        <v>472</v>
      </c>
      <c r="B568" s="172"/>
      <c r="C568" s="32">
        <v>0</v>
      </c>
      <c r="D568" s="32"/>
      <c r="E568" s="32">
        <f>D568</f>
        <v>0</v>
      </c>
      <c r="H568" s="41">
        <f t="shared" si="63"/>
        <v>0</v>
      </c>
    </row>
    <row r="569" spans="1:10" hidden="1" outlineLevel="1">
      <c r="A569" s="171" t="s">
        <v>473</v>
      </c>
      <c r="B569" s="172"/>
      <c r="C569" s="32">
        <f>SUM(C570:C575)</f>
        <v>122000</v>
      </c>
      <c r="D569" s="32"/>
      <c r="E569" s="32">
        <f>SUM(E570:E575)</f>
        <v>0</v>
      </c>
      <c r="H569" s="41">
        <f t="shared" si="63"/>
        <v>122000</v>
      </c>
    </row>
    <row r="570" spans="1:10" hidden="1" outlineLevel="2">
      <c r="A570" s="7">
        <v>6603</v>
      </c>
      <c r="B570" s="4" t="s">
        <v>474</v>
      </c>
      <c r="C570" s="5">
        <v>92000</v>
      </c>
      <c r="D570" s="5"/>
      <c r="E570" s="5">
        <f>D570</f>
        <v>0</v>
      </c>
      <c r="H570" s="41">
        <f t="shared" si="63"/>
        <v>92000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/>
      <c r="E571" s="5">
        <f t="shared" ref="E571:E575" si="69">D571</f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30000</v>
      </c>
      <c r="D572" s="5"/>
      <c r="E572" s="5">
        <f t="shared" si="69"/>
        <v>0</v>
      </c>
      <c r="H572" s="41">
        <f t="shared" si="63"/>
        <v>30000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/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/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/>
      <c r="E575" s="5">
        <f t="shared" si="69"/>
        <v>0</v>
      </c>
      <c r="H575" s="41">
        <f t="shared" si="63"/>
        <v>0</v>
      </c>
    </row>
    <row r="576" spans="1:10" hidden="1" outlineLevel="1">
      <c r="A576" s="171" t="s">
        <v>480</v>
      </c>
      <c r="B576" s="172"/>
      <c r="C576" s="32">
        <v>0</v>
      </c>
      <c r="D576" s="32"/>
      <c r="E576" s="32">
        <f>D576</f>
        <v>0</v>
      </c>
      <c r="H576" s="41">
        <f t="shared" si="63"/>
        <v>0</v>
      </c>
    </row>
    <row r="577" spans="1:8" hidden="1" outlineLevel="1">
      <c r="A577" s="171" t="s">
        <v>481</v>
      </c>
      <c r="B577" s="172"/>
      <c r="C577" s="32">
        <f>SUM(C578:C580)</f>
        <v>0</v>
      </c>
      <c r="D577" s="32"/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/>
      <c r="E578" s="5">
        <f t="shared" ref="D578:E580" si="70">D578</f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/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1" t="s">
        <v>489</v>
      </c>
      <c r="B585" s="17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1" t="s">
        <v>502</v>
      </c>
      <c r="B595" s="172"/>
      <c r="C595" s="32">
        <f>SUM(C596:C598)</f>
        <v>105628.215</v>
      </c>
      <c r="D595" s="32"/>
      <c r="E595" s="32">
        <f>SUM(E596:E598)</f>
        <v>0</v>
      </c>
      <c r="H595" s="41">
        <f t="shared" si="71"/>
        <v>105628.215</v>
      </c>
    </row>
    <row r="596" spans="1:8" hidden="1" outlineLevel="2">
      <c r="A596" s="7">
        <v>6612</v>
      </c>
      <c r="B596" s="4" t="s">
        <v>499</v>
      </c>
      <c r="C596" s="5">
        <v>0</v>
      </c>
      <c r="D596" s="5"/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100000</v>
      </c>
      <c r="D597" s="5"/>
      <c r="E597" s="5">
        <f t="shared" ref="E597:E598" si="74">D597</f>
        <v>0</v>
      </c>
      <c r="H597" s="41">
        <f t="shared" si="71"/>
        <v>100000</v>
      </c>
    </row>
    <row r="598" spans="1:8" hidden="1" outlineLevel="2">
      <c r="A598" s="7">
        <v>6612</v>
      </c>
      <c r="B598" s="4" t="s">
        <v>501</v>
      </c>
      <c r="C598" s="5">
        <v>5628.2150000000001</v>
      </c>
      <c r="D598" s="5"/>
      <c r="E598" s="5">
        <f t="shared" si="74"/>
        <v>0</v>
      </c>
      <c r="H598" s="41">
        <f t="shared" si="71"/>
        <v>5628.2150000000001</v>
      </c>
    </row>
    <row r="599" spans="1:8" hidden="1" outlineLevel="1">
      <c r="A599" s="171" t="s">
        <v>503</v>
      </c>
      <c r="B599" s="172"/>
      <c r="C599" s="32">
        <f>SUM(C600:C602)</f>
        <v>214937.285</v>
      </c>
      <c r="D599" s="32"/>
      <c r="E599" s="32">
        <f>SUM(E600:E602)</f>
        <v>0</v>
      </c>
      <c r="H599" s="41">
        <f t="shared" si="71"/>
        <v>214937.285</v>
      </c>
    </row>
    <row r="600" spans="1:8" hidden="1" outlineLevel="2">
      <c r="A600" s="7">
        <v>6613</v>
      </c>
      <c r="B600" s="4" t="s">
        <v>504</v>
      </c>
      <c r="C600" s="5">
        <v>0</v>
      </c>
      <c r="D600" s="5"/>
      <c r="E600" s="5">
        <f t="shared" ref="E600:E602" si="75">D600</f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214937.285</v>
      </c>
      <c r="D601" s="5"/>
      <c r="E601" s="5">
        <f t="shared" si="75"/>
        <v>0</v>
      </c>
      <c r="H601" s="41">
        <f t="shared" si="71"/>
        <v>214937.285</v>
      </c>
    </row>
    <row r="602" spans="1:8" hidden="1" outlineLevel="2">
      <c r="A602" s="7">
        <v>6613</v>
      </c>
      <c r="B602" s="4" t="s">
        <v>501</v>
      </c>
      <c r="C602" s="5">
        <v>0</v>
      </c>
      <c r="D602" s="5"/>
      <c r="E602" s="5">
        <f t="shared" si="75"/>
        <v>0</v>
      </c>
      <c r="H602" s="41">
        <f t="shared" si="71"/>
        <v>0</v>
      </c>
    </row>
    <row r="603" spans="1:8" hidden="1" outlineLevel="1">
      <c r="A603" s="171" t="s">
        <v>506</v>
      </c>
      <c r="B603" s="172"/>
      <c r="C603" s="32">
        <f>SUM(C604:C609)</f>
        <v>0</v>
      </c>
      <c r="D603" s="32"/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/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/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/>
      <c r="E609" s="5">
        <f t="shared" si="76"/>
        <v>0</v>
      </c>
      <c r="H609" s="41">
        <f t="shared" si="71"/>
        <v>0</v>
      </c>
    </row>
    <row r="610" spans="1:8" hidden="1" outlineLevel="1">
      <c r="A610" s="171" t="s">
        <v>513</v>
      </c>
      <c r="B610" s="172"/>
      <c r="C610" s="32">
        <f>SUM(C611:C615)</f>
        <v>60000</v>
      </c>
      <c r="D610" s="32"/>
      <c r="E610" s="32">
        <f>SUM(E611:E615)</f>
        <v>0</v>
      </c>
      <c r="H610" s="41">
        <f t="shared" si="71"/>
        <v>60000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/>
      <c r="E612" s="5">
        <f t="shared" ref="E612:E615" si="77">D612</f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60000</v>
      </c>
      <c r="D613" s="5"/>
      <c r="E613" s="5">
        <f t="shared" si="77"/>
        <v>0</v>
      </c>
      <c r="H613" s="41">
        <f t="shared" si="71"/>
        <v>60000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/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/>
      <c r="E615" s="5">
        <f t="shared" si="77"/>
        <v>0</v>
      </c>
      <c r="H615" s="41">
        <f t="shared" si="71"/>
        <v>0</v>
      </c>
    </row>
    <row r="616" spans="1:8" hidden="1" outlineLevel="1">
      <c r="A616" s="171" t="s">
        <v>519</v>
      </c>
      <c r="B616" s="172"/>
      <c r="C616" s="32">
        <f>SUM(C617:C627)</f>
        <v>0</v>
      </c>
      <c r="D616" s="32"/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/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/>
      <c r="E618" s="5">
        <f t="shared" ref="D618:E627" si="78">D618</f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/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/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/>
      <c r="E627" s="5">
        <f t="shared" si="78"/>
        <v>0</v>
      </c>
      <c r="H627" s="41">
        <f t="shared" si="71"/>
        <v>0</v>
      </c>
    </row>
    <row r="628" spans="1:10" hidden="1" outlineLevel="1">
      <c r="A628" s="171" t="s">
        <v>531</v>
      </c>
      <c r="B628" s="172"/>
      <c r="C628" s="32">
        <f>SUM(C629:C637)</f>
        <v>250000</v>
      </c>
      <c r="D628" s="32"/>
      <c r="E628" s="32">
        <f>SUM(E629:E637)</f>
        <v>0</v>
      </c>
      <c r="H628" s="41">
        <f t="shared" si="71"/>
        <v>250000</v>
      </c>
    </row>
    <row r="629" spans="1:10" hidden="1" outlineLevel="2">
      <c r="A629" s="7">
        <v>6617</v>
      </c>
      <c r="B629" s="4" t="s">
        <v>532</v>
      </c>
      <c r="C629" s="5">
        <v>240000</v>
      </c>
      <c r="D629" s="5"/>
      <c r="E629" s="5">
        <f>D629</f>
        <v>0</v>
      </c>
      <c r="H629" s="41">
        <f t="shared" si="71"/>
        <v>240000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/>
      <c r="E630" s="5">
        <f t="shared" ref="D630:E637" si="79">D630</f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/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10000</v>
      </c>
      <c r="D632" s="5"/>
      <c r="E632" s="5">
        <f t="shared" si="79"/>
        <v>0</v>
      </c>
      <c r="H632" s="41">
        <f t="shared" si="71"/>
        <v>10000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/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/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/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7" t="s">
        <v>541</v>
      </c>
      <c r="B638" s="168"/>
      <c r="C638" s="38">
        <f>C639+C640+C641</f>
        <v>0</v>
      </c>
      <c r="D638" s="38"/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/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/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9" t="s">
        <v>570</v>
      </c>
      <c r="B716" s="170"/>
      <c r="C716" s="36">
        <f>C717</f>
        <v>90845.82</v>
      </c>
      <c r="D716" s="36"/>
      <c r="E716" s="36">
        <f>E717</f>
        <v>0</v>
      </c>
      <c r="G716" s="39" t="s">
        <v>66</v>
      </c>
      <c r="H716" s="41">
        <f t="shared" si="92"/>
        <v>90845.82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90845.82</v>
      </c>
      <c r="D717" s="33"/>
      <c r="E717" s="33">
        <f>E718+E722</f>
        <v>0</v>
      </c>
      <c r="G717" s="39" t="s">
        <v>599</v>
      </c>
      <c r="H717" s="41">
        <f t="shared" si="92"/>
        <v>90845.82</v>
      </c>
      <c r="I717" s="42"/>
      <c r="J717" s="40" t="b">
        <f>AND(H717=I717)</f>
        <v>0</v>
      </c>
    </row>
    <row r="718" spans="1:10" hidden="1" outlineLevel="1" collapsed="1">
      <c r="A718" s="165" t="s">
        <v>851</v>
      </c>
      <c r="B718" s="166"/>
      <c r="C718" s="31">
        <f>SUM(C719:C721)</f>
        <v>90845.82</v>
      </c>
      <c r="D718" s="31">
        <f>SUM(D719:D721)</f>
        <v>0</v>
      </c>
      <c r="E718" s="31">
        <f>SUM(E719:E721)</f>
        <v>0</v>
      </c>
      <c r="H718" s="41">
        <f t="shared" si="92"/>
        <v>90845.82</v>
      </c>
    </row>
    <row r="719" spans="1:10" ht="15" hidden="1" customHeight="1" outlineLevel="2">
      <c r="A719" s="6">
        <v>10950</v>
      </c>
      <c r="B719" s="4" t="s">
        <v>572</v>
      </c>
      <c r="C719" s="5">
        <v>90845.82</v>
      </c>
      <c r="D719" s="5"/>
      <c r="E719" s="5">
        <f>D719</f>
        <v>0</v>
      </c>
      <c r="H719" s="41">
        <f t="shared" si="92"/>
        <v>90845.82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80"/>
  <sheetViews>
    <sheetView rightToLeft="1" topLeftCell="A115" zoomScaleNormal="100" workbookViewId="0">
      <selection activeCell="C561" sqref="C561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v>743000</v>
      </c>
      <c r="D2" s="26">
        <v>743000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7" t="s">
        <v>62</v>
      </c>
      <c r="B114" s="188"/>
      <c r="C114" s="26">
        <v>791937.28500000003</v>
      </c>
      <c r="D114" s="26">
        <v>791937.28500000003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81" t="s">
        <v>67</v>
      </c>
      <c r="B256" s="181"/>
      <c r="C256" s="181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v>733000</v>
      </c>
      <c r="D257" s="37">
        <v>733000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1" t="s">
        <v>271</v>
      </c>
      <c r="B340" s="172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 collapsed="1">
      <c r="A483" s="177" t="s">
        <v>389</v>
      </c>
      <c r="B483" s="178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1" t="s">
        <v>961</v>
      </c>
      <c r="B509" s="172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1" t="s">
        <v>414</v>
      </c>
      <c r="B510" s="172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1" t="s">
        <v>426</v>
      </c>
      <c r="B523" s="172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1" t="s">
        <v>432</v>
      </c>
      <c r="B529" s="172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1" t="s">
        <v>441</v>
      </c>
      <c r="B539" s="172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5" t="s">
        <v>449</v>
      </c>
      <c r="B548" s="176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1" t="s">
        <v>450</v>
      </c>
      <c r="B549" s="172"/>
      <c r="C549" s="32"/>
      <c r="D549" s="32">
        <f>C549</f>
        <v>0</v>
      </c>
      <c r="E549" s="32">
        <f>D549</f>
        <v>0</v>
      </c>
    </row>
    <row r="550" spans="1:10" hidden="1" outlineLevel="1">
      <c r="A550" s="171" t="s">
        <v>451</v>
      </c>
      <c r="B550" s="172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9" t="s">
        <v>455</v>
      </c>
      <c r="B551" s="17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7" t="s">
        <v>456</v>
      </c>
      <c r="B552" s="16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1" t="s">
        <v>457</v>
      </c>
      <c r="B553" s="172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1" t="s">
        <v>461</v>
      </c>
      <c r="B557" s="172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3" t="s">
        <v>62</v>
      </c>
      <c r="B560" s="174"/>
      <c r="C560" s="37">
        <v>801937.28500000003</v>
      </c>
      <c r="D560" s="37">
        <v>801937.28500000003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9" t="s">
        <v>464</v>
      </c>
      <c r="B561" s="17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7" t="s">
        <v>465</v>
      </c>
      <c r="B562" s="16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1" t="s">
        <v>466</v>
      </c>
      <c r="B563" s="172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1" t="s">
        <v>467</v>
      </c>
      <c r="B568" s="172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1" t="s">
        <v>472</v>
      </c>
      <c r="B569" s="172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1" t="s">
        <v>473</v>
      </c>
      <c r="B570" s="172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1" t="s">
        <v>480</v>
      </c>
      <c r="B577" s="172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1" t="s">
        <v>481</v>
      </c>
      <c r="B578" s="172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1" t="s">
        <v>485</v>
      </c>
      <c r="B582" s="172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1" t="s">
        <v>488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1" t="s">
        <v>489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1" t="s">
        <v>490</v>
      </c>
      <c r="B587" s="172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1" t="s">
        <v>491</v>
      </c>
      <c r="B588" s="172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1" t="s">
        <v>498</v>
      </c>
      <c r="B593" s="172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1" t="s">
        <v>502</v>
      </c>
      <c r="B596" s="172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1" t="s">
        <v>503</v>
      </c>
      <c r="B600" s="172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1" t="s">
        <v>506</v>
      </c>
      <c r="B604" s="172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1" t="s">
        <v>513</v>
      </c>
      <c r="B611" s="172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1" t="s">
        <v>519</v>
      </c>
      <c r="B617" s="172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1" t="s">
        <v>531</v>
      </c>
      <c r="B629" s="172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7" t="s">
        <v>541</v>
      </c>
      <c r="B639" s="16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1" t="s">
        <v>542</v>
      </c>
      <c r="B640" s="172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1" t="s">
        <v>543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1" t="s">
        <v>544</v>
      </c>
      <c r="B642" s="172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7" t="s">
        <v>545</v>
      </c>
      <c r="B643" s="16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1" t="s">
        <v>546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1" t="s">
        <v>547</v>
      </c>
      <c r="B645" s="172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7" t="s">
        <v>548</v>
      </c>
      <c r="B646" s="16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1" t="s">
        <v>549</v>
      </c>
      <c r="B647" s="172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1" t="s">
        <v>550</v>
      </c>
      <c r="B652" s="172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1" t="s">
        <v>551</v>
      </c>
      <c r="B653" s="172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1" t="s">
        <v>552</v>
      </c>
      <c r="B654" s="172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1" t="s">
        <v>553</v>
      </c>
      <c r="B661" s="172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1" t="s">
        <v>554</v>
      </c>
      <c r="B662" s="172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1" t="s">
        <v>555</v>
      </c>
      <c r="B666" s="172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1" t="s">
        <v>556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1" t="s">
        <v>557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1" t="s">
        <v>558</v>
      </c>
      <c r="B671" s="172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1" t="s">
        <v>559</v>
      </c>
      <c r="B672" s="172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1" t="s">
        <v>560</v>
      </c>
      <c r="B677" s="172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1" t="s">
        <v>561</v>
      </c>
      <c r="B680" s="172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1" t="s">
        <v>562</v>
      </c>
      <c r="B684" s="172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1" t="s">
        <v>563</v>
      </c>
      <c r="B688" s="172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1" t="s">
        <v>564</v>
      </c>
      <c r="B695" s="172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1" t="s">
        <v>565</v>
      </c>
      <c r="B701" s="172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1" t="s">
        <v>566</v>
      </c>
      <c r="B713" s="172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1" t="s">
        <v>567</v>
      </c>
      <c r="B714" s="172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1" t="s">
        <v>568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1" t="s">
        <v>569</v>
      </c>
      <c r="B716" s="172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9" t="s">
        <v>570</v>
      </c>
      <c r="B717" s="17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7" t="s">
        <v>571</v>
      </c>
      <c r="B718" s="16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5" t="s">
        <v>851</v>
      </c>
      <c r="B719" s="16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5" t="s">
        <v>850</v>
      </c>
      <c r="B723" s="16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9" t="s">
        <v>577</v>
      </c>
      <c r="B726" s="17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7" t="s">
        <v>588</v>
      </c>
      <c r="B727" s="16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5" t="s">
        <v>849</v>
      </c>
      <c r="B728" s="16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5" t="s">
        <v>848</v>
      </c>
      <c r="B731" s="16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5" t="s">
        <v>846</v>
      </c>
      <c r="B734" s="16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5" t="s">
        <v>843</v>
      </c>
      <c r="B740" s="166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5" t="s">
        <v>842</v>
      </c>
      <c r="B742" s="16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5" t="s">
        <v>841</v>
      </c>
      <c r="B744" s="16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5" t="s">
        <v>836</v>
      </c>
      <c r="B751" s="16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5" t="s">
        <v>834</v>
      </c>
      <c r="B756" s="166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5" t="s">
        <v>830</v>
      </c>
      <c r="B761" s="16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5" t="s">
        <v>828</v>
      </c>
      <c r="B766" s="16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5" t="s">
        <v>826</v>
      </c>
      <c r="B768" s="166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5" t="s">
        <v>823</v>
      </c>
      <c r="B772" s="166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5" t="s">
        <v>817</v>
      </c>
      <c r="B778" s="166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A170" workbookViewId="0">
      <selection activeCell="C253" sqref="C253"/>
    </sheetView>
  </sheetViews>
  <sheetFormatPr defaultColWidth="9.1796875" defaultRowHeight="14.5" outlineLevelRow="3"/>
  <cols>
    <col min="1" max="1" width="7" bestFit="1" customWidth="1"/>
    <col min="2" max="2" width="38.7265625" customWidth="1"/>
    <col min="3" max="3" width="18.26953125" customWidth="1"/>
    <col min="4" max="4" width="21.1796875" customWidth="1"/>
    <col min="5" max="5" width="17.81640625" customWidth="1"/>
    <col min="7" max="7" width="15.54296875" bestFit="1" customWidth="1"/>
    <col min="8" max="8" width="18" customWidth="1"/>
    <col min="9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62" t="s">
        <v>853</v>
      </c>
      <c r="E1" s="162" t="s">
        <v>852</v>
      </c>
      <c r="G1" s="43" t="s">
        <v>31</v>
      </c>
      <c r="H1" s="44">
        <f>C2+C114</f>
        <v>346689.21400000004</v>
      </c>
      <c r="I1" s="45"/>
      <c r="J1" s="46" t="b">
        <f>AND(H1=I1)</f>
        <v>0</v>
      </c>
    </row>
    <row r="2" spans="1:14">
      <c r="A2" s="189" t="s">
        <v>60</v>
      </c>
      <c r="B2" s="189"/>
      <c r="C2" s="26">
        <f>C3</f>
        <v>237000</v>
      </c>
      <c r="D2" s="26">
        <f>D3+D67</f>
        <v>237000</v>
      </c>
      <c r="E2" s="26">
        <v>910000</v>
      </c>
      <c r="G2" s="39" t="s">
        <v>60</v>
      </c>
      <c r="H2" s="41">
        <f>C2</f>
        <v>237000</v>
      </c>
      <c r="I2" s="42"/>
      <c r="J2" s="40" t="b">
        <f>AND(H2=I2)</f>
        <v>0</v>
      </c>
    </row>
    <row r="3" spans="1:14">
      <c r="A3" s="186" t="s">
        <v>578</v>
      </c>
      <c r="B3" s="186"/>
      <c r="C3" s="23">
        <f>C4+C11+C38+C61</f>
        <v>237000</v>
      </c>
      <c r="D3" s="23">
        <f>D4+D11+D38+D61</f>
        <v>237000</v>
      </c>
      <c r="E3" s="23">
        <f>E4+E11+E38+E61</f>
        <v>237000</v>
      </c>
      <c r="G3" s="39" t="s">
        <v>57</v>
      </c>
      <c r="H3" s="41">
        <f t="shared" ref="H3:H66" si="0">C3</f>
        <v>237000</v>
      </c>
      <c r="I3" s="42"/>
      <c r="J3" s="40" t="b">
        <f>AND(H3=I3)</f>
        <v>0</v>
      </c>
    </row>
    <row r="4" spans="1:14" ht="15" customHeight="1">
      <c r="A4" s="182" t="s">
        <v>124</v>
      </c>
      <c r="B4" s="183"/>
      <c r="C4" s="21">
        <f>SUM(C5:C10)</f>
        <v>106500</v>
      </c>
      <c r="D4" s="21">
        <f>SUM(D5:D10)</f>
        <v>106500</v>
      </c>
      <c r="E4" s="21">
        <f>SUM(E5:E10)</f>
        <v>106500</v>
      </c>
      <c r="F4" s="17"/>
      <c r="G4" s="39" t="s">
        <v>53</v>
      </c>
      <c r="H4" s="41">
        <f t="shared" si="0"/>
        <v>106500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71000</v>
      </c>
      <c r="D7" s="2">
        <f t="shared" si="1"/>
        <v>71000</v>
      </c>
      <c r="E7" s="2">
        <f t="shared" si="1"/>
        <v>71000</v>
      </c>
      <c r="F7" s="17"/>
      <c r="G7" s="17"/>
      <c r="H7" s="41">
        <f t="shared" si="0"/>
        <v>71000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82" t="s">
        <v>125</v>
      </c>
      <c r="B11" s="183"/>
      <c r="C11" s="21">
        <f>SUM(C12:C37)</f>
        <v>110500</v>
      </c>
      <c r="D11" s="21">
        <f>SUM(D12:D37)</f>
        <v>110500</v>
      </c>
      <c r="E11" s="21">
        <f>SUM(E12:E37)</f>
        <v>110500</v>
      </c>
      <c r="F11" s="17"/>
      <c r="G11" s="39" t="s">
        <v>54</v>
      </c>
      <c r="H11" s="41">
        <f t="shared" si="0"/>
        <v>110500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101000</v>
      </c>
      <c r="D12" s="2">
        <f>C12</f>
        <v>101000</v>
      </c>
      <c r="E12" s="2">
        <f>D12</f>
        <v>101000</v>
      </c>
      <c r="H12" s="41">
        <f t="shared" si="0"/>
        <v>101000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2000</v>
      </c>
      <c r="D15" s="2">
        <f t="shared" si="2"/>
        <v>2000</v>
      </c>
      <c r="E15" s="2">
        <f t="shared" si="2"/>
        <v>2000</v>
      </c>
      <c r="H15" s="41">
        <f t="shared" si="0"/>
        <v>2000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2" t="s">
        <v>145</v>
      </c>
      <c r="B38" s="183"/>
      <c r="C38" s="21">
        <f>SUM(C39:C60)</f>
        <v>20000</v>
      </c>
      <c r="D38" s="21">
        <f>SUM(D39:D60)</f>
        <v>20000</v>
      </c>
      <c r="E38" s="21">
        <f>SUM(E39:E60)</f>
        <v>20000</v>
      </c>
      <c r="G38" s="39" t="s">
        <v>55</v>
      </c>
      <c r="H38" s="41">
        <f t="shared" si="0"/>
        <v>20000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>
        <v>4000</v>
      </c>
      <c r="D42" s="2">
        <f t="shared" si="4"/>
        <v>4000</v>
      </c>
      <c r="E42" s="2">
        <f t="shared" si="4"/>
        <v>4000</v>
      </c>
      <c r="H42" s="41">
        <f t="shared" si="0"/>
        <v>4000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7" t="s">
        <v>62</v>
      </c>
      <c r="B114" s="188"/>
      <c r="C114" s="26">
        <f>C115+C152</f>
        <v>109689.21400000001</v>
      </c>
      <c r="D114" s="26">
        <f>D115+D152+D177</f>
        <v>109689.21400000001</v>
      </c>
      <c r="E114" s="26">
        <v>1082000</v>
      </c>
      <c r="G114" s="39" t="s">
        <v>62</v>
      </c>
      <c r="H114" s="41">
        <f t="shared" si="7"/>
        <v>109689.21400000001</v>
      </c>
      <c r="I114" s="42"/>
      <c r="J114" s="40" t="b">
        <f>AND(H114=I114)</f>
        <v>0</v>
      </c>
    </row>
    <row r="115" spans="1:10">
      <c r="A115" s="184" t="s">
        <v>580</v>
      </c>
      <c r="B115" s="185"/>
      <c r="C115" s="23">
        <f>C116+C135</f>
        <v>21210.471000000001</v>
      </c>
      <c r="D115" s="23">
        <f>D116+D135</f>
        <v>21210.471000000001</v>
      </c>
      <c r="E115" s="23">
        <f>E116+E135</f>
        <v>21210.471000000001</v>
      </c>
      <c r="G115" s="39" t="s">
        <v>61</v>
      </c>
      <c r="H115" s="41">
        <f t="shared" si="7"/>
        <v>21210.471000000001</v>
      </c>
      <c r="I115" s="42"/>
      <c r="J115" s="40" t="b">
        <f>AND(H115=I115)</f>
        <v>0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2" t="s">
        <v>202</v>
      </c>
      <c r="B135" s="183"/>
      <c r="C135" s="21">
        <f>C136+C140+C143+C146+C149</f>
        <v>21210.471000000001</v>
      </c>
      <c r="D135" s="21">
        <f>D136+D140+D143+D146+D149</f>
        <v>21210.471000000001</v>
      </c>
      <c r="E135" s="21">
        <f>E136+E140+E143+E146+E149</f>
        <v>21210.471000000001</v>
      </c>
      <c r="G135" s="39" t="s">
        <v>584</v>
      </c>
      <c r="H135" s="41">
        <f t="shared" si="11"/>
        <v>21210.471000000001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21210.471000000001</v>
      </c>
      <c r="D149" s="2">
        <f>D150+D151</f>
        <v>21210.471000000001</v>
      </c>
      <c r="E149" s="2">
        <f>E150+E151</f>
        <v>21210.471000000001</v>
      </c>
      <c r="H149" s="41">
        <f t="shared" si="11"/>
        <v>21210.471000000001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>
        <v>21210.471000000001</v>
      </c>
      <c r="D151" s="129">
        <f>C151</f>
        <v>21210.471000000001</v>
      </c>
      <c r="E151" s="129">
        <f>D151</f>
        <v>21210.471000000001</v>
      </c>
      <c r="H151" s="41">
        <f t="shared" si="11"/>
        <v>21210.471000000001</v>
      </c>
    </row>
    <row r="152" spans="1:10" collapsed="1">
      <c r="A152" s="184" t="s">
        <v>581</v>
      </c>
      <c r="B152" s="185"/>
      <c r="C152" s="23">
        <f>C153+C163+C170</f>
        <v>88478.743000000002</v>
      </c>
      <c r="D152" s="23">
        <f>D153+D163+D170</f>
        <v>88478.743000000002</v>
      </c>
      <c r="E152" s="23">
        <f>E153+E163+E170</f>
        <v>88478.743000000002</v>
      </c>
      <c r="G152" s="39" t="s">
        <v>66</v>
      </c>
      <c r="H152" s="41">
        <f t="shared" si="11"/>
        <v>88478.743000000002</v>
      </c>
      <c r="I152" s="42"/>
      <c r="J152" s="40" t="b">
        <f>AND(H152=I152)</f>
        <v>0</v>
      </c>
    </row>
    <row r="153" spans="1:10">
      <c r="A153" s="182" t="s">
        <v>208</v>
      </c>
      <c r="B153" s="183"/>
      <c r="C153" s="21">
        <f>C154+C157+C160</f>
        <v>88478.743000000002</v>
      </c>
      <c r="D153" s="21">
        <f>D154+D157+D160</f>
        <v>88478.743000000002</v>
      </c>
      <c r="E153" s="21">
        <f>E154+E157+E160</f>
        <v>88478.743000000002</v>
      </c>
      <c r="G153" s="39" t="s">
        <v>585</v>
      </c>
      <c r="H153" s="41">
        <f t="shared" si="11"/>
        <v>88478.743000000002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88478.743000000002</v>
      </c>
      <c r="D154" s="2">
        <f>D155+D156</f>
        <v>88478.743000000002</v>
      </c>
      <c r="E154" s="2">
        <f>E155+E156</f>
        <v>88478.743000000002</v>
      </c>
      <c r="H154" s="41">
        <f t="shared" si="11"/>
        <v>88478.743000000002</v>
      </c>
    </row>
    <row r="155" spans="1:10" ht="15" hidden="1" customHeight="1" outlineLevel="2">
      <c r="A155" s="131"/>
      <c r="B155" s="130" t="s">
        <v>855</v>
      </c>
      <c r="C155" s="129">
        <v>66278.743000000002</v>
      </c>
      <c r="D155" s="129">
        <f>C155</f>
        <v>66278.743000000002</v>
      </c>
      <c r="E155" s="129">
        <f>D155</f>
        <v>66278.743000000002</v>
      </c>
      <c r="H155" s="41">
        <f t="shared" si="11"/>
        <v>66278.743000000002</v>
      </c>
    </row>
    <row r="156" spans="1:10" ht="15" hidden="1" customHeight="1" outlineLevel="2">
      <c r="A156" s="131"/>
      <c r="B156" s="130" t="s">
        <v>860</v>
      </c>
      <c r="C156" s="129">
        <v>22200</v>
      </c>
      <c r="D156" s="129">
        <f>C156</f>
        <v>22200</v>
      </c>
      <c r="E156" s="129">
        <f>D156</f>
        <v>22200</v>
      </c>
      <c r="H156" s="41">
        <f t="shared" si="11"/>
        <v>22200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 collapsed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 collapsed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 collapsed="1">
      <c r="A197" s="179" t="s">
        <v>843</v>
      </c>
      <c r="B197" s="18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 collapsed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 collapsed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 collapsed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 collapsed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 collapsed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 collapsed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 collapsed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 collapsed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 collapsed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>
      <c r="C253" s="250">
        <f>C114+C2</f>
        <v>346689.21400000004</v>
      </c>
    </row>
    <row r="256" spans="1:10" ht="18.5">
      <c r="A256" s="181" t="s">
        <v>67</v>
      </c>
      <c r="B256" s="181"/>
      <c r="C256" s="181"/>
      <c r="D256" s="162" t="s">
        <v>853</v>
      </c>
      <c r="E256" s="162" t="s">
        <v>852</v>
      </c>
      <c r="G256" s="47" t="s">
        <v>589</v>
      </c>
      <c r="H256" s="48">
        <f>C257+C559</f>
        <v>1900000</v>
      </c>
      <c r="I256" s="49"/>
      <c r="J256" s="50" t="b">
        <f>AND(H256=I256)</f>
        <v>0</v>
      </c>
    </row>
    <row r="257" spans="1:10">
      <c r="A257" s="173" t="s">
        <v>60</v>
      </c>
      <c r="B257" s="174"/>
      <c r="C257" s="37">
        <f>C258+C550</f>
        <v>790000</v>
      </c>
      <c r="D257" s="37">
        <f>D258+D550</f>
        <v>790000</v>
      </c>
      <c r="E257" s="37">
        <v>879500</v>
      </c>
      <c r="G257" s="39" t="s">
        <v>60</v>
      </c>
      <c r="H257" s="41">
        <f>C257</f>
        <v>790000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759000</v>
      </c>
      <c r="D258" s="36">
        <f>D259+D339+D483+D547</f>
        <v>759000</v>
      </c>
      <c r="E258" s="36">
        <f>E259+E339+E483+E547</f>
        <v>759000</v>
      </c>
      <c r="G258" s="39" t="s">
        <v>57</v>
      </c>
      <c r="H258" s="41">
        <f t="shared" ref="H258:H321" si="21">C258</f>
        <v>759000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545720</v>
      </c>
      <c r="D259" s="33">
        <f>D260+D263+D314</f>
        <v>545720</v>
      </c>
      <c r="E259" s="33">
        <f>E260+E263+E314</f>
        <v>545720</v>
      </c>
      <c r="G259" s="39" t="s">
        <v>590</v>
      </c>
      <c r="H259" s="41">
        <f t="shared" si="21"/>
        <v>545720</v>
      </c>
      <c r="I259" s="42"/>
      <c r="J259" s="40" t="b">
        <f>AND(H259=I259)</f>
        <v>0</v>
      </c>
    </row>
    <row r="260" spans="1:10" hidden="1" outlineLevel="1">
      <c r="A260" s="171" t="s">
        <v>268</v>
      </c>
      <c r="B260" s="172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 collapsed="1">
      <c r="A263" s="171" t="s">
        <v>269</v>
      </c>
      <c r="B263" s="172"/>
      <c r="C263" s="32">
        <f>C264+C265+C289+C296+C298+C302+C305+C308+C313</f>
        <v>545000</v>
      </c>
      <c r="D263" s="32">
        <f>D264+D265+D289+D296+D298+D302+D305+D308+D313</f>
        <v>545000</v>
      </c>
      <c r="E263" s="32">
        <f>E264+E265+E289+E296+E298+E302+E305+E308+E313</f>
        <v>545000</v>
      </c>
      <c r="H263" s="41">
        <f t="shared" si="21"/>
        <v>545000</v>
      </c>
    </row>
    <row r="264" spans="1:10" hidden="1" outlineLevel="2">
      <c r="A264" s="6">
        <v>1101</v>
      </c>
      <c r="B264" s="4" t="s">
        <v>34</v>
      </c>
      <c r="C264" s="5">
        <v>542500</v>
      </c>
      <c r="D264" s="5">
        <f>C264</f>
        <v>542500</v>
      </c>
      <c r="E264" s="5">
        <f>D264</f>
        <v>542500</v>
      </c>
      <c r="H264" s="41">
        <f t="shared" si="21"/>
        <v>542500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500</v>
      </c>
      <c r="D296" s="5">
        <f>C296</f>
        <v>500</v>
      </c>
      <c r="E296" s="5">
        <f>D296</f>
        <v>500</v>
      </c>
      <c r="H296" s="41">
        <f t="shared" si="21"/>
        <v>500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4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2000</v>
      </c>
      <c r="D302" s="5">
        <f t="shared" si="25"/>
        <v>2000</v>
      </c>
      <c r="E302" s="5">
        <f t="shared" si="25"/>
        <v>2000</v>
      </c>
      <c r="H302" s="41">
        <f t="shared" si="21"/>
        <v>2000</v>
      </c>
    </row>
    <row r="303" spans="1:8" hidden="1" outlineLevel="3">
      <c r="A303" s="29"/>
      <c r="B303" s="28" t="s">
        <v>252</v>
      </c>
      <c r="C303" s="30">
        <v>0</v>
      </c>
      <c r="D303" s="30">
        <f t="shared" si="25"/>
        <v>0</v>
      </c>
      <c r="E303" s="30">
        <f t="shared" si="25"/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 t="shared" si="25"/>
        <v>0</v>
      </c>
      <c r="E304" s="30">
        <f t="shared" si="25"/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 collapsed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7" t="s">
        <v>270</v>
      </c>
      <c r="B339" s="168"/>
      <c r="C339" s="33">
        <f>C340+C444+C482</f>
        <v>199835.46099999998</v>
      </c>
      <c r="D339" s="33">
        <f>D340+D444+D482</f>
        <v>199835.46099999998</v>
      </c>
      <c r="E339" s="33">
        <f>E340+E444+E482</f>
        <v>199835.46099999998</v>
      </c>
      <c r="G339" s="39" t="s">
        <v>591</v>
      </c>
      <c r="H339" s="41">
        <f t="shared" si="28"/>
        <v>199835.46099999998</v>
      </c>
      <c r="I339" s="42"/>
      <c r="J339" s="40" t="b">
        <f>AND(H339=I339)</f>
        <v>0</v>
      </c>
    </row>
    <row r="340" spans="1:10" hidden="1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197835.46099999998</v>
      </c>
      <c r="D340" s="32">
        <f>D341+D342+D343+D344+D347+D348+D353+D356+D357+D362+D367+BH290668+D371+D372+D373+D376+D377+D378+D382+D388+D391+D392+D395+D398+D399+D404+D407+D408+D409+D412+D415+D416+D419+D420+D421+D422+D429+D443</f>
        <v>197835.46099999998</v>
      </c>
      <c r="E340" s="32">
        <f>E341+E342+E343+E344+E347+E348+E353+E356+E357+E362+E367+BI290668+E371+E372+E373+E376+E377+E378+E382+E388+E391+E392+E395+E398+E399+E404+E407+E408+E409+E412+E415+E416+E419+E420+E421+E422+E429+E443</f>
        <v>197835.46099999998</v>
      </c>
      <c r="H340" s="41">
        <f t="shared" si="28"/>
        <v>197835.46099999998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35000</v>
      </c>
      <c r="D343" s="5">
        <f t="shared" si="31"/>
        <v>35000</v>
      </c>
      <c r="E343" s="5">
        <f t="shared" si="31"/>
        <v>35000</v>
      </c>
      <c r="H343" s="41">
        <f t="shared" si="28"/>
        <v>35000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18500</v>
      </c>
      <c r="D348" s="5">
        <f>SUM(D349:D352)</f>
        <v>18500</v>
      </c>
      <c r="E348" s="5">
        <f>SUM(E349:E352)</f>
        <v>18500</v>
      </c>
      <c r="H348" s="41">
        <f t="shared" si="28"/>
        <v>18500</v>
      </c>
    </row>
    <row r="349" spans="1:10" hidden="1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hidden="1" outlineLevel="3">
      <c r="A350" s="29"/>
      <c r="B350" s="28" t="s">
        <v>279</v>
      </c>
      <c r="C350" s="30">
        <v>100</v>
      </c>
      <c r="D350" s="30">
        <f t="shared" ref="D350:E352" si="33">C350</f>
        <v>100</v>
      </c>
      <c r="E350" s="30">
        <f t="shared" si="33"/>
        <v>100</v>
      </c>
      <c r="H350" s="41">
        <f t="shared" si="28"/>
        <v>100</v>
      </c>
    </row>
    <row r="351" spans="1:10" hidden="1" outlineLevel="3">
      <c r="A351" s="29"/>
      <c r="B351" s="28" t="s">
        <v>280</v>
      </c>
      <c r="C351" s="30">
        <v>3400</v>
      </c>
      <c r="D351" s="30">
        <f t="shared" si="33"/>
        <v>3400</v>
      </c>
      <c r="E351" s="30">
        <f t="shared" si="33"/>
        <v>3400</v>
      </c>
      <c r="H351" s="41">
        <f t="shared" si="28"/>
        <v>3400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  <c r="H357" s="41">
        <f t="shared" si="28"/>
        <v>3500</v>
      </c>
    </row>
    <row r="358" spans="1:8" hidden="1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17000</v>
      </c>
      <c r="D362" s="5">
        <f>SUM(D363:D366)</f>
        <v>17000</v>
      </c>
      <c r="E362" s="5">
        <f>SUM(E363:E366)</f>
        <v>17000</v>
      </c>
      <c r="H362" s="41">
        <f t="shared" si="28"/>
        <v>17000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14000</v>
      </c>
      <c r="D364" s="30">
        <f t="shared" ref="D364:E366" si="36">C364</f>
        <v>14000</v>
      </c>
      <c r="E364" s="30">
        <f t="shared" si="36"/>
        <v>14000</v>
      </c>
      <c r="H364" s="41">
        <f t="shared" si="28"/>
        <v>14000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1"/>
        <v>8000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1"/>
        <v>8000</v>
      </c>
    </row>
    <row r="395" spans="1:8" hidden="1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hidden="1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89335.460999999981</v>
      </c>
      <c r="D429" s="5">
        <f>SUM(D430:D442)</f>
        <v>89335.460999999981</v>
      </c>
      <c r="E429" s="5">
        <f>SUM(E430:E442)</f>
        <v>89335.460999999981</v>
      </c>
      <c r="H429" s="41">
        <f t="shared" si="41"/>
        <v>89335.460999999981</v>
      </c>
    </row>
    <row r="430" spans="1:8" hidden="1" outlineLevel="3">
      <c r="A430" s="29"/>
      <c r="B430" s="28" t="s">
        <v>343</v>
      </c>
      <c r="C430" s="30">
        <v>3400</v>
      </c>
      <c r="D430" s="30">
        <f>C430</f>
        <v>3400</v>
      </c>
      <c r="E430" s="30">
        <f>D430</f>
        <v>3400</v>
      </c>
      <c r="H430" s="41">
        <f t="shared" si="41"/>
        <v>3400</v>
      </c>
    </row>
    <row r="431" spans="1:8" hidden="1" outlineLevel="3">
      <c r="A431" s="29"/>
      <c r="B431" s="28" t="s">
        <v>344</v>
      </c>
      <c r="C431" s="30">
        <v>47315.519999999997</v>
      </c>
      <c r="D431" s="30">
        <f t="shared" ref="D431:E442" si="49">C431</f>
        <v>47315.519999999997</v>
      </c>
      <c r="E431" s="30">
        <f t="shared" si="49"/>
        <v>47315.519999999997</v>
      </c>
      <c r="H431" s="41">
        <f t="shared" si="41"/>
        <v>47315.519999999997</v>
      </c>
    </row>
    <row r="432" spans="1:8" hidden="1" outlineLevel="3">
      <c r="A432" s="29"/>
      <c r="B432" s="28" t="s">
        <v>345</v>
      </c>
      <c r="C432" s="30">
        <v>10673.9</v>
      </c>
      <c r="D432" s="30">
        <f t="shared" si="49"/>
        <v>10673.9</v>
      </c>
      <c r="E432" s="30">
        <f t="shared" si="49"/>
        <v>10673.9</v>
      </c>
      <c r="H432" s="41">
        <f t="shared" si="41"/>
        <v>10673.9</v>
      </c>
    </row>
    <row r="433" spans="1:8" hidden="1" outlineLevel="3">
      <c r="A433" s="29"/>
      <c r="B433" s="28" t="s">
        <v>346</v>
      </c>
      <c r="C433" s="30">
        <v>11171.06</v>
      </c>
      <c r="D433" s="30">
        <f t="shared" si="49"/>
        <v>11171.06</v>
      </c>
      <c r="E433" s="30">
        <f t="shared" si="49"/>
        <v>11171.06</v>
      </c>
      <c r="H433" s="41">
        <f t="shared" si="41"/>
        <v>11171.06</v>
      </c>
    </row>
    <row r="434" spans="1:8" hidden="1" outlineLevel="3">
      <c r="A434" s="29"/>
      <c r="B434" s="28" t="s">
        <v>347</v>
      </c>
      <c r="C434" s="30">
        <v>2896.3719999999998</v>
      </c>
      <c r="D434" s="30">
        <f t="shared" si="49"/>
        <v>2896.3719999999998</v>
      </c>
      <c r="E434" s="30">
        <f t="shared" si="49"/>
        <v>2896.3719999999998</v>
      </c>
      <c r="H434" s="41">
        <f t="shared" si="41"/>
        <v>2896.3719999999998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>
        <v>2377.9299999999998</v>
      </c>
      <c r="D436" s="30">
        <f t="shared" si="49"/>
        <v>2377.9299999999998</v>
      </c>
      <c r="E436" s="30">
        <f t="shared" si="49"/>
        <v>2377.9299999999998</v>
      </c>
      <c r="H436" s="41">
        <f t="shared" si="41"/>
        <v>2377.9299999999998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10049.453</v>
      </c>
      <c r="D441" s="30">
        <f t="shared" si="49"/>
        <v>10049.453</v>
      </c>
      <c r="E441" s="30">
        <f t="shared" si="49"/>
        <v>10049.453</v>
      </c>
      <c r="H441" s="41">
        <f t="shared" si="41"/>
        <v>10049.453</v>
      </c>
    </row>
    <row r="442" spans="1:8" hidden="1" outlineLevel="3">
      <c r="A442" s="29"/>
      <c r="B442" s="28" t="s">
        <v>355</v>
      </c>
      <c r="C442" s="30">
        <v>1451.2260000000001</v>
      </c>
      <c r="D442" s="30">
        <f t="shared" si="49"/>
        <v>1451.2260000000001</v>
      </c>
      <c r="E442" s="30">
        <f t="shared" si="49"/>
        <v>1451.2260000000001</v>
      </c>
      <c r="H442" s="41">
        <f t="shared" si="41"/>
        <v>1451.2260000000001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 collapsed="1">
      <c r="A444" s="171" t="s">
        <v>357</v>
      </c>
      <c r="B444" s="172"/>
      <c r="C444" s="32">
        <f>C445+C454+C455+C459+C462+C463+C468+C474+C477+C480+C481+C450</f>
        <v>2000</v>
      </c>
      <c r="D444" s="32">
        <f>D445+D454+D455+D459+D462+D463+D468+D474+D477+D480+D481+D450</f>
        <v>2000</v>
      </c>
      <c r="E444" s="32">
        <f>E445+E454+E455+E459+E462+E463+E468+E474+E477+E480+E481+E450</f>
        <v>2000</v>
      </c>
      <c r="H444" s="41">
        <f t="shared" si="41"/>
        <v>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 collapsed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7" t="s">
        <v>389</v>
      </c>
      <c r="B483" s="178"/>
      <c r="C483" s="35">
        <f>C484+C504+C509+C522+C528+C538</f>
        <v>12500</v>
      </c>
      <c r="D483" s="35">
        <f>D484+D504+D509+D522+D528+D538</f>
        <v>12500</v>
      </c>
      <c r="E483" s="35">
        <f>E484+E504+E509+E522+E528+E538</f>
        <v>12500</v>
      </c>
      <c r="G483" s="39" t="s">
        <v>592</v>
      </c>
      <c r="H483" s="41">
        <f t="shared" si="51"/>
        <v>12500</v>
      </c>
      <c r="I483" s="42"/>
      <c r="J483" s="40" t="b">
        <f>AND(H483=I483)</f>
        <v>0</v>
      </c>
    </row>
    <row r="484" spans="1:10" hidden="1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 collapsed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 collapsed="1">
      <c r="A509" s="171" t="s">
        <v>414</v>
      </c>
      <c r="B509" s="172"/>
      <c r="C509" s="32">
        <f>C510+C511+C512+C513+C517+C518+C519+C520+C521</f>
        <v>12500</v>
      </c>
      <c r="D509" s="32">
        <f>D510+D511+D512+D513+D517+D518+D519+D520+D521</f>
        <v>12500</v>
      </c>
      <c r="E509" s="32">
        <f>E510+E511+E512+E513+E517+E518+E519+E520+E521</f>
        <v>12500</v>
      </c>
      <c r="F509" s="51"/>
      <c r="H509" s="41">
        <f t="shared" si="51"/>
        <v>12500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12500</v>
      </c>
      <c r="D520" s="5">
        <f t="shared" si="62"/>
        <v>12500</v>
      </c>
      <c r="E520" s="5">
        <f t="shared" si="62"/>
        <v>12500</v>
      </c>
      <c r="H520" s="41">
        <f t="shared" si="63"/>
        <v>12500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 collapsed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 collapsed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 collapsed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5" t="s">
        <v>449</v>
      </c>
      <c r="B547" s="176"/>
      <c r="C547" s="35">
        <f>C548+C549</f>
        <v>944.53899999999999</v>
      </c>
      <c r="D547" s="35">
        <f>D548+D549</f>
        <v>944.53899999999999</v>
      </c>
      <c r="E547" s="35">
        <f>E548+E549</f>
        <v>944.53899999999999</v>
      </c>
      <c r="G547" s="39" t="s">
        <v>593</v>
      </c>
      <c r="H547" s="41">
        <f t="shared" si="63"/>
        <v>944.53899999999999</v>
      </c>
      <c r="I547" s="42"/>
      <c r="J547" s="40" t="b">
        <f>AND(H547=I547)</f>
        <v>0</v>
      </c>
    </row>
    <row r="548" spans="1:10" hidden="1" outlineLevel="1">
      <c r="A548" s="171" t="s">
        <v>450</v>
      </c>
      <c r="B548" s="172"/>
      <c r="C548" s="32">
        <v>944.53899999999999</v>
      </c>
      <c r="D548" s="32">
        <f>C548</f>
        <v>944.53899999999999</v>
      </c>
      <c r="E548" s="32">
        <f>D548</f>
        <v>944.53899999999999</v>
      </c>
      <c r="H548" s="41">
        <f t="shared" si="63"/>
        <v>944.53899999999999</v>
      </c>
    </row>
    <row r="549" spans="1:10" hidden="1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9" t="s">
        <v>455</v>
      </c>
      <c r="B550" s="170"/>
      <c r="C550" s="36">
        <f>C551</f>
        <v>31000</v>
      </c>
      <c r="D550" s="36">
        <f>D551</f>
        <v>31000</v>
      </c>
      <c r="E550" s="36">
        <f>E551</f>
        <v>31000</v>
      </c>
      <c r="G550" s="39" t="s">
        <v>59</v>
      </c>
      <c r="H550" s="41">
        <f t="shared" si="63"/>
        <v>31000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31000</v>
      </c>
      <c r="D551" s="33">
        <f>D552+D556</f>
        <v>31000</v>
      </c>
      <c r="E551" s="33">
        <f>E552+E556</f>
        <v>31000</v>
      </c>
      <c r="G551" s="39" t="s">
        <v>594</v>
      </c>
      <c r="H551" s="41">
        <f t="shared" si="63"/>
        <v>31000</v>
      </c>
      <c r="I551" s="42"/>
      <c r="J551" s="40" t="b">
        <f>AND(H551=I551)</f>
        <v>0</v>
      </c>
    </row>
    <row r="552" spans="1:10" hidden="1" outlineLevel="1">
      <c r="A552" s="171" t="s">
        <v>457</v>
      </c>
      <c r="B552" s="172"/>
      <c r="C552" s="32">
        <f>SUM(C553:C555)</f>
        <v>31000</v>
      </c>
      <c r="D552" s="32">
        <f>SUM(D553:D555)</f>
        <v>31000</v>
      </c>
      <c r="E552" s="32">
        <f>SUM(E553:E555)</f>
        <v>31000</v>
      </c>
      <c r="H552" s="41">
        <f t="shared" si="63"/>
        <v>31000</v>
      </c>
    </row>
    <row r="553" spans="1:10" hidden="1" outlineLevel="2" collapsed="1">
      <c r="A553" s="6">
        <v>5500</v>
      </c>
      <c r="B553" s="4" t="s">
        <v>458</v>
      </c>
      <c r="C553" s="5">
        <v>31000</v>
      </c>
      <c r="D553" s="5">
        <f t="shared" ref="D553:E555" si="67">C553</f>
        <v>31000</v>
      </c>
      <c r="E553" s="5">
        <f t="shared" si="67"/>
        <v>31000</v>
      </c>
      <c r="H553" s="41">
        <f t="shared" si="63"/>
        <v>31000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 collapsed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3" t="s">
        <v>62</v>
      </c>
      <c r="B559" s="174"/>
      <c r="C559" s="37">
        <f>C560+C716+C725</f>
        <v>1110000</v>
      </c>
      <c r="D559" s="37">
        <f>D560+D716+D725</f>
        <v>1110000</v>
      </c>
      <c r="E559" s="37">
        <v>1112500</v>
      </c>
      <c r="G559" s="39" t="s">
        <v>62</v>
      </c>
      <c r="H559" s="41">
        <f t="shared" si="63"/>
        <v>1110000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1058000</v>
      </c>
      <c r="D560" s="36">
        <f>D561+D638+D642+D645</f>
        <v>1058000</v>
      </c>
      <c r="E560" s="36">
        <f>E561+E638+E642+E645</f>
        <v>1066000</v>
      </c>
      <c r="G560" s="39" t="s">
        <v>61</v>
      </c>
      <c r="H560" s="41">
        <f t="shared" si="63"/>
        <v>1058000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1058000</v>
      </c>
      <c r="D561" s="38">
        <f>D562+D567+D568+D569+D576+D577+D581+D584+D585+D586+D587+D592+D595+D599+D603+D610+D616+D628</f>
        <v>1058000</v>
      </c>
      <c r="E561" s="38">
        <f>E562+E567+E568+E569+E576+E577+E581+E584+E585+E586+E587+E592+E595+E599+E603+E610+E616+E628</f>
        <v>1066000</v>
      </c>
      <c r="G561" s="39" t="s">
        <v>595</v>
      </c>
      <c r="H561" s="41">
        <f t="shared" si="63"/>
        <v>1058000</v>
      </c>
      <c r="I561" s="42"/>
      <c r="J561" s="40" t="b">
        <f>AND(H561=I561)</f>
        <v>0</v>
      </c>
    </row>
    <row r="562" spans="1:10" hidden="1" outlineLevel="1">
      <c r="A562" s="171" t="s">
        <v>466</v>
      </c>
      <c r="B562" s="172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hidden="1" outlineLevel="1" collapsed="1">
      <c r="A567" s="171" t="s">
        <v>467</v>
      </c>
      <c r="B567" s="172"/>
      <c r="C567" s="31">
        <v>52146.514999999999</v>
      </c>
      <c r="D567" s="31">
        <f>C567</f>
        <v>52146.514999999999</v>
      </c>
      <c r="E567" s="31">
        <f>D567</f>
        <v>52146.514999999999</v>
      </c>
      <c r="H567" s="41">
        <f t="shared" si="63"/>
        <v>52146.514999999999</v>
      </c>
    </row>
    <row r="568" spans="1:10" hidden="1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1" t="s">
        <v>473</v>
      </c>
      <c r="B569" s="172"/>
      <c r="C569" s="32">
        <f>SUM(C570:C575)</f>
        <v>17919.2</v>
      </c>
      <c r="D569" s="32">
        <f>SUM(D570:D575)</f>
        <v>17919.2</v>
      </c>
      <c r="E569" s="32">
        <f>SUM(E570:E575)</f>
        <v>37919.199999999997</v>
      </c>
      <c r="H569" s="41">
        <f t="shared" si="63"/>
        <v>17919.2</v>
      </c>
    </row>
    <row r="570" spans="1:10" hidden="1" outlineLevel="2">
      <c r="A570" s="7">
        <v>6603</v>
      </c>
      <c r="B570" s="4" t="s">
        <v>474</v>
      </c>
      <c r="C570" s="5">
        <v>17919.2</v>
      </c>
      <c r="D570" s="5">
        <f>C570</f>
        <v>17919.2</v>
      </c>
      <c r="E570" s="5">
        <v>37919.199999999997</v>
      </c>
      <c r="H570" s="41">
        <f t="shared" si="63"/>
        <v>17919.2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 collapsed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1" t="s">
        <v>481</v>
      </c>
      <c r="B577" s="172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5000</v>
      </c>
      <c r="D580" s="5">
        <f t="shared" si="70"/>
        <v>5000</v>
      </c>
      <c r="E580" s="5">
        <f t="shared" si="70"/>
        <v>5000</v>
      </c>
      <c r="H580" s="41">
        <f t="shared" si="71"/>
        <v>5000</v>
      </c>
    </row>
    <row r="581" spans="1:8" hidden="1" outlineLevel="1" collapsed="1">
      <c r="A581" s="171" t="s">
        <v>485</v>
      </c>
      <c r="B581" s="172"/>
      <c r="C581" s="32">
        <f>SUM(C582:C583)</f>
        <v>100000</v>
      </c>
      <c r="D581" s="32">
        <f>SUM(D582:D583)</f>
        <v>100000</v>
      </c>
      <c r="E581" s="32">
        <f>SUM(E582:E583)</f>
        <v>100000</v>
      </c>
      <c r="H581" s="41">
        <f t="shared" si="71"/>
        <v>100000</v>
      </c>
    </row>
    <row r="582" spans="1:8" hidden="1" outlineLevel="2">
      <c r="A582" s="7">
        <v>6606</v>
      </c>
      <c r="B582" s="4" t="s">
        <v>486</v>
      </c>
      <c r="C582" s="5">
        <v>100000</v>
      </c>
      <c r="D582" s="5">
        <f t="shared" ref="D582:E586" si="72">C582</f>
        <v>100000</v>
      </c>
      <c r="E582" s="5">
        <f t="shared" si="72"/>
        <v>100000</v>
      </c>
      <c r="H582" s="41">
        <f t="shared" si="71"/>
        <v>100000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 collapsed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1" t="s">
        <v>489</v>
      </c>
      <c r="B585" s="17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 collapsed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 collapsed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 collapsed="1">
      <c r="A599" s="171" t="s">
        <v>503</v>
      </c>
      <c r="B599" s="172"/>
      <c r="C599" s="32">
        <f>SUM(C600:C602)</f>
        <v>314934.28499999997</v>
      </c>
      <c r="D599" s="32">
        <f>SUM(D600:D602)</f>
        <v>314934.28499999997</v>
      </c>
      <c r="E599" s="32">
        <f>SUM(E600:E602)</f>
        <v>314934.28499999997</v>
      </c>
      <c r="H599" s="41">
        <f t="shared" si="71"/>
        <v>314934.28499999997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314934.28499999997</v>
      </c>
      <c r="D601" s="5">
        <f t="shared" si="75"/>
        <v>314934.28499999997</v>
      </c>
      <c r="E601" s="5">
        <f t="shared" si="75"/>
        <v>314934.28499999997</v>
      </c>
      <c r="H601" s="41">
        <f t="shared" si="71"/>
        <v>314934.28499999997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 collapsed="1">
      <c r="A603" s="171" t="s">
        <v>506</v>
      </c>
      <c r="B603" s="172"/>
      <c r="C603" s="32">
        <f>SUM(C604:C609)</f>
        <v>300000</v>
      </c>
      <c r="D603" s="32">
        <f>SUM(D604:D609)</f>
        <v>300000</v>
      </c>
      <c r="E603" s="32">
        <f>SUM(E604:E609)</f>
        <v>300000</v>
      </c>
      <c r="H603" s="41">
        <f t="shared" si="71"/>
        <v>300000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300000</v>
      </c>
      <c r="D609" s="5">
        <f t="shared" si="76"/>
        <v>300000</v>
      </c>
      <c r="E609" s="5">
        <f t="shared" si="76"/>
        <v>300000</v>
      </c>
      <c r="H609" s="41">
        <f t="shared" si="71"/>
        <v>300000</v>
      </c>
    </row>
    <row r="610" spans="1:8" hidden="1" outlineLevel="1" collapsed="1">
      <c r="A610" s="171" t="s">
        <v>513</v>
      </c>
      <c r="B610" s="172"/>
      <c r="C610" s="32">
        <f>SUM(C611:C615)</f>
        <v>60000</v>
      </c>
      <c r="D610" s="32">
        <f>SUM(D611:D615)</f>
        <v>60000</v>
      </c>
      <c r="E610" s="32">
        <f>SUM(E611:E615)</f>
        <v>60000</v>
      </c>
      <c r="H610" s="41">
        <f t="shared" si="71"/>
        <v>60000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60000</v>
      </c>
      <c r="D613" s="5">
        <f t="shared" si="77"/>
        <v>60000</v>
      </c>
      <c r="E613" s="5">
        <f t="shared" si="77"/>
        <v>60000</v>
      </c>
      <c r="H613" s="41">
        <f t="shared" si="71"/>
        <v>60000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 collapsed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 collapsed="1">
      <c r="A628" s="171" t="s">
        <v>531</v>
      </c>
      <c r="B628" s="172"/>
      <c r="C628" s="32">
        <f>SUM(C629:C637)</f>
        <v>198000</v>
      </c>
      <c r="D628" s="32">
        <f>SUM(D629:D637)</f>
        <v>198000</v>
      </c>
      <c r="E628" s="32">
        <f>SUM(E629:E637)</f>
        <v>186000</v>
      </c>
      <c r="H628" s="41">
        <f t="shared" si="71"/>
        <v>198000</v>
      </c>
    </row>
    <row r="629" spans="1:10" hidden="1" outlineLevel="2">
      <c r="A629" s="7">
        <v>6617</v>
      </c>
      <c r="B629" s="4" t="s">
        <v>532</v>
      </c>
      <c r="C629" s="5">
        <v>198000</v>
      </c>
      <c r="D629" s="5">
        <f>C629</f>
        <v>198000</v>
      </c>
      <c r="E629" s="5">
        <v>171000</v>
      </c>
      <c r="H629" s="41">
        <f t="shared" si="71"/>
        <v>198000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v>15000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 collapsed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 collapsed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 collapsed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 collapsed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 collapsed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 collapsed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 collapsed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 collapsed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 collapsed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 collapsed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 collapsed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9" t="s">
        <v>570</v>
      </c>
      <c r="B716" s="170"/>
      <c r="C716" s="36">
        <f>C717</f>
        <v>52000</v>
      </c>
      <c r="D716" s="36">
        <f>D717</f>
        <v>52000</v>
      </c>
      <c r="E716" s="36">
        <f>E717</f>
        <v>52000</v>
      </c>
      <c r="G716" s="39" t="s">
        <v>66</v>
      </c>
      <c r="H716" s="41">
        <f t="shared" si="92"/>
        <v>52000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52000</v>
      </c>
      <c r="D717" s="33">
        <f>D718+D722</f>
        <v>52000</v>
      </c>
      <c r="E717" s="33">
        <f>E718+E722</f>
        <v>52000</v>
      </c>
      <c r="G717" s="39" t="s">
        <v>599</v>
      </c>
      <c r="H717" s="41">
        <f t="shared" si="92"/>
        <v>52000</v>
      </c>
      <c r="I717" s="42"/>
      <c r="J717" s="40" t="b">
        <f>AND(H717=I717)</f>
        <v>0</v>
      </c>
    </row>
    <row r="718" spans="1:10" hidden="1" outlineLevel="1" collapsed="1">
      <c r="A718" s="165" t="s">
        <v>851</v>
      </c>
      <c r="B718" s="166"/>
      <c r="C718" s="31">
        <f>SUM(C719:C721)</f>
        <v>52000</v>
      </c>
      <c r="D718" s="31">
        <f>SUM(D719:D721)</f>
        <v>52000</v>
      </c>
      <c r="E718" s="31">
        <f>SUM(E719:E721)</f>
        <v>52000</v>
      </c>
      <c r="H718" s="41">
        <f t="shared" si="92"/>
        <v>52000</v>
      </c>
    </row>
    <row r="719" spans="1:10" ht="15" hidden="1" customHeight="1" outlineLevel="2">
      <c r="A719" s="6">
        <v>10950</v>
      </c>
      <c r="B719" s="4" t="s">
        <v>572</v>
      </c>
      <c r="C719" s="5">
        <v>52000</v>
      </c>
      <c r="D719" s="5">
        <f>C719</f>
        <v>52000</v>
      </c>
      <c r="E719" s="5">
        <f>D719</f>
        <v>52000</v>
      </c>
      <c r="H719" s="41">
        <f t="shared" si="92"/>
        <v>52000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 collapsed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 collapsed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 collapsed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 collapsed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 collapsed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 collapsed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 collapsed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 collapsed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 collapsed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 collapsed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 collapsed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 collapsed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 collapsed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8"/>
  <sheetViews>
    <sheetView rightToLeft="1" tabSelected="1" topLeftCell="A14" zoomScaleNormal="100" workbookViewId="0">
      <selection activeCell="B14" sqref="B14"/>
    </sheetView>
  </sheetViews>
  <sheetFormatPr defaultColWidth="9.1796875" defaultRowHeight="14.5" outlineLevelRow="3"/>
  <cols>
    <col min="1" max="1" width="7" bestFit="1" customWidth="1"/>
    <col min="2" max="2" width="67.7265625" customWidth="1"/>
    <col min="3" max="5" width="15.179687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62" t="s">
        <v>853</v>
      </c>
      <c r="E1" s="162" t="s">
        <v>852</v>
      </c>
      <c r="G1" s="43" t="s">
        <v>31</v>
      </c>
      <c r="H1" s="44">
        <f>C2+C114</f>
        <v>1800000</v>
      </c>
      <c r="I1" s="45"/>
      <c r="J1" s="46" t="b">
        <f>AND(H1=I1)</f>
        <v>0</v>
      </c>
    </row>
    <row r="2" spans="1:14">
      <c r="A2" s="189" t="s">
        <v>60</v>
      </c>
      <c r="B2" s="189"/>
      <c r="C2" s="26">
        <f>C3+C67</f>
        <v>960000</v>
      </c>
      <c r="D2" s="26">
        <f>D3+D67</f>
        <v>960000</v>
      </c>
      <c r="E2" s="26">
        <f>E3+E67</f>
        <v>960000</v>
      </c>
      <c r="G2" s="39" t="s">
        <v>60</v>
      </c>
      <c r="H2" s="41">
        <f>C2</f>
        <v>960000</v>
      </c>
      <c r="I2" s="42"/>
      <c r="J2" s="40" t="b">
        <f>AND(H2=I2)</f>
        <v>0</v>
      </c>
    </row>
    <row r="3" spans="1:14">
      <c r="A3" s="186" t="s">
        <v>578</v>
      </c>
      <c r="B3" s="186"/>
      <c r="C3" s="23">
        <f>C4+C11+C38+C61</f>
        <v>331000</v>
      </c>
      <c r="D3" s="23">
        <f>D4+D11+D38+D61</f>
        <v>331000</v>
      </c>
      <c r="E3" s="23">
        <f>E4+E11+E38+E61</f>
        <v>331000</v>
      </c>
      <c r="G3" s="39" t="s">
        <v>57</v>
      </c>
      <c r="H3" s="41">
        <f t="shared" ref="H3:H66" si="0">C3</f>
        <v>331000</v>
      </c>
      <c r="I3" s="42"/>
      <c r="J3" s="40" t="b">
        <f>AND(H3=I3)</f>
        <v>0</v>
      </c>
    </row>
    <row r="4" spans="1:14" ht="15" customHeight="1">
      <c r="A4" s="182" t="s">
        <v>124</v>
      </c>
      <c r="B4" s="183"/>
      <c r="C4" s="21">
        <f>SUM(C5:C10)</f>
        <v>126500</v>
      </c>
      <c r="D4" s="21">
        <f>SUM(D5:D10)</f>
        <v>126500</v>
      </c>
      <c r="E4" s="21">
        <f>SUM(E5:E10)</f>
        <v>126500</v>
      </c>
      <c r="F4" s="17"/>
      <c r="G4" s="39" t="s">
        <v>53</v>
      </c>
      <c r="H4" s="41">
        <f t="shared" si="0"/>
        <v>126500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91000</v>
      </c>
      <c r="D7" s="2">
        <f t="shared" si="1"/>
        <v>91000</v>
      </c>
      <c r="E7" s="2">
        <f t="shared" si="1"/>
        <v>91000</v>
      </c>
      <c r="F7" s="17"/>
      <c r="G7" s="17"/>
      <c r="H7" s="41">
        <f t="shared" si="0"/>
        <v>91000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2" t="s">
        <v>125</v>
      </c>
      <c r="B11" s="183"/>
      <c r="C11" s="21">
        <f>SUM(C12:C37)</f>
        <v>113500</v>
      </c>
      <c r="D11" s="21">
        <f>SUM(D12:D37)</f>
        <v>113500</v>
      </c>
      <c r="E11" s="21">
        <f>SUM(E12:E37)</f>
        <v>113500</v>
      </c>
      <c r="F11" s="17"/>
      <c r="G11" s="39" t="s">
        <v>54</v>
      </c>
      <c r="H11" s="41">
        <f t="shared" si="0"/>
        <v>113500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101000</v>
      </c>
      <c r="D12" s="2">
        <f>C12</f>
        <v>101000</v>
      </c>
      <c r="E12" s="2">
        <f>D12</f>
        <v>101000</v>
      </c>
      <c r="H12" s="41">
        <f t="shared" si="0"/>
        <v>101000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2" t="s">
        <v>145</v>
      </c>
      <c r="B38" s="183"/>
      <c r="C38" s="21">
        <f>SUM(C39:C60)</f>
        <v>91000</v>
      </c>
      <c r="D38" s="21">
        <f>SUM(D39:D60)</f>
        <v>91000</v>
      </c>
      <c r="E38" s="21">
        <f>SUM(E39:E60)</f>
        <v>91000</v>
      </c>
      <c r="G38" s="39" t="s">
        <v>55</v>
      </c>
      <c r="H38" s="41">
        <f t="shared" si="0"/>
        <v>91000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10000</v>
      </c>
      <c r="D42" s="2">
        <f t="shared" si="4"/>
        <v>10000</v>
      </c>
      <c r="E42" s="2">
        <f t="shared" si="4"/>
        <v>10000</v>
      </c>
      <c r="H42" s="41">
        <f t="shared" si="0"/>
        <v>10000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4"/>
        <v>7000</v>
      </c>
      <c r="E48" s="2">
        <f t="shared" si="4"/>
        <v>7000</v>
      </c>
      <c r="H48" s="41">
        <f t="shared" si="0"/>
        <v>7000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7000</v>
      </c>
      <c r="D54" s="2">
        <f t="shared" si="4"/>
        <v>7000</v>
      </c>
      <c r="E54" s="2">
        <f t="shared" si="4"/>
        <v>7000</v>
      </c>
      <c r="H54" s="41">
        <f t="shared" si="0"/>
        <v>7000</v>
      </c>
    </row>
    <row r="55" spans="1:10" outlineLevel="1">
      <c r="A55" s="20">
        <v>3303</v>
      </c>
      <c r="B55" s="20" t="s">
        <v>153</v>
      </c>
      <c r="C55" s="2">
        <v>19000</v>
      </c>
      <c r="D55" s="2">
        <f t="shared" si="4"/>
        <v>19000</v>
      </c>
      <c r="E55" s="2">
        <f t="shared" si="4"/>
        <v>19000</v>
      </c>
      <c r="H55" s="41">
        <f t="shared" si="0"/>
        <v>19000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4000</v>
      </c>
      <c r="D60" s="2">
        <f t="shared" si="5"/>
        <v>4000</v>
      </c>
      <c r="E60" s="2">
        <f t="shared" si="5"/>
        <v>4000</v>
      </c>
      <c r="H60" s="41">
        <f t="shared" si="0"/>
        <v>4000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6" t="s">
        <v>579</v>
      </c>
      <c r="B67" s="186"/>
      <c r="C67" s="25">
        <f>C97+C68</f>
        <v>629000</v>
      </c>
      <c r="D67" s="25">
        <f>D97+D68</f>
        <v>629000</v>
      </c>
      <c r="E67" s="25">
        <f>E97+E68</f>
        <v>629000</v>
      </c>
      <c r="G67" s="39" t="s">
        <v>59</v>
      </c>
      <c r="H67" s="41">
        <f t="shared" ref="H67:H130" si="7">C67</f>
        <v>629000</v>
      </c>
      <c r="I67" s="42"/>
      <c r="J67" s="40" t="b">
        <f>AND(H67=I67)</f>
        <v>0</v>
      </c>
    </row>
    <row r="68" spans="1:10">
      <c r="A68" s="182" t="s">
        <v>163</v>
      </c>
      <c r="B68" s="183"/>
      <c r="C68" s="21">
        <f>SUM(C69:C96)</f>
        <v>61000</v>
      </c>
      <c r="D68" s="21">
        <f>SUM(D69:D96)</f>
        <v>61000</v>
      </c>
      <c r="E68" s="21">
        <f>SUM(E69:E96)</f>
        <v>61000</v>
      </c>
      <c r="G68" s="39" t="s">
        <v>56</v>
      </c>
      <c r="H68" s="41">
        <f t="shared" si="7"/>
        <v>61000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2000</v>
      </c>
      <c r="D69" s="2">
        <f>C69</f>
        <v>2000</v>
      </c>
      <c r="E69" s="2">
        <f>D69</f>
        <v>2000</v>
      </c>
      <c r="H69" s="41">
        <f t="shared" si="7"/>
        <v>2000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53000</v>
      </c>
      <c r="D79" s="2">
        <f t="shared" si="8"/>
        <v>53000</v>
      </c>
      <c r="E79" s="2">
        <f t="shared" si="8"/>
        <v>53000</v>
      </c>
      <c r="H79" s="41">
        <f t="shared" si="7"/>
        <v>53000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6000</v>
      </c>
      <c r="D96" s="2">
        <f t="shared" si="9"/>
        <v>6000</v>
      </c>
      <c r="E96" s="2">
        <f t="shared" si="9"/>
        <v>6000</v>
      </c>
      <c r="H96" s="41">
        <f t="shared" si="7"/>
        <v>6000</v>
      </c>
    </row>
    <row r="97" spans="1:10">
      <c r="A97" s="19" t="s">
        <v>184</v>
      </c>
      <c r="B97" s="24"/>
      <c r="C97" s="21">
        <f>SUM(C98:C113)</f>
        <v>568000</v>
      </c>
      <c r="D97" s="21">
        <f>SUM(D98:D113)</f>
        <v>568000</v>
      </c>
      <c r="E97" s="21">
        <f>SUM(E98:E113)</f>
        <v>568000</v>
      </c>
      <c r="G97" s="39" t="s">
        <v>58</v>
      </c>
      <c r="H97" s="41">
        <f t="shared" si="7"/>
        <v>568000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365000</v>
      </c>
      <c r="D98" s="2">
        <f>C98</f>
        <v>365000</v>
      </c>
      <c r="E98" s="2">
        <f>D98</f>
        <v>365000</v>
      </c>
      <c r="H98" s="41">
        <f t="shared" si="7"/>
        <v>365000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>
        <v>150000</v>
      </c>
      <c r="D100" s="2">
        <f t="shared" si="10"/>
        <v>150000</v>
      </c>
      <c r="E100" s="2">
        <f t="shared" si="10"/>
        <v>150000</v>
      </c>
      <c r="H100" s="41">
        <f t="shared" si="7"/>
        <v>150000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87" t="s">
        <v>62</v>
      </c>
      <c r="B114" s="188"/>
      <c r="C114" s="26">
        <f>C115+C152+C177</f>
        <v>840000</v>
      </c>
      <c r="D114" s="26">
        <f>D115+D152+D177</f>
        <v>840000</v>
      </c>
      <c r="E114" s="26">
        <f>E115+E152+E177</f>
        <v>840000</v>
      </c>
      <c r="G114" s="39" t="s">
        <v>62</v>
      </c>
      <c r="H114" s="41">
        <f t="shared" si="7"/>
        <v>840000</v>
      </c>
      <c r="I114" s="42"/>
      <c r="J114" s="40" t="b">
        <f>AND(H114=I114)</f>
        <v>0</v>
      </c>
    </row>
    <row r="115" spans="1:10">
      <c r="A115" s="184" t="s">
        <v>580</v>
      </c>
      <c r="B115" s="185"/>
      <c r="C115" s="23">
        <f>C116+C135</f>
        <v>782000</v>
      </c>
      <c r="D115" s="23">
        <f>D116+D135</f>
        <v>782000</v>
      </c>
      <c r="E115" s="23">
        <f>E116+E135</f>
        <v>782000</v>
      </c>
      <c r="G115" s="39" t="s">
        <v>61</v>
      </c>
      <c r="H115" s="41">
        <f t="shared" si="7"/>
        <v>782000</v>
      </c>
      <c r="I115" s="42"/>
      <c r="J115" s="40" t="b">
        <f>AND(H115=I115)</f>
        <v>0</v>
      </c>
    </row>
    <row r="116" spans="1:10" ht="15" customHeight="1">
      <c r="A116" s="182" t="s">
        <v>195</v>
      </c>
      <c r="B116" s="183"/>
      <c r="C116" s="21">
        <f>C117+C120+C123+C126+C129+C132</f>
        <v>585000</v>
      </c>
      <c r="D116" s="21">
        <f>D117+D120+D123+D126+D129+D132</f>
        <v>585000</v>
      </c>
      <c r="E116" s="21">
        <f>E117+E120+E123+E126+E129+E132</f>
        <v>585000</v>
      </c>
      <c r="G116" s="39" t="s">
        <v>583</v>
      </c>
      <c r="H116" s="41">
        <f t="shared" si="7"/>
        <v>585000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285000</v>
      </c>
      <c r="D117" s="2">
        <f>D118+D119</f>
        <v>285000</v>
      </c>
      <c r="E117" s="2">
        <f>E118+E119</f>
        <v>285000</v>
      </c>
      <c r="H117" s="41">
        <f t="shared" si="7"/>
        <v>285000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>
        <v>285000</v>
      </c>
      <c r="D119" s="129">
        <f>C119</f>
        <v>285000</v>
      </c>
      <c r="E119" s="129">
        <f>D119</f>
        <v>285000</v>
      </c>
      <c r="H119" s="41">
        <f t="shared" si="7"/>
        <v>285000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300000</v>
      </c>
      <c r="D123" s="2">
        <f>D124+D125</f>
        <v>300000</v>
      </c>
      <c r="E123" s="2">
        <f>E124+E125</f>
        <v>300000</v>
      </c>
      <c r="H123" s="41">
        <f t="shared" si="7"/>
        <v>300000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>
        <v>300000</v>
      </c>
      <c r="D125" s="129">
        <f>C125</f>
        <v>300000</v>
      </c>
      <c r="E125" s="129">
        <f>D125</f>
        <v>300000</v>
      </c>
      <c r="H125" s="41">
        <f t="shared" si="7"/>
        <v>300000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2" t="s">
        <v>202</v>
      </c>
      <c r="B135" s="183"/>
      <c r="C135" s="21">
        <f>C136+C140+C143+C146+C149</f>
        <v>197000</v>
      </c>
      <c r="D135" s="21">
        <f>D136+D140+D143+D146+D149</f>
        <v>197000</v>
      </c>
      <c r="E135" s="21">
        <f>E136+E140+E143+E146+E149</f>
        <v>197000</v>
      </c>
      <c r="G135" s="39" t="s">
        <v>584</v>
      </c>
      <c r="H135" s="41">
        <f t="shared" si="11"/>
        <v>197000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36853.485000000001</v>
      </c>
      <c r="D136" s="2">
        <f>D137+D138+D139</f>
        <v>36853.485000000001</v>
      </c>
      <c r="E136" s="2">
        <f>E137+E138+E139</f>
        <v>36853.485000000001</v>
      </c>
      <c r="H136" s="41">
        <f t="shared" si="11"/>
        <v>36853.485000000001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customHeight="1" outlineLevel="2">
      <c r="A138" s="131"/>
      <c r="B138" s="130" t="s">
        <v>862</v>
      </c>
      <c r="C138" s="129">
        <v>28096.521000000001</v>
      </c>
      <c r="D138" s="129">
        <f t="shared" ref="D138:E139" si="12">C138</f>
        <v>28096.521000000001</v>
      </c>
      <c r="E138" s="129">
        <f t="shared" si="12"/>
        <v>28096.521000000001</v>
      </c>
      <c r="H138" s="41">
        <f t="shared" si="11"/>
        <v>28096.521000000001</v>
      </c>
    </row>
    <row r="139" spans="1:10" ht="15" customHeight="1" outlineLevel="2">
      <c r="A139" s="131"/>
      <c r="B139" s="130" t="s">
        <v>861</v>
      </c>
      <c r="C139" s="129">
        <v>8756.9639999999999</v>
      </c>
      <c r="D139" s="129">
        <f t="shared" si="12"/>
        <v>8756.9639999999999</v>
      </c>
      <c r="E139" s="129">
        <f t="shared" si="12"/>
        <v>8756.9639999999999</v>
      </c>
      <c r="H139" s="41">
        <f t="shared" si="11"/>
        <v>8756.9639999999999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160146.51500000001</v>
      </c>
      <c r="D149" s="2">
        <f>D150+D151</f>
        <v>160146.51500000001</v>
      </c>
      <c r="E149" s="2">
        <f>E150+E151</f>
        <v>160146.51500000001</v>
      </c>
      <c r="H149" s="41">
        <f t="shared" si="11"/>
        <v>160146.51500000001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customHeight="1" outlineLevel="2">
      <c r="A151" s="131"/>
      <c r="B151" s="130" t="s">
        <v>860</v>
      </c>
      <c r="C151" s="129">
        <v>160146.51500000001</v>
      </c>
      <c r="D151" s="129">
        <f>C151</f>
        <v>160146.51500000001</v>
      </c>
      <c r="E151" s="129">
        <f>D151</f>
        <v>160146.51500000001</v>
      </c>
      <c r="H151" s="41">
        <f t="shared" si="11"/>
        <v>160146.51500000001</v>
      </c>
    </row>
    <row r="152" spans="1:10">
      <c r="A152" s="184" t="s">
        <v>581</v>
      </c>
      <c r="B152" s="185"/>
      <c r="C152" s="23">
        <f>C153+C163+C170</f>
        <v>58000</v>
      </c>
      <c r="D152" s="23">
        <f>D153+D163+D170</f>
        <v>58000</v>
      </c>
      <c r="E152" s="23">
        <f>E153+E163+E170</f>
        <v>58000</v>
      </c>
      <c r="G152" s="39" t="s">
        <v>66</v>
      </c>
      <c r="H152" s="41">
        <f t="shared" si="11"/>
        <v>58000</v>
      </c>
      <c r="I152" s="42"/>
      <c r="J152" s="40" t="b">
        <f>AND(H152=I152)</f>
        <v>0</v>
      </c>
    </row>
    <row r="153" spans="1:10">
      <c r="A153" s="182" t="s">
        <v>208</v>
      </c>
      <c r="B153" s="183"/>
      <c r="C153" s="21">
        <f>C154+C157+C160</f>
        <v>58000</v>
      </c>
      <c r="D153" s="21">
        <f>D154+D157+D160</f>
        <v>58000</v>
      </c>
      <c r="E153" s="21">
        <f>E154+E157+E160</f>
        <v>58000</v>
      </c>
      <c r="G153" s="39" t="s">
        <v>585</v>
      </c>
      <c r="H153" s="41">
        <f t="shared" si="11"/>
        <v>58000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58000</v>
      </c>
      <c r="D154" s="2">
        <f>D155+D156</f>
        <v>58000</v>
      </c>
      <c r="E154" s="2">
        <f>E155+E156</f>
        <v>58000</v>
      </c>
      <c r="H154" s="41">
        <f t="shared" si="11"/>
        <v>58000</v>
      </c>
    </row>
    <row r="155" spans="1:10" ht="15" customHeight="1" outlineLevel="2">
      <c r="A155" s="131"/>
      <c r="B155" s="130" t="s">
        <v>855</v>
      </c>
      <c r="C155" s="129">
        <v>15000</v>
      </c>
      <c r="D155" s="129">
        <f>C155</f>
        <v>15000</v>
      </c>
      <c r="E155" s="129">
        <f>D155</f>
        <v>15000</v>
      </c>
      <c r="H155" s="41">
        <f t="shared" si="11"/>
        <v>15000</v>
      </c>
    </row>
    <row r="156" spans="1:10" ht="15" customHeight="1" outlineLevel="2">
      <c r="A156" s="131"/>
      <c r="B156" s="130" t="s">
        <v>860</v>
      </c>
      <c r="C156" s="129">
        <v>43000</v>
      </c>
      <c r="D156" s="129">
        <f>C156</f>
        <v>43000</v>
      </c>
      <c r="E156" s="129">
        <f>D156</f>
        <v>43000</v>
      </c>
      <c r="H156" s="41">
        <f t="shared" si="11"/>
        <v>43000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9" t="s">
        <v>843</v>
      </c>
      <c r="B197" s="18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4" spans="1:10">
      <c r="C254" s="249"/>
    </row>
    <row r="256" spans="1:10" ht="18.5">
      <c r="A256" s="181" t="s">
        <v>67</v>
      </c>
      <c r="B256" s="181"/>
      <c r="C256" s="181"/>
      <c r="D256" s="162" t="s">
        <v>853</v>
      </c>
      <c r="E256" s="162" t="s">
        <v>852</v>
      </c>
      <c r="G256" s="47" t="s">
        <v>589</v>
      </c>
      <c r="H256" s="48">
        <f>C257+C559</f>
        <v>1800000</v>
      </c>
      <c r="I256" s="49"/>
      <c r="J256" s="50" t="b">
        <f>AND(H256=I256)</f>
        <v>0</v>
      </c>
    </row>
    <row r="257" spans="1:10">
      <c r="A257" s="173" t="s">
        <v>60</v>
      </c>
      <c r="B257" s="174"/>
      <c r="C257" s="37">
        <f>C258+C550</f>
        <v>945000</v>
      </c>
      <c r="D257" s="37">
        <f>D258+D550</f>
        <v>945000</v>
      </c>
      <c r="E257" s="37">
        <f>E258+E550</f>
        <v>945000</v>
      </c>
      <c r="G257" s="39" t="s">
        <v>60</v>
      </c>
      <c r="H257" s="41">
        <f>C257</f>
        <v>945000</v>
      </c>
      <c r="I257" s="42"/>
      <c r="J257" s="40" t="b">
        <f>AND(H257=I257)</f>
        <v>0</v>
      </c>
    </row>
    <row r="258" spans="1:10">
      <c r="A258" s="169" t="s">
        <v>266</v>
      </c>
      <c r="B258" s="170"/>
      <c r="C258" s="36">
        <f>C259+C339+C483+C547</f>
        <v>927500</v>
      </c>
      <c r="D258" s="36">
        <f>D259+D339+D483+D547</f>
        <v>927500</v>
      </c>
      <c r="E258" s="36">
        <f>E259+E339+E483+E547</f>
        <v>927500</v>
      </c>
      <c r="G258" s="39" t="s">
        <v>57</v>
      </c>
      <c r="H258" s="41">
        <f t="shared" ref="H258:H321" si="21">C258</f>
        <v>927500</v>
      </c>
      <c r="I258" s="42"/>
      <c r="J258" s="40" t="b">
        <f>AND(H258=I258)</f>
        <v>0</v>
      </c>
    </row>
    <row r="259" spans="1:10">
      <c r="A259" s="167" t="s">
        <v>267</v>
      </c>
      <c r="B259" s="168"/>
      <c r="C259" s="33">
        <f>C260+C263+C314</f>
        <v>630720</v>
      </c>
      <c r="D259" s="33">
        <f>D260+D263+D314</f>
        <v>630720</v>
      </c>
      <c r="E259" s="33">
        <f>E260+E263+E314</f>
        <v>630720</v>
      </c>
      <c r="G259" s="39" t="s">
        <v>590</v>
      </c>
      <c r="H259" s="41">
        <f t="shared" si="21"/>
        <v>630720</v>
      </c>
      <c r="I259" s="42"/>
      <c r="J259" s="40" t="b">
        <f>AND(H259=I259)</f>
        <v>0</v>
      </c>
    </row>
    <row r="260" spans="1:10" outlineLevel="1">
      <c r="A260" s="171" t="s">
        <v>268</v>
      </c>
      <c r="B260" s="172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1" t="s">
        <v>269</v>
      </c>
      <c r="B263" s="172"/>
      <c r="C263" s="32">
        <f>C264+C265+C289+C296+C298+C302+C305+C308+C313</f>
        <v>585000</v>
      </c>
      <c r="D263" s="32">
        <f>D264+D265+D289+D296+D298+D302+D305+D308+D313</f>
        <v>585000</v>
      </c>
      <c r="E263" s="32">
        <f>E264+E265+E289+E296+E298+E302+E305+E308+E313</f>
        <v>585000</v>
      </c>
      <c r="H263" s="41">
        <f t="shared" si="21"/>
        <v>585000</v>
      </c>
    </row>
    <row r="264" spans="1:10" outlineLevel="2">
      <c r="A264" s="6">
        <v>1101</v>
      </c>
      <c r="B264" s="4" t="s">
        <v>34</v>
      </c>
      <c r="C264" s="5">
        <v>582500</v>
      </c>
      <c r="D264" s="5">
        <f>C264</f>
        <v>582500</v>
      </c>
      <c r="E264" s="5">
        <f>D264</f>
        <v>582500</v>
      </c>
      <c r="H264" s="41">
        <f t="shared" si="21"/>
        <v>582500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f>C296</f>
        <v>500</v>
      </c>
      <c r="E296" s="5">
        <f>D296</f>
        <v>500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4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f t="shared" si="25"/>
        <v>2000</v>
      </c>
      <c r="E302" s="5">
        <f t="shared" si="25"/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 t="shared" si="25"/>
        <v>0</v>
      </c>
      <c r="E303" s="30">
        <f t="shared" si="25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5"/>
        <v>0</v>
      </c>
      <c r="E304" s="30">
        <f t="shared" si="25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1" t="s">
        <v>601</v>
      </c>
      <c r="B314" s="172"/>
      <c r="C314" s="32">
        <f>C315+C325+C331+C336+C337+C338+C328</f>
        <v>45000</v>
      </c>
      <c r="D314" s="32">
        <f>D315+D325+D331+D336+D337+D338+D328</f>
        <v>45000</v>
      </c>
      <c r="E314" s="32">
        <f>E315+E325+E331+E336+E337+E338+E328</f>
        <v>45000</v>
      </c>
      <c r="H314" s="41">
        <f t="shared" si="21"/>
        <v>45000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7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45000</v>
      </c>
      <c r="D325" s="5">
        <f t="shared" si="27"/>
        <v>45000</v>
      </c>
      <c r="E325" s="5">
        <f t="shared" si="27"/>
        <v>45000</v>
      </c>
      <c r="H325" s="41">
        <f t="shared" si="28"/>
        <v>45000</v>
      </c>
    </row>
    <row r="326" spans="1:8" outlineLevel="3">
      <c r="A326" s="29"/>
      <c r="B326" s="28" t="s">
        <v>264</v>
      </c>
      <c r="C326" s="30">
        <v>0</v>
      </c>
      <c r="D326" s="30">
        <f t="shared" si="27"/>
        <v>0</v>
      </c>
      <c r="E326" s="30">
        <f t="shared" si="27"/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 t="shared" si="27"/>
        <v>0</v>
      </c>
      <c r="E327" s="30">
        <f t="shared" si="27"/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7" t="s">
        <v>270</v>
      </c>
      <c r="B339" s="168"/>
      <c r="C339" s="33">
        <f>C340+C444+C482</f>
        <v>261279.99999999997</v>
      </c>
      <c r="D339" s="33">
        <f>D340+D444+D482</f>
        <v>261279.99999999997</v>
      </c>
      <c r="E339" s="33">
        <f>E340+E444+E482</f>
        <v>261279.99999999997</v>
      </c>
      <c r="G339" s="39" t="s">
        <v>591</v>
      </c>
      <c r="H339" s="41">
        <f t="shared" si="28"/>
        <v>261279.99999999997</v>
      </c>
      <c r="I339" s="42"/>
      <c r="J339" s="40" t="b">
        <f>AND(H339=I339)</f>
        <v>0</v>
      </c>
    </row>
    <row r="340" spans="1:10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261279.99999999997</v>
      </c>
      <c r="D340" s="32">
        <f>D341+D342+D343+D344+D347+D348+D353+D356+D357+D362+D367+BH290668+D371+D372+D373+D376+D377+D378+D382+D388+D391+D392+D395+D398+D399+D404+D407+D408+D409+D412+D415+D416+D419+D420+D421+D422+D429+D443</f>
        <v>261279.99999999997</v>
      </c>
      <c r="E340" s="32">
        <f>E341+E342+E343+E344+E347+E348+E353+E356+E357+E362+E367+BI290668+E371+E372+E373+E376+E377+E378+E382+E388+E391+E392+E395+E398+E399+E404+E407+E408+E409+E412+E415+E416+E419+E420+E421+E422+E429+E443</f>
        <v>261279.99999999997</v>
      </c>
      <c r="H340" s="41">
        <f t="shared" si="28"/>
        <v>261279.99999999997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35000</v>
      </c>
      <c r="D343" s="5">
        <f t="shared" si="31"/>
        <v>35000</v>
      </c>
      <c r="E343" s="5">
        <f t="shared" si="31"/>
        <v>35000</v>
      </c>
      <c r="H343" s="41">
        <f t="shared" si="28"/>
        <v>35000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18400</v>
      </c>
      <c r="D348" s="5">
        <f>SUM(D349:D352)</f>
        <v>18400</v>
      </c>
      <c r="E348" s="5">
        <f>SUM(E349:E352)</f>
        <v>18400</v>
      </c>
      <c r="H348" s="41">
        <f t="shared" si="28"/>
        <v>18400</v>
      </c>
    </row>
    <row r="349" spans="1:10" outlineLevel="3">
      <c r="A349" s="29"/>
      <c r="B349" s="28" t="s">
        <v>278</v>
      </c>
      <c r="C349" s="30">
        <v>18400</v>
      </c>
      <c r="D349" s="30">
        <f>C349</f>
        <v>18400</v>
      </c>
      <c r="E349" s="30">
        <f>D349</f>
        <v>18400</v>
      </c>
      <c r="H349" s="41">
        <f t="shared" si="28"/>
        <v>18400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180</v>
      </c>
      <c r="D353" s="5">
        <f>SUM(D354:D355)</f>
        <v>180</v>
      </c>
      <c r="E353" s="5">
        <f>SUM(E354:E355)</f>
        <v>180</v>
      </c>
      <c r="H353" s="41">
        <f t="shared" si="28"/>
        <v>180</v>
      </c>
    </row>
    <row r="354" spans="1:8" outlineLevel="3">
      <c r="A354" s="29"/>
      <c r="B354" s="28" t="s">
        <v>42</v>
      </c>
      <c r="C354" s="30">
        <v>180</v>
      </c>
      <c r="D354" s="30">
        <f t="shared" ref="D354:E356" si="34">C354</f>
        <v>180</v>
      </c>
      <c r="E354" s="30">
        <f t="shared" si="34"/>
        <v>180</v>
      </c>
      <c r="H354" s="41">
        <f t="shared" si="28"/>
        <v>180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  <c r="H357" s="41">
        <f t="shared" si="28"/>
        <v>3500</v>
      </c>
    </row>
    <row r="358" spans="1:8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17000</v>
      </c>
      <c r="D362" s="5">
        <f>SUM(D363:D366)</f>
        <v>17000</v>
      </c>
      <c r="E362" s="5">
        <f>SUM(E363:E366)</f>
        <v>17000</v>
      </c>
      <c r="H362" s="41">
        <f t="shared" si="28"/>
        <v>17000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14000</v>
      </c>
      <c r="D364" s="30">
        <f t="shared" ref="D364:E366" si="36">C364</f>
        <v>14000</v>
      </c>
      <c r="E364" s="30">
        <f t="shared" si="36"/>
        <v>14000</v>
      </c>
      <c r="H364" s="41">
        <f t="shared" si="28"/>
        <v>14000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300</v>
      </c>
      <c r="D377" s="5">
        <f t="shared" si="38"/>
        <v>300</v>
      </c>
      <c r="E377" s="5">
        <f t="shared" si="38"/>
        <v>300</v>
      </c>
      <c r="H377" s="41">
        <f t="shared" si="28"/>
        <v>300</v>
      </c>
    </row>
    <row r="378" spans="1:8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28"/>
        <v>10000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1">
        <f t="shared" si="41"/>
        <v>9000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139999.99999999997</v>
      </c>
      <c r="D429" s="5">
        <f>SUM(D430:D442)</f>
        <v>139999.99999999997</v>
      </c>
      <c r="E429" s="5">
        <f>SUM(E430:E442)</f>
        <v>139999.99999999997</v>
      </c>
      <c r="H429" s="41">
        <f t="shared" si="41"/>
        <v>139999.99999999997</v>
      </c>
    </row>
    <row r="430" spans="1:8" outlineLevel="3">
      <c r="A430" s="29"/>
      <c r="B430" s="28" t="s">
        <v>343</v>
      </c>
      <c r="C430" s="30">
        <v>400</v>
      </c>
      <c r="D430" s="30">
        <f>C430</f>
        <v>400</v>
      </c>
      <c r="E430" s="30">
        <f>D430</f>
        <v>400</v>
      </c>
      <c r="H430" s="41">
        <f t="shared" si="41"/>
        <v>400</v>
      </c>
    </row>
    <row r="431" spans="1:8" outlineLevel="3">
      <c r="A431" s="29"/>
      <c r="B431" s="28" t="s">
        <v>344</v>
      </c>
      <c r="C431" s="30">
        <v>84522.114000000001</v>
      </c>
      <c r="D431" s="30">
        <f t="shared" ref="D431:E442" si="49">C431</f>
        <v>84522.114000000001</v>
      </c>
      <c r="E431" s="30">
        <f t="shared" si="49"/>
        <v>84522.114000000001</v>
      </c>
      <c r="H431" s="41">
        <f t="shared" si="41"/>
        <v>84522.114000000001</v>
      </c>
    </row>
    <row r="432" spans="1:8" outlineLevel="3">
      <c r="A432" s="29"/>
      <c r="B432" s="28" t="s">
        <v>345</v>
      </c>
      <c r="C432" s="30">
        <v>15945.9</v>
      </c>
      <c r="D432" s="30">
        <f t="shared" si="49"/>
        <v>15945.9</v>
      </c>
      <c r="E432" s="30">
        <f t="shared" si="49"/>
        <v>15945.9</v>
      </c>
      <c r="H432" s="41">
        <f t="shared" si="41"/>
        <v>15945.9</v>
      </c>
    </row>
    <row r="433" spans="1:8" outlineLevel="3">
      <c r="A433" s="29"/>
      <c r="B433" s="28" t="s">
        <v>346</v>
      </c>
      <c r="C433" s="30">
        <v>13604.584999999999</v>
      </c>
      <c r="D433" s="30">
        <f t="shared" si="49"/>
        <v>13604.584999999999</v>
      </c>
      <c r="E433" s="30">
        <f t="shared" si="49"/>
        <v>13604.584999999999</v>
      </c>
      <c r="H433" s="41">
        <f t="shared" si="41"/>
        <v>13604.584999999999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5274.3019999999997</v>
      </c>
      <c r="D436" s="30">
        <f t="shared" si="49"/>
        <v>5274.3019999999997</v>
      </c>
      <c r="E436" s="30">
        <f t="shared" si="49"/>
        <v>5274.3019999999997</v>
      </c>
      <c r="H436" s="41">
        <f t="shared" si="41"/>
        <v>5274.3019999999997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18801.873</v>
      </c>
      <c r="D441" s="30">
        <f t="shared" si="49"/>
        <v>18801.873</v>
      </c>
      <c r="E441" s="30">
        <f t="shared" si="49"/>
        <v>18801.873</v>
      </c>
      <c r="H441" s="41">
        <f t="shared" si="41"/>
        <v>18801.873</v>
      </c>
    </row>
    <row r="442" spans="1:8" outlineLevel="3">
      <c r="A442" s="29"/>
      <c r="B442" s="28" t="s">
        <v>355</v>
      </c>
      <c r="C442" s="30">
        <v>1451.2260000000001</v>
      </c>
      <c r="D442" s="30">
        <f t="shared" si="49"/>
        <v>1451.2260000000001</v>
      </c>
      <c r="E442" s="30">
        <f t="shared" si="49"/>
        <v>1451.2260000000001</v>
      </c>
      <c r="H442" s="41">
        <f t="shared" si="41"/>
        <v>1451.2260000000001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7" t="s">
        <v>389</v>
      </c>
      <c r="B483" s="178"/>
      <c r="C483" s="35">
        <f>C484+C504+C509+C522+C528+C538</f>
        <v>35500</v>
      </c>
      <c r="D483" s="35">
        <f>D484+D504+D509+D522+D528+D538</f>
        <v>35500</v>
      </c>
      <c r="E483" s="35">
        <f>E484+E504+E509+E522+E528+E538</f>
        <v>35500</v>
      </c>
      <c r="G483" s="39" t="s">
        <v>592</v>
      </c>
      <c r="H483" s="41">
        <f t="shared" si="51"/>
        <v>35500</v>
      </c>
      <c r="I483" s="42"/>
      <c r="J483" s="40" t="b">
        <f>AND(H483=I483)</f>
        <v>0</v>
      </c>
    </row>
    <row r="484" spans="1:10" outlineLevel="1">
      <c r="A484" s="171" t="s">
        <v>390</v>
      </c>
      <c r="B484" s="172"/>
      <c r="C484" s="32">
        <f>C485+C486+C490+C491+C494+C497+C500+C501+C502+C503</f>
        <v>6500</v>
      </c>
      <c r="D484" s="32">
        <f>D485+D486+D490+D491+D494+D497+D500+D501+D502+D503</f>
        <v>6500</v>
      </c>
      <c r="E484" s="32">
        <f>E485+E486+E490+E491+E494+E497+E500+E501+E502+E503</f>
        <v>6500</v>
      </c>
      <c r="H484" s="41">
        <f t="shared" si="51"/>
        <v>6500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6000</v>
      </c>
      <c r="D500" s="5">
        <f t="shared" si="59"/>
        <v>6000</v>
      </c>
      <c r="E500" s="5">
        <f t="shared" si="59"/>
        <v>6000</v>
      </c>
      <c r="H500" s="41">
        <f t="shared" si="51"/>
        <v>6000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1" t="s">
        <v>414</v>
      </c>
      <c r="B509" s="172"/>
      <c r="C509" s="32">
        <f>C510+C511+C512+C513+C517+C518+C519+C520+C521</f>
        <v>29000</v>
      </c>
      <c r="D509" s="32">
        <f>D510+D511+D512+D513+D517+D518+D519+D520+D521</f>
        <v>29000</v>
      </c>
      <c r="E509" s="32">
        <f>E510+E511+E512+E513+E517+E518+E519+E520+E521</f>
        <v>29000</v>
      </c>
      <c r="F509" s="51"/>
      <c r="H509" s="41">
        <f t="shared" si="51"/>
        <v>29000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17000</v>
      </c>
      <c r="D513" s="5">
        <f>SUM(D514:D516)</f>
        <v>17000</v>
      </c>
      <c r="E513" s="5">
        <f>SUM(E514:E516)</f>
        <v>17000</v>
      </c>
      <c r="H513" s="41">
        <f t="shared" si="51"/>
        <v>17000</v>
      </c>
    </row>
    <row r="514" spans="1:8" ht="15" customHeight="1" outlineLevel="3">
      <c r="A514" s="29"/>
      <c r="B514" s="28" t="s">
        <v>419</v>
      </c>
      <c r="C514" s="30">
        <v>17000</v>
      </c>
      <c r="D514" s="30">
        <f t="shared" ref="D514:E521" si="62">C514</f>
        <v>17000</v>
      </c>
      <c r="E514" s="30">
        <f t="shared" si="62"/>
        <v>17000</v>
      </c>
      <c r="H514" s="41">
        <f t="shared" ref="H514:H577" si="63">C514</f>
        <v>17000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12000</v>
      </c>
      <c r="D520" s="5">
        <f t="shared" si="62"/>
        <v>12000</v>
      </c>
      <c r="E520" s="5">
        <f t="shared" si="62"/>
        <v>12000</v>
      </c>
      <c r="H520" s="41">
        <f t="shared" si="63"/>
        <v>12000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9" t="s">
        <v>455</v>
      </c>
      <c r="B550" s="170"/>
      <c r="C550" s="36">
        <f>C551</f>
        <v>17500</v>
      </c>
      <c r="D550" s="36">
        <f>D551</f>
        <v>17500</v>
      </c>
      <c r="E550" s="36">
        <f>E551</f>
        <v>17500</v>
      </c>
      <c r="G550" s="39" t="s">
        <v>59</v>
      </c>
      <c r="H550" s="41">
        <f t="shared" si="63"/>
        <v>17500</v>
      </c>
      <c r="I550" s="42"/>
      <c r="J550" s="40" t="b">
        <f>AND(H550=I550)</f>
        <v>0</v>
      </c>
    </row>
    <row r="551" spans="1:10">
      <c r="A551" s="167" t="s">
        <v>456</v>
      </c>
      <c r="B551" s="168"/>
      <c r="C551" s="33">
        <f>C552+C556</f>
        <v>17500</v>
      </c>
      <c r="D551" s="33">
        <f>D552+D556</f>
        <v>17500</v>
      </c>
      <c r="E551" s="33">
        <f>E552+E556</f>
        <v>17500</v>
      </c>
      <c r="G551" s="39" t="s">
        <v>594</v>
      </c>
      <c r="H551" s="41">
        <f t="shared" si="63"/>
        <v>17500</v>
      </c>
      <c r="I551" s="42"/>
      <c r="J551" s="40" t="b">
        <f>AND(H551=I551)</f>
        <v>0</v>
      </c>
    </row>
    <row r="552" spans="1:10" outlineLevel="1">
      <c r="A552" s="171" t="s">
        <v>457</v>
      </c>
      <c r="B552" s="172"/>
      <c r="C552" s="32">
        <f>SUM(C553:C555)</f>
        <v>17500</v>
      </c>
      <c r="D552" s="32">
        <f>SUM(D553:D555)</f>
        <v>17500</v>
      </c>
      <c r="E552" s="32">
        <f>SUM(E553:E555)</f>
        <v>17500</v>
      </c>
      <c r="H552" s="41">
        <f t="shared" si="63"/>
        <v>17500</v>
      </c>
    </row>
    <row r="553" spans="1:10" outlineLevel="2" collapsed="1">
      <c r="A553" s="6">
        <v>5500</v>
      </c>
      <c r="B553" s="4" t="s">
        <v>458</v>
      </c>
      <c r="C553" s="5">
        <v>17500</v>
      </c>
      <c r="D553" s="5">
        <f t="shared" ref="D553:E555" si="67">C553</f>
        <v>17500</v>
      </c>
      <c r="E553" s="5">
        <f t="shared" si="67"/>
        <v>17500</v>
      </c>
      <c r="H553" s="41">
        <f t="shared" si="63"/>
        <v>17500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3" t="s">
        <v>62</v>
      </c>
      <c r="B559" s="174"/>
      <c r="C559" s="37">
        <f>C560+C716+C725</f>
        <v>855000</v>
      </c>
      <c r="D559" s="37">
        <f>D560+D716+D725</f>
        <v>855000</v>
      </c>
      <c r="E559" s="37">
        <f>E560+E716+E725</f>
        <v>855000</v>
      </c>
      <c r="G559" s="39" t="s">
        <v>62</v>
      </c>
      <c r="H559" s="41">
        <f t="shared" si="63"/>
        <v>855000</v>
      </c>
      <c r="I559" s="42"/>
      <c r="J559" s="40" t="b">
        <f>AND(H559=I559)</f>
        <v>0</v>
      </c>
    </row>
    <row r="560" spans="1:10">
      <c r="A560" s="169" t="s">
        <v>464</v>
      </c>
      <c r="B560" s="170"/>
      <c r="C560" s="36">
        <f>C561+C638+C642+C645</f>
        <v>745146.51500000001</v>
      </c>
      <c r="D560" s="36">
        <f>D561+D638+D642+D645</f>
        <v>745146.51500000001</v>
      </c>
      <c r="E560" s="36">
        <f>E561+E638+E642+E645</f>
        <v>745146.51500000001</v>
      </c>
      <c r="G560" s="39" t="s">
        <v>61</v>
      </c>
      <c r="H560" s="41">
        <f t="shared" si="63"/>
        <v>745146.51500000001</v>
      </c>
      <c r="I560" s="42"/>
      <c r="J560" s="40" t="b">
        <f>AND(H560=I560)</f>
        <v>0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745146.51500000001</v>
      </c>
      <c r="D561" s="38">
        <f>D562+D567+D568+D569+D576+D577+D581+D584+D585+D586+D587+D592+D595+D599+D603+D610+D616+D628</f>
        <v>745146.51500000001</v>
      </c>
      <c r="E561" s="38">
        <f>E562+E567+E568+E569+E576+E577+E581+E584+E585+E586+E587+E592+E595+E599+E603+E610+E616+E628</f>
        <v>745146.51500000001</v>
      </c>
      <c r="G561" s="39" t="s">
        <v>595</v>
      </c>
      <c r="H561" s="41">
        <f t="shared" si="63"/>
        <v>745146.51500000001</v>
      </c>
      <c r="I561" s="42"/>
      <c r="J561" s="40" t="b">
        <f>AND(H561=I561)</f>
        <v>0</v>
      </c>
    </row>
    <row r="562" spans="1:10" outlineLevel="1">
      <c r="A562" s="171" t="s">
        <v>466</v>
      </c>
      <c r="B562" s="172"/>
      <c r="C562" s="32">
        <f>SUM(C563:C566)</f>
        <v>25000</v>
      </c>
      <c r="D562" s="32">
        <f>SUM(D563:D566)</f>
        <v>25000</v>
      </c>
      <c r="E562" s="32">
        <f>SUM(E563:E566)</f>
        <v>25000</v>
      </c>
      <c r="H562" s="41">
        <f t="shared" si="63"/>
        <v>25000</v>
      </c>
    </row>
    <row r="563" spans="1:10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3"/>
        <v>15000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71" t="s">
        <v>467</v>
      </c>
      <c r="B567" s="172"/>
      <c r="C567" s="31">
        <v>52146.514999999999</v>
      </c>
      <c r="D567" s="31">
        <f>C567</f>
        <v>52146.514999999999</v>
      </c>
      <c r="E567" s="31">
        <f>D567</f>
        <v>52146.514999999999</v>
      </c>
      <c r="H567" s="41">
        <f t="shared" si="63"/>
        <v>52146.514999999999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1" t="s">
        <v>473</v>
      </c>
      <c r="B569" s="172"/>
      <c r="C569" s="32">
        <f>SUM(C570:C575)</f>
        <v>38000</v>
      </c>
      <c r="D569" s="32">
        <f>SUM(D570:D575)</f>
        <v>38000</v>
      </c>
      <c r="E569" s="32">
        <f>SUM(E570:E575)</f>
        <v>38000</v>
      </c>
      <c r="H569" s="41">
        <f t="shared" si="63"/>
        <v>38000</v>
      </c>
    </row>
    <row r="570" spans="1:10" outlineLevel="2">
      <c r="A570" s="7">
        <v>6603</v>
      </c>
      <c r="B570" s="4" t="s">
        <v>474</v>
      </c>
      <c r="C570" s="5">
        <v>38000</v>
      </c>
      <c r="D570" s="5">
        <f>C570</f>
        <v>38000</v>
      </c>
      <c r="E570" s="5">
        <f>D570</f>
        <v>38000</v>
      </c>
      <c r="H570" s="41">
        <f t="shared" si="63"/>
        <v>38000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1" t="s">
        <v>485</v>
      </c>
      <c r="B581" s="172"/>
      <c r="C581" s="32">
        <f>SUM(C582:C583)</f>
        <v>160000</v>
      </c>
      <c r="D581" s="32">
        <f>SUM(D582:D583)</f>
        <v>160000</v>
      </c>
      <c r="E581" s="32">
        <f>SUM(E582:E583)</f>
        <v>160000</v>
      </c>
      <c r="H581" s="41">
        <f t="shared" si="71"/>
        <v>160000</v>
      </c>
    </row>
    <row r="582" spans="1:8" outlineLevel="2">
      <c r="A582" s="7">
        <v>6606</v>
      </c>
      <c r="B582" s="4" t="s">
        <v>486</v>
      </c>
      <c r="C582" s="5">
        <v>150000</v>
      </c>
      <c r="D582" s="5">
        <f t="shared" ref="D582:E586" si="72">C582</f>
        <v>150000</v>
      </c>
      <c r="E582" s="5">
        <f t="shared" si="72"/>
        <v>150000</v>
      </c>
      <c r="H582" s="41">
        <f t="shared" si="71"/>
        <v>150000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1" t="s">
        <v>489</v>
      </c>
      <c r="B585" s="17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1" t="s">
        <v>491</v>
      </c>
      <c r="B587" s="172"/>
      <c r="C587" s="32">
        <f>SUM(C588:C591)</f>
        <v>10000</v>
      </c>
      <c r="D587" s="32">
        <f>SUM(D588:D591)</f>
        <v>10000</v>
      </c>
      <c r="E587" s="32">
        <f>SUM(E588:E591)</f>
        <v>10000</v>
      </c>
      <c r="H587" s="41">
        <f t="shared" si="71"/>
        <v>10000</v>
      </c>
    </row>
    <row r="588" spans="1:8" outlineLevel="2">
      <c r="A588" s="7">
        <v>6610</v>
      </c>
      <c r="B588" s="4" t="s">
        <v>492</v>
      </c>
      <c r="C588" s="5">
        <v>10000</v>
      </c>
      <c r="D588" s="5">
        <f>C588</f>
        <v>10000</v>
      </c>
      <c r="E588" s="5">
        <f>D588</f>
        <v>10000</v>
      </c>
      <c r="H588" s="41">
        <f t="shared" si="71"/>
        <v>10000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1" t="s">
        <v>502</v>
      </c>
      <c r="B595" s="172"/>
      <c r="C595" s="32">
        <f>SUM(C596:C598)</f>
        <v>18000</v>
      </c>
      <c r="D595" s="32">
        <f>SUM(D596:D598)</f>
        <v>18000</v>
      </c>
      <c r="E595" s="32">
        <f>SUM(E596:E598)</f>
        <v>18000</v>
      </c>
      <c r="H595" s="41">
        <f t="shared" si="71"/>
        <v>18000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18000</v>
      </c>
      <c r="D598" s="5">
        <f t="shared" si="74"/>
        <v>18000</v>
      </c>
      <c r="E598" s="5">
        <f t="shared" si="74"/>
        <v>18000</v>
      </c>
      <c r="H598" s="41">
        <f t="shared" si="71"/>
        <v>18000</v>
      </c>
    </row>
    <row r="599" spans="1:8" outlineLevel="1">
      <c r="A599" s="171" t="s">
        <v>503</v>
      </c>
      <c r="B599" s="172"/>
      <c r="C599" s="32">
        <f>SUM(C600:C602)</f>
        <v>47000</v>
      </c>
      <c r="D599" s="32">
        <f>SUM(D600:D602)</f>
        <v>47000</v>
      </c>
      <c r="E599" s="32">
        <f>SUM(E600:E602)</f>
        <v>47000</v>
      </c>
      <c r="H599" s="41">
        <f t="shared" si="71"/>
        <v>47000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45000</v>
      </c>
      <c r="D601" s="5">
        <f t="shared" si="75"/>
        <v>45000</v>
      </c>
      <c r="E601" s="5">
        <f t="shared" si="75"/>
        <v>45000</v>
      </c>
      <c r="H601" s="41">
        <f t="shared" si="71"/>
        <v>45000</v>
      </c>
    </row>
    <row r="602" spans="1:8" outlineLevel="2">
      <c r="A602" s="7">
        <v>6613</v>
      </c>
      <c r="B602" s="4" t="s">
        <v>501</v>
      </c>
      <c r="C602" s="5">
        <v>2000</v>
      </c>
      <c r="D602" s="5">
        <f t="shared" si="75"/>
        <v>2000</v>
      </c>
      <c r="E602" s="5">
        <f t="shared" si="75"/>
        <v>2000</v>
      </c>
      <c r="H602" s="41">
        <f t="shared" si="71"/>
        <v>2000</v>
      </c>
    </row>
    <row r="603" spans="1:8" outlineLevel="1">
      <c r="A603" s="171" t="s">
        <v>506</v>
      </c>
      <c r="B603" s="172"/>
      <c r="C603" s="32">
        <f>SUM(C604:C609)</f>
        <v>300000</v>
      </c>
      <c r="D603" s="32">
        <f>SUM(D604:D609)</f>
        <v>300000</v>
      </c>
      <c r="E603" s="32">
        <f>SUM(E604:E609)</f>
        <v>300000</v>
      </c>
      <c r="H603" s="41">
        <f t="shared" si="71"/>
        <v>300000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300000</v>
      </c>
      <c r="D609" s="5">
        <f t="shared" si="76"/>
        <v>300000</v>
      </c>
      <c r="E609" s="5">
        <f t="shared" si="76"/>
        <v>300000</v>
      </c>
      <c r="H609" s="41">
        <f t="shared" si="71"/>
        <v>300000</v>
      </c>
    </row>
    <row r="610" spans="1:8" outlineLevel="1">
      <c r="A610" s="171" t="s">
        <v>513</v>
      </c>
      <c r="B610" s="172"/>
      <c r="C610" s="32">
        <f>SUM(C611:C615)</f>
        <v>60000</v>
      </c>
      <c r="D610" s="32">
        <f>SUM(D611:D615)</f>
        <v>60000</v>
      </c>
      <c r="E610" s="32">
        <f>SUM(E611:E615)</f>
        <v>60000</v>
      </c>
      <c r="H610" s="41">
        <f t="shared" si="71"/>
        <v>60000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60000</v>
      </c>
      <c r="D613" s="5">
        <f t="shared" si="77"/>
        <v>60000</v>
      </c>
      <c r="E613" s="5">
        <f t="shared" si="77"/>
        <v>60000</v>
      </c>
      <c r="H613" s="41">
        <f t="shared" si="71"/>
        <v>60000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1" t="s">
        <v>531</v>
      </c>
      <c r="B628" s="172"/>
      <c r="C628" s="32">
        <f>SUM(C629:C637)</f>
        <v>35000</v>
      </c>
      <c r="D628" s="32">
        <f>SUM(D629:D637)</f>
        <v>35000</v>
      </c>
      <c r="E628" s="32">
        <f>SUM(E629:E637)</f>
        <v>35000</v>
      </c>
      <c r="H628" s="41">
        <f t="shared" si="71"/>
        <v>35000</v>
      </c>
    </row>
    <row r="629" spans="1:10" outlineLevel="2">
      <c r="A629" s="7">
        <v>6617</v>
      </c>
      <c r="B629" s="4" t="s">
        <v>532</v>
      </c>
      <c r="C629" s="5">
        <v>20000</v>
      </c>
      <c r="D629" s="5">
        <f>C629</f>
        <v>20000</v>
      </c>
      <c r="E629" s="5">
        <f>D629</f>
        <v>20000</v>
      </c>
      <c r="H629" s="41">
        <f t="shared" si="71"/>
        <v>20000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15000</v>
      </c>
      <c r="D632" s="5">
        <f t="shared" si="79"/>
        <v>15000</v>
      </c>
      <c r="E632" s="5">
        <f t="shared" si="79"/>
        <v>15000</v>
      </c>
      <c r="H632" s="41">
        <f t="shared" si="71"/>
        <v>15000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9" t="s">
        <v>570</v>
      </c>
      <c r="B716" s="170"/>
      <c r="C716" s="36">
        <f>C717</f>
        <v>109853.485</v>
      </c>
      <c r="D716" s="36">
        <f>D717</f>
        <v>109853.485</v>
      </c>
      <c r="E716" s="36">
        <f>E717</f>
        <v>109853.485</v>
      </c>
      <c r="G716" s="39" t="s">
        <v>66</v>
      </c>
      <c r="H716" s="41">
        <f t="shared" si="92"/>
        <v>109853.485</v>
      </c>
      <c r="I716" s="42"/>
      <c r="J716" s="40" t="b">
        <f>AND(H716=I716)</f>
        <v>0</v>
      </c>
    </row>
    <row r="717" spans="1:10">
      <c r="A717" s="167" t="s">
        <v>571</v>
      </c>
      <c r="B717" s="168"/>
      <c r="C717" s="33">
        <f>C718+C722</f>
        <v>109853.485</v>
      </c>
      <c r="D717" s="33">
        <f>D718+D722</f>
        <v>109853.485</v>
      </c>
      <c r="E717" s="33">
        <f>E718+E722</f>
        <v>109853.485</v>
      </c>
      <c r="G717" s="39" t="s">
        <v>599</v>
      </c>
      <c r="H717" s="41">
        <f t="shared" si="92"/>
        <v>109853.485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109853.485</v>
      </c>
      <c r="D718" s="31">
        <f>SUM(D719:D721)</f>
        <v>109853.485</v>
      </c>
      <c r="E718" s="31">
        <f>SUM(E719:E721)</f>
        <v>109853.485</v>
      </c>
      <c r="H718" s="41">
        <f t="shared" si="92"/>
        <v>109853.485</v>
      </c>
    </row>
    <row r="719" spans="1:10" ht="15" customHeight="1" outlineLevel="2">
      <c r="A719" s="6">
        <v>10950</v>
      </c>
      <c r="B719" s="4" t="s">
        <v>572</v>
      </c>
      <c r="C719" s="5">
        <v>109853.485</v>
      </c>
      <c r="D719" s="5">
        <f>C719</f>
        <v>109853.485</v>
      </c>
      <c r="E719" s="5">
        <f>D719</f>
        <v>109853.485</v>
      </c>
      <c r="H719" s="41">
        <f t="shared" si="92"/>
        <v>109853.485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8 J642 J716:J717 J645 J725:J726" xr:uid="{00000000-0002-0000-0600-000007000000}">
      <formula1>C639+C793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" xr:uid="{00000000-0002-0000-0600-00000A000000}">
      <formula1>C484+C595</formula1>
    </dataValidation>
    <dataValidation type="custom" allowBlank="1" showInputMessage="1" showErrorMessage="1" sqref="J559" xr:uid="{00000000-0002-0000-0600-00000B000000}">
      <formula1>C259+C374</formula1>
    </dataValidation>
    <dataValidation type="custom" allowBlank="1" showInputMessage="1" showErrorMessage="1" sqref="J1:J4 J550:J551 J560:J561 J339 J547" xr:uid="{00000000-0002-0000-06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2"/>
  <sheetViews>
    <sheetView rightToLeft="1" topLeftCell="B66" workbookViewId="0">
      <selection activeCell="H73" sqref="H73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120</v>
      </c>
      <c r="D4" s="143">
        <f t="shared" si="0"/>
        <v>37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120</v>
      </c>
      <c r="D5" s="145">
        <f t="shared" si="1"/>
        <v>37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973</v>
      </c>
      <c r="B6" s="10">
        <v>2017</v>
      </c>
      <c r="C6" s="10">
        <v>120</v>
      </c>
      <c r="D6" s="10">
        <v>37</v>
      </c>
      <c r="E6" s="10"/>
      <c r="F6" s="10"/>
      <c r="G6" s="10">
        <v>83</v>
      </c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D40+D52+D55+D58+D61+D64+D67+D74+D78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41413800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25595136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15818664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9776472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6042192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3734280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2307912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1426368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881544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544824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336720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208104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128616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79488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49128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30360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18768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11592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7176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4416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2760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1656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1104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SUM(C76:C78)</f>
        <v>552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SUM(C78:C82)</f>
        <v>552</v>
      </c>
      <c r="D76" s="10"/>
      <c r="E76" s="10"/>
      <c r="F76" s="10"/>
      <c r="G76" s="10"/>
      <c r="H76" s="10"/>
      <c r="I76" s="10"/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144" t="s">
        <v>936</v>
      </c>
      <c r="B78" s="144"/>
      <c r="C78" s="144">
        <f t="shared" ref="C78" si="67">SUM(C82:C83)</f>
        <v>0</v>
      </c>
      <c r="D78" s="144"/>
      <c r="E78" s="144"/>
      <c r="F78" s="144"/>
      <c r="G78" s="144"/>
      <c r="H78" s="144"/>
      <c r="I78" s="144"/>
    </row>
    <row r="79" spans="1:9">
      <c r="A79" s="164" t="s">
        <v>974</v>
      </c>
      <c r="B79" s="164">
        <v>2014</v>
      </c>
      <c r="C79" s="164">
        <v>300</v>
      </c>
      <c r="D79" s="164"/>
      <c r="E79" s="164"/>
      <c r="F79" s="164">
        <v>300</v>
      </c>
      <c r="G79" s="164"/>
      <c r="H79" s="164"/>
      <c r="I79" s="164"/>
    </row>
    <row r="80" spans="1:9">
      <c r="A80" s="164" t="s">
        <v>975</v>
      </c>
      <c r="B80" s="164">
        <v>2010</v>
      </c>
      <c r="C80" s="164">
        <v>60</v>
      </c>
      <c r="D80" s="164"/>
      <c r="E80" s="164">
        <v>22</v>
      </c>
      <c r="F80" s="164">
        <v>38</v>
      </c>
      <c r="G80" s="164"/>
      <c r="H80" s="164"/>
      <c r="I80" s="164"/>
    </row>
    <row r="81" spans="1:9">
      <c r="A81" s="164" t="s">
        <v>976</v>
      </c>
      <c r="B81" s="164">
        <v>2016</v>
      </c>
      <c r="C81" s="164">
        <v>192</v>
      </c>
      <c r="D81" s="164"/>
      <c r="E81" s="164">
        <v>90</v>
      </c>
      <c r="F81" s="164">
        <v>102</v>
      </c>
      <c r="G81" s="164"/>
      <c r="H81" s="164"/>
      <c r="I81" s="164"/>
    </row>
    <row r="82" spans="1:9">
      <c r="A82" s="144" t="s">
        <v>937</v>
      </c>
      <c r="B82" s="144"/>
      <c r="C82" s="144">
        <f t="shared" ref="C82" si="68">SUM(C83:C84)</f>
        <v>0</v>
      </c>
      <c r="D82" s="144"/>
      <c r="E82" s="144"/>
      <c r="F82" s="144">
        <f t="shared" ref="F82" si="69">F78+F74+F67+F64+F61+F58+F55+F52+F40+F32+F29+F26+F16+F13+F10+F5</f>
        <v>0</v>
      </c>
      <c r="G82" s="144"/>
      <c r="H82" s="144"/>
      <c r="I82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6" workbookViewId="0">
      <selection activeCell="C22" sqref="C22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 </vt:lpstr>
      <vt:lpstr>ميزانية 2016 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2018-04-23T13:24:28Z</dcterms:modified>
</cp:coreProperties>
</file>