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020" yWindow="150" windowWidth="10470" windowHeight="8115" tabRatio="963" firstSheet="4" activeTab="13"/>
  </bookViews>
  <sheets>
    <sheet name="ميزانية 2012" sheetId="18" r:id="rId1"/>
    <sheet name="ميزانية 2013" sheetId="11" r:id="rId2"/>
    <sheet name="ميزانية 2014" sheetId="10" r:id="rId3"/>
    <sheet name="ميزانية 2015 " sheetId="21" r:id="rId4"/>
    <sheet name="قائمة في العملة" sheetId="20" r:id="rId5"/>
    <sheet name="قائمة في الأعوان" sheetId="3" r:id="rId6"/>
    <sheet name="مرافق البلدية" sheetId="4" r:id="rId7"/>
    <sheet name="المجلس البلدي" sheetId="5" r:id="rId8"/>
    <sheet name="النشاط البلدي 2014" sheetId="6" r:id="rId9"/>
    <sheet name="النشاط البلدي 2015" sheetId="19" r:id="rId10"/>
    <sheet name="الملك البلدي" sheetId="7" r:id="rId11"/>
    <sheet name="التنظيم الهيكلي" sheetId="8" r:id="rId12"/>
    <sheet name="الأحياء" sheetId="13" r:id="rId13"/>
    <sheet name="المشاريع" sheetId="14" r:id="rId14"/>
    <sheet name="وسائل النقل" sheetId="16" r:id="rId15"/>
    <sheet name="قانون الإطار" sheetId="17" r:id="rId16"/>
  </sheets>
  <definedNames>
    <definedName name="_xlnm.Print_Area" localSheetId="4">'قائمة في العملة'!$A$1:$C$26</definedName>
  </definedNames>
  <calcPr calcId="125725"/>
</workbook>
</file>

<file path=xl/calcChain.xml><?xml version="1.0" encoding="utf-8"?>
<calcChain xmlns="http://schemas.openxmlformats.org/spreadsheetml/2006/main">
  <c r="D778" i="21"/>
  <c r="D777" s="1"/>
  <c r="C777"/>
  <c r="E776"/>
  <c r="D776"/>
  <c r="E775"/>
  <c r="D775"/>
  <c r="E774"/>
  <c r="D774"/>
  <c r="E773"/>
  <c r="D773"/>
  <c r="E772"/>
  <c r="E771" s="1"/>
  <c r="D772"/>
  <c r="C772"/>
  <c r="C771" s="1"/>
  <c r="D771"/>
  <c r="E770"/>
  <c r="D770"/>
  <c r="E769"/>
  <c r="D769"/>
  <c r="D768" s="1"/>
  <c r="D767" s="1"/>
  <c r="E768"/>
  <c r="E767" s="1"/>
  <c r="C768"/>
  <c r="C767" s="1"/>
  <c r="E766"/>
  <c r="D766"/>
  <c r="D765" s="1"/>
  <c r="E765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D756"/>
  <c r="D755" s="1"/>
  <c r="C756"/>
  <c r="C755"/>
  <c r="D754"/>
  <c r="E754" s="1"/>
  <c r="D753"/>
  <c r="E753" s="1"/>
  <c r="E751" s="1"/>
  <c r="D752"/>
  <c r="E752" s="1"/>
  <c r="D751"/>
  <c r="C751"/>
  <c r="C750"/>
  <c r="D749"/>
  <c r="E749" s="1"/>
  <c r="D748"/>
  <c r="E748" s="1"/>
  <c r="D747"/>
  <c r="E747" s="1"/>
  <c r="E746" s="1"/>
  <c r="D746"/>
  <c r="C746"/>
  <c r="E745"/>
  <c r="D745"/>
  <c r="E744"/>
  <c r="E743" s="1"/>
  <c r="D744"/>
  <c r="C744"/>
  <c r="C743" s="1"/>
  <c r="D743"/>
  <c r="E742"/>
  <c r="D742"/>
  <c r="E741"/>
  <c r="D741"/>
  <c r="C741"/>
  <c r="D740"/>
  <c r="D739" s="1"/>
  <c r="C739"/>
  <c r="E738"/>
  <c r="D738"/>
  <c r="E737"/>
  <c r="D737"/>
  <c r="E736"/>
  <c r="D736"/>
  <c r="E735"/>
  <c r="D735"/>
  <c r="E734"/>
  <c r="E733" s="1"/>
  <c r="D734"/>
  <c r="C734"/>
  <c r="C733" s="1"/>
  <c r="D733"/>
  <c r="E732"/>
  <c r="D732"/>
  <c r="E731"/>
  <c r="E730" s="1"/>
  <c r="D731"/>
  <c r="C731"/>
  <c r="C730" s="1"/>
  <c r="D730"/>
  <c r="E729"/>
  <c r="D729"/>
  <c r="E728"/>
  <c r="E727" s="1"/>
  <c r="D728"/>
  <c r="D727" s="1"/>
  <c r="C727"/>
  <c r="H724"/>
  <c r="E724"/>
  <c r="D724"/>
  <c r="H723"/>
  <c r="D723"/>
  <c r="E723" s="1"/>
  <c r="E722" s="1"/>
  <c r="C722"/>
  <c r="C717" s="1"/>
  <c r="H721"/>
  <c r="E721"/>
  <c r="D721"/>
  <c r="H720"/>
  <c r="D720"/>
  <c r="E720" s="1"/>
  <c r="H719"/>
  <c r="E719"/>
  <c r="D719"/>
  <c r="H718"/>
  <c r="D718"/>
  <c r="C718"/>
  <c r="H715"/>
  <c r="D715"/>
  <c r="E715" s="1"/>
  <c r="H714"/>
  <c r="E714"/>
  <c r="D714"/>
  <c r="H713"/>
  <c r="D713"/>
  <c r="E713" s="1"/>
  <c r="H712"/>
  <c r="E712"/>
  <c r="D712"/>
  <c r="H711"/>
  <c r="D711"/>
  <c r="E711" s="1"/>
  <c r="H710"/>
  <c r="E710"/>
  <c r="D710"/>
  <c r="H709"/>
  <c r="D709"/>
  <c r="E709" s="1"/>
  <c r="H708"/>
  <c r="E708"/>
  <c r="D708"/>
  <c r="H707"/>
  <c r="D707"/>
  <c r="E707" s="1"/>
  <c r="H706"/>
  <c r="E706"/>
  <c r="D706"/>
  <c r="H705"/>
  <c r="D705"/>
  <c r="E705" s="1"/>
  <c r="H704"/>
  <c r="E704"/>
  <c r="D704"/>
  <c r="H703"/>
  <c r="D703"/>
  <c r="E703" s="1"/>
  <c r="H702"/>
  <c r="E702"/>
  <c r="D702"/>
  <c r="H701"/>
  <c r="D701"/>
  <c r="E701" s="1"/>
  <c r="C700"/>
  <c r="H700" s="1"/>
  <c r="H699"/>
  <c r="E699"/>
  <c r="D699"/>
  <c r="H698"/>
  <c r="D698"/>
  <c r="E698" s="1"/>
  <c r="H697"/>
  <c r="E697"/>
  <c r="D697"/>
  <c r="H696"/>
  <c r="D696"/>
  <c r="D694" s="1"/>
  <c r="H695"/>
  <c r="E695"/>
  <c r="D695"/>
  <c r="H694"/>
  <c r="C694"/>
  <c r="H693"/>
  <c r="D693"/>
  <c r="E693" s="1"/>
  <c r="H692"/>
  <c r="E692"/>
  <c r="D692"/>
  <c r="H691"/>
  <c r="D691"/>
  <c r="E691" s="1"/>
  <c r="H690"/>
  <c r="E690"/>
  <c r="D690"/>
  <c r="H689"/>
  <c r="D689"/>
  <c r="E689" s="1"/>
  <c r="H688"/>
  <c r="E688"/>
  <c r="D688"/>
  <c r="H687"/>
  <c r="D687"/>
  <c r="C687"/>
  <c r="H686"/>
  <c r="D686"/>
  <c r="E686" s="1"/>
  <c r="H685"/>
  <c r="E685"/>
  <c r="D685"/>
  <c r="H684"/>
  <c r="D684"/>
  <c r="E684" s="1"/>
  <c r="E683" s="1"/>
  <c r="C683"/>
  <c r="H683" s="1"/>
  <c r="H682"/>
  <c r="E682"/>
  <c r="D682"/>
  <c r="H681"/>
  <c r="D681"/>
  <c r="D679" s="1"/>
  <c r="H680"/>
  <c r="E680"/>
  <c r="D680"/>
  <c r="H679"/>
  <c r="C679"/>
  <c r="H678"/>
  <c r="D678"/>
  <c r="E678" s="1"/>
  <c r="H677"/>
  <c r="E677"/>
  <c r="D677"/>
  <c r="H676"/>
  <c r="D676"/>
  <c r="C676"/>
  <c r="H675"/>
  <c r="D675"/>
  <c r="E675" s="1"/>
  <c r="H674"/>
  <c r="E674"/>
  <c r="D674"/>
  <c r="H673"/>
  <c r="D673"/>
  <c r="E673" s="1"/>
  <c r="H672"/>
  <c r="E672"/>
  <c r="E671" s="1"/>
  <c r="D672"/>
  <c r="H671"/>
  <c r="D671"/>
  <c r="C671"/>
  <c r="H670"/>
  <c r="D670"/>
  <c r="E670" s="1"/>
  <c r="H669"/>
  <c r="E669"/>
  <c r="D669"/>
  <c r="H668"/>
  <c r="D668"/>
  <c r="E668" s="1"/>
  <c r="H667"/>
  <c r="E667"/>
  <c r="D667"/>
  <c r="H666"/>
  <c r="D666"/>
  <c r="E666" s="1"/>
  <c r="E665" s="1"/>
  <c r="C665"/>
  <c r="H665" s="1"/>
  <c r="H664"/>
  <c r="E664"/>
  <c r="D664"/>
  <c r="H663"/>
  <c r="D663"/>
  <c r="E663" s="1"/>
  <c r="H662"/>
  <c r="E662"/>
  <c r="E661" s="1"/>
  <c r="D662"/>
  <c r="H661"/>
  <c r="D661"/>
  <c r="C661"/>
  <c r="H660"/>
  <c r="D660"/>
  <c r="E660" s="1"/>
  <c r="H659"/>
  <c r="E659"/>
  <c r="D659"/>
  <c r="H658"/>
  <c r="D658"/>
  <c r="E658" s="1"/>
  <c r="H657"/>
  <c r="E657"/>
  <c r="D657"/>
  <c r="H656"/>
  <c r="D656"/>
  <c r="E656" s="1"/>
  <c r="H655"/>
  <c r="E655"/>
  <c r="D655"/>
  <c r="H654"/>
  <c r="D654"/>
  <c r="E654" s="1"/>
  <c r="C653"/>
  <c r="H653" s="1"/>
  <c r="H652"/>
  <c r="E652"/>
  <c r="D652"/>
  <c r="H651"/>
  <c r="D651"/>
  <c r="E651" s="1"/>
  <c r="H650"/>
  <c r="E650"/>
  <c r="D650"/>
  <c r="H649"/>
  <c r="D649"/>
  <c r="E649" s="1"/>
  <c r="H648"/>
  <c r="E648"/>
  <c r="D648"/>
  <c r="H647"/>
  <c r="D647"/>
  <c r="E647" s="1"/>
  <c r="C646"/>
  <c r="H646" s="1"/>
  <c r="H644"/>
  <c r="D644"/>
  <c r="E644" s="1"/>
  <c r="E642" s="1"/>
  <c r="H643"/>
  <c r="E643"/>
  <c r="D643"/>
  <c r="C642"/>
  <c r="H642" s="1"/>
  <c r="J642" s="1"/>
  <c r="H641"/>
  <c r="E641"/>
  <c r="D641"/>
  <c r="H640"/>
  <c r="D640"/>
  <c r="E640" s="1"/>
  <c r="E638" s="1"/>
  <c r="H639"/>
  <c r="E639"/>
  <c r="D639"/>
  <c r="C638"/>
  <c r="H638" s="1"/>
  <c r="J638" s="1"/>
  <c r="H637"/>
  <c r="E637"/>
  <c r="D637"/>
  <c r="H636"/>
  <c r="D636"/>
  <c r="E636" s="1"/>
  <c r="H635"/>
  <c r="E635"/>
  <c r="D635"/>
  <c r="H634"/>
  <c r="D634"/>
  <c r="E634" s="1"/>
  <c r="H633"/>
  <c r="E633"/>
  <c r="D633"/>
  <c r="H632"/>
  <c r="D632"/>
  <c r="E632" s="1"/>
  <c r="H631"/>
  <c r="E631"/>
  <c r="D631"/>
  <c r="H630"/>
  <c r="D630"/>
  <c r="E630" s="1"/>
  <c r="H629"/>
  <c r="E629"/>
  <c r="D629"/>
  <c r="H628"/>
  <c r="D628"/>
  <c r="C628"/>
  <c r="H627"/>
  <c r="D627"/>
  <c r="E627" s="1"/>
  <c r="H626"/>
  <c r="E626"/>
  <c r="D626"/>
  <c r="H625"/>
  <c r="D625"/>
  <c r="E625" s="1"/>
  <c r="H624"/>
  <c r="E624"/>
  <c r="D624"/>
  <c r="H623"/>
  <c r="D623"/>
  <c r="E623" s="1"/>
  <c r="H622"/>
  <c r="E622"/>
  <c r="D622"/>
  <c r="H621"/>
  <c r="D621"/>
  <c r="E621" s="1"/>
  <c r="H620"/>
  <c r="E620"/>
  <c r="D620"/>
  <c r="H619"/>
  <c r="D619"/>
  <c r="E619" s="1"/>
  <c r="H618"/>
  <c r="E618"/>
  <c r="D618"/>
  <c r="H617"/>
  <c r="D617"/>
  <c r="E617" s="1"/>
  <c r="C616"/>
  <c r="H616" s="1"/>
  <c r="H615"/>
  <c r="E615"/>
  <c r="D615"/>
  <c r="H614"/>
  <c r="D614"/>
  <c r="E614" s="1"/>
  <c r="H613"/>
  <c r="E613"/>
  <c r="D613"/>
  <c r="H612"/>
  <c r="D612"/>
  <c r="E612" s="1"/>
  <c r="H611"/>
  <c r="E611"/>
  <c r="D611"/>
  <c r="H610"/>
  <c r="D610"/>
  <c r="C610"/>
  <c r="H609"/>
  <c r="D609"/>
  <c r="E609" s="1"/>
  <c r="H608"/>
  <c r="E608"/>
  <c r="D608"/>
  <c r="H607"/>
  <c r="D607"/>
  <c r="E607" s="1"/>
  <c r="H606"/>
  <c r="E606"/>
  <c r="D606"/>
  <c r="H605"/>
  <c r="D605"/>
  <c r="D603" s="1"/>
  <c r="H604"/>
  <c r="E604"/>
  <c r="D604"/>
  <c r="H603"/>
  <c r="C603"/>
  <c r="H602"/>
  <c r="D602"/>
  <c r="E602" s="1"/>
  <c r="H601"/>
  <c r="E601"/>
  <c r="D601"/>
  <c r="H600"/>
  <c r="D600"/>
  <c r="E600" s="1"/>
  <c r="C599"/>
  <c r="H599" s="1"/>
  <c r="H598"/>
  <c r="E598"/>
  <c r="D598"/>
  <c r="H597"/>
  <c r="D597"/>
  <c r="E597" s="1"/>
  <c r="H596"/>
  <c r="E596"/>
  <c r="D596"/>
  <c r="H595"/>
  <c r="D595"/>
  <c r="C595"/>
  <c r="H594"/>
  <c r="D594"/>
  <c r="D592" s="1"/>
  <c r="H593"/>
  <c r="E593"/>
  <c r="D593"/>
  <c r="H592"/>
  <c r="C592"/>
  <c r="H591"/>
  <c r="D591"/>
  <c r="E591" s="1"/>
  <c r="H590"/>
  <c r="E590"/>
  <c r="D590"/>
  <c r="H589"/>
  <c r="D589"/>
  <c r="D587" s="1"/>
  <c r="H588"/>
  <c r="E588"/>
  <c r="D588"/>
  <c r="H587"/>
  <c r="C587"/>
  <c r="H586"/>
  <c r="D586"/>
  <c r="E586" s="1"/>
  <c r="H585"/>
  <c r="E585"/>
  <c r="D585"/>
  <c r="H584"/>
  <c r="D584"/>
  <c r="E584" s="1"/>
  <c r="H583"/>
  <c r="E583"/>
  <c r="D583"/>
  <c r="H582"/>
  <c r="D582"/>
  <c r="E582" s="1"/>
  <c r="E581" s="1"/>
  <c r="C581"/>
  <c r="H581" s="1"/>
  <c r="H580"/>
  <c r="E580"/>
  <c r="D580"/>
  <c r="H579"/>
  <c r="D579"/>
  <c r="D577" s="1"/>
  <c r="H578"/>
  <c r="E578"/>
  <c r="D578"/>
  <c r="H577"/>
  <c r="C577"/>
  <c r="H576"/>
  <c r="D576"/>
  <c r="E576" s="1"/>
  <c r="H575"/>
  <c r="E575"/>
  <c r="D575"/>
  <c r="H574"/>
  <c r="D574"/>
  <c r="E574" s="1"/>
  <c r="H573"/>
  <c r="E573"/>
  <c r="D573"/>
  <c r="H572"/>
  <c r="D572"/>
  <c r="E572" s="1"/>
  <c r="H571"/>
  <c r="E571"/>
  <c r="D571"/>
  <c r="H570"/>
  <c r="D570"/>
  <c r="E570" s="1"/>
  <c r="C569"/>
  <c r="H569" s="1"/>
  <c r="H568"/>
  <c r="E568"/>
  <c r="D568"/>
  <c r="H567"/>
  <c r="D567"/>
  <c r="E567" s="1"/>
  <c r="H566"/>
  <c r="E566"/>
  <c r="D566"/>
  <c r="H565"/>
  <c r="D565"/>
  <c r="E565" s="1"/>
  <c r="H564"/>
  <c r="E564"/>
  <c r="D564"/>
  <c r="H563"/>
  <c r="D563"/>
  <c r="E563" s="1"/>
  <c r="E562" s="1"/>
  <c r="C562"/>
  <c r="H562" s="1"/>
  <c r="H558"/>
  <c r="D558"/>
  <c r="D556" s="1"/>
  <c r="H557"/>
  <c r="E557"/>
  <c r="D557"/>
  <c r="H556"/>
  <c r="C556"/>
  <c r="H555"/>
  <c r="D555"/>
  <c r="E555" s="1"/>
  <c r="H554"/>
  <c r="E554"/>
  <c r="D554"/>
  <c r="H553"/>
  <c r="D553"/>
  <c r="E553" s="1"/>
  <c r="C552"/>
  <c r="H552" s="1"/>
  <c r="H549"/>
  <c r="E549"/>
  <c r="D549"/>
  <c r="H548"/>
  <c r="D548"/>
  <c r="E548" s="1"/>
  <c r="E547" s="1"/>
  <c r="H547"/>
  <c r="J547" s="1"/>
  <c r="D547"/>
  <c r="C547"/>
  <c r="H546"/>
  <c r="D546"/>
  <c r="D544" s="1"/>
  <c r="H545"/>
  <c r="E545"/>
  <c r="D545"/>
  <c r="H544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C538"/>
  <c r="H538" s="1"/>
  <c r="H537"/>
  <c r="E537"/>
  <c r="D537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E530"/>
  <c r="E529" s="1"/>
  <c r="D530"/>
  <c r="H529"/>
  <c r="D529"/>
  <c r="C529"/>
  <c r="H527"/>
  <c r="D527"/>
  <c r="E527" s="1"/>
  <c r="H526"/>
  <c r="E526"/>
  <c r="D526"/>
  <c r="H525"/>
  <c r="D525"/>
  <c r="E525" s="1"/>
  <c r="H524"/>
  <c r="E524"/>
  <c r="D524"/>
  <c r="H523"/>
  <c r="D523"/>
  <c r="E523" s="1"/>
  <c r="E522" s="1"/>
  <c r="C522"/>
  <c r="H522" s="1"/>
  <c r="H521"/>
  <c r="E521"/>
  <c r="D521"/>
  <c r="H520"/>
  <c r="D520"/>
  <c r="E520" s="1"/>
  <c r="H519"/>
  <c r="E519"/>
  <c r="D519"/>
  <c r="H518"/>
  <c r="D518"/>
  <c r="E518" s="1"/>
  <c r="H517"/>
  <c r="E517"/>
  <c r="D517"/>
  <c r="H516"/>
  <c r="D516"/>
  <c r="E516" s="1"/>
  <c r="H515"/>
  <c r="E515"/>
  <c r="D515"/>
  <c r="H514"/>
  <c r="D514"/>
  <c r="E514" s="1"/>
  <c r="C513"/>
  <c r="H513" s="1"/>
  <c r="H512"/>
  <c r="E512"/>
  <c r="D512"/>
  <c r="H511"/>
  <c r="D511"/>
  <c r="H510"/>
  <c r="E510"/>
  <c r="D510"/>
  <c r="H508"/>
  <c r="D508"/>
  <c r="E508" s="1"/>
  <c r="H507"/>
  <c r="E507"/>
  <c r="D507"/>
  <c r="H506"/>
  <c r="D506"/>
  <c r="D504" s="1"/>
  <c r="H505"/>
  <c r="E505"/>
  <c r="D505"/>
  <c r="H504"/>
  <c r="C504"/>
  <c r="H503"/>
  <c r="D503"/>
  <c r="E503" s="1"/>
  <c r="H502"/>
  <c r="E502"/>
  <c r="D502"/>
  <c r="H501"/>
  <c r="D501"/>
  <c r="E501" s="1"/>
  <c r="H500"/>
  <c r="E500"/>
  <c r="D500"/>
  <c r="H499"/>
  <c r="D499"/>
  <c r="E499" s="1"/>
  <c r="H498"/>
  <c r="E498"/>
  <c r="E497" s="1"/>
  <c r="D498"/>
  <c r="H497"/>
  <c r="D497"/>
  <c r="C497"/>
  <c r="H496"/>
  <c r="D496"/>
  <c r="D494" s="1"/>
  <c r="H495"/>
  <c r="E495"/>
  <c r="D495"/>
  <c r="H494"/>
  <c r="C494"/>
  <c r="H493"/>
  <c r="D493"/>
  <c r="E493" s="1"/>
  <c r="H492"/>
  <c r="E492"/>
  <c r="D492"/>
  <c r="H491"/>
  <c r="D491"/>
  <c r="C491"/>
  <c r="H490"/>
  <c r="D490"/>
  <c r="E490" s="1"/>
  <c r="H489"/>
  <c r="E489"/>
  <c r="D489"/>
  <c r="H488"/>
  <c r="D488"/>
  <c r="E488" s="1"/>
  <c r="H487"/>
  <c r="E487"/>
  <c r="E486" s="1"/>
  <c r="D487"/>
  <c r="H486"/>
  <c r="D486"/>
  <c r="C486"/>
  <c r="H485"/>
  <c r="D485"/>
  <c r="E485" s="1"/>
  <c r="C484"/>
  <c r="H484" s="1"/>
  <c r="H482"/>
  <c r="H481"/>
  <c r="E481"/>
  <c r="D481"/>
  <c r="H480"/>
  <c r="D480"/>
  <c r="E480" s="1"/>
  <c r="H479"/>
  <c r="E479"/>
  <c r="D479"/>
  <c r="H478"/>
  <c r="D478"/>
  <c r="E478" s="1"/>
  <c r="E477" s="1"/>
  <c r="C477"/>
  <c r="H477" s="1"/>
  <c r="H476"/>
  <c r="E476"/>
  <c r="D476"/>
  <c r="H475"/>
  <c r="D475"/>
  <c r="E475" s="1"/>
  <c r="E474" s="1"/>
  <c r="C474"/>
  <c r="H474" s="1"/>
  <c r="H473"/>
  <c r="E473"/>
  <c r="D473"/>
  <c r="H472"/>
  <c r="D472"/>
  <c r="E472" s="1"/>
  <c r="H471"/>
  <c r="E471"/>
  <c r="D471"/>
  <c r="H470"/>
  <c r="D470"/>
  <c r="D468" s="1"/>
  <c r="H469"/>
  <c r="E469"/>
  <c r="D469"/>
  <c r="H468"/>
  <c r="C468"/>
  <c r="H467"/>
  <c r="D467"/>
  <c r="E467" s="1"/>
  <c r="H466"/>
  <c r="E466"/>
  <c r="D466"/>
  <c r="H465"/>
  <c r="D465"/>
  <c r="D463" s="1"/>
  <c r="H464"/>
  <c r="E464"/>
  <c r="D464"/>
  <c r="H463"/>
  <c r="C463"/>
  <c r="H462"/>
  <c r="D462"/>
  <c r="E462" s="1"/>
  <c r="H461"/>
  <c r="E461"/>
  <c r="D461"/>
  <c r="H460"/>
  <c r="D460"/>
  <c r="E460" s="1"/>
  <c r="E459" s="1"/>
  <c r="C459"/>
  <c r="H459" s="1"/>
  <c r="H458"/>
  <c r="E458"/>
  <c r="D458"/>
  <c r="H457"/>
  <c r="D457"/>
  <c r="E457" s="1"/>
  <c r="H456"/>
  <c r="E456"/>
  <c r="D456"/>
  <c r="H455"/>
  <c r="D455"/>
  <c r="C455"/>
  <c r="H454"/>
  <c r="D454"/>
  <c r="E454" s="1"/>
  <c r="H453"/>
  <c r="E453"/>
  <c r="D453"/>
  <c r="H452"/>
  <c r="D452"/>
  <c r="E452" s="1"/>
  <c r="H451"/>
  <c r="E451"/>
  <c r="E450" s="1"/>
  <c r="D451"/>
  <c r="H450"/>
  <c r="D450"/>
  <c r="C450"/>
  <c r="H449"/>
  <c r="D449"/>
  <c r="E449" s="1"/>
  <c r="H448"/>
  <c r="E448"/>
  <c r="D448"/>
  <c r="H447"/>
  <c r="D447"/>
  <c r="E447" s="1"/>
  <c r="H446"/>
  <c r="E446"/>
  <c r="D446"/>
  <c r="H445"/>
  <c r="D445"/>
  <c r="C445"/>
  <c r="H443"/>
  <c r="D443"/>
  <c r="E443" s="1"/>
  <c r="H442"/>
  <c r="E442"/>
  <c r="D442"/>
  <c r="H441"/>
  <c r="D441"/>
  <c r="E441" s="1"/>
  <c r="H440"/>
  <c r="E440"/>
  <c r="D440"/>
  <c r="H439"/>
  <c r="D439"/>
  <c r="E439" s="1"/>
  <c r="H438"/>
  <c r="E438"/>
  <c r="D438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E432"/>
  <c r="D432"/>
  <c r="H431"/>
  <c r="D431"/>
  <c r="D429" s="1"/>
  <c r="H430"/>
  <c r="E430"/>
  <c r="D430"/>
  <c r="H429"/>
  <c r="C429"/>
  <c r="H428"/>
  <c r="D428"/>
  <c r="E428" s="1"/>
  <c r="H427"/>
  <c r="E427"/>
  <c r="D427"/>
  <c r="H426"/>
  <c r="D426"/>
  <c r="E426" s="1"/>
  <c r="H425"/>
  <c r="E425"/>
  <c r="D425"/>
  <c r="H424"/>
  <c r="D424"/>
  <c r="E424" s="1"/>
  <c r="H423"/>
  <c r="E423"/>
  <c r="E422" s="1"/>
  <c r="D423"/>
  <c r="H422"/>
  <c r="D422"/>
  <c r="C422"/>
  <c r="H421"/>
  <c r="D421"/>
  <c r="E421" s="1"/>
  <c r="H420"/>
  <c r="E420"/>
  <c r="D420"/>
  <c r="H419"/>
  <c r="D419"/>
  <c r="E419" s="1"/>
  <c r="H418"/>
  <c r="E418"/>
  <c r="D418"/>
  <c r="H417"/>
  <c r="D417"/>
  <c r="E417" s="1"/>
  <c r="E416" s="1"/>
  <c r="C416"/>
  <c r="H416" s="1"/>
  <c r="H415"/>
  <c r="E415"/>
  <c r="D415"/>
  <c r="H414"/>
  <c r="D414"/>
  <c r="E414" s="1"/>
  <c r="H413"/>
  <c r="E413"/>
  <c r="E412" s="1"/>
  <c r="D413"/>
  <c r="H412"/>
  <c r="D412"/>
  <c r="C412"/>
  <c r="H411"/>
  <c r="D411"/>
  <c r="D409" s="1"/>
  <c r="H410"/>
  <c r="E410"/>
  <c r="D410"/>
  <c r="H409"/>
  <c r="C409"/>
  <c r="H408"/>
  <c r="D408"/>
  <c r="E408" s="1"/>
  <c r="H407"/>
  <c r="E407"/>
  <c r="D407"/>
  <c r="H406"/>
  <c r="D406"/>
  <c r="E406" s="1"/>
  <c r="H405"/>
  <c r="E405"/>
  <c r="E404" s="1"/>
  <c r="D405"/>
  <c r="H404"/>
  <c r="D404"/>
  <c r="C404"/>
  <c r="H403"/>
  <c r="D403"/>
  <c r="E403" s="1"/>
  <c r="H402"/>
  <c r="E402"/>
  <c r="D402"/>
  <c r="H401"/>
  <c r="D401"/>
  <c r="E401" s="1"/>
  <c r="H400"/>
  <c r="E400"/>
  <c r="D400"/>
  <c r="H399"/>
  <c r="D399"/>
  <c r="C399"/>
  <c r="H398"/>
  <c r="D398"/>
  <c r="E398" s="1"/>
  <c r="H397"/>
  <c r="E397"/>
  <c r="D397"/>
  <c r="H396"/>
  <c r="D396"/>
  <c r="E396" s="1"/>
  <c r="E395" s="1"/>
  <c r="C395"/>
  <c r="H395" s="1"/>
  <c r="H394"/>
  <c r="E394"/>
  <c r="D394"/>
  <c r="H393"/>
  <c r="D393"/>
  <c r="E393" s="1"/>
  <c r="E392" s="1"/>
  <c r="C392"/>
  <c r="H392" s="1"/>
  <c r="H391"/>
  <c r="E391"/>
  <c r="D391"/>
  <c r="H390"/>
  <c r="D390"/>
  <c r="E390" s="1"/>
  <c r="H389"/>
  <c r="E389"/>
  <c r="E388" s="1"/>
  <c r="D389"/>
  <c r="H388"/>
  <c r="D388"/>
  <c r="C388"/>
  <c r="H387"/>
  <c r="D387"/>
  <c r="E387" s="1"/>
  <c r="H386"/>
  <c r="E386"/>
  <c r="D386"/>
  <c r="H385"/>
  <c r="D385"/>
  <c r="E385" s="1"/>
  <c r="H384"/>
  <c r="E384"/>
  <c r="D384"/>
  <c r="H383"/>
  <c r="D383"/>
  <c r="E383" s="1"/>
  <c r="E382" s="1"/>
  <c r="C382"/>
  <c r="H382" s="1"/>
  <c r="H381"/>
  <c r="E381"/>
  <c r="D381"/>
  <c r="H380"/>
  <c r="D380"/>
  <c r="E380" s="1"/>
  <c r="H379"/>
  <c r="E379"/>
  <c r="E378" s="1"/>
  <c r="D379"/>
  <c r="H378"/>
  <c r="D378"/>
  <c r="C378"/>
  <c r="H377"/>
  <c r="D377"/>
  <c r="E377" s="1"/>
  <c r="H376"/>
  <c r="E376"/>
  <c r="D376"/>
  <c r="H375"/>
  <c r="D375"/>
  <c r="E375" s="1"/>
  <c r="H374"/>
  <c r="E374"/>
  <c r="D374"/>
  <c r="H373"/>
  <c r="D373"/>
  <c r="C373"/>
  <c r="H372"/>
  <c r="D372"/>
  <c r="E372" s="1"/>
  <c r="H371"/>
  <c r="E371"/>
  <c r="D371"/>
  <c r="H370"/>
  <c r="D370"/>
  <c r="E370" s="1"/>
  <c r="H369"/>
  <c r="E369"/>
  <c r="E368" s="1"/>
  <c r="D369"/>
  <c r="H368"/>
  <c r="C368"/>
  <c r="H367"/>
  <c r="D367"/>
  <c r="E367" s="1"/>
  <c r="H366"/>
  <c r="E366"/>
  <c r="D366"/>
  <c r="H365"/>
  <c r="D365"/>
  <c r="E365" s="1"/>
  <c r="H364"/>
  <c r="E364"/>
  <c r="D364"/>
  <c r="H363"/>
  <c r="D363"/>
  <c r="C362"/>
  <c r="H362" s="1"/>
  <c r="H361"/>
  <c r="E361"/>
  <c r="D361"/>
  <c r="H360"/>
  <c r="D360"/>
  <c r="E360" s="1"/>
  <c r="H359"/>
  <c r="E359"/>
  <c r="D359"/>
  <c r="H358"/>
  <c r="D358"/>
  <c r="C357"/>
  <c r="H357" s="1"/>
  <c r="H356"/>
  <c r="E356"/>
  <c r="D356"/>
  <c r="H355"/>
  <c r="D355"/>
  <c r="E355" s="1"/>
  <c r="H354"/>
  <c r="E354"/>
  <c r="E353" s="1"/>
  <c r="D354"/>
  <c r="H353"/>
  <c r="D353"/>
  <c r="C353"/>
  <c r="H352"/>
  <c r="D352"/>
  <c r="E352" s="1"/>
  <c r="H351"/>
  <c r="E351"/>
  <c r="D351"/>
  <c r="H350"/>
  <c r="D350"/>
  <c r="E350" s="1"/>
  <c r="H349"/>
  <c r="E349"/>
  <c r="E348" s="1"/>
  <c r="D349"/>
  <c r="H348"/>
  <c r="C348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E341"/>
  <c r="D341"/>
  <c r="H338"/>
  <c r="E338"/>
  <c r="D338"/>
  <c r="H337"/>
  <c r="D337"/>
  <c r="E337" s="1"/>
  <c r="H336"/>
  <c r="E336"/>
  <c r="D336"/>
  <c r="H335"/>
  <c r="D335"/>
  <c r="E335" s="1"/>
  <c r="H334"/>
  <c r="E334"/>
  <c r="D334"/>
  <c r="H333"/>
  <c r="D333"/>
  <c r="E333" s="1"/>
  <c r="H332"/>
  <c r="E332"/>
  <c r="D332"/>
  <c r="H331"/>
  <c r="D331"/>
  <c r="C331"/>
  <c r="H330"/>
  <c r="D330"/>
  <c r="E330" s="1"/>
  <c r="H329"/>
  <c r="E329"/>
  <c r="E328" s="1"/>
  <c r="D329"/>
  <c r="H328"/>
  <c r="D328"/>
  <c r="C328"/>
  <c r="H327"/>
  <c r="D327"/>
  <c r="E327" s="1"/>
  <c r="H326"/>
  <c r="E326"/>
  <c r="E325" s="1"/>
  <c r="D326"/>
  <c r="H325"/>
  <c r="D325"/>
  <c r="C325"/>
  <c r="H324"/>
  <c r="D324"/>
  <c r="E324" s="1"/>
  <c r="H323"/>
  <c r="E323"/>
  <c r="D323"/>
  <c r="H322"/>
  <c r="D322"/>
  <c r="E322" s="1"/>
  <c r="H321"/>
  <c r="E321"/>
  <c r="D321"/>
  <c r="H320"/>
  <c r="D320"/>
  <c r="E320" s="1"/>
  <c r="H319"/>
  <c r="E319"/>
  <c r="D319"/>
  <c r="H318"/>
  <c r="D318"/>
  <c r="E318" s="1"/>
  <c r="H317"/>
  <c r="E317"/>
  <c r="D317"/>
  <c r="H316"/>
  <c r="D316"/>
  <c r="C315"/>
  <c r="H315" s="1"/>
  <c r="H313"/>
  <c r="E313"/>
  <c r="D313"/>
  <c r="H312"/>
  <c r="D312"/>
  <c r="E312" s="1"/>
  <c r="H311"/>
  <c r="E311"/>
  <c r="D311"/>
  <c r="H310"/>
  <c r="D310"/>
  <c r="E310" s="1"/>
  <c r="H309"/>
  <c r="E309"/>
  <c r="D309"/>
  <c r="H308"/>
  <c r="D308"/>
  <c r="C308"/>
  <c r="H307"/>
  <c r="D307"/>
  <c r="E307" s="1"/>
  <c r="H306"/>
  <c r="E306"/>
  <c r="D306"/>
  <c r="H305"/>
  <c r="D305"/>
  <c r="C305"/>
  <c r="H304"/>
  <c r="D304"/>
  <c r="E304" s="1"/>
  <c r="H303"/>
  <c r="E303"/>
  <c r="D303"/>
  <c r="H302"/>
  <c r="D302"/>
  <c r="C302"/>
  <c r="H301"/>
  <c r="D301"/>
  <c r="E301" s="1"/>
  <c r="H300"/>
  <c r="E300"/>
  <c r="D300"/>
  <c r="H299"/>
  <c r="D299"/>
  <c r="C298"/>
  <c r="H298" s="1"/>
  <c r="H297"/>
  <c r="E297"/>
  <c r="E296" s="1"/>
  <c r="D297"/>
  <c r="H296"/>
  <c r="D296"/>
  <c r="C296"/>
  <c r="H295"/>
  <c r="D295"/>
  <c r="E295" s="1"/>
  <c r="H294"/>
  <c r="E294"/>
  <c r="D294"/>
  <c r="H293"/>
  <c r="D293"/>
  <c r="E293" s="1"/>
  <c r="H292"/>
  <c r="E292"/>
  <c r="D292"/>
  <c r="H291"/>
  <c r="D291"/>
  <c r="E291" s="1"/>
  <c r="H290"/>
  <c r="E290"/>
  <c r="E289" s="1"/>
  <c r="D290"/>
  <c r="H289"/>
  <c r="C289"/>
  <c r="H288"/>
  <c r="D288"/>
  <c r="E288" s="1"/>
  <c r="H287"/>
  <c r="E287"/>
  <c r="D287"/>
  <c r="H286"/>
  <c r="D286"/>
  <c r="E286" s="1"/>
  <c r="H285"/>
  <c r="E285"/>
  <c r="D285"/>
  <c r="H284"/>
  <c r="D284"/>
  <c r="E284" s="1"/>
  <c r="H283"/>
  <c r="E283"/>
  <c r="D283"/>
  <c r="H282"/>
  <c r="D282"/>
  <c r="E282" s="1"/>
  <c r="H281"/>
  <c r="E281"/>
  <c r="D281"/>
  <c r="H280"/>
  <c r="D280"/>
  <c r="E280" s="1"/>
  <c r="H279"/>
  <c r="E279"/>
  <c r="D279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E273"/>
  <c r="D273"/>
  <c r="H272"/>
  <c r="D272"/>
  <c r="E272" s="1"/>
  <c r="H271"/>
  <c r="E271"/>
  <c r="D271"/>
  <c r="H270"/>
  <c r="D270"/>
  <c r="E270" s="1"/>
  <c r="H269"/>
  <c r="E269"/>
  <c r="D269"/>
  <c r="H268"/>
  <c r="D268"/>
  <c r="E268" s="1"/>
  <c r="H267"/>
  <c r="E267"/>
  <c r="D267"/>
  <c r="H266"/>
  <c r="D266"/>
  <c r="C265"/>
  <c r="H264"/>
  <c r="E264"/>
  <c r="D264"/>
  <c r="H262"/>
  <c r="D262"/>
  <c r="E262" s="1"/>
  <c r="H261"/>
  <c r="E261"/>
  <c r="E260" s="1"/>
  <c r="D261"/>
  <c r="H260"/>
  <c r="C260"/>
  <c r="D252"/>
  <c r="E252" s="1"/>
  <c r="D251"/>
  <c r="E251" s="1"/>
  <c r="C250"/>
  <c r="E249"/>
  <c r="D249"/>
  <c r="E248"/>
  <c r="D248"/>
  <c r="E247"/>
  <c r="D247"/>
  <c r="E246"/>
  <c r="D246"/>
  <c r="E245"/>
  <c r="D245"/>
  <c r="E244"/>
  <c r="E243" s="1"/>
  <c r="D244"/>
  <c r="C244"/>
  <c r="C243" s="1"/>
  <c r="D243"/>
  <c r="E242"/>
  <c r="D242"/>
  <c r="E241"/>
  <c r="D241"/>
  <c r="E240"/>
  <c r="D240"/>
  <c r="E239"/>
  <c r="E238" s="1"/>
  <c r="D239"/>
  <c r="C239"/>
  <c r="C238" s="1"/>
  <c r="D238"/>
  <c r="E237"/>
  <c r="D237"/>
  <c r="D236" s="1"/>
  <c r="E236"/>
  <c r="E235" s="1"/>
  <c r="C236"/>
  <c r="C235" s="1"/>
  <c r="D235"/>
  <c r="E234"/>
  <c r="D234"/>
  <c r="D233" s="1"/>
  <c r="E233"/>
  <c r="C233"/>
  <c r="C228" s="1"/>
  <c r="D232"/>
  <c r="E232" s="1"/>
  <c r="D231"/>
  <c r="E231" s="1"/>
  <c r="E229" s="1"/>
  <c r="D230"/>
  <c r="E230" s="1"/>
  <c r="D229"/>
  <c r="D228" s="1"/>
  <c r="C229"/>
  <c r="E228"/>
  <c r="D227"/>
  <c r="E227" s="1"/>
  <c r="D226"/>
  <c r="E226" s="1"/>
  <c r="D225"/>
  <c r="E225" s="1"/>
  <c r="E223" s="1"/>
  <c r="E222" s="1"/>
  <c r="D224"/>
  <c r="E224" s="1"/>
  <c r="C223"/>
  <c r="C222"/>
  <c r="D221"/>
  <c r="E221" s="1"/>
  <c r="E220" s="1"/>
  <c r="C220"/>
  <c r="E219"/>
  <c r="E216" s="1"/>
  <c r="D219"/>
  <c r="E218"/>
  <c r="D218"/>
  <c r="E217"/>
  <c r="D217"/>
  <c r="D216"/>
  <c r="C216"/>
  <c r="C215" s="1"/>
  <c r="E214"/>
  <c r="D214"/>
  <c r="E213"/>
  <c r="D213"/>
  <c r="C213"/>
  <c r="D212"/>
  <c r="E212" s="1"/>
  <c r="E211" s="1"/>
  <c r="C211"/>
  <c r="E210"/>
  <c r="D210"/>
  <c r="E209"/>
  <c r="D209"/>
  <c r="E208"/>
  <c r="D208"/>
  <c r="D207" s="1"/>
  <c r="E207"/>
  <c r="C207"/>
  <c r="D206"/>
  <c r="E206" s="1"/>
  <c r="D205"/>
  <c r="E205" s="1"/>
  <c r="E204" s="1"/>
  <c r="E203" s="1"/>
  <c r="C204"/>
  <c r="C203"/>
  <c r="D202"/>
  <c r="E202" s="1"/>
  <c r="E201" s="1"/>
  <c r="D201"/>
  <c r="D200" s="1"/>
  <c r="C201"/>
  <c r="E200"/>
  <c r="C200"/>
  <c r="D199"/>
  <c r="E199" s="1"/>
  <c r="E198" s="1"/>
  <c r="E197" s="1"/>
  <c r="C198"/>
  <c r="C197"/>
  <c r="D196"/>
  <c r="E196" s="1"/>
  <c r="E195" s="1"/>
  <c r="D195"/>
  <c r="C195"/>
  <c r="E194"/>
  <c r="D194"/>
  <c r="E193"/>
  <c r="D193"/>
  <c r="C193"/>
  <c r="C188" s="1"/>
  <c r="C178" s="1"/>
  <c r="D192"/>
  <c r="E192" s="1"/>
  <c r="D191"/>
  <c r="E191" s="1"/>
  <c r="D190"/>
  <c r="E190" s="1"/>
  <c r="D189"/>
  <c r="D188" s="1"/>
  <c r="C189"/>
  <c r="D187"/>
  <c r="E187" s="1"/>
  <c r="D186"/>
  <c r="E186" s="1"/>
  <c r="D185"/>
  <c r="D184" s="1"/>
  <c r="C185"/>
  <c r="C184"/>
  <c r="D183"/>
  <c r="E183" s="1"/>
  <c r="E182" s="1"/>
  <c r="C182"/>
  <c r="E181"/>
  <c r="D181"/>
  <c r="E180"/>
  <c r="D180"/>
  <c r="C180"/>
  <c r="C179" s="1"/>
  <c r="H176"/>
  <c r="D176"/>
  <c r="E176" s="1"/>
  <c r="H175"/>
  <c r="E175"/>
  <c r="E174" s="1"/>
  <c r="D175"/>
  <c r="H174"/>
  <c r="D174"/>
  <c r="C174"/>
  <c r="H173"/>
  <c r="D173"/>
  <c r="E173" s="1"/>
  <c r="H172"/>
  <c r="E172"/>
  <c r="E171" s="1"/>
  <c r="E170" s="1"/>
  <c r="D172"/>
  <c r="H171"/>
  <c r="D171"/>
  <c r="D170" s="1"/>
  <c r="C171"/>
  <c r="C170"/>
  <c r="H170" s="1"/>
  <c r="J170" s="1"/>
  <c r="H169"/>
  <c r="E169"/>
  <c r="D169"/>
  <c r="H168"/>
  <c r="D168"/>
  <c r="C167"/>
  <c r="H167" s="1"/>
  <c r="H166"/>
  <c r="E166"/>
  <c r="D166"/>
  <c r="H165"/>
  <c r="D165"/>
  <c r="C164"/>
  <c r="H162"/>
  <c r="D162"/>
  <c r="E162" s="1"/>
  <c r="H161"/>
  <c r="E161"/>
  <c r="E160" s="1"/>
  <c r="D161"/>
  <c r="H160"/>
  <c r="C160"/>
  <c r="H159"/>
  <c r="D159"/>
  <c r="E159" s="1"/>
  <c r="H158"/>
  <c r="E158"/>
  <c r="E157" s="1"/>
  <c r="D158"/>
  <c r="H157"/>
  <c r="C157"/>
  <c r="H156"/>
  <c r="D156"/>
  <c r="E156" s="1"/>
  <c r="H155"/>
  <c r="E155"/>
  <c r="E154" s="1"/>
  <c r="D155"/>
  <c r="H154"/>
  <c r="C154"/>
  <c r="E153"/>
  <c r="C153"/>
  <c r="H151"/>
  <c r="D151"/>
  <c r="E151" s="1"/>
  <c r="H150"/>
  <c r="E150"/>
  <c r="E149" s="1"/>
  <c r="D150"/>
  <c r="H149"/>
  <c r="D149"/>
  <c r="C149"/>
  <c r="H148"/>
  <c r="D148"/>
  <c r="E148" s="1"/>
  <c r="H147"/>
  <c r="E147"/>
  <c r="E146" s="1"/>
  <c r="D147"/>
  <c r="H146"/>
  <c r="D146"/>
  <c r="C146"/>
  <c r="H145"/>
  <c r="D145"/>
  <c r="E145" s="1"/>
  <c r="H144"/>
  <c r="E144"/>
  <c r="E143" s="1"/>
  <c r="D144"/>
  <c r="H143"/>
  <c r="D143"/>
  <c r="C143"/>
  <c r="H142"/>
  <c r="D142"/>
  <c r="E142" s="1"/>
  <c r="H141"/>
  <c r="E141"/>
  <c r="E140" s="1"/>
  <c r="D141"/>
  <c r="H140"/>
  <c r="D140"/>
  <c r="C140"/>
  <c r="H139"/>
  <c r="D139"/>
  <c r="E139" s="1"/>
  <c r="H138"/>
  <c r="E138"/>
  <c r="D138"/>
  <c r="H137"/>
  <c r="D137"/>
  <c r="C136"/>
  <c r="H134"/>
  <c r="D134"/>
  <c r="E134" s="1"/>
  <c r="H133"/>
  <c r="E133"/>
  <c r="D133"/>
  <c r="H132"/>
  <c r="C132"/>
  <c r="H131"/>
  <c r="D131"/>
  <c r="E131" s="1"/>
  <c r="H130"/>
  <c r="E130"/>
  <c r="D130"/>
  <c r="H129"/>
  <c r="C129"/>
  <c r="H128"/>
  <c r="D128"/>
  <c r="E128" s="1"/>
  <c r="H127"/>
  <c r="E127"/>
  <c r="D127"/>
  <c r="H126"/>
  <c r="C126"/>
  <c r="H125"/>
  <c r="D125"/>
  <c r="E125" s="1"/>
  <c r="H124"/>
  <c r="E124"/>
  <c r="D124"/>
  <c r="H123"/>
  <c r="C123"/>
  <c r="H122"/>
  <c r="D122"/>
  <c r="E122" s="1"/>
  <c r="H121"/>
  <c r="E121"/>
  <c r="D121"/>
  <c r="H120"/>
  <c r="C120"/>
  <c r="H119"/>
  <c r="D119"/>
  <c r="E119" s="1"/>
  <c r="H118"/>
  <c r="E118"/>
  <c r="D118"/>
  <c r="H117"/>
  <c r="C117"/>
  <c r="C116"/>
  <c r="H113"/>
  <c r="E113"/>
  <c r="D113"/>
  <c r="H112"/>
  <c r="D112"/>
  <c r="E112" s="1"/>
  <c r="H111"/>
  <c r="E111"/>
  <c r="D11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E105"/>
  <c r="D105"/>
  <c r="H104"/>
  <c r="D104"/>
  <c r="E104" s="1"/>
  <c r="H103"/>
  <c r="D103"/>
  <c r="E103" s="1"/>
  <c r="H102"/>
  <c r="E102"/>
  <c r="D102"/>
  <c r="H101"/>
  <c r="D101"/>
  <c r="E101" s="1"/>
  <c r="H100"/>
  <c r="E100"/>
  <c r="D100"/>
  <c r="H99"/>
  <c r="D99"/>
  <c r="E99" s="1"/>
  <c r="H98"/>
  <c r="E98"/>
  <c r="D98"/>
  <c r="C97"/>
  <c r="H97" s="1"/>
  <c r="J97" s="1"/>
  <c r="H96"/>
  <c r="E96"/>
  <c r="D96"/>
  <c r="H95"/>
  <c r="D95"/>
  <c r="E95" s="1"/>
  <c r="H94"/>
  <c r="E94"/>
  <c r="D94"/>
  <c r="H93"/>
  <c r="D93"/>
  <c r="E93" s="1"/>
  <c r="H92"/>
  <c r="E92"/>
  <c r="D92"/>
  <c r="H91"/>
  <c r="D91"/>
  <c r="E91" s="1"/>
  <c r="H90"/>
  <c r="E90"/>
  <c r="D90"/>
  <c r="H89"/>
  <c r="D89"/>
  <c r="E89" s="1"/>
  <c r="H88"/>
  <c r="E88"/>
  <c r="D88"/>
  <c r="H87"/>
  <c r="D87"/>
  <c r="E87" s="1"/>
  <c r="H86"/>
  <c r="E86"/>
  <c r="D86"/>
  <c r="H85"/>
  <c r="D85"/>
  <c r="E85" s="1"/>
  <c r="H84"/>
  <c r="E84"/>
  <c r="D84"/>
  <c r="H83"/>
  <c r="D83"/>
  <c r="E83" s="1"/>
  <c r="H82"/>
  <c r="E82"/>
  <c r="D82"/>
  <c r="H81"/>
  <c r="D81"/>
  <c r="E81" s="1"/>
  <c r="H80"/>
  <c r="E80"/>
  <c r="D80"/>
  <c r="H79"/>
  <c r="D79"/>
  <c r="E79" s="1"/>
  <c r="H78"/>
  <c r="E78"/>
  <c r="D78"/>
  <c r="H77"/>
  <c r="D77"/>
  <c r="E77" s="1"/>
  <c r="H76"/>
  <c r="E76"/>
  <c r="D76"/>
  <c r="H75"/>
  <c r="D75"/>
  <c r="E75" s="1"/>
  <c r="H74"/>
  <c r="E74"/>
  <c r="D74"/>
  <c r="H73"/>
  <c r="D73"/>
  <c r="E73" s="1"/>
  <c r="H72"/>
  <c r="E72"/>
  <c r="D72"/>
  <c r="H71"/>
  <c r="D71"/>
  <c r="E71" s="1"/>
  <c r="H70"/>
  <c r="E70"/>
  <c r="D70"/>
  <c r="H69"/>
  <c r="D69"/>
  <c r="E69" s="1"/>
  <c r="H68"/>
  <c r="J68" s="1"/>
  <c r="D68"/>
  <c r="C68"/>
  <c r="C67"/>
  <c r="H67" s="1"/>
  <c r="J67" s="1"/>
  <c r="H66"/>
  <c r="E66"/>
  <c r="D66"/>
  <c r="H65"/>
  <c r="D65"/>
  <c r="E65" s="1"/>
  <c r="H64"/>
  <c r="E64"/>
  <c r="D64"/>
  <c r="H63"/>
  <c r="D63"/>
  <c r="E63" s="1"/>
  <c r="H62"/>
  <c r="E62"/>
  <c r="D62"/>
  <c r="C61"/>
  <c r="H61" s="1"/>
  <c r="J61" s="1"/>
  <c r="H60"/>
  <c r="E60"/>
  <c r="D60"/>
  <c r="H59"/>
  <c r="D59"/>
  <c r="E59" s="1"/>
  <c r="H58"/>
  <c r="E58"/>
  <c r="D58"/>
  <c r="H57"/>
  <c r="D57"/>
  <c r="E57" s="1"/>
  <c r="H56"/>
  <c r="E56"/>
  <c r="D56"/>
  <c r="H55"/>
  <c r="D55"/>
  <c r="E55" s="1"/>
  <c r="H54"/>
  <c r="E54"/>
  <c r="D54"/>
  <c r="H53"/>
  <c r="D53"/>
  <c r="E53" s="1"/>
  <c r="H52"/>
  <c r="E52"/>
  <c r="D52"/>
  <c r="H51"/>
  <c r="D51"/>
  <c r="E51" s="1"/>
  <c r="H50"/>
  <c r="E50"/>
  <c r="D50"/>
  <c r="H49"/>
  <c r="D49"/>
  <c r="E49" s="1"/>
  <c r="H48"/>
  <c r="E48"/>
  <c r="D48"/>
  <c r="H47"/>
  <c r="D47"/>
  <c r="E47" s="1"/>
  <c r="H46"/>
  <c r="E46"/>
  <c r="D46"/>
  <c r="H45"/>
  <c r="D45"/>
  <c r="E45" s="1"/>
  <c r="H44"/>
  <c r="E44"/>
  <c r="D44"/>
  <c r="H43"/>
  <c r="D43"/>
  <c r="E43" s="1"/>
  <c r="H42"/>
  <c r="E42"/>
  <c r="D42"/>
  <c r="H41"/>
  <c r="D41"/>
  <c r="E41" s="1"/>
  <c r="H40"/>
  <c r="E40"/>
  <c r="D40"/>
  <c r="H39"/>
  <c r="D39"/>
  <c r="E39" s="1"/>
  <c r="E38" s="1"/>
  <c r="H38"/>
  <c r="J38" s="1"/>
  <c r="D38"/>
  <c r="C38"/>
  <c r="H37"/>
  <c r="D37"/>
  <c r="E37" s="1"/>
  <c r="H36"/>
  <c r="E36"/>
  <c r="D36"/>
  <c r="H35"/>
  <c r="D35"/>
  <c r="E35" s="1"/>
  <c r="H34"/>
  <c r="E34"/>
  <c r="D34"/>
  <c r="H33"/>
  <c r="D33"/>
  <c r="E33" s="1"/>
  <c r="H32"/>
  <c r="E32"/>
  <c r="D32"/>
  <c r="H31"/>
  <c r="D31"/>
  <c r="E31" s="1"/>
  <c r="H30"/>
  <c r="E30"/>
  <c r="D30"/>
  <c r="H29"/>
  <c r="D29"/>
  <c r="E29" s="1"/>
  <c r="H28"/>
  <c r="E28"/>
  <c r="D28"/>
  <c r="H27"/>
  <c r="D27"/>
  <c r="E27" s="1"/>
  <c r="H26"/>
  <c r="E26"/>
  <c r="D26"/>
  <c r="H25"/>
  <c r="D25"/>
  <c r="E25" s="1"/>
  <c r="H24"/>
  <c r="E24"/>
  <c r="D24"/>
  <c r="H23"/>
  <c r="D23"/>
  <c r="E23" s="1"/>
  <c r="H22"/>
  <c r="E22"/>
  <c r="D22"/>
  <c r="H21"/>
  <c r="D21"/>
  <c r="E21" s="1"/>
  <c r="H20"/>
  <c r="E20"/>
  <c r="D20"/>
  <c r="H19"/>
  <c r="D19"/>
  <c r="E19" s="1"/>
  <c r="H18"/>
  <c r="E18"/>
  <c r="D18"/>
  <c r="H17"/>
  <c r="D17"/>
  <c r="E17" s="1"/>
  <c r="H16"/>
  <c r="E16"/>
  <c r="D16"/>
  <c r="H15"/>
  <c r="D15"/>
  <c r="E15" s="1"/>
  <c r="H14"/>
  <c r="E14"/>
  <c r="D14"/>
  <c r="H13"/>
  <c r="D13"/>
  <c r="E13" s="1"/>
  <c r="H12"/>
  <c r="E12"/>
  <c r="D12"/>
  <c r="C11"/>
  <c r="H11" s="1"/>
  <c r="J11" s="1"/>
  <c r="H10"/>
  <c r="E10"/>
  <c r="D10"/>
  <c r="H9"/>
  <c r="D9"/>
  <c r="E9" s="1"/>
  <c r="H8"/>
  <c r="E8"/>
  <c r="D8"/>
  <c r="H7"/>
  <c r="D7"/>
  <c r="E7" s="1"/>
  <c r="H6"/>
  <c r="E6"/>
  <c r="D6"/>
  <c r="H5"/>
  <c r="D5"/>
  <c r="E5" s="1"/>
  <c r="E4" s="1"/>
  <c r="H4"/>
  <c r="J4" s="1"/>
  <c r="D4"/>
  <c r="C4"/>
  <c r="C3"/>
  <c r="H3" s="1"/>
  <c r="J3" s="1"/>
  <c r="H178" l="1"/>
  <c r="J178" s="1"/>
  <c r="C177"/>
  <c r="H177" s="1"/>
  <c r="J177" s="1"/>
  <c r="E61"/>
  <c r="E97"/>
  <c r="E11"/>
  <c r="E3" s="1"/>
  <c r="E68"/>
  <c r="H164"/>
  <c r="C163"/>
  <c r="H163" s="1"/>
  <c r="J163" s="1"/>
  <c r="H116"/>
  <c r="J116" s="1"/>
  <c r="C115"/>
  <c r="H153"/>
  <c r="J153" s="1"/>
  <c r="C152"/>
  <c r="H152" s="1"/>
  <c r="J152" s="1"/>
  <c r="H265"/>
  <c r="C263"/>
  <c r="E316"/>
  <c r="E315" s="1"/>
  <c r="D315"/>
  <c r="D314" s="1"/>
  <c r="H344"/>
  <c r="C340"/>
  <c r="H717"/>
  <c r="J717" s="1"/>
  <c r="C716"/>
  <c r="H716" s="1"/>
  <c r="J716" s="1"/>
  <c r="D11"/>
  <c r="D3" s="1"/>
  <c r="D2" s="1"/>
  <c r="D97"/>
  <c r="D67" s="1"/>
  <c r="D117"/>
  <c r="D120"/>
  <c r="D123"/>
  <c r="D126"/>
  <c r="D129"/>
  <c r="D132"/>
  <c r="D154"/>
  <c r="D153" s="1"/>
  <c r="D157"/>
  <c r="D160"/>
  <c r="E185"/>
  <c r="E184" s="1"/>
  <c r="D198"/>
  <c r="D197" s="1"/>
  <c r="D220"/>
  <c r="D215" s="1"/>
  <c r="E250"/>
  <c r="D260"/>
  <c r="D289"/>
  <c r="E302"/>
  <c r="E305"/>
  <c r="E308"/>
  <c r="C314"/>
  <c r="H314" s="1"/>
  <c r="D368"/>
  <c r="E373"/>
  <c r="E455"/>
  <c r="E491"/>
  <c r="E556"/>
  <c r="E595"/>
  <c r="E599"/>
  <c r="E610"/>
  <c r="E628"/>
  <c r="E676"/>
  <c r="E700"/>
  <c r="E750"/>
  <c r="E756"/>
  <c r="E755" s="1"/>
  <c r="E165"/>
  <c r="E164" s="1"/>
  <c r="D164"/>
  <c r="E358"/>
  <c r="E357" s="1"/>
  <c r="D357"/>
  <c r="E363"/>
  <c r="E362" s="1"/>
  <c r="D362"/>
  <c r="E123"/>
  <c r="D250"/>
  <c r="E409"/>
  <c r="E694"/>
  <c r="E137"/>
  <c r="E136" s="1"/>
  <c r="E135" s="1"/>
  <c r="D136"/>
  <c r="D135" s="1"/>
  <c r="E168"/>
  <c r="E167" s="1"/>
  <c r="D167"/>
  <c r="E266"/>
  <c r="E265" s="1"/>
  <c r="D265"/>
  <c r="E345"/>
  <c r="E344" s="1"/>
  <c r="D344"/>
  <c r="E117"/>
  <c r="E120"/>
  <c r="E126"/>
  <c r="E129"/>
  <c r="E132"/>
  <c r="C2"/>
  <c r="D61"/>
  <c r="E179"/>
  <c r="D182"/>
  <c r="D179" s="1"/>
  <c r="E189"/>
  <c r="E188" s="1"/>
  <c r="D204"/>
  <c r="D203" s="1"/>
  <c r="D211"/>
  <c r="E331"/>
  <c r="D348"/>
  <c r="E399"/>
  <c r="E445"/>
  <c r="E463"/>
  <c r="E513"/>
  <c r="E531"/>
  <c r="E528" s="1"/>
  <c r="E552"/>
  <c r="E551" s="1"/>
  <c r="E550" s="1"/>
  <c r="E646"/>
  <c r="E653"/>
  <c r="E687"/>
  <c r="C726"/>
  <c r="E761"/>
  <c r="E760" s="1"/>
  <c r="H136"/>
  <c r="C135"/>
  <c r="H135" s="1"/>
  <c r="J135" s="1"/>
  <c r="E299"/>
  <c r="E298" s="1"/>
  <c r="E263" s="1"/>
  <c r="D298"/>
  <c r="E215"/>
  <c r="D223"/>
  <c r="D222" s="1"/>
  <c r="E544"/>
  <c r="E538" s="1"/>
  <c r="E569"/>
  <c r="E616"/>
  <c r="E718"/>
  <c r="E717" s="1"/>
  <c r="E716" s="1"/>
  <c r="D395"/>
  <c r="E411"/>
  <c r="D416"/>
  <c r="E431"/>
  <c r="E429" s="1"/>
  <c r="E340" s="1"/>
  <c r="D459"/>
  <c r="E465"/>
  <c r="E470"/>
  <c r="E468" s="1"/>
  <c r="D474"/>
  <c r="D484"/>
  <c r="E496"/>
  <c r="E494" s="1"/>
  <c r="E484" s="1"/>
  <c r="E506"/>
  <c r="E504" s="1"/>
  <c r="C509"/>
  <c r="H509" s="1"/>
  <c r="E511"/>
  <c r="E509" s="1"/>
  <c r="C528"/>
  <c r="H528" s="1"/>
  <c r="D531"/>
  <c r="D528" s="1"/>
  <c r="E546"/>
  <c r="D552"/>
  <c r="D551" s="1"/>
  <c r="D550" s="1"/>
  <c r="E558"/>
  <c r="C561"/>
  <c r="D569"/>
  <c r="E579"/>
  <c r="E577" s="1"/>
  <c r="E589"/>
  <c r="E587" s="1"/>
  <c r="E594"/>
  <c r="E592" s="1"/>
  <c r="D599"/>
  <c r="E605"/>
  <c r="E603" s="1"/>
  <c r="D642"/>
  <c r="D646"/>
  <c r="D665"/>
  <c r="E681"/>
  <c r="E679" s="1"/>
  <c r="E696"/>
  <c r="D700"/>
  <c r="D722"/>
  <c r="D717" s="1"/>
  <c r="D716" s="1"/>
  <c r="E740"/>
  <c r="E739" s="1"/>
  <c r="E726" s="1"/>
  <c r="E725" s="1"/>
  <c r="D750"/>
  <c r="D726" s="1"/>
  <c r="D725" s="1"/>
  <c r="E778"/>
  <c r="E777" s="1"/>
  <c r="D382"/>
  <c r="D392"/>
  <c r="D340" s="1"/>
  <c r="C444"/>
  <c r="H444" s="1"/>
  <c r="D477"/>
  <c r="C483"/>
  <c r="H483" s="1"/>
  <c r="J483" s="1"/>
  <c r="D513"/>
  <c r="D509" s="1"/>
  <c r="D522"/>
  <c r="D538"/>
  <c r="C551"/>
  <c r="D562"/>
  <c r="D561" s="1"/>
  <c r="D581"/>
  <c r="D616"/>
  <c r="D638"/>
  <c r="C645"/>
  <c r="H645" s="1"/>
  <c r="J645" s="1"/>
  <c r="D653"/>
  <c r="D683"/>
  <c r="H722"/>
  <c r="E483" l="1"/>
  <c r="E561"/>
  <c r="E259"/>
  <c r="E178"/>
  <c r="E177" s="1"/>
  <c r="D163"/>
  <c r="E314"/>
  <c r="H561"/>
  <c r="J561" s="1"/>
  <c r="C560"/>
  <c r="D645"/>
  <c r="D560" s="1"/>
  <c r="D559" s="1"/>
  <c r="D178"/>
  <c r="D177" s="1"/>
  <c r="E116"/>
  <c r="E115" s="1"/>
  <c r="E114" s="1"/>
  <c r="D116"/>
  <c r="D115" s="1"/>
  <c r="H551"/>
  <c r="J551" s="1"/>
  <c r="C550"/>
  <c r="H550" s="1"/>
  <c r="J550" s="1"/>
  <c r="H2"/>
  <c r="J2" s="1"/>
  <c r="E444"/>
  <c r="E339" s="1"/>
  <c r="D263"/>
  <c r="D259"/>
  <c r="H726"/>
  <c r="J726" s="1"/>
  <c r="C725"/>
  <c r="H725" s="1"/>
  <c r="J725" s="1"/>
  <c r="H340"/>
  <c r="C339"/>
  <c r="H339" s="1"/>
  <c r="J339" s="1"/>
  <c r="H263"/>
  <c r="C259"/>
  <c r="H115"/>
  <c r="J115" s="1"/>
  <c r="C114"/>
  <c r="H114" s="1"/>
  <c r="J114" s="1"/>
  <c r="D483"/>
  <c r="D444"/>
  <c r="D339" s="1"/>
  <c r="E645"/>
  <c r="E163"/>
  <c r="E152" s="1"/>
  <c r="D152"/>
  <c r="E67"/>
  <c r="E2" s="1"/>
  <c r="D258" l="1"/>
  <c r="D257" s="1"/>
  <c r="E258"/>
  <c r="E257" s="1"/>
  <c r="E560"/>
  <c r="E559" s="1"/>
  <c r="H560"/>
  <c r="J560" s="1"/>
  <c r="C559"/>
  <c r="H559" s="1"/>
  <c r="J559" s="1"/>
  <c r="H1"/>
  <c r="J1" s="1"/>
  <c r="D114"/>
  <c r="H259"/>
  <c r="J259" s="1"/>
  <c r="C258"/>
  <c r="H258" l="1"/>
  <c r="J258" s="1"/>
  <c r="C257"/>
  <c r="H257" l="1"/>
  <c r="J257" s="1"/>
  <c r="H256"/>
  <c r="J256" s="1"/>
  <c r="C616" i="18" l="1"/>
  <c r="F616"/>
  <c r="H616"/>
  <c r="F614"/>
  <c r="F613"/>
  <c r="C612"/>
  <c r="F612"/>
  <c r="F611"/>
  <c r="F610"/>
  <c r="F609"/>
  <c r="C608"/>
  <c r="F608" s="1"/>
  <c r="F605"/>
  <c r="F604"/>
  <c r="F603"/>
  <c r="F601"/>
  <c r="F600"/>
  <c r="F599"/>
  <c r="F598"/>
  <c r="F597"/>
  <c r="F596"/>
  <c r="F595"/>
  <c r="F594"/>
  <c r="F593"/>
  <c r="F592"/>
  <c r="F591"/>
  <c r="C590"/>
  <c r="F590" s="1"/>
  <c r="F589"/>
  <c r="F588"/>
  <c r="F587"/>
  <c r="F586"/>
  <c r="F585"/>
  <c r="C584"/>
  <c r="F584"/>
  <c r="F583"/>
  <c r="F582"/>
  <c r="F581"/>
  <c r="F580"/>
  <c r="F579"/>
  <c r="F578"/>
  <c r="C577"/>
  <c r="F577"/>
  <c r="F576"/>
  <c r="F575"/>
  <c r="F574"/>
  <c r="C573"/>
  <c r="F573" s="1"/>
  <c r="F572"/>
  <c r="F571"/>
  <c r="F570"/>
  <c r="C569"/>
  <c r="F569" s="1"/>
  <c r="F568"/>
  <c r="F567"/>
  <c r="C566"/>
  <c r="F566" s="1"/>
  <c r="F565"/>
  <c r="F564"/>
  <c r="F563"/>
  <c r="F562"/>
  <c r="C561"/>
  <c r="F561"/>
  <c r="F560"/>
  <c r="F559"/>
  <c r="F558"/>
  <c r="F557"/>
  <c r="F556"/>
  <c r="C555"/>
  <c r="F555"/>
  <c r="F554"/>
  <c r="F553"/>
  <c r="F552"/>
  <c r="C551"/>
  <c r="F551"/>
  <c r="F550"/>
  <c r="F549"/>
  <c r="F548"/>
  <c r="F547"/>
  <c r="F546"/>
  <c r="F545"/>
  <c r="F544"/>
  <c r="C543"/>
  <c r="F543" s="1"/>
  <c r="F542"/>
  <c r="F541"/>
  <c r="F540"/>
  <c r="F539"/>
  <c r="F538"/>
  <c r="F537"/>
  <c r="C536"/>
  <c r="F536" s="1"/>
  <c r="F534"/>
  <c r="F533"/>
  <c r="C532"/>
  <c r="F532" s="1"/>
  <c r="H532" s="1"/>
  <c r="F531"/>
  <c r="F530"/>
  <c r="F529"/>
  <c r="C528"/>
  <c r="F528"/>
  <c r="H528"/>
  <c r="F527"/>
  <c r="F526"/>
  <c r="F525"/>
  <c r="F524"/>
  <c r="F523"/>
  <c r="F522"/>
  <c r="F521"/>
  <c r="F520"/>
  <c r="F519"/>
  <c r="C518"/>
  <c r="F518"/>
  <c r="F517"/>
  <c r="F516"/>
  <c r="F515"/>
  <c r="F514"/>
  <c r="F513"/>
  <c r="F512"/>
  <c r="F511"/>
  <c r="F510"/>
  <c r="F509"/>
  <c r="F508"/>
  <c r="F507"/>
  <c r="C506"/>
  <c r="F506"/>
  <c r="F505"/>
  <c r="F504"/>
  <c r="F503"/>
  <c r="F502"/>
  <c r="F501"/>
  <c r="C500"/>
  <c r="F500"/>
  <c r="F499"/>
  <c r="F498"/>
  <c r="F497"/>
  <c r="F496"/>
  <c r="F495"/>
  <c r="F494"/>
  <c r="C493"/>
  <c r="F493"/>
  <c r="F492"/>
  <c r="F491"/>
  <c r="F490"/>
  <c r="C489"/>
  <c r="F488"/>
  <c r="F487"/>
  <c r="F486"/>
  <c r="C485"/>
  <c r="F485"/>
  <c r="F484"/>
  <c r="F483"/>
  <c r="C482"/>
  <c r="F482"/>
  <c r="F481"/>
  <c r="F480"/>
  <c r="F479"/>
  <c r="F478"/>
  <c r="C477"/>
  <c r="F477" s="1"/>
  <c r="F476"/>
  <c r="F475"/>
  <c r="F474"/>
  <c r="F473"/>
  <c r="F472"/>
  <c r="C471"/>
  <c r="F471" s="1"/>
  <c r="F470"/>
  <c r="F469"/>
  <c r="F468"/>
  <c r="C467"/>
  <c r="F467" s="1"/>
  <c r="F466"/>
  <c r="F465"/>
  <c r="F464"/>
  <c r="F463"/>
  <c r="F462"/>
  <c r="F461"/>
  <c r="F460"/>
  <c r="C459"/>
  <c r="F459"/>
  <c r="F458"/>
  <c r="F457"/>
  <c r="F456"/>
  <c r="F455"/>
  <c r="F454"/>
  <c r="F453"/>
  <c r="C452"/>
  <c r="F452"/>
  <c r="F448"/>
  <c r="F447"/>
  <c r="C446"/>
  <c r="F446"/>
  <c r="F445"/>
  <c r="F444"/>
  <c r="F443"/>
  <c r="C442"/>
  <c r="F442"/>
  <c r="F439"/>
  <c r="F438"/>
  <c r="C437"/>
  <c r="F437"/>
  <c r="H437" s="1"/>
  <c r="F436"/>
  <c r="F435"/>
  <c r="C434"/>
  <c r="C428" s="1"/>
  <c r="F428" s="1"/>
  <c r="F433"/>
  <c r="F432"/>
  <c r="F431"/>
  <c r="F430"/>
  <c r="F429"/>
  <c r="F427"/>
  <c r="F426"/>
  <c r="F425"/>
  <c r="F424"/>
  <c r="F423"/>
  <c r="F422"/>
  <c r="C421"/>
  <c r="F421"/>
  <c r="F420"/>
  <c r="C419"/>
  <c r="F419" s="1"/>
  <c r="F417"/>
  <c r="F416"/>
  <c r="F415"/>
  <c r="F414"/>
  <c r="F413"/>
  <c r="C412"/>
  <c r="F412" s="1"/>
  <c r="F411"/>
  <c r="F410"/>
  <c r="F409"/>
  <c r="F408"/>
  <c r="F407"/>
  <c r="F406"/>
  <c r="F405"/>
  <c r="F404"/>
  <c r="C403"/>
  <c r="F403"/>
  <c r="F402"/>
  <c r="F401"/>
  <c r="F400"/>
  <c r="C399"/>
  <c r="F399"/>
  <c r="F398"/>
  <c r="F397"/>
  <c r="F396"/>
  <c r="F395"/>
  <c r="C394"/>
  <c r="F394" s="1"/>
  <c r="F393"/>
  <c r="F392"/>
  <c r="F391"/>
  <c r="F390"/>
  <c r="F389"/>
  <c r="F388"/>
  <c r="C387"/>
  <c r="F387" s="1"/>
  <c r="F386"/>
  <c r="F385"/>
  <c r="C384"/>
  <c r="F384" s="1"/>
  <c r="F383"/>
  <c r="F382"/>
  <c r="C381"/>
  <c r="F381" s="1"/>
  <c r="F380"/>
  <c r="F379"/>
  <c r="F378"/>
  <c r="F377"/>
  <c r="C376"/>
  <c r="F375"/>
  <c r="F372"/>
  <c r="F371"/>
  <c r="F370"/>
  <c r="F369"/>
  <c r="F368"/>
  <c r="C367"/>
  <c r="F367"/>
  <c r="F366"/>
  <c r="F365"/>
  <c r="C364"/>
  <c r="F364"/>
  <c r="F363"/>
  <c r="F362"/>
  <c r="F361"/>
  <c r="F360"/>
  <c r="F359"/>
  <c r="C358"/>
  <c r="F358" s="1"/>
  <c r="F357"/>
  <c r="F356"/>
  <c r="F355"/>
  <c r="F354"/>
  <c r="C353"/>
  <c r="F353"/>
  <c r="F352"/>
  <c r="F351"/>
  <c r="F350"/>
  <c r="C349"/>
  <c r="F349" s="1"/>
  <c r="F348"/>
  <c r="F347"/>
  <c r="F346"/>
  <c r="C345"/>
  <c r="F345" s="1"/>
  <c r="F344"/>
  <c r="F343"/>
  <c r="F342"/>
  <c r="F341"/>
  <c r="C340"/>
  <c r="F340"/>
  <c r="F339"/>
  <c r="F338"/>
  <c r="F337"/>
  <c r="F336"/>
  <c r="C335"/>
  <c r="F335" s="1"/>
  <c r="F333"/>
  <c r="F332"/>
  <c r="F331"/>
  <c r="F330"/>
  <c r="F329"/>
  <c r="F328"/>
  <c r="F327"/>
  <c r="F326"/>
  <c r="F325"/>
  <c r="F324"/>
  <c r="F323"/>
  <c r="F322"/>
  <c r="F321"/>
  <c r="F320"/>
  <c r="C319"/>
  <c r="F319" s="1"/>
  <c r="F318"/>
  <c r="F317"/>
  <c r="F316"/>
  <c r="F315"/>
  <c r="F314"/>
  <c r="F313"/>
  <c r="C312"/>
  <c r="F312" s="1"/>
  <c r="F311"/>
  <c r="F310"/>
  <c r="F309"/>
  <c r="F308"/>
  <c r="F307"/>
  <c r="C306"/>
  <c r="F306" s="1"/>
  <c r="F305"/>
  <c r="F304"/>
  <c r="F303"/>
  <c r="C302"/>
  <c r="F302" s="1"/>
  <c r="F301"/>
  <c r="F300"/>
  <c r="C299"/>
  <c r="F299" s="1"/>
  <c r="F298"/>
  <c r="F297"/>
  <c r="F296"/>
  <c r="F295"/>
  <c r="C294"/>
  <c r="F294"/>
  <c r="F293"/>
  <c r="F292"/>
  <c r="F291"/>
  <c r="F290"/>
  <c r="C289"/>
  <c r="F289" s="1"/>
  <c r="F288"/>
  <c r="F287"/>
  <c r="F286"/>
  <c r="C285"/>
  <c r="F285"/>
  <c r="F284"/>
  <c r="F283"/>
  <c r="C282"/>
  <c r="F282"/>
  <c r="F281"/>
  <c r="F280"/>
  <c r="F279"/>
  <c r="C278"/>
  <c r="F278"/>
  <c r="F277"/>
  <c r="F276"/>
  <c r="F275"/>
  <c r="F274"/>
  <c r="F273"/>
  <c r="C272"/>
  <c r="F272"/>
  <c r="F271"/>
  <c r="F270"/>
  <c r="F269"/>
  <c r="C268"/>
  <c r="F268"/>
  <c r="F267"/>
  <c r="F266"/>
  <c r="F265"/>
  <c r="F264"/>
  <c r="C263"/>
  <c r="F263" s="1"/>
  <c r="F262"/>
  <c r="F261"/>
  <c r="F260"/>
  <c r="F259"/>
  <c r="C258"/>
  <c r="F258"/>
  <c r="F257"/>
  <c r="F256"/>
  <c r="F255"/>
  <c r="F254"/>
  <c r="F253"/>
  <c r="C252"/>
  <c r="F252"/>
  <c r="F251"/>
  <c r="F250"/>
  <c r="F249"/>
  <c r="F248"/>
  <c r="C247"/>
  <c r="F247" s="1"/>
  <c r="F246"/>
  <c r="F245"/>
  <c r="F244"/>
  <c r="C243"/>
  <c r="F243" s="1"/>
  <c r="F242"/>
  <c r="F241"/>
  <c r="F240"/>
  <c r="F239"/>
  <c r="C238"/>
  <c r="F238"/>
  <c r="F237"/>
  <c r="F236"/>
  <c r="F235"/>
  <c r="C234"/>
  <c r="F234" s="1"/>
  <c r="F233"/>
  <c r="F232"/>
  <c r="F231"/>
  <c r="F228"/>
  <c r="F227"/>
  <c r="F226"/>
  <c r="F225"/>
  <c r="F224"/>
  <c r="F223"/>
  <c r="F222"/>
  <c r="C221"/>
  <c r="F221" s="1"/>
  <c r="F220"/>
  <c r="F219"/>
  <c r="C218"/>
  <c r="F218" s="1"/>
  <c r="F217"/>
  <c r="F216"/>
  <c r="C215"/>
  <c r="F215" s="1"/>
  <c r="F214"/>
  <c r="F213"/>
  <c r="F212"/>
  <c r="F211"/>
  <c r="F210"/>
  <c r="F209"/>
  <c r="F208"/>
  <c r="F207"/>
  <c r="F206"/>
  <c r="C205"/>
  <c r="F205"/>
  <c r="F203"/>
  <c r="F202"/>
  <c r="F201"/>
  <c r="F200"/>
  <c r="F199"/>
  <c r="F198"/>
  <c r="F197"/>
  <c r="F196"/>
  <c r="F195"/>
  <c r="F194"/>
  <c r="F193"/>
  <c r="C192"/>
  <c r="F192" s="1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2"/>
  <c r="F151"/>
  <c r="C150"/>
  <c r="C141"/>
  <c r="F141" s="1"/>
  <c r="H141" s="1"/>
  <c r="C140"/>
  <c r="F140" s="1"/>
  <c r="H140" s="1"/>
  <c r="F139"/>
  <c r="F138"/>
  <c r="C137"/>
  <c r="F137" s="1"/>
  <c r="H137" s="1"/>
  <c r="F136"/>
  <c r="F135"/>
  <c r="C134"/>
  <c r="F134"/>
  <c r="H134"/>
  <c r="F133"/>
  <c r="F132"/>
  <c r="F131"/>
  <c r="C130"/>
  <c r="F130" s="1"/>
  <c r="H130" s="1"/>
  <c r="F128"/>
  <c r="F127"/>
  <c r="F126"/>
  <c r="F125"/>
  <c r="F124"/>
  <c r="C123"/>
  <c r="F123"/>
  <c r="H123" s="1"/>
  <c r="F122"/>
  <c r="F121"/>
  <c r="F120"/>
  <c r="F119"/>
  <c r="F118"/>
  <c r="F117"/>
  <c r="C116"/>
  <c r="F116" s="1"/>
  <c r="H116" s="1"/>
  <c r="F113"/>
  <c r="F112"/>
  <c r="F111"/>
  <c r="F110"/>
  <c r="F109"/>
  <c r="F108"/>
  <c r="F107"/>
  <c r="F106"/>
  <c r="F105"/>
  <c r="F104"/>
  <c r="F103"/>
  <c r="F102"/>
  <c r="F101"/>
  <c r="F100"/>
  <c r="F99"/>
  <c r="F98"/>
  <c r="C97"/>
  <c r="F97"/>
  <c r="H97" s="1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C68"/>
  <c r="F68"/>
  <c r="H68"/>
  <c r="F66"/>
  <c r="F65"/>
  <c r="F64"/>
  <c r="F63"/>
  <c r="F62"/>
  <c r="C61"/>
  <c r="F61"/>
  <c r="H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C38"/>
  <c r="F38"/>
  <c r="H38" s="1"/>
  <c r="C11"/>
  <c r="F11"/>
  <c r="H11"/>
  <c r="C4"/>
  <c r="F4" s="1"/>
  <c r="H4" s="1"/>
  <c r="C204"/>
  <c r="F204" s="1"/>
  <c r="C153"/>
  <c r="F153" s="1"/>
  <c r="F434"/>
  <c r="C67"/>
  <c r="F67"/>
  <c r="H67" s="1"/>
  <c r="C230"/>
  <c r="F230" s="1"/>
  <c r="C374"/>
  <c r="F374"/>
  <c r="C451"/>
  <c r="F451" s="1"/>
  <c r="H451" s="1"/>
  <c r="F489"/>
  <c r="F150"/>
  <c r="F376"/>
  <c r="C3"/>
  <c r="C334"/>
  <c r="F334"/>
  <c r="C418"/>
  <c r="F418" s="1"/>
  <c r="C441"/>
  <c r="C602"/>
  <c r="F602"/>
  <c r="C607"/>
  <c r="F607" s="1"/>
  <c r="H607" s="1"/>
  <c r="C615"/>
  <c r="F615"/>
  <c r="H615"/>
  <c r="M360" i="14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C535" i="18"/>
  <c r="F3"/>
  <c r="H3" s="1"/>
  <c r="C2"/>
  <c r="F441"/>
  <c r="H441" s="1"/>
  <c r="C440"/>
  <c r="F440"/>
  <c r="H440"/>
  <c r="C229"/>
  <c r="C606"/>
  <c r="F606" s="1"/>
  <c r="H606" s="1"/>
  <c r="F719" i="17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H71"/>
  <c r="G71"/>
  <c r="F71"/>
  <c r="F70"/>
  <c r="F69"/>
  <c r="H68"/>
  <c r="G68"/>
  <c r="F68"/>
  <c r="I68"/>
  <c r="F67"/>
  <c r="H66"/>
  <c r="G66"/>
  <c r="F66"/>
  <c r="I66"/>
  <c r="F65"/>
  <c r="F64"/>
  <c r="H63"/>
  <c r="G63"/>
  <c r="F63"/>
  <c r="F62"/>
  <c r="F61"/>
  <c r="F60"/>
  <c r="F59"/>
  <c r="H58"/>
  <c r="G58"/>
  <c r="F58"/>
  <c r="I58"/>
  <c r="F57"/>
  <c r="F56"/>
  <c r="F55"/>
  <c r="F54"/>
  <c r="F53"/>
  <c r="F52"/>
  <c r="F51"/>
  <c r="F50"/>
  <c r="H49"/>
  <c r="G49"/>
  <c r="F49"/>
  <c r="I49"/>
  <c r="F48"/>
  <c r="H47"/>
  <c r="G47"/>
  <c r="F47"/>
  <c r="I47"/>
  <c r="F46"/>
  <c r="H45"/>
  <c r="G45"/>
  <c r="F45"/>
  <c r="I45"/>
  <c r="F44"/>
  <c r="F43"/>
  <c r="F42"/>
  <c r="F41"/>
  <c r="F40"/>
  <c r="F39"/>
  <c r="H38"/>
  <c r="G38"/>
  <c r="F38"/>
  <c r="F37"/>
  <c r="F36"/>
  <c r="H35"/>
  <c r="G35"/>
  <c r="F35"/>
  <c r="F34"/>
  <c r="F33"/>
  <c r="H32"/>
  <c r="G32"/>
  <c r="F32"/>
  <c r="I32"/>
  <c r="F31"/>
  <c r="F30"/>
  <c r="F29"/>
  <c r="F28"/>
  <c r="F27"/>
  <c r="F26"/>
  <c r="F25"/>
  <c r="F24"/>
  <c r="H23"/>
  <c r="G23"/>
  <c r="F23"/>
  <c r="F22"/>
  <c r="F21"/>
  <c r="F20"/>
  <c r="F19"/>
  <c r="F18"/>
  <c r="F17"/>
  <c r="F16"/>
  <c r="F15"/>
  <c r="F14"/>
  <c r="F13"/>
  <c r="F12"/>
  <c r="F11"/>
  <c r="F10"/>
  <c r="H9"/>
  <c r="G9"/>
  <c r="F9"/>
  <c r="F8"/>
  <c r="F7"/>
  <c r="F6"/>
  <c r="F5"/>
  <c r="F4"/>
  <c r="F3"/>
  <c r="H2"/>
  <c r="G2"/>
  <c r="F2"/>
  <c r="S360" i="14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4"/>
  <c r="S12"/>
  <c r="S11"/>
  <c r="S10"/>
  <c r="S9"/>
  <c r="S7"/>
  <c r="S6"/>
  <c r="S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F2" i="18"/>
  <c r="H2"/>
  <c r="F535"/>
  <c r="H535" s="1"/>
  <c r="C450"/>
  <c r="F450" s="1"/>
  <c r="H450" s="1"/>
  <c r="F229"/>
  <c r="H229" s="1"/>
  <c r="I9" i="17"/>
  <c r="I38"/>
  <c r="I63"/>
  <c r="I23"/>
  <c r="I35"/>
  <c r="I71"/>
  <c r="I2"/>
  <c r="C449" i="18"/>
  <c r="F449" s="1"/>
  <c r="H449" s="1"/>
  <c r="C306" i="10"/>
  <c r="F220"/>
  <c r="F219"/>
  <c r="F218"/>
  <c r="F5"/>
  <c r="F6"/>
  <c r="F7"/>
  <c r="F8"/>
  <c r="F9"/>
  <c r="F10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2"/>
  <c r="F63"/>
  <c r="F64"/>
  <c r="F65"/>
  <c r="F66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3"/>
  <c r="F117"/>
  <c r="F118"/>
  <c r="F119"/>
  <c r="F120"/>
  <c r="F121"/>
  <c r="F122"/>
  <c r="F124"/>
  <c r="F125"/>
  <c r="F126"/>
  <c r="F127"/>
  <c r="F128"/>
  <c r="F131"/>
  <c r="F132"/>
  <c r="F133"/>
  <c r="F135"/>
  <c r="F136"/>
  <c r="F138"/>
  <c r="F139"/>
  <c r="F142"/>
  <c r="F143"/>
  <c r="F151"/>
  <c r="F152"/>
  <c r="F154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80"/>
  <c r="F181"/>
  <c r="F182"/>
  <c r="F183"/>
  <c r="F184"/>
  <c r="F185"/>
  <c r="F187"/>
  <c r="F189"/>
  <c r="F190"/>
  <c r="F191"/>
  <c r="F193"/>
  <c r="F194"/>
  <c r="F196"/>
  <c r="F197"/>
  <c r="F199"/>
  <c r="F200"/>
  <c r="F201"/>
  <c r="F202"/>
  <c r="F203"/>
  <c r="F206"/>
  <c r="F207"/>
  <c r="F208"/>
  <c r="F209"/>
  <c r="F210"/>
  <c r="F211"/>
  <c r="F212"/>
  <c r="F213"/>
  <c r="F214"/>
  <c r="F216"/>
  <c r="F217"/>
  <c r="F222"/>
  <c r="F223"/>
  <c r="F224"/>
  <c r="F225"/>
  <c r="F226"/>
  <c r="F227"/>
  <c r="F228"/>
  <c r="F231"/>
  <c r="F232"/>
  <c r="F233"/>
  <c r="F235"/>
  <c r="F236"/>
  <c r="F237"/>
  <c r="F239"/>
  <c r="F240"/>
  <c r="F241"/>
  <c r="F242"/>
  <c r="F244"/>
  <c r="F245"/>
  <c r="F246"/>
  <c r="F248"/>
  <c r="F249"/>
  <c r="F250"/>
  <c r="F251"/>
  <c r="F253"/>
  <c r="F254"/>
  <c r="F255"/>
  <c r="F256"/>
  <c r="F257"/>
  <c r="F259"/>
  <c r="F260"/>
  <c r="F261"/>
  <c r="F262"/>
  <c r="F264"/>
  <c r="F265"/>
  <c r="F266"/>
  <c r="F267"/>
  <c r="F269"/>
  <c r="F270"/>
  <c r="F271"/>
  <c r="F273"/>
  <c r="F274"/>
  <c r="F275"/>
  <c r="F276"/>
  <c r="F277"/>
  <c r="F279"/>
  <c r="F280"/>
  <c r="F281"/>
  <c r="F283"/>
  <c r="F284"/>
  <c r="F286"/>
  <c r="F287"/>
  <c r="F288"/>
  <c r="F290"/>
  <c r="F291"/>
  <c r="F292"/>
  <c r="F293"/>
  <c r="F295"/>
  <c r="F296"/>
  <c r="F297"/>
  <c r="F298"/>
  <c r="F300"/>
  <c r="F301"/>
  <c r="F303"/>
  <c r="F304"/>
  <c r="F305"/>
  <c r="F307"/>
  <c r="F308"/>
  <c r="F309"/>
  <c r="F310"/>
  <c r="F311"/>
  <c r="F313"/>
  <c r="F314"/>
  <c r="F315"/>
  <c r="F316"/>
  <c r="F317"/>
  <c r="F318"/>
  <c r="F320"/>
  <c r="F321"/>
  <c r="F322"/>
  <c r="F323"/>
  <c r="F324"/>
  <c r="F325"/>
  <c r="F326"/>
  <c r="F327"/>
  <c r="F328"/>
  <c r="F329"/>
  <c r="F330"/>
  <c r="F331"/>
  <c r="F332"/>
  <c r="F333"/>
  <c r="F336"/>
  <c r="F337"/>
  <c r="F338"/>
  <c r="F339"/>
  <c r="F341"/>
  <c r="F342"/>
  <c r="F343"/>
  <c r="F344"/>
  <c r="F346"/>
  <c r="F347"/>
  <c r="F348"/>
  <c r="F350"/>
  <c r="F351"/>
  <c r="F352"/>
  <c r="F354"/>
  <c r="F355"/>
  <c r="F356"/>
  <c r="F357"/>
  <c r="F359"/>
  <c r="F360"/>
  <c r="F361"/>
  <c r="F362"/>
  <c r="F363"/>
  <c r="F365"/>
  <c r="F366"/>
  <c r="F368"/>
  <c r="F369"/>
  <c r="F370"/>
  <c r="F371"/>
  <c r="F372"/>
  <c r="F375"/>
  <c r="F377"/>
  <c r="F378"/>
  <c r="F379"/>
  <c r="F380"/>
  <c r="F382"/>
  <c r="F383"/>
  <c r="F385"/>
  <c r="F386"/>
  <c r="F388"/>
  <c r="F389"/>
  <c r="F390"/>
  <c r="F391"/>
  <c r="F392"/>
  <c r="F393"/>
  <c r="F395"/>
  <c r="F396"/>
  <c r="F397"/>
  <c r="F398"/>
  <c r="F400"/>
  <c r="F401"/>
  <c r="F402"/>
  <c r="F404"/>
  <c r="F405"/>
  <c r="F406"/>
  <c r="F407"/>
  <c r="F408"/>
  <c r="F409"/>
  <c r="F410"/>
  <c r="F411"/>
  <c r="F413"/>
  <c r="F414"/>
  <c r="F415"/>
  <c r="F416"/>
  <c r="F417"/>
  <c r="F420"/>
  <c r="F422"/>
  <c r="F423"/>
  <c r="F424"/>
  <c r="F425"/>
  <c r="F426"/>
  <c r="F427"/>
  <c r="F429"/>
  <c r="F430"/>
  <c r="F431"/>
  <c r="F432"/>
  <c r="F433"/>
  <c r="F435"/>
  <c r="F436"/>
  <c r="F438"/>
  <c r="F439"/>
  <c r="F443"/>
  <c r="F444"/>
  <c r="F445"/>
  <c r="F447"/>
  <c r="F448"/>
  <c r="F453"/>
  <c r="F454"/>
  <c r="F455"/>
  <c r="F456"/>
  <c r="F457"/>
  <c r="F458"/>
  <c r="F460"/>
  <c r="F461"/>
  <c r="F462"/>
  <c r="F463"/>
  <c r="F464"/>
  <c r="F465"/>
  <c r="F466"/>
  <c r="F468"/>
  <c r="F469"/>
  <c r="F470"/>
  <c r="F472"/>
  <c r="F473"/>
  <c r="F474"/>
  <c r="F475"/>
  <c r="F476"/>
  <c r="F478"/>
  <c r="F479"/>
  <c r="F480"/>
  <c r="F481"/>
  <c r="F483"/>
  <c r="F484"/>
  <c r="F486"/>
  <c r="F487"/>
  <c r="F488"/>
  <c r="F490"/>
  <c r="F491"/>
  <c r="F492"/>
  <c r="F494"/>
  <c r="F495"/>
  <c r="F496"/>
  <c r="F497"/>
  <c r="F498"/>
  <c r="F499"/>
  <c r="F501"/>
  <c r="F502"/>
  <c r="F503"/>
  <c r="F504"/>
  <c r="F505"/>
  <c r="F507"/>
  <c r="F508"/>
  <c r="F509"/>
  <c r="F510"/>
  <c r="F511"/>
  <c r="F512"/>
  <c r="F513"/>
  <c r="F514"/>
  <c r="F515"/>
  <c r="F516"/>
  <c r="F517"/>
  <c r="F519"/>
  <c r="F520"/>
  <c r="F521"/>
  <c r="F522"/>
  <c r="F523"/>
  <c r="F524"/>
  <c r="F525"/>
  <c r="F526"/>
  <c r="F527"/>
  <c r="F529"/>
  <c r="F530"/>
  <c r="F531"/>
  <c r="F533"/>
  <c r="F534"/>
  <c r="F537"/>
  <c r="F538"/>
  <c r="F539"/>
  <c r="F540"/>
  <c r="F541"/>
  <c r="F542"/>
  <c r="F544"/>
  <c r="F545"/>
  <c r="F546"/>
  <c r="F547"/>
  <c r="F548"/>
  <c r="F549"/>
  <c r="F550"/>
  <c r="F552"/>
  <c r="F553"/>
  <c r="F554"/>
  <c r="F556"/>
  <c r="F557"/>
  <c r="F558"/>
  <c r="F559"/>
  <c r="F560"/>
  <c r="F562"/>
  <c r="F563"/>
  <c r="F564"/>
  <c r="F565"/>
  <c r="F567"/>
  <c r="F568"/>
  <c r="F570"/>
  <c r="F571"/>
  <c r="F572"/>
  <c r="F574"/>
  <c r="F575"/>
  <c r="F576"/>
  <c r="F578"/>
  <c r="F579"/>
  <c r="F580"/>
  <c r="F581"/>
  <c r="F582"/>
  <c r="F583"/>
  <c r="F585"/>
  <c r="F586"/>
  <c r="F587"/>
  <c r="F588"/>
  <c r="F589"/>
  <c r="F591"/>
  <c r="F592"/>
  <c r="F593"/>
  <c r="F594"/>
  <c r="F595"/>
  <c r="F596"/>
  <c r="F597"/>
  <c r="F598"/>
  <c r="F599"/>
  <c r="F600"/>
  <c r="F601"/>
  <c r="F603"/>
  <c r="F604"/>
  <c r="F605"/>
  <c r="F609"/>
  <c r="F610"/>
  <c r="F611"/>
  <c r="F613"/>
  <c r="F614"/>
  <c r="F220" i="11"/>
  <c r="F219"/>
  <c r="C218"/>
  <c r="F218"/>
  <c r="F151"/>
  <c r="F152"/>
  <c r="F154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80"/>
  <c r="F181"/>
  <c r="F182"/>
  <c r="F183"/>
  <c r="F184"/>
  <c r="F185"/>
  <c r="F187"/>
  <c r="F189"/>
  <c r="F190"/>
  <c r="F191"/>
  <c r="F193"/>
  <c r="F194"/>
  <c r="F196"/>
  <c r="F197"/>
  <c r="F199"/>
  <c r="F200"/>
  <c r="F201"/>
  <c r="F202"/>
  <c r="F203"/>
  <c r="F206"/>
  <c r="F207"/>
  <c r="F208"/>
  <c r="F209"/>
  <c r="F210"/>
  <c r="F211"/>
  <c r="F212"/>
  <c r="F213"/>
  <c r="F214"/>
  <c r="F216"/>
  <c r="F217"/>
  <c r="F222"/>
  <c r="F223"/>
  <c r="F224"/>
  <c r="F225"/>
  <c r="F226"/>
  <c r="F227"/>
  <c r="F228"/>
  <c r="F231"/>
  <c r="F232"/>
  <c r="F233"/>
  <c r="F235"/>
  <c r="F236"/>
  <c r="F237"/>
  <c r="F239"/>
  <c r="F240"/>
  <c r="F241"/>
  <c r="F242"/>
  <c r="F244"/>
  <c r="F245"/>
  <c r="F246"/>
  <c r="F248"/>
  <c r="F249"/>
  <c r="F250"/>
  <c r="F251"/>
  <c r="F253"/>
  <c r="F254"/>
  <c r="F255"/>
  <c r="F256"/>
  <c r="F257"/>
  <c r="F259"/>
  <c r="F260"/>
  <c r="F261"/>
  <c r="F262"/>
  <c r="F264"/>
  <c r="F265"/>
  <c r="F266"/>
  <c r="F267"/>
  <c r="F269"/>
  <c r="F270"/>
  <c r="F271"/>
  <c r="F273"/>
  <c r="F274"/>
  <c r="F275"/>
  <c r="F276"/>
  <c r="F277"/>
  <c r="F279"/>
  <c r="F280"/>
  <c r="F281"/>
  <c r="F283"/>
  <c r="F284"/>
  <c r="F286"/>
  <c r="F287"/>
  <c r="F288"/>
  <c r="F290"/>
  <c r="F291"/>
  <c r="F292"/>
  <c r="F293"/>
  <c r="F295"/>
  <c r="F296"/>
  <c r="F297"/>
  <c r="F298"/>
  <c r="F300"/>
  <c r="F301"/>
  <c r="F303"/>
  <c r="F304"/>
  <c r="F305"/>
  <c r="F307"/>
  <c r="F308"/>
  <c r="F309"/>
  <c r="F310"/>
  <c r="F311"/>
  <c r="F313"/>
  <c r="F314"/>
  <c r="F315"/>
  <c r="F316"/>
  <c r="F317"/>
  <c r="F318"/>
  <c r="F320"/>
  <c r="F321"/>
  <c r="F322"/>
  <c r="F323"/>
  <c r="F324"/>
  <c r="F325"/>
  <c r="F326"/>
  <c r="F327"/>
  <c r="F328"/>
  <c r="F329"/>
  <c r="F330"/>
  <c r="F331"/>
  <c r="F332"/>
  <c r="F333"/>
  <c r="F336"/>
  <c r="F337"/>
  <c r="F338"/>
  <c r="F339"/>
  <c r="F341"/>
  <c r="F342"/>
  <c r="F343"/>
  <c r="F344"/>
  <c r="F346"/>
  <c r="F347"/>
  <c r="F348"/>
  <c r="F350"/>
  <c r="F351"/>
  <c r="F352"/>
  <c r="F354"/>
  <c r="F355"/>
  <c r="F356"/>
  <c r="F357"/>
  <c r="F359"/>
  <c r="F360"/>
  <c r="F361"/>
  <c r="F362"/>
  <c r="F363"/>
  <c r="F365"/>
  <c r="F366"/>
  <c r="F368"/>
  <c r="F369"/>
  <c r="F370"/>
  <c r="F371"/>
  <c r="F372"/>
  <c r="F375"/>
  <c r="F377"/>
  <c r="F378"/>
  <c r="F379"/>
  <c r="F380"/>
  <c r="F382"/>
  <c r="F383"/>
  <c r="F385"/>
  <c r="F386"/>
  <c r="F388"/>
  <c r="F389"/>
  <c r="F390"/>
  <c r="F391"/>
  <c r="F392"/>
  <c r="F393"/>
  <c r="F395"/>
  <c r="F396"/>
  <c r="F397"/>
  <c r="F398"/>
  <c r="F400"/>
  <c r="F401"/>
  <c r="F402"/>
  <c r="F404"/>
  <c r="F405"/>
  <c r="F406"/>
  <c r="F407"/>
  <c r="F408"/>
  <c r="F409"/>
  <c r="F410"/>
  <c r="F411"/>
  <c r="F413"/>
  <c r="F414"/>
  <c r="F415"/>
  <c r="F416"/>
  <c r="F417"/>
  <c r="F420"/>
  <c r="F422"/>
  <c r="F423"/>
  <c r="F424"/>
  <c r="F425"/>
  <c r="F426"/>
  <c r="F427"/>
  <c r="F429"/>
  <c r="F430"/>
  <c r="F431"/>
  <c r="F432"/>
  <c r="F433"/>
  <c r="F435"/>
  <c r="F436"/>
  <c r="F438"/>
  <c r="F439"/>
  <c r="F443"/>
  <c r="F444"/>
  <c r="F445"/>
  <c r="F447"/>
  <c r="F448"/>
  <c r="F453"/>
  <c r="F454"/>
  <c r="F455"/>
  <c r="F456"/>
  <c r="F457"/>
  <c r="F458"/>
  <c r="F460"/>
  <c r="F461"/>
  <c r="F462"/>
  <c r="F463"/>
  <c r="F464"/>
  <c r="F465"/>
  <c r="F466"/>
  <c r="F468"/>
  <c r="F469"/>
  <c r="F470"/>
  <c r="F472"/>
  <c r="F473"/>
  <c r="F474"/>
  <c r="F475"/>
  <c r="F476"/>
  <c r="F478"/>
  <c r="F479"/>
  <c r="F480"/>
  <c r="F481"/>
  <c r="F483"/>
  <c r="F484"/>
  <c r="F486"/>
  <c r="F487"/>
  <c r="F488"/>
  <c r="F490"/>
  <c r="F491"/>
  <c r="F492"/>
  <c r="F494"/>
  <c r="F495"/>
  <c r="F496"/>
  <c r="F497"/>
  <c r="F498"/>
  <c r="F499"/>
  <c r="F501"/>
  <c r="F502"/>
  <c r="F503"/>
  <c r="F504"/>
  <c r="F505"/>
  <c r="F507"/>
  <c r="F508"/>
  <c r="F509"/>
  <c r="F510"/>
  <c r="F511"/>
  <c r="F512"/>
  <c r="F513"/>
  <c r="F514"/>
  <c r="F515"/>
  <c r="F516"/>
  <c r="F517"/>
  <c r="F519"/>
  <c r="F520"/>
  <c r="F521"/>
  <c r="F522"/>
  <c r="F523"/>
  <c r="F524"/>
  <c r="F525"/>
  <c r="F526"/>
  <c r="F527"/>
  <c r="F529"/>
  <c r="F530"/>
  <c r="F531"/>
  <c r="F533"/>
  <c r="F534"/>
  <c r="F537"/>
  <c r="F538"/>
  <c r="F539"/>
  <c r="F540"/>
  <c r="F541"/>
  <c r="F542"/>
  <c r="F544"/>
  <c r="F545"/>
  <c r="F546"/>
  <c r="F547"/>
  <c r="F548"/>
  <c r="F549"/>
  <c r="F550"/>
  <c r="F552"/>
  <c r="F553"/>
  <c r="F554"/>
  <c r="F556"/>
  <c r="F557"/>
  <c r="F558"/>
  <c r="F559"/>
  <c r="F560"/>
  <c r="F562"/>
  <c r="F563"/>
  <c r="F564"/>
  <c r="F565"/>
  <c r="F567"/>
  <c r="F568"/>
  <c r="F570"/>
  <c r="F571"/>
  <c r="F572"/>
  <c r="F574"/>
  <c r="F575"/>
  <c r="F576"/>
  <c r="F578"/>
  <c r="F579"/>
  <c r="F580"/>
  <c r="F581"/>
  <c r="F582"/>
  <c r="F583"/>
  <c r="F585"/>
  <c r="F586"/>
  <c r="F587"/>
  <c r="F588"/>
  <c r="F589"/>
  <c r="F591"/>
  <c r="F592"/>
  <c r="F593"/>
  <c r="F594"/>
  <c r="F595"/>
  <c r="F596"/>
  <c r="F597"/>
  <c r="F598"/>
  <c r="F599"/>
  <c r="F600"/>
  <c r="F601"/>
  <c r="F603"/>
  <c r="F604"/>
  <c r="F605"/>
  <c r="F609"/>
  <c r="F610"/>
  <c r="F611"/>
  <c r="F613"/>
  <c r="F614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2"/>
  <c r="F63"/>
  <c r="F64"/>
  <c r="F65"/>
  <c r="F66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3"/>
  <c r="F117"/>
  <c r="F118"/>
  <c r="F119"/>
  <c r="F120"/>
  <c r="F121"/>
  <c r="F122"/>
  <c r="F124"/>
  <c r="F125"/>
  <c r="F126"/>
  <c r="F127"/>
  <c r="F128"/>
  <c r="F131"/>
  <c r="F132"/>
  <c r="F133"/>
  <c r="F135"/>
  <c r="F136"/>
  <c r="F138"/>
  <c r="F139"/>
  <c r="C616"/>
  <c r="C612"/>
  <c r="F612"/>
  <c r="C608"/>
  <c r="F608"/>
  <c r="C590"/>
  <c r="F590"/>
  <c r="C584"/>
  <c r="F584"/>
  <c r="C577"/>
  <c r="F577"/>
  <c r="C573"/>
  <c r="F573"/>
  <c r="C569"/>
  <c r="F569"/>
  <c r="C566"/>
  <c r="F566"/>
  <c r="C561"/>
  <c r="F561"/>
  <c r="C555"/>
  <c r="F555"/>
  <c r="C551"/>
  <c r="F551"/>
  <c r="C543"/>
  <c r="F543"/>
  <c r="C536"/>
  <c r="F536"/>
  <c r="C532"/>
  <c r="F532"/>
  <c r="H532"/>
  <c r="C528"/>
  <c r="F528"/>
  <c r="H528"/>
  <c r="C518"/>
  <c r="F518"/>
  <c r="C506"/>
  <c r="F506"/>
  <c r="C500"/>
  <c r="F500"/>
  <c r="C493"/>
  <c r="F493"/>
  <c r="C489"/>
  <c r="F489"/>
  <c r="C485"/>
  <c r="F485"/>
  <c r="C482"/>
  <c r="F482"/>
  <c r="C477"/>
  <c r="F477"/>
  <c r="C471"/>
  <c r="F471"/>
  <c r="C467"/>
  <c r="F467"/>
  <c r="C459"/>
  <c r="F459"/>
  <c r="C452"/>
  <c r="F452"/>
  <c r="C446"/>
  <c r="F446"/>
  <c r="C442"/>
  <c r="F442"/>
  <c r="C437"/>
  <c r="F437"/>
  <c r="H437"/>
  <c r="C434"/>
  <c r="C421"/>
  <c r="F421"/>
  <c r="C419"/>
  <c r="F419"/>
  <c r="C412"/>
  <c r="F412"/>
  <c r="C403"/>
  <c r="C394"/>
  <c r="F394"/>
  <c r="C387"/>
  <c r="F387"/>
  <c r="C384"/>
  <c r="F384"/>
  <c r="C381"/>
  <c r="F381"/>
  <c r="C376"/>
  <c r="F376"/>
  <c r="C367"/>
  <c r="F367"/>
  <c r="C364"/>
  <c r="F364"/>
  <c r="C358"/>
  <c r="F358"/>
  <c r="C353"/>
  <c r="F353"/>
  <c r="C349"/>
  <c r="F349"/>
  <c r="C345"/>
  <c r="F345"/>
  <c r="C340"/>
  <c r="F340"/>
  <c r="C335"/>
  <c r="F335"/>
  <c r="C319"/>
  <c r="F319"/>
  <c r="C312"/>
  <c r="F312"/>
  <c r="C306"/>
  <c r="F306"/>
  <c r="C302"/>
  <c r="F302"/>
  <c r="C299"/>
  <c r="F299"/>
  <c r="C294"/>
  <c r="F294"/>
  <c r="C289"/>
  <c r="F289"/>
  <c r="C285"/>
  <c r="F285"/>
  <c r="C282"/>
  <c r="F282"/>
  <c r="C278"/>
  <c r="F278"/>
  <c r="C272"/>
  <c r="F272"/>
  <c r="C268"/>
  <c r="F268"/>
  <c r="C263"/>
  <c r="F263"/>
  <c r="C258"/>
  <c r="F258"/>
  <c r="C252"/>
  <c r="F252"/>
  <c r="C247"/>
  <c r="F247"/>
  <c r="C243"/>
  <c r="F243"/>
  <c r="C238"/>
  <c r="F238"/>
  <c r="C234"/>
  <c r="F234"/>
  <c r="C221"/>
  <c r="F221"/>
  <c r="C215"/>
  <c r="F215"/>
  <c r="C205"/>
  <c r="F198"/>
  <c r="F195"/>
  <c r="C192"/>
  <c r="F192"/>
  <c r="F188"/>
  <c r="F186"/>
  <c r="F179"/>
  <c r="F155"/>
  <c r="C150"/>
  <c r="F150"/>
  <c r="C141"/>
  <c r="C137"/>
  <c r="C134"/>
  <c r="C130"/>
  <c r="C123"/>
  <c r="C116"/>
  <c r="C97"/>
  <c r="C68"/>
  <c r="C61"/>
  <c r="C38"/>
  <c r="C11"/>
  <c r="C4"/>
  <c r="C602"/>
  <c r="F602"/>
  <c r="F616"/>
  <c r="H616"/>
  <c r="F205"/>
  <c r="C204"/>
  <c r="F4"/>
  <c r="H4"/>
  <c r="F68"/>
  <c r="H68"/>
  <c r="F130"/>
  <c r="H130"/>
  <c r="F11"/>
  <c r="H11"/>
  <c r="F97"/>
  <c r="H97"/>
  <c r="F134"/>
  <c r="H134"/>
  <c r="F116"/>
  <c r="H116"/>
  <c r="F137"/>
  <c r="H137"/>
  <c r="F61"/>
  <c r="H61"/>
  <c r="F123"/>
  <c r="H123"/>
  <c r="C399"/>
  <c r="F399"/>
  <c r="F403"/>
  <c r="C140"/>
  <c r="F141"/>
  <c r="H141"/>
  <c r="C428"/>
  <c r="F428"/>
  <c r="F434"/>
  <c r="F38"/>
  <c r="H38"/>
  <c r="C3"/>
  <c r="C129"/>
  <c r="C67"/>
  <c r="C441"/>
  <c r="C451"/>
  <c r="F451"/>
  <c r="H451"/>
  <c r="C115"/>
  <c r="F204"/>
  <c r="C230"/>
  <c r="F230"/>
  <c r="C418"/>
  <c r="F418"/>
  <c r="C374"/>
  <c r="F374"/>
  <c r="C607"/>
  <c r="C153"/>
  <c r="C334"/>
  <c r="F334"/>
  <c r="C615"/>
  <c r="F615"/>
  <c r="H615"/>
  <c r="C535"/>
  <c r="F535"/>
  <c r="H535"/>
  <c r="F129"/>
  <c r="H129"/>
  <c r="F140"/>
  <c r="H140"/>
  <c r="F67"/>
  <c r="H67"/>
  <c r="C114"/>
  <c r="F115"/>
  <c r="H115"/>
  <c r="C149"/>
  <c r="F149"/>
  <c r="H149"/>
  <c r="F153"/>
  <c r="C606"/>
  <c r="F606"/>
  <c r="H606"/>
  <c r="F607"/>
  <c r="H607"/>
  <c r="C440"/>
  <c r="F440"/>
  <c r="H440"/>
  <c r="F441"/>
  <c r="H441"/>
  <c r="C2"/>
  <c r="F3"/>
  <c r="H3"/>
  <c r="C373"/>
  <c r="F373"/>
  <c r="H373"/>
  <c r="C229"/>
  <c r="F229"/>
  <c r="H229"/>
  <c r="C450"/>
  <c r="C616" i="10"/>
  <c r="F616"/>
  <c r="H616"/>
  <c r="C612"/>
  <c r="F612"/>
  <c r="C608"/>
  <c r="F608"/>
  <c r="C590"/>
  <c r="F590"/>
  <c r="C584"/>
  <c r="F584"/>
  <c r="C577"/>
  <c r="F577"/>
  <c r="C573"/>
  <c r="F573"/>
  <c r="C569"/>
  <c r="F569"/>
  <c r="C566"/>
  <c r="F566"/>
  <c r="C561"/>
  <c r="F561"/>
  <c r="C555"/>
  <c r="F555"/>
  <c r="C551"/>
  <c r="F551"/>
  <c r="C543"/>
  <c r="F543"/>
  <c r="C536"/>
  <c r="F536"/>
  <c r="C532"/>
  <c r="C528"/>
  <c r="C518"/>
  <c r="F518"/>
  <c r="C506"/>
  <c r="F506"/>
  <c r="C500"/>
  <c r="F500"/>
  <c r="C493"/>
  <c r="F493"/>
  <c r="C489"/>
  <c r="F489"/>
  <c r="C485"/>
  <c r="F485"/>
  <c r="C482"/>
  <c r="F482"/>
  <c r="C477"/>
  <c r="F477"/>
  <c r="C471"/>
  <c r="F471"/>
  <c r="C467"/>
  <c r="F467"/>
  <c r="C459"/>
  <c r="F459"/>
  <c r="C452"/>
  <c r="F452"/>
  <c r="C446"/>
  <c r="F446"/>
  <c r="C442"/>
  <c r="F442"/>
  <c r="C437"/>
  <c r="C434"/>
  <c r="C421"/>
  <c r="F421"/>
  <c r="C419"/>
  <c r="F419"/>
  <c r="C412"/>
  <c r="F412"/>
  <c r="C403"/>
  <c r="C394"/>
  <c r="F394"/>
  <c r="C387"/>
  <c r="F387"/>
  <c r="C384"/>
  <c r="F384"/>
  <c r="C381"/>
  <c r="F381"/>
  <c r="C376"/>
  <c r="F376"/>
  <c r="C367"/>
  <c r="F367"/>
  <c r="C364"/>
  <c r="F364"/>
  <c r="C358"/>
  <c r="F358"/>
  <c r="C353"/>
  <c r="F353"/>
  <c r="C349"/>
  <c r="F349"/>
  <c r="C345"/>
  <c r="F345"/>
  <c r="C340"/>
  <c r="F340"/>
  <c r="C335"/>
  <c r="F335"/>
  <c r="C319"/>
  <c r="F319"/>
  <c r="C312"/>
  <c r="F312"/>
  <c r="F306"/>
  <c r="C302"/>
  <c r="F302"/>
  <c r="C299"/>
  <c r="F299"/>
  <c r="C294"/>
  <c r="F294"/>
  <c r="C289"/>
  <c r="F289"/>
  <c r="C285"/>
  <c r="F285"/>
  <c r="C282"/>
  <c r="F282"/>
  <c r="C278"/>
  <c r="F278"/>
  <c r="C272"/>
  <c r="F272"/>
  <c r="C268"/>
  <c r="F268"/>
  <c r="C263"/>
  <c r="F263"/>
  <c r="C258"/>
  <c r="F258"/>
  <c r="C252"/>
  <c r="F252"/>
  <c r="C247"/>
  <c r="F247"/>
  <c r="C243"/>
  <c r="F243"/>
  <c r="C238"/>
  <c r="F238"/>
  <c r="C234"/>
  <c r="F234"/>
  <c r="C221"/>
  <c r="F221"/>
  <c r="C215"/>
  <c r="F215"/>
  <c r="C205"/>
  <c r="F198"/>
  <c r="F195"/>
  <c r="C192"/>
  <c r="F192"/>
  <c r="F188"/>
  <c r="F186"/>
  <c r="F179"/>
  <c r="F155"/>
  <c r="C150"/>
  <c r="F150"/>
  <c r="C141"/>
  <c r="F141"/>
  <c r="C137"/>
  <c r="F137"/>
  <c r="C134"/>
  <c r="F134"/>
  <c r="C130"/>
  <c r="F130"/>
  <c r="C123"/>
  <c r="F123"/>
  <c r="C116"/>
  <c r="F116"/>
  <c r="C97"/>
  <c r="F97"/>
  <c r="C68"/>
  <c r="F68"/>
  <c r="C61"/>
  <c r="F61"/>
  <c r="C38"/>
  <c r="F38"/>
  <c r="C11"/>
  <c r="F11"/>
  <c r="C4"/>
  <c r="F4"/>
  <c r="F205"/>
  <c r="C204"/>
  <c r="F114" i="11"/>
  <c r="H114"/>
  <c r="C615" i="10"/>
  <c r="C602"/>
  <c r="F602"/>
  <c r="H68"/>
  <c r="F532"/>
  <c r="H532"/>
  <c r="H97"/>
  <c r="H38"/>
  <c r="H116"/>
  <c r="H137"/>
  <c r="H61"/>
  <c r="H123"/>
  <c r="H141"/>
  <c r="C399"/>
  <c r="F399"/>
  <c r="F403"/>
  <c r="C428"/>
  <c r="F428"/>
  <c r="F434"/>
  <c r="F528"/>
  <c r="H528"/>
  <c r="F615"/>
  <c r="H615"/>
  <c r="H4"/>
  <c r="H130"/>
  <c r="F437"/>
  <c r="H437"/>
  <c r="C449" i="11"/>
  <c r="F449"/>
  <c r="H449"/>
  <c r="F450"/>
  <c r="H450"/>
  <c r="F2"/>
  <c r="H2"/>
  <c r="F1"/>
  <c r="H1"/>
  <c r="C148"/>
  <c r="C441" i="10"/>
  <c r="C418"/>
  <c r="F418"/>
  <c r="C129"/>
  <c r="F129"/>
  <c r="C140"/>
  <c r="F140"/>
  <c r="C334"/>
  <c r="F334"/>
  <c r="C230"/>
  <c r="F230"/>
  <c r="C374"/>
  <c r="F374"/>
  <c r="C153"/>
  <c r="F153"/>
  <c r="C607"/>
  <c r="C451"/>
  <c r="F451"/>
  <c r="C3"/>
  <c r="F3"/>
  <c r="F204"/>
  <c r="H11"/>
  <c r="C67"/>
  <c r="F67"/>
  <c r="C115"/>
  <c r="F115"/>
  <c r="H134"/>
  <c r="C535"/>
  <c r="C450"/>
  <c r="C606"/>
  <c r="F607"/>
  <c r="H607"/>
  <c r="H140"/>
  <c r="F441"/>
  <c r="H441"/>
  <c r="H67"/>
  <c r="H3"/>
  <c r="H129"/>
  <c r="C373"/>
  <c r="F373"/>
  <c r="H373"/>
  <c r="C147" i="11"/>
  <c r="F148"/>
  <c r="H148"/>
  <c r="C440" i="10"/>
  <c r="C229"/>
  <c r="C149"/>
  <c r="H451"/>
  <c r="H115"/>
  <c r="C114"/>
  <c r="F114"/>
  <c r="C2"/>
  <c r="F2"/>
  <c r="F535"/>
  <c r="H535"/>
  <c r="H114"/>
  <c r="F450"/>
  <c r="H450"/>
  <c r="F606"/>
  <c r="H606"/>
  <c r="F229"/>
  <c r="H229"/>
  <c r="F1"/>
  <c r="H1"/>
  <c r="F149"/>
  <c r="H149"/>
  <c r="F440"/>
  <c r="H440"/>
  <c r="F147" i="11"/>
  <c r="H147"/>
  <c r="F146"/>
  <c r="H146"/>
  <c r="C449" i="10"/>
  <c r="C148"/>
  <c r="H2"/>
  <c r="F148"/>
  <c r="H148"/>
  <c r="F449"/>
  <c r="H449"/>
  <c r="C147"/>
  <c r="F147"/>
  <c r="H147"/>
  <c r="F146"/>
  <c r="H146"/>
  <c r="C149" i="18" l="1"/>
  <c r="C115"/>
  <c r="C129"/>
  <c r="F129" s="1"/>
  <c r="H129" s="1"/>
  <c r="C373"/>
  <c r="F373" s="1"/>
  <c r="H373" s="1"/>
  <c r="F149" l="1"/>
  <c r="H149" s="1"/>
  <c r="C148"/>
  <c r="F115"/>
  <c r="H115" s="1"/>
  <c r="C114"/>
  <c r="F1" l="1"/>
  <c r="H1" s="1"/>
  <c r="F114"/>
  <c r="H114" s="1"/>
  <c r="C147"/>
  <c r="F148"/>
  <c r="H148" s="1"/>
  <c r="F146" l="1"/>
  <c r="H146" s="1"/>
  <c r="F147"/>
  <c r="H147" s="1"/>
</calcChain>
</file>

<file path=xl/sharedStrings.xml><?xml version="1.0" encoding="utf-8"?>
<sst xmlns="http://schemas.openxmlformats.org/spreadsheetml/2006/main" count="3325" uniqueCount="979">
  <si>
    <t>الموارد</t>
  </si>
  <si>
    <t>جملة الموارد</t>
  </si>
  <si>
    <t>العنوان الأول</t>
  </si>
  <si>
    <t>الجزء الأول: المداخيل الجبائية الاعتيادية</t>
  </si>
  <si>
    <t>الجزء الأول</t>
  </si>
  <si>
    <t>الصنف الأول: المعاليم على العقارات والأنشطة</t>
  </si>
  <si>
    <t>الصنف الأول</t>
  </si>
  <si>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</si>
  <si>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</si>
  <si>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</si>
  <si>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</si>
  <si>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المعلوم على النزل</t>
  </si>
  <si>
    <t>معلوم الإجازة الموظف على محلات بيع المشروبات</t>
  </si>
  <si>
    <t>الصنف الثاني: مداخيل إشغال الملك العمومي البلدي واستلزام المرافق العمومية فيه</t>
  </si>
  <si>
    <t>الصنف الثاني</t>
  </si>
  <si>
    <t>مداخيل الأسواق اليومية والأسبوعية والظرفية</t>
  </si>
  <si>
    <t>مداخيل أسواق الجملة</t>
  </si>
  <si>
    <t>لزمة معلوم الذبح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</si>
  <si>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</si>
  <si>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</si>
  <si>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</si>
  <si>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</si>
  <si>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</si>
  <si>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</si>
  <si>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</si>
  <si>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</si>
  <si>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</si>
  <si>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</si>
  <si>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</si>
  <si>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</si>
  <si>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</si>
  <si>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</si>
  <si>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</si>
  <si>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</si>
  <si>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</si>
  <si>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الإشغال الوقتي للطريق العام</t>
  </si>
  <si>
    <t>معلوم وقوف العربات بالطريق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</si>
  <si>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</si>
  <si>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</si>
  <si>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</si>
  <si>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</si>
  <si>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الصنف الثالث: معاليم الموجبات والرخص الإدارية ومعاليم مقابل إسداء خدمات</t>
  </si>
  <si>
    <t>الصنف الثالث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</si>
  <si>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</si>
  <si>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</si>
  <si>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</si>
  <si>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</si>
  <si>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ذبح الحيوانات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</si>
  <si>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</si>
  <si>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</si>
  <si>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الحفلات العمومية</t>
  </si>
  <si>
    <t>معلوم رخص فتح المقاهي المحلات المماثلة لها بعد الساعات القانونية</t>
  </si>
  <si>
    <t>معلوم رخص البناء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</si>
  <si>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</si>
  <si>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</si>
  <si>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</si>
  <si>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</si>
  <si>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 xml:space="preserve">معلوم الاعتناء بفروع قنوات تصريف المواد السائلة </t>
  </si>
  <si>
    <t>معاليم الإيواء بمستودع الحجز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</si>
  <si>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</si>
  <si>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</si>
  <si>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</si>
  <si>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</si>
  <si>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</si>
  <si>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معاليم أخرى مقابل إسداء خدمات</t>
  </si>
  <si>
    <t>الصنف الرابع: المداخيل الجبائية الاعتيادية الأخرى</t>
  </si>
  <si>
    <t>الصنف الرابع</t>
  </si>
  <si>
    <t>معاليم إشغال الملك العمومي البحري</t>
  </si>
  <si>
    <t>المعلوم على العروض الظرفية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</si>
  <si>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</si>
  <si>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المساهمة في إنجاز مآوي جماعية لوسائل النقل</t>
  </si>
  <si>
    <t>مداخيل جبائية اعتيادية مختلفة</t>
  </si>
  <si>
    <t>الجزء الثاني: المداخيل غير الجبائية الاعتيادية</t>
  </si>
  <si>
    <t>الجزء الثاني</t>
  </si>
  <si>
    <t>الصنف الخامس: مداخيل أملاك البلدية الاعتيادية</t>
  </si>
  <si>
    <t>الصنف الخامس</t>
  </si>
  <si>
    <t>مداخيل رياض الأطفال</t>
  </si>
  <si>
    <t>مداخيل حدائق الحيوانات</t>
  </si>
  <si>
    <t>مداخيل الحدائق العمومية والمنتزهات ومراكز الترفيه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</si>
  <si>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</si>
  <si>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</si>
  <si>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</si>
  <si>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</si>
  <si>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</si>
  <si>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</si>
  <si>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غير جبائية أخرى متأتّية من الاستغلال المباشر للأملاك </t>
  </si>
  <si>
    <t>مداخيل كراء عقارات معدة لنشاط تجاري</t>
  </si>
  <si>
    <t xml:space="preserve">مداخيل كراء عقارات معدة لنشـاط مهنـــي </t>
  </si>
  <si>
    <t xml:space="preserve">مداخيل كراء عقارات معدة لنشاط صناعي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</si>
  <si>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</si>
  <si>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</si>
  <si>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</si>
  <si>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</si>
  <si>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</si>
  <si>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</si>
  <si>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</si>
  <si>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كراء المسارح</t>
  </si>
  <si>
    <t>مداخيل كراء قاعات العروض والأفراح</t>
  </si>
  <si>
    <t>مداخيل كراء التجهيزات والمعدات</t>
  </si>
  <si>
    <t>مداخيل منح التربات بالمقابر</t>
  </si>
  <si>
    <t>مداخيل الأكرية الأخرى</t>
  </si>
  <si>
    <t>محاصيل بيع العقارات</t>
  </si>
  <si>
    <t>محاصيل بيع الأثاث الذي زال الانتفاع به</t>
  </si>
  <si>
    <t>محاصيل البيوعات الأخرى</t>
  </si>
  <si>
    <t>الصنف السادس: المداخيل المالية الاعتيادية</t>
  </si>
  <si>
    <t>الصنف السادس</t>
  </si>
  <si>
    <t>المناب من المال المشترك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</si>
  <si>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</si>
  <si>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</si>
  <si>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</si>
  <si>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</si>
  <si>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>مداخيل المخالفات لتراتيب حفظ الصحة والشرطة الصحية</t>
  </si>
  <si>
    <t>مداخيل المخالفات للتراتيب العمرانية</t>
  </si>
  <si>
    <t>مقابيض مترتبة عن تسوية العمليات الخارجة عن الميزانية</t>
  </si>
  <si>
    <t>استرجاع مصاريف إصلاح الطرقات والأرصفة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</si>
  <si>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</si>
  <si>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</si>
  <si>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</si>
  <si>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</si>
  <si>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</si>
  <si>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</si>
  <si>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مقابيض مختلفة</t>
  </si>
  <si>
    <t>العنوان الثاني</t>
  </si>
  <si>
    <t>الجزء الثالث: الموارد الذاتية والمخصصة للتنمية</t>
  </si>
  <si>
    <t>الجزء الثالث</t>
  </si>
  <si>
    <t>الصنف السابع: منح التجهيز</t>
  </si>
  <si>
    <t>الصنف السابع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</si>
  <si>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</si>
  <si>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</si>
  <si>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</si>
  <si>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</si>
  <si>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</si>
  <si>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</si>
  <si>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</si>
  <si>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الصنف الثامن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</si>
  <si>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</si>
  <si>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</si>
  <si>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</si>
  <si>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</si>
  <si>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</si>
  <si>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الجزء الرابع: موارد الاقتراض</t>
  </si>
  <si>
    <t>الجزء الرابع</t>
  </si>
  <si>
    <t>الصنف التاسع: موارد الاقتراض الداخلي</t>
  </si>
  <si>
    <t>الصنف التاسع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</si>
  <si>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</si>
  <si>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</si>
  <si>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</si>
  <si>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</si>
  <si>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الصنف العاشر</t>
  </si>
  <si>
    <t>قروض متأتية من مؤسسات مالية</t>
  </si>
  <si>
    <t>قروض أخرى</t>
  </si>
  <si>
    <t>الصنف الحادي عشر: موارد الاقتراض الخارجي الموظفة</t>
  </si>
  <si>
    <t>الصنف الحادي عشر</t>
  </si>
  <si>
    <t>الجزء الخامس: الموارد المتأتية من الاعتمادات المحالة</t>
  </si>
  <si>
    <t>الجزء الخامس</t>
  </si>
  <si>
    <t>الصنف الثاني عشر: الموارد المتأتية من الاعتمادات المحالة</t>
  </si>
  <si>
    <t>الصنف الثاني عشر</t>
  </si>
  <si>
    <t>المصاريف</t>
  </si>
  <si>
    <t>جملة المصاريف</t>
  </si>
  <si>
    <t>الجزء الأول: نفقات التصرف</t>
  </si>
  <si>
    <t>القسم الأول: التأجير العمومي</t>
  </si>
  <si>
    <t>القسم الأول</t>
  </si>
  <si>
    <t>الفصل 1100: المنح المخولة لأعضاء المجلس البلدي</t>
  </si>
  <si>
    <t>المنحة المخولة لرؤساء البلديات</t>
  </si>
  <si>
    <t>منح التمثيل المخولة لكواهي رؤساء البلديات والمساعدين</t>
  </si>
  <si>
    <t>الفصل 1101: تأجير الأعوان القارين</t>
  </si>
  <si>
    <t>الأجر الأساسي والتدرج</t>
  </si>
  <si>
    <t>المنح الخصوصية القارة (الثابتة)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</si>
  <si>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</si>
  <si>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</si>
  <si>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</si>
  <si>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</si>
  <si>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</si>
  <si>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</si>
  <si>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</si>
  <si>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</si>
  <si>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</si>
  <si>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</si>
  <si>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</si>
  <si>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</si>
  <si>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</si>
  <si>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</si>
  <si>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</si>
  <si>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</si>
  <si>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</si>
  <si>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</si>
  <si>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</si>
  <si>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</si>
  <si>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</si>
  <si>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</si>
  <si>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</si>
  <si>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 المرتبطة بالوظيفة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</si>
  <si>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</si>
  <si>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</si>
  <si>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</si>
  <si>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</si>
  <si>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</si>
  <si>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</si>
  <si>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</si>
  <si>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>منحة المسؤولية المسندة للوكلاء العاديين</t>
  </si>
  <si>
    <t>المنح غير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</si>
  <si>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</si>
  <si>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</si>
  <si>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</si>
  <si>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</si>
  <si>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</si>
  <si>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</si>
  <si>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>المنح العائلية</t>
  </si>
  <si>
    <t xml:space="preserve">المنحة العائلية </t>
  </si>
  <si>
    <t xml:space="preserve">منحة الأجر الوحيد </t>
  </si>
  <si>
    <t>المساهمات المحمولة على المشغل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</si>
  <si>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</si>
  <si>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</si>
  <si>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</si>
  <si>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</si>
  <si>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>منح أخرى</t>
  </si>
  <si>
    <t>الفصل 1102: تأجير الأعوان غير القارين</t>
  </si>
  <si>
    <t>أعوان يشغلون خطط وقتية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</si>
  <si>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</si>
  <si>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</si>
  <si>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</si>
  <si>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</si>
  <si>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</si>
  <si>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</si>
  <si>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 xml:space="preserve"> مكافآت الحضور للمتصرفين ممثلي البلدية </t>
  </si>
  <si>
    <t>المنح المسندة إلى المتربصين في إطار الإعداد للحياة المهنية</t>
  </si>
  <si>
    <t xml:space="preserve">منح أخرى </t>
  </si>
  <si>
    <t>القسم الثاني: وسائل المصالح</t>
  </si>
  <si>
    <t>القسم الثاني</t>
  </si>
  <si>
    <t>الفصل 2201:نتفقات تسيير المصالح العمومية المحلية</t>
  </si>
  <si>
    <t>الأكرية والأداءات</t>
  </si>
  <si>
    <t>استهلاك الماء</t>
  </si>
  <si>
    <t>استهلاك كهرباء والغاز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</si>
  <si>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</si>
  <si>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</si>
  <si>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</si>
  <si>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</si>
  <si>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</si>
  <si>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</si>
  <si>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</si>
  <si>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</si>
  <si>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</si>
  <si>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</si>
  <si>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المراسلات الإدارية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</si>
  <si>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</si>
  <si>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</si>
  <si>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</si>
  <si>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</si>
  <si>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</si>
  <si>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</si>
  <si>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</si>
  <si>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</si>
  <si>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</si>
  <si>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</si>
  <si>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</si>
  <si>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</si>
  <si>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تنظيف المقرات الإدارية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</si>
  <si>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</si>
  <si>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</si>
  <si>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</si>
  <si>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لوازم المكاتب</t>
  </si>
  <si>
    <t>المطبوعات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</si>
  <si>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</si>
  <si>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</si>
  <si>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</si>
  <si>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</si>
  <si>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</si>
  <si>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</si>
  <si>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>مصاريف اللوازم والمعدات</t>
  </si>
  <si>
    <t>شراء منظومات</t>
  </si>
  <si>
    <t>نفقات الصيانة</t>
  </si>
  <si>
    <t>نفقات استغلال المنظومات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</si>
  <si>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</si>
  <si>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</si>
  <si>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</si>
  <si>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</si>
  <si>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</si>
  <si>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</si>
  <si>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 xml:space="preserve">مصاريف الاستقبالات 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</si>
  <si>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</si>
  <si>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</si>
  <si>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</si>
  <si>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</si>
  <si>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</si>
  <si>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>إرجاع مصاريف التنقل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</si>
  <si>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</si>
  <si>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</si>
  <si>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</si>
  <si>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>تكوين الأعوان ورسكلتهم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</si>
  <si>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</si>
  <si>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</si>
  <si>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</si>
  <si>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</si>
  <si>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</si>
  <si>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</si>
  <si>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</si>
  <si>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</si>
  <si>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</si>
  <si>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</si>
  <si>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>الحفلات العمومية</t>
  </si>
  <si>
    <t xml:space="preserve">الانتخابات </t>
  </si>
  <si>
    <t>مصاريف النزاعات والتعويضات</t>
  </si>
  <si>
    <t xml:space="preserve">أتعاب واختبار ومصاريف أخرى </t>
  </si>
  <si>
    <t xml:space="preserve">دفع الخطايا والتعويضات </t>
  </si>
  <si>
    <t>معاليم التسجيل</t>
  </si>
  <si>
    <t>معاليم الجولان</t>
  </si>
  <si>
    <t xml:space="preserve">معاليم جولان </t>
  </si>
  <si>
    <t xml:space="preserve"> معاليم العبور 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</si>
  <si>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</si>
  <si>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</si>
  <si>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</si>
  <si>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>خدمات أخرى لفائدة الإدارة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</si>
  <si>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</si>
  <si>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</si>
  <si>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</si>
  <si>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</si>
  <si>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</si>
  <si>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</si>
  <si>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</si>
  <si>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</si>
  <si>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</si>
  <si>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</si>
  <si>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</si>
  <si>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</si>
  <si>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</si>
  <si>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</si>
  <si>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</si>
  <si>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</si>
  <si>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</si>
  <si>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</si>
  <si>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</si>
  <si>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</si>
  <si>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</si>
  <si>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</si>
  <si>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</si>
  <si>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</si>
  <si>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</si>
  <si>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</si>
  <si>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</si>
  <si>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</si>
  <si>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</si>
  <si>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</si>
  <si>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</si>
  <si>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>الاعتناء بالتنوير العمومي</t>
  </si>
  <si>
    <t>الاعتناء بالطرقات والأرصفة</t>
  </si>
  <si>
    <t xml:space="preserve">الاعتناء </t>
  </si>
  <si>
    <t xml:space="preserve">شراء معدات صغيرة وصيانتها </t>
  </si>
  <si>
    <t>نفقات الاعتناء بحركة المرور وتنظيمها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</si>
  <si>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</si>
  <si>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</si>
  <si>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</si>
  <si>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</si>
  <si>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</si>
  <si>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</si>
  <si>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</si>
  <si>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</si>
  <si>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</si>
  <si>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</si>
  <si>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</si>
  <si>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</si>
  <si>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</si>
  <si>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</si>
  <si>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>الاعتناء بالحدائق والنباتات وشراء معدات صغيرة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</si>
  <si>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</si>
  <si>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</si>
  <si>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</si>
  <si>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</si>
  <si>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</si>
  <si>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</si>
  <si>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</si>
  <si>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القسم الثالث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</si>
  <si>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</si>
  <si>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</si>
  <si>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</si>
  <si>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</si>
  <si>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</si>
  <si>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</si>
  <si>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</si>
  <si>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</si>
  <si>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</si>
  <si>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</si>
  <si>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</si>
  <si>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</si>
  <si>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</si>
  <si>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</si>
  <si>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</si>
  <si>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</si>
  <si>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</si>
  <si>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</si>
  <si>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</si>
  <si>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</si>
  <si>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</si>
  <si>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</si>
  <si>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</si>
  <si>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</si>
  <si>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</si>
  <si>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</si>
  <si>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</si>
  <si>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</si>
  <si>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</si>
  <si>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</si>
  <si>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</si>
  <si>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</si>
  <si>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</si>
  <si>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</si>
  <si>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</si>
  <si>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</si>
  <si>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</si>
  <si>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</si>
  <si>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</si>
  <si>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</si>
  <si>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</si>
  <si>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</si>
  <si>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</si>
  <si>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</si>
  <si>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</si>
  <si>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</si>
  <si>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</si>
  <si>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</si>
  <si>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</si>
  <si>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</si>
  <si>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</si>
  <si>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</si>
  <si>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 xml:space="preserve">التعاون مع الجماعات المحلية الداخليــة  </t>
  </si>
  <si>
    <t>التعاون مع الجامعة الوطنية للمدن التونسية والمساهمة فيها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</si>
  <si>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</si>
  <si>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</si>
  <si>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>التعاون والتوأمة مع الجماعات المحلية الآسيوية والأمريكية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</si>
  <si>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</si>
  <si>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</si>
  <si>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</si>
  <si>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</si>
  <si>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القسم الرابع</t>
  </si>
  <si>
    <t>الفصل 4400: نفقــات التصـــرّف الطـارئـــــــة</t>
  </si>
  <si>
    <t>الفصل 4401: نفقــات التصرّف غير الموزّعـة</t>
  </si>
  <si>
    <t>الجزء الثاني: فوائد الدين</t>
  </si>
  <si>
    <t>القسم الخامس: فوائد الدين</t>
  </si>
  <si>
    <t>القسم الخامس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</si>
  <si>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</si>
  <si>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</si>
  <si>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</si>
  <si>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</si>
  <si>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</si>
  <si>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</si>
  <si>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</si>
  <si>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</si>
  <si>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</si>
  <si>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القسم السادس</t>
  </si>
  <si>
    <t>الفصل 6600: الدراسات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</si>
  <si>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</si>
  <si>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</si>
  <si>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</si>
  <si>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</si>
  <si>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6601: اقتناء أراضي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</si>
  <si>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</si>
  <si>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</si>
  <si>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</si>
  <si>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</si>
  <si>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</si>
  <si>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</si>
  <si>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</si>
  <si>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</si>
  <si>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</si>
  <si>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</si>
  <si>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</si>
  <si>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</si>
  <si>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</si>
  <si>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</si>
  <si>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</si>
  <si>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</si>
  <si>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</si>
  <si>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</si>
  <si>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</si>
  <si>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</si>
  <si>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</si>
  <si>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</si>
  <si>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</si>
  <si>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</si>
  <si>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>الفصل 6611: الماء الصالح للشراب</t>
  </si>
  <si>
    <t xml:space="preserve">صيـانـة هيـاكــل المـاء الصـالـح للشـراب </t>
  </si>
  <si>
    <t xml:space="preserve">أشــغــال مختلفــــة </t>
  </si>
  <si>
    <t>الفصل 6612: التطهير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</si>
  <si>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</si>
  <si>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</si>
  <si>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</si>
  <si>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</si>
  <si>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</si>
  <si>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</si>
  <si>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</si>
  <si>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</si>
  <si>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</si>
  <si>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</si>
  <si>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</si>
  <si>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</si>
  <si>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</si>
  <si>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</si>
  <si>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</si>
  <si>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</si>
  <si>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</si>
  <si>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</si>
  <si>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</si>
  <si>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</si>
  <si>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</si>
  <si>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</si>
  <si>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</si>
  <si>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</si>
  <si>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</si>
  <si>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</si>
  <si>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</si>
  <si>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</si>
  <si>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</si>
  <si>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</si>
  <si>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</si>
  <si>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</si>
  <si>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</si>
  <si>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</si>
  <si>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</si>
  <si>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</si>
  <si>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</si>
  <si>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</si>
  <si>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</si>
  <si>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</si>
  <si>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</si>
  <si>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</si>
  <si>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الفسم السابع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</si>
  <si>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</si>
  <si>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</si>
  <si>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</si>
  <si>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</si>
  <si>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القسم الثامن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</si>
  <si>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</si>
  <si>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</si>
  <si>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</si>
  <si>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القسم التاسع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</si>
  <si>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</si>
  <si>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</si>
  <si>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</si>
  <si>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</si>
  <si>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</si>
  <si>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</si>
  <si>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</si>
  <si>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</si>
  <si>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</si>
  <si>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</si>
  <si>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</si>
  <si>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</si>
  <si>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</si>
  <si>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</si>
  <si>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</si>
  <si>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</si>
  <si>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</si>
  <si>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</si>
  <si>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</si>
  <si>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</si>
  <si>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</si>
  <si>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</si>
  <si>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</si>
  <si>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>القسم العاشر</t>
  </si>
  <si>
    <t>تسديد أصل الدين الداخلي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</si>
  <si>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</si>
  <si>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</si>
  <si>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</si>
  <si>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الدين الخارجي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</si>
  <si>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</si>
  <si>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</si>
  <si>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</si>
  <si>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القسم الحادي عشر: النفقات المسددة من الاعتمادات المحالة</t>
  </si>
  <si>
    <t>القسم الحادي عشر</t>
  </si>
  <si>
    <t>النصف الثاني عشر</t>
  </si>
  <si>
    <t>الاسم</t>
  </si>
  <si>
    <t>التنظيم الهيكلي</t>
  </si>
  <si>
    <t>المصلحة</t>
  </si>
  <si>
    <t>القسم</t>
  </si>
  <si>
    <t>سميرة عبازة</t>
  </si>
  <si>
    <t>الكتابة العامة</t>
  </si>
  <si>
    <t>محمد المهداوي</t>
  </si>
  <si>
    <t>ملحق ادارة</t>
  </si>
  <si>
    <t xml:space="preserve">مكتب الضبط المركزي </t>
  </si>
  <si>
    <t>بلقاسم حيتانة</t>
  </si>
  <si>
    <t>التراتيب والشرطة البلدية</t>
  </si>
  <si>
    <t>محمد نجيب بوعرقوب</t>
  </si>
  <si>
    <t>كاتب تصرف</t>
  </si>
  <si>
    <t>التنظيم والإعلامية</t>
  </si>
  <si>
    <t>حبيبة الزيدي</t>
  </si>
  <si>
    <t>مستكتب ادارة</t>
  </si>
  <si>
    <t>العلاقات العامة</t>
  </si>
  <si>
    <t>محمد بن ساسي</t>
  </si>
  <si>
    <t>كتابة المجلس واللجان</t>
  </si>
  <si>
    <t>اسعد لنور</t>
  </si>
  <si>
    <t>واضع برامج</t>
  </si>
  <si>
    <t>الشؤون الاجتماعية والثقافية</t>
  </si>
  <si>
    <t>سامي هدية</t>
  </si>
  <si>
    <t>المصلحة الإدارية والمالية</t>
  </si>
  <si>
    <t>حسن المصباحي</t>
  </si>
  <si>
    <t>عون استقبال</t>
  </si>
  <si>
    <t>القسم الإداري</t>
  </si>
  <si>
    <t>يوسف ابو الانور</t>
  </si>
  <si>
    <t>مساعد تقني</t>
  </si>
  <si>
    <t>القسم المالي</t>
  </si>
  <si>
    <t>نعيمة الغرابي</t>
  </si>
  <si>
    <t>راقن مساعد</t>
  </si>
  <si>
    <t>قسم الحالة المدنية</t>
  </si>
  <si>
    <t>صالح فرحات سحنون</t>
  </si>
  <si>
    <t>عامل صنف 08</t>
  </si>
  <si>
    <t>المصلحة الفنية</t>
  </si>
  <si>
    <t>طارق المصباحي</t>
  </si>
  <si>
    <t>عامل صنف06</t>
  </si>
  <si>
    <t>قسم الطرقات والأشغال</t>
  </si>
  <si>
    <t>توفيق هدية</t>
  </si>
  <si>
    <t>عامل صنف 06</t>
  </si>
  <si>
    <t>قسم التهيئة العمرانية</t>
  </si>
  <si>
    <t>مختار الهروسي</t>
  </si>
  <si>
    <t>عامل صنف 05</t>
  </si>
  <si>
    <t>مصلحة النظافة والمحيط</t>
  </si>
  <si>
    <t>محمد عارف المصباحي</t>
  </si>
  <si>
    <t>قسم النظافة والتطهير</t>
  </si>
  <si>
    <t>خالد حيتانة</t>
  </si>
  <si>
    <t>قسم الحدائق والمناطق الخضراء</t>
  </si>
  <si>
    <t xml:space="preserve">الحبيب بو عون </t>
  </si>
  <si>
    <t>علي الغرابي</t>
  </si>
  <si>
    <t>حسين القرمي</t>
  </si>
  <si>
    <t xml:space="preserve">فطيمة الرباعي </t>
  </si>
  <si>
    <t>عامل صنف 04</t>
  </si>
  <si>
    <t>حسن الحرابي</t>
  </si>
  <si>
    <t>منجي قرصيع</t>
  </si>
  <si>
    <t>هشام هدية</t>
  </si>
  <si>
    <t>اسماعيل عوني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</si>
  <si>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 xml:space="preserve">سعيدة الميساوي   </t>
    </r>
  </si>
  <si>
    <t>عاملة صنف 03</t>
  </si>
  <si>
    <t>عامل صنف 03</t>
  </si>
  <si>
    <t>عاملة صنف 02</t>
  </si>
  <si>
    <t>عامل صنف 02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</si>
  <si>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 xml:space="preserve">علي المهداوي </t>
    </r>
  </si>
  <si>
    <t>معلومات عامة</t>
  </si>
  <si>
    <t>النسبة</t>
  </si>
  <si>
    <t>عدد الأحياء الكلي</t>
  </si>
  <si>
    <t>عدد المساكن الكلي</t>
  </si>
  <si>
    <t>عدد السكان التقريبي (حسب البلدية)</t>
  </si>
  <si>
    <t>عدد السكان (حسب التعداد السكاني ل2004)</t>
  </si>
  <si>
    <t>الطرقات والأرصفة</t>
  </si>
  <si>
    <t>طول الطرقات الكلي</t>
  </si>
  <si>
    <t>طول الطرقات المعبدة</t>
  </si>
  <si>
    <t>طول الطرقات غير المعبدة</t>
  </si>
  <si>
    <t>عدد الأحياء التي بها طرقات</t>
  </si>
  <si>
    <t>الترصيف</t>
  </si>
  <si>
    <t>التنوير العمومي</t>
  </si>
  <si>
    <t>عدد النقاط الضوئية</t>
  </si>
  <si>
    <t>عدد الأحياء التي فيها شبكة التنوير العمومي</t>
  </si>
  <si>
    <t>عدد المساكن التي تتوفر بها شبكة التنوير العمومي</t>
  </si>
  <si>
    <t>الماء الصالح للشرب</t>
  </si>
  <si>
    <t>عدد الأحياء المتوفر فيها الماء الصالح للشرب</t>
  </si>
  <si>
    <t>عدد المساكن المتوفر فيها الماء الصالح للشرب</t>
  </si>
  <si>
    <t>شبكة التطهير</t>
  </si>
  <si>
    <t>عدد الأحياء المتوفر فيها التطهير</t>
  </si>
  <si>
    <t>عدد المساكن المتوفر فيها التطهير</t>
  </si>
  <si>
    <t>الأحياء التي لا تتوفر بها شبكة التطهير</t>
  </si>
  <si>
    <t>الكهرباء</t>
  </si>
  <si>
    <t>النيابة الخصوصية</t>
  </si>
  <si>
    <t>تاريخ تنصيبها</t>
  </si>
  <si>
    <t>أمر التنصيب</t>
  </si>
  <si>
    <t>أمر عدد 861 لسنة 2011 مؤرخ في 7 جويلية 2011</t>
  </si>
  <si>
    <t>ملاحظة</t>
  </si>
  <si>
    <t>الأعضاء</t>
  </si>
  <si>
    <t>رئيس النيابة الخصوصية</t>
  </si>
  <si>
    <t>عون الله عشعش</t>
  </si>
  <si>
    <t>عضو</t>
  </si>
  <si>
    <t>الهادي سحنون</t>
  </si>
  <si>
    <t>مسعود الرباعي</t>
  </si>
  <si>
    <t>الحبيب الغرابي</t>
  </si>
  <si>
    <t>نبيل الحدادي</t>
  </si>
  <si>
    <t>فؤاد الحرابي</t>
  </si>
  <si>
    <t>مراد المصباحي</t>
  </si>
  <si>
    <t>حبيب ساسي</t>
  </si>
  <si>
    <t>اللجان القارة ورئيسها</t>
  </si>
  <si>
    <t>الشؤون الإدارية والمالية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</si>
  <si>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</si>
  <si>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</si>
  <si>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</si>
  <si>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</si>
  <si>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الاقتصادية</t>
  </si>
  <si>
    <t>التعاون والعلاقات الخارجية</t>
  </si>
  <si>
    <t>العمل التطوعي</t>
  </si>
  <si>
    <t>اللجان غير القارة ورئيسها</t>
  </si>
  <si>
    <t xml:space="preserve">لجنة التبتيت </t>
  </si>
  <si>
    <t xml:space="preserve">لجنة المرور 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</si>
  <si>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</si>
  <si>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</si>
  <si>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</si>
  <si>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</si>
  <si>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</si>
  <si>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</si>
  <si>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</si>
  <si>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</si>
  <si>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 xml:space="preserve">المقر الجديد لقصر البلدية </t>
  </si>
  <si>
    <t xml:space="preserve">المقر القديم لقصر البلدية </t>
  </si>
  <si>
    <t xml:space="preserve">الحي التجاري </t>
  </si>
  <si>
    <t xml:space="preserve">منتزه الغنيمية </t>
  </si>
  <si>
    <t xml:space="preserve">الملعب البلدي </t>
  </si>
  <si>
    <t xml:space="preserve">الفضاء الرياضي المغطى </t>
  </si>
  <si>
    <t>عقار بنهج أبوالقاسم الشابي</t>
  </si>
  <si>
    <t>المستودع البلدي الحالي</t>
  </si>
  <si>
    <t xml:space="preserve">المستودع البلدي الجديد بحي بختيت </t>
  </si>
  <si>
    <t xml:space="preserve">مسلخ بلدي  </t>
  </si>
  <si>
    <t xml:space="preserve">نادي الأطفال  </t>
  </si>
  <si>
    <t xml:space="preserve">حي وسط المدينة </t>
  </si>
  <si>
    <t xml:space="preserve"> حي الشهداء </t>
  </si>
  <si>
    <t xml:space="preserve">حي الأنوار </t>
  </si>
  <si>
    <t xml:space="preserve">حي المعركة </t>
  </si>
  <si>
    <t xml:space="preserve">حي الملعب  </t>
  </si>
  <si>
    <t xml:space="preserve">حي الحدائق </t>
  </si>
  <si>
    <t xml:space="preserve">حي الواحة </t>
  </si>
  <si>
    <t xml:space="preserve">حي النخيل </t>
  </si>
  <si>
    <t>حي انسفري</t>
  </si>
  <si>
    <t xml:space="preserve">حي الطاووس </t>
  </si>
  <si>
    <t>حي قصر الرصفة</t>
  </si>
  <si>
    <t xml:space="preserve">الحي الجديد </t>
  </si>
  <si>
    <t>حي الرياض</t>
  </si>
  <si>
    <t xml:space="preserve">حي فرامزاغر </t>
  </si>
  <si>
    <t>حي التحرير</t>
  </si>
  <si>
    <t xml:space="preserve">حي بختيت </t>
  </si>
  <si>
    <t xml:space="preserve">حي الرمانة </t>
  </si>
  <si>
    <t xml:space="preserve">حي بئرالكرمة </t>
  </si>
  <si>
    <t>حي البشر</t>
  </si>
  <si>
    <t xml:space="preserve">حي أم أزلاف </t>
  </si>
  <si>
    <t>حي ابن عرفة</t>
  </si>
  <si>
    <t xml:space="preserve">حي النصر </t>
  </si>
  <si>
    <t>حي العين</t>
  </si>
  <si>
    <t xml:space="preserve">حي سي مبارك </t>
  </si>
  <si>
    <t xml:space="preserve">حي الهناء </t>
  </si>
  <si>
    <t xml:space="preserve">حي الحرية  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</si>
  <si>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</si>
  <si>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</si>
  <si>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</si>
  <si>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</si>
  <si>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</si>
  <si>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</si>
  <si>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</si>
  <si>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</si>
  <si>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</si>
  <si>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</si>
  <si>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</si>
  <si>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التكلفة المبرمجة</t>
  </si>
  <si>
    <t>الخطة التمويلية</t>
  </si>
  <si>
    <t>التكلفة المنجزة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</si>
  <si>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</si>
  <si>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</si>
  <si>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</si>
  <si>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</si>
  <si>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</si>
  <si>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</si>
  <si>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</si>
  <si>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</si>
  <si>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</si>
  <si>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</si>
  <si>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</si>
  <si>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</si>
  <si>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</si>
  <si>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</si>
  <si>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</si>
  <si>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</si>
  <si>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</si>
  <si>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طرقات وأرصفة</t>
  </si>
  <si>
    <t>بلدي صرف</t>
  </si>
  <si>
    <t>بنية أساسية</t>
  </si>
  <si>
    <t>نعم</t>
  </si>
  <si>
    <t>2011-2012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</si>
  <si>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</si>
  <si>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</si>
  <si>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</si>
  <si>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</si>
  <si>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</si>
  <si>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</si>
  <si>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</si>
  <si>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</si>
  <si>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</si>
  <si>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</si>
  <si>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</si>
  <si>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تجميل المدينة</t>
  </si>
  <si>
    <t>مساهمات أخرى</t>
  </si>
  <si>
    <t>الإذن الإداري</t>
  </si>
  <si>
    <t>دراسات</t>
  </si>
  <si>
    <t>اقتناء معدات نظافة</t>
  </si>
  <si>
    <t>اقتناء شاحنة قالبة</t>
  </si>
  <si>
    <t>خلاص الأقساط</t>
  </si>
  <si>
    <t>اقتناء معدات إعلامية</t>
  </si>
  <si>
    <t>لفائدة منظومة أدب</t>
  </si>
  <si>
    <t>صفقة عمومية</t>
  </si>
  <si>
    <t>3 حواسيب للمصالح الإدارية</t>
  </si>
  <si>
    <t>إنطلاق أشغال</t>
  </si>
  <si>
    <t>قصر البلدية</t>
  </si>
  <si>
    <t>إتمام الأشغال</t>
  </si>
  <si>
    <t>تعهد وصيانة دار الشباب</t>
  </si>
  <si>
    <t>حي المعركة</t>
  </si>
  <si>
    <t>المسلخ البلدي</t>
  </si>
  <si>
    <t>شاحنة رباعية الدفع</t>
  </si>
  <si>
    <t>اقتناء صهريج شفط</t>
  </si>
  <si>
    <t>اقتناء سلم للتنوير العمومي</t>
  </si>
  <si>
    <t>الوسيلة</t>
  </si>
  <si>
    <t>ترقيمها</t>
  </si>
  <si>
    <t>تاريخ أول إذن جولان</t>
  </si>
  <si>
    <t>حالة الوسيلة</t>
  </si>
  <si>
    <t>الاستعمال</t>
  </si>
  <si>
    <t xml:space="preserve">سيارة إدارية </t>
  </si>
  <si>
    <t>kongoo</t>
  </si>
  <si>
    <t>Renault</t>
  </si>
  <si>
    <t>جرار</t>
  </si>
  <si>
    <t xml:space="preserve">شاحنة </t>
  </si>
  <si>
    <t xml:space="preserve"> آلة جارفة </t>
  </si>
  <si>
    <t xml:space="preserve"> دراجة نارية </t>
  </si>
  <si>
    <t>دراجة نارية</t>
  </si>
  <si>
    <t>الإطار</t>
  </si>
  <si>
    <t>الفرع</t>
  </si>
  <si>
    <t>بيان الإطار</t>
  </si>
  <si>
    <t>العدد</t>
  </si>
  <si>
    <t>المشغول</t>
  </si>
  <si>
    <t>الشاغر</t>
  </si>
  <si>
    <t>مجموع الاحتياجات</t>
  </si>
  <si>
    <t>مجموع المشغول</t>
  </si>
  <si>
    <t>مجموع 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</si>
  <si>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</si>
  <si>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</si>
  <si>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</si>
  <si>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</si>
  <si>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</si>
  <si>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</si>
  <si>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</si>
  <si>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</si>
  <si>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</si>
  <si>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</si>
  <si>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</si>
  <si>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</si>
  <si>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</si>
  <si>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</si>
  <si>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</si>
  <si>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</si>
  <si>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</si>
  <si>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مستكتب إدارة</t>
  </si>
  <si>
    <t>كاتب راقن</t>
  </si>
  <si>
    <t>راقن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</si>
  <si>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</si>
  <si>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</si>
  <si>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</si>
  <si>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</si>
  <si>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</si>
  <si>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</si>
  <si>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</si>
  <si>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</si>
  <si>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</si>
  <si>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</si>
  <si>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</si>
  <si>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</si>
  <si>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</si>
  <si>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</si>
  <si>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</si>
  <si>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</si>
  <si>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</si>
  <si>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</si>
  <si>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</si>
  <si>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</si>
  <si>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</si>
  <si>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</si>
  <si>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</si>
  <si>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</si>
  <si>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</si>
  <si>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</si>
  <si>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</si>
  <si>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</si>
  <si>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</si>
  <si>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</si>
  <si>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</si>
  <si>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مختص</t>
  </si>
  <si>
    <t>ممرض أول</t>
  </si>
  <si>
    <t>ممرض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</si>
  <si>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</si>
  <si>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</si>
  <si>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</si>
  <si>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</si>
  <si>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</si>
  <si>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</si>
  <si>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</si>
  <si>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</si>
  <si>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</si>
  <si>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</si>
  <si>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</si>
  <si>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</si>
  <si>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</si>
  <si>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</si>
  <si>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العملة</t>
  </si>
  <si>
    <t>المجموعة الأولى</t>
  </si>
  <si>
    <t>المجموعة الثانية</t>
  </si>
  <si>
    <t>المجموعة الثالثة</t>
  </si>
  <si>
    <t xml:space="preserve">عبدالعزيز المصباحي </t>
  </si>
  <si>
    <t xml:space="preserve">عبدالله علجان </t>
  </si>
  <si>
    <t xml:space="preserve">رضوان الزيدي </t>
  </si>
  <si>
    <t xml:space="preserve">هدية هدية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</si>
  <si>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 xml:space="preserve">كمال الرباع </t>
    </r>
  </si>
  <si>
    <t xml:space="preserve">عبدالرحمان إرول </t>
  </si>
  <si>
    <t xml:space="preserve">جازية المقدم </t>
  </si>
  <si>
    <t xml:space="preserve">ألفة لعوج </t>
  </si>
  <si>
    <t xml:space="preserve">عبدالحميد المصباحي </t>
  </si>
  <si>
    <t xml:space="preserve">بثينة قنبرة </t>
  </si>
  <si>
    <t>الملك</t>
  </si>
  <si>
    <t>نوعه</t>
  </si>
  <si>
    <t>استغلاله</t>
  </si>
  <si>
    <t>وصفه</t>
  </si>
  <si>
    <t>إدارة</t>
  </si>
  <si>
    <t>04/25/2014</t>
  </si>
  <si>
    <t>الصنف</t>
  </si>
  <si>
    <t>العمل المكلف به</t>
  </si>
  <si>
    <t>الدائرة</t>
  </si>
  <si>
    <t>سائق</t>
  </si>
  <si>
    <t>عامل نظافة</t>
  </si>
  <si>
    <t>أعمال يدوية</t>
  </si>
  <si>
    <t xml:space="preserve">الرتبة </t>
  </si>
  <si>
    <r>
      <rPr>
        <sz val="13"/>
        <color theme="1"/>
        <rFont val="Arial"/>
        <family val="2"/>
      </rPr>
      <t>متصرف</t>
    </r>
    <r>
      <rPr>
        <b/>
        <sz val="13"/>
        <color theme="1"/>
        <rFont val="Arial"/>
        <family val="2"/>
      </rPr>
      <t xml:space="preserve"> </t>
    </r>
  </si>
  <si>
    <t>أ2</t>
  </si>
  <si>
    <t>تقني</t>
  </si>
  <si>
    <t>أ3</t>
  </si>
  <si>
    <t xml:space="preserve">تقني </t>
  </si>
  <si>
    <t>التنقيح النهائي</t>
  </si>
  <si>
    <t>الإغلاق</t>
  </si>
  <si>
    <t>نقل فواضل</t>
  </si>
  <si>
    <t>موارد السنة</t>
  </si>
  <si>
    <t>المبالغ المقامة من الفوائض غير المستعملة من العنوان الأول للسنة الأخيرة</t>
  </si>
  <si>
    <t>الفوائض غير المستعملة من العنوان الأول للسنة السابقة للسنة الأخيرة والمؤمنة بالعمليات الخارجة عن الميزانية</t>
  </si>
  <si>
    <t>الباب الثاني: رئاسة الجمهورية</t>
  </si>
  <si>
    <t>موارد متأتية من الحسابات الخاصة في الخزينة</t>
  </si>
  <si>
    <t>موارد متأتية من أموال المشاركة</t>
  </si>
  <si>
    <t>الباب الخامس: شؤون المرأة والأسرة والمسنين</t>
  </si>
  <si>
    <t>موارد مخصصة لنفقات التنمية</t>
  </si>
  <si>
    <t>النهوض الاجتماعي</t>
  </si>
  <si>
    <t>الباب السابع: وزارة الداخلية والتنمية المحلية</t>
  </si>
  <si>
    <t>موارد مخصصة لنفقات التصرف</t>
  </si>
  <si>
    <t>تسيير المصالح العمومية</t>
  </si>
  <si>
    <t>تظاهرات دورية استثنائية</t>
  </si>
  <si>
    <t>الباب الثالث عشر: المالية</t>
  </si>
  <si>
    <t>الباب العشرون: التجهيز والإسكان والتهيئة الترابية</t>
  </si>
  <si>
    <t>الباب الحادي والعشرون: البيئة والتنمية المستديمة</t>
  </si>
  <si>
    <t>التدخلات ذات الصبغة العامة</t>
  </si>
  <si>
    <t>البيئة</t>
  </si>
  <si>
    <t>الباب الثالث والعشرون: السياحة</t>
  </si>
  <si>
    <t>تهيئة المحيط الساحلي</t>
  </si>
  <si>
    <t>برامج الترفيه</t>
  </si>
  <si>
    <t>الباب الخامس والعشرون: الثقافة والمحافظة على التراث</t>
  </si>
  <si>
    <t>المراكز الثقافية</t>
  </si>
  <si>
    <t>المطالعة العمومية</t>
  </si>
  <si>
    <t>الفنون</t>
  </si>
  <si>
    <t>الباب السادس والعشرون: الرياضة والتربية البدنية</t>
  </si>
  <si>
    <t>بناء وتهيئة الهياكل الرياضية</t>
  </si>
  <si>
    <t>تجهيزات شبابية ورياضية</t>
  </si>
  <si>
    <t>الباب الثامن والعشرون: الشؤون الاجتماعية والتضامن والتونسيون بالخارج</t>
  </si>
  <si>
    <t>الباب الخامس والثلاثون: الطفولة</t>
  </si>
  <si>
    <t>بناء وتهيئة مراكز الطفولة</t>
  </si>
  <si>
    <t>تجهيزات مؤسسات الطفولة</t>
  </si>
  <si>
    <t>الباب السادس والثلاثون: الشباب</t>
  </si>
  <si>
    <t>بناء وتهيئة مراكز الشباب</t>
  </si>
  <si>
    <t>تجهيزات شبابية</t>
  </si>
  <si>
    <t>الباب التسعون: مساهمات مالية مختلفة لإنجاز مشاريع ذات صبغة محلية</t>
  </si>
  <si>
    <t>موارد جديدة بعنوان مساهمات مالية مختلفة</t>
  </si>
  <si>
    <t>الفصل 10950: تسديد أصل الدين الداخلي</t>
  </si>
  <si>
    <t>الفصل 10951: تسديد أصل الدين الخارجي</t>
  </si>
  <si>
    <t>نفقات الحسابات الخاصة في الخزينة</t>
  </si>
  <si>
    <t>نفقات أموال مشتركة</t>
  </si>
  <si>
    <t>نفقات التنمية</t>
  </si>
  <si>
    <t>نفقات التصرف</t>
  </si>
  <si>
    <t>نفقات على مساهمات مالية مختلفة لإنجاز مشاريع ذات صبغة محلية</t>
  </si>
  <si>
    <t>المستوى 1</t>
  </si>
  <si>
    <t>المستوى 2</t>
  </si>
  <si>
    <t>المستوى 3</t>
  </si>
  <si>
    <t>المستوى 4</t>
  </si>
  <si>
    <t xml:space="preserve">تعهد وصيانة البنية الاساسية </t>
  </si>
  <si>
    <t xml:space="preserve">تهذيب احياء </t>
  </si>
  <si>
    <t>تم الحصول على المبدئية لمشروع تهيئة مستودع بلدي بحي بختيت بتاريخ 09/12/2013 في قسطه الاول بالاعتمادات المتوفرة و تم القيام باجراءات لاعلان استشارة في الغرض و طلب تمويل لانجاز القسط الثاني (مراسلة صندوق القروض للحصول على قرض استثنائي ووزارة الداخلية للحصول على مساعدة استثنائية).</t>
  </si>
  <si>
    <t xml:space="preserve">تم تحقيق المساعي في خصوص انجاز مشروع قاعة الاجتماعات بتكلفة جملية قدرت ب: 226أد و سيتم احالة الموافقة المبدئية في الايام القليلة القادمة و الاعلان عن طلب عروض. </t>
  </si>
  <si>
    <t xml:space="preserve">تم الاستلام الوقتي لشاحنة قالبة بتاريخ 05/02/2014 </t>
  </si>
  <si>
    <t>تمت اشغال القسط الاول و استغلاله بداية من شهر ماي 2013 بتكلفة قدرت ب 335أد و سيتم متابعة اجراءات اتمام القسط الثاني (قاعة اجتماعات).</t>
  </si>
  <si>
    <t>تمت الاشغال.</t>
  </si>
  <si>
    <t>بلغت الاشغال المقامة من طرف مقاولات بن فضل للاشغال العامة مرحلتها الاخيرة و تم الاستلام الوقتي للاشغال بتاريخ 06/02/2014 مع بعض التحفظات.</t>
  </si>
  <si>
    <t>وقع الاعلان عن الاستشارة بتاريخ 20/02/2014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</si>
</sst>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0"/>
      <name val="MS Sans Serif"/>
      <family val="2"/>
      <charset val="178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>
      <alignment horizontal="right"/>
    </xf>
  </cellStyleXfs>
  <cellXfs count="20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0" xfId="0" applyFill="1"/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5" fillId="0" borderId="0" xfId="0" applyFont="1"/>
    <xf numFmtId="0" fontId="4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1" xfId="0" applyBorder="1" applyAlignment="1">
      <alignment horizontal="right" vertical="center" wrapText="1" readingOrder="2"/>
    </xf>
    <xf numFmtId="164" fontId="0" fillId="0" borderId="1" xfId="1" applyNumberFormat="1" applyFont="1" applyFill="1" applyBorder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1" xfId="0" applyBorder="1" applyAlignment="1">
      <alignment vertical="center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0" fillId="0" borderId="1" xfId="0" applyFill="1" applyBorder="1" applyAlignment="1">
      <alignment vertical="center" readingOrder="2"/>
    </xf>
    <xf numFmtId="166" fontId="0" fillId="0" borderId="1" xfId="0" applyNumberFormat="1" applyBorder="1"/>
    <xf numFmtId="9" fontId="0" fillId="0" borderId="1" xfId="2" applyFont="1" applyBorder="1"/>
    <xf numFmtId="1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66" fontId="9" fillId="15" borderId="9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 readingOrder="2"/>
    </xf>
    <xf numFmtId="0" fontId="11" fillId="0" borderId="0" xfId="0" applyFont="1" applyAlignment="1">
      <alignment vertical="center" wrapText="1" readingOrder="2"/>
    </xf>
    <xf numFmtId="0" fontId="11" fillId="0" borderId="1" xfId="0" applyFont="1" applyBorder="1"/>
    <xf numFmtId="0" fontId="11" fillId="0" borderId="1" xfId="0" applyFont="1" applyBorder="1" applyAlignment="1">
      <alignment vertical="center" readingOrder="2"/>
    </xf>
    <xf numFmtId="166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/>
    <xf numFmtId="14" fontId="11" fillId="0" borderId="1" xfId="0" applyNumberFormat="1" applyFont="1" applyBorder="1"/>
    <xf numFmtId="9" fontId="11" fillId="0" borderId="1" xfId="2" applyFont="1" applyBorder="1"/>
    <xf numFmtId="0" fontId="12" fillId="0" borderId="1" xfId="0" applyFont="1" applyBorder="1"/>
    <xf numFmtId="0" fontId="14" fillId="0" borderId="11" xfId="0" applyFont="1" applyBorder="1"/>
    <xf numFmtId="0" fontId="14" fillId="0" borderId="12" xfId="0" applyFont="1" applyBorder="1"/>
    <xf numFmtId="0" fontId="8" fillId="0" borderId="13" xfId="0" applyFont="1" applyFill="1" applyBorder="1" applyAlignment="1">
      <alignment horizontal="right" wrapText="1" readingOrder="2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 readingOrder="2"/>
    </xf>
    <xf numFmtId="0" fontId="0" fillId="0" borderId="0" xfId="0" applyAlignment="1"/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0" fillId="0" borderId="1" xfId="0" applyFont="1" applyBorder="1" applyAlignment="1">
      <alignment readingOrder="2"/>
    </xf>
    <xf numFmtId="0" fontId="8" fillId="0" borderId="1" xfId="0" applyFont="1" applyFill="1" applyBorder="1" applyAlignment="1">
      <alignment horizontal="right" readingOrder="2"/>
    </xf>
    <xf numFmtId="0" fontId="0" fillId="0" borderId="1" xfId="0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horizontal="right" vertical="center" wrapText="1" readingOrder="2"/>
    </xf>
    <xf numFmtId="0" fontId="0" fillId="0" borderId="0" xfId="0" applyFont="1" applyAlignment="1"/>
    <xf numFmtId="9" fontId="2" fillId="9" borderId="1" xfId="2" applyFont="1" applyFill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9" fontId="0" fillId="0" borderId="0" xfId="2" applyFont="1"/>
    <xf numFmtId="0" fontId="2" fillId="0" borderId="0" xfId="0" applyFont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right" readingOrder="2"/>
    </xf>
    <xf numFmtId="0" fontId="7" fillId="0" borderId="1" xfId="0" applyFont="1" applyBorder="1" applyAlignment="1">
      <alignment horizontal="right" wrapText="1" readingOrder="2"/>
    </xf>
    <xf numFmtId="0" fontId="8" fillId="0" borderId="1" xfId="0" applyFont="1" applyBorder="1" applyAlignment="1">
      <alignment horizontal="right" wrapText="1" readingOrder="2"/>
    </xf>
    <xf numFmtId="0" fontId="8" fillId="8" borderId="1" xfId="0" applyFont="1" applyFill="1" applyBorder="1" applyAlignment="1">
      <alignment horizontal="right" wrapText="1" readingOrder="2"/>
    </xf>
    <xf numFmtId="0" fontId="14" fillId="0" borderId="1" xfId="0" applyFont="1" applyBorder="1" applyAlignment="1">
      <alignment horizontal="right" wrapText="1" readingOrder="2"/>
    </xf>
    <xf numFmtId="0" fontId="0" fillId="0" borderId="2" xfId="0" applyBorder="1"/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2" fillId="9" borderId="24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right" vertical="top" wrapText="1" readingOrder="2"/>
    </xf>
    <xf numFmtId="0" fontId="0" fillId="17" borderId="0" xfId="0" applyFill="1" applyAlignment="1">
      <alignment vertical="center"/>
    </xf>
    <xf numFmtId="0" fontId="17" fillId="0" borderId="1" xfId="0" applyFont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18" fillId="0" borderId="1" xfId="0" applyFont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vertical="center" readingOrder="2"/>
    </xf>
    <xf numFmtId="0" fontId="0" fillId="0" borderId="1" xfId="0" applyFont="1" applyBorder="1" applyAlignment="1">
      <alignment vertical="center"/>
    </xf>
    <xf numFmtId="0" fontId="0" fillId="17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164" fontId="0" fillId="18" borderId="1" xfId="1" applyNumberFormat="1" applyFont="1" applyFill="1" applyBorder="1" applyAlignment="1">
      <alignment horizontal="right"/>
    </xf>
    <xf numFmtId="164" fontId="0" fillId="17" borderId="1" xfId="1" applyNumberFormat="1" applyFont="1" applyFill="1" applyBorder="1" applyAlignment="1">
      <alignment horizontal="right"/>
    </xf>
    <xf numFmtId="43" fontId="0" fillId="17" borderId="1" xfId="1" applyFont="1" applyFill="1" applyBorder="1" applyAlignment="1">
      <alignment horizontal="center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right"/>
    </xf>
    <xf numFmtId="43" fontId="0" fillId="0" borderId="0" xfId="1" applyFont="1"/>
    <xf numFmtId="43" fontId="0" fillId="13" borderId="1" xfId="1" applyFont="1" applyFill="1" applyBorder="1" applyAlignment="1">
      <alignment horizontal="center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6" fillId="14" borderId="2" xfId="0" applyFont="1" applyFill="1" applyBorder="1" applyAlignment="1">
      <alignment horizontal="right" wrapText="1"/>
    </xf>
    <xf numFmtId="0" fontId="6" fillId="14" borderId="3" xfId="0" applyFon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166" fontId="2" fillId="15" borderId="6" xfId="0" applyNumberFormat="1" applyFont="1" applyFill="1" applyBorder="1" applyAlignment="1">
      <alignment horizontal="center" vertic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11" fillId="4" borderId="1" xfId="0" applyFont="1" applyFill="1" applyBorder="1"/>
    <xf numFmtId="0" fontId="0" fillId="0" borderId="1" xfId="0" applyBorder="1" applyAlignment="1">
      <alignment horizontal="right" vertical="top" wrapText="1"/>
    </xf>
    <xf numFmtId="0" fontId="20" fillId="4" borderId="1" xfId="0" applyFont="1" applyFill="1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6"/>
  <sheetViews>
    <sheetView rightToLeft="1" zoomScale="85" zoomScaleNormal="85" workbookViewId="0">
      <selection activeCell="G146" sqref="G146:G60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5.42578125" bestFit="1" customWidth="1"/>
    <col min="5" max="5" width="15.5703125" bestFit="1" customWidth="1"/>
    <col min="6" max="6" width="16.85546875" bestFit="1" customWidth="1"/>
    <col min="7" max="7" width="19.140625" bestFit="1" customWidth="1"/>
    <col min="8" max="8" width="20.42578125" bestFit="1" customWidth="1"/>
  </cols>
  <sheetData>
    <row r="1" spans="1:12" ht="18.75">
      <c r="A1" s="162" t="s">
        <v>0</v>
      </c>
      <c r="B1" s="162"/>
      <c r="C1" s="162"/>
      <c r="E1" s="43" t="s">
        <v>1</v>
      </c>
      <c r="F1" s="44">
        <f>C2+C114</f>
        <v>0</v>
      </c>
      <c r="G1" s="45"/>
      <c r="H1" s="46" t="b">
        <f>AND(F1=G1)</f>
        <v>1</v>
      </c>
    </row>
    <row r="2" spans="1:12">
      <c r="A2" s="168" t="s">
        <v>2</v>
      </c>
      <c r="B2" s="168"/>
      <c r="C2" s="26">
        <f>C3+C67</f>
        <v>0</v>
      </c>
      <c r="E2" s="39" t="s">
        <v>2</v>
      </c>
      <c r="F2" s="41">
        <f>C2</f>
        <v>0</v>
      </c>
      <c r="G2" s="42"/>
      <c r="H2" s="40" t="b">
        <f>AND(F2=G2)</f>
        <v>1</v>
      </c>
    </row>
    <row r="3" spans="1:12">
      <c r="A3" s="165" t="s">
        <v>3</v>
      </c>
      <c r="B3" s="165"/>
      <c r="C3" s="23">
        <f>C4+C11+C38+C61</f>
        <v>0</v>
      </c>
      <c r="E3" s="39" t="s">
        <v>4</v>
      </c>
      <c r="F3" s="41">
        <f>C3</f>
        <v>0</v>
      </c>
      <c r="G3" s="42"/>
      <c r="H3" s="40" t="b">
        <f>AND(F3=G3)</f>
        <v>1</v>
      </c>
    </row>
    <row r="4" spans="1:12" ht="15" customHeight="1">
      <c r="A4" s="160" t="s">
        <v>5</v>
      </c>
      <c r="B4" s="161"/>
      <c r="C4" s="21">
        <f>SUM(C5:C10)</f>
        <v>0</v>
      </c>
      <c r="E4" s="39" t="s">
        <v>6</v>
      </c>
      <c r="F4" s="41">
        <f>C4</f>
        <v>0</v>
      </c>
      <c r="G4" s="42"/>
      <c r="H4" s="40" t="b">
        <f>AND(F4=G4)</f>
        <v>1</v>
      </c>
      <c r="I4" s="17"/>
      <c r="J4" s="17"/>
      <c r="K4" s="17"/>
      <c r="L4" s="17"/>
    </row>
    <row r="5" spans="1:12" ht="15" customHeight="1" outlineLevel="1">
      <c r="A5" s="3">
        <v>1101</v>
      </c>
      <c r="B5" s="1" t="s">
        <v>7</v>
      </c>
      <c r="C5" s="2"/>
      <c r="E5" s="17"/>
      <c r="F5" s="17"/>
      <c r="G5" s="17"/>
      <c r="H5" s="17"/>
      <c r="I5" s="17"/>
      <c r="J5" s="17"/>
      <c r="K5" s="17"/>
      <c r="L5" s="17"/>
    </row>
    <row r="6" spans="1:12" ht="15" customHeight="1" outlineLevel="1">
      <c r="A6" s="3">
        <v>1102</v>
      </c>
      <c r="B6" s="1" t="s">
        <v>8</v>
      </c>
      <c r="C6" s="2"/>
      <c r="E6" s="17"/>
      <c r="F6" s="17"/>
      <c r="G6" s="17"/>
      <c r="H6" s="17"/>
      <c r="I6" s="17"/>
      <c r="J6" s="17"/>
      <c r="K6" s="17"/>
      <c r="L6" s="17"/>
    </row>
    <row r="7" spans="1:12" ht="15" customHeight="1" outlineLevel="1">
      <c r="A7" s="3">
        <v>1201</v>
      </c>
      <c r="B7" s="1" t="s">
        <v>9</v>
      </c>
      <c r="C7" s="2"/>
      <c r="E7" s="17"/>
      <c r="F7" s="17"/>
      <c r="G7" s="17"/>
      <c r="H7" s="17"/>
      <c r="I7" s="17"/>
      <c r="J7" s="17"/>
      <c r="K7" s="17"/>
      <c r="L7" s="17"/>
    </row>
    <row r="8" spans="1:12" ht="15" customHeight="1" outlineLevel="1">
      <c r="A8" s="3">
        <v>1201</v>
      </c>
      <c r="B8" s="1" t="s">
        <v>10</v>
      </c>
      <c r="C8" s="2"/>
      <c r="E8" s="17"/>
      <c r="F8" s="17"/>
      <c r="G8" s="17"/>
      <c r="H8" s="17"/>
      <c r="I8" s="17"/>
      <c r="J8" s="17"/>
      <c r="K8" s="17"/>
      <c r="L8" s="17"/>
    </row>
    <row r="9" spans="1:12" ht="15" customHeight="1" outlineLevel="1">
      <c r="A9" s="3">
        <v>1202</v>
      </c>
      <c r="B9" s="1" t="s">
        <v>11</v>
      </c>
      <c r="C9" s="2"/>
      <c r="E9" s="17"/>
      <c r="F9" s="17"/>
      <c r="G9" s="17"/>
      <c r="H9" s="17"/>
      <c r="I9" s="17"/>
      <c r="J9" s="17"/>
      <c r="K9" s="17"/>
      <c r="L9" s="17"/>
    </row>
    <row r="10" spans="1:12" ht="15" customHeight="1" outlineLevel="1">
      <c r="A10" s="3">
        <v>1203</v>
      </c>
      <c r="B10" s="1" t="s">
        <v>12</v>
      </c>
      <c r="C10" s="2"/>
      <c r="E10" s="17"/>
      <c r="F10" s="17"/>
      <c r="G10" s="17"/>
      <c r="H10" s="17"/>
      <c r="I10" s="17"/>
      <c r="J10" s="17"/>
      <c r="K10" s="17"/>
      <c r="L10" s="17"/>
    </row>
    <row r="11" spans="1:12" ht="15" customHeight="1">
      <c r="A11" s="160" t="s">
        <v>13</v>
      </c>
      <c r="B11" s="161"/>
      <c r="C11" s="21">
        <f>SUM(C12:C37)</f>
        <v>0</v>
      </c>
      <c r="E11" s="39" t="s">
        <v>14</v>
      </c>
      <c r="F11" s="41">
        <f>C11</f>
        <v>0</v>
      </c>
      <c r="G11" s="42"/>
      <c r="H11" s="40" t="b">
        <f>AND(F11=G11)</f>
        <v>1</v>
      </c>
      <c r="I11" s="17"/>
      <c r="J11" s="17"/>
      <c r="K11" s="17"/>
      <c r="L11" s="17"/>
    </row>
    <row r="12" spans="1:12" outlineLevel="1">
      <c r="A12" s="3">
        <v>2101</v>
      </c>
      <c r="B12" s="1" t="s">
        <v>15</v>
      </c>
      <c r="C12" s="2"/>
    </row>
    <row r="13" spans="1:12" outlineLevel="1">
      <c r="A13" s="3">
        <v>2102</v>
      </c>
      <c r="B13" s="1" t="s">
        <v>16</v>
      </c>
      <c r="C13" s="2"/>
    </row>
    <row r="14" spans="1:12" outlineLevel="1">
      <c r="A14" s="3">
        <v>2201</v>
      </c>
      <c r="B14" s="1" t="s">
        <v>17</v>
      </c>
      <c r="C14" s="2"/>
    </row>
    <row r="15" spans="1:12" outlineLevel="1">
      <c r="A15" s="3">
        <v>2201</v>
      </c>
      <c r="B15" s="1" t="s">
        <v>18</v>
      </c>
      <c r="C15" s="2"/>
    </row>
    <row r="16" spans="1:12" outlineLevel="1">
      <c r="A16" s="3">
        <v>2201</v>
      </c>
      <c r="B16" s="1" t="s">
        <v>19</v>
      </c>
      <c r="C16" s="2"/>
    </row>
    <row r="17" spans="1:3" outlineLevel="1">
      <c r="A17" s="3">
        <v>2202</v>
      </c>
      <c r="B17" s="1" t="s">
        <v>20</v>
      </c>
      <c r="C17" s="2"/>
    </row>
    <row r="18" spans="1:3" outlineLevel="1">
      <c r="A18" s="3">
        <v>2203</v>
      </c>
      <c r="B18" s="1" t="s">
        <v>21</v>
      </c>
      <c r="C18" s="2"/>
    </row>
    <row r="19" spans="1:3" outlineLevel="1">
      <c r="A19" s="3">
        <v>2204</v>
      </c>
      <c r="B19" s="1" t="s">
        <v>22</v>
      </c>
      <c r="C19" s="2"/>
    </row>
    <row r="20" spans="1:3" outlineLevel="1">
      <c r="A20" s="3">
        <v>2299</v>
      </c>
      <c r="B20" s="1" t="s">
        <v>23</v>
      </c>
      <c r="C20" s="2"/>
    </row>
    <row r="21" spans="1:3" outlineLevel="1">
      <c r="A21" s="3">
        <v>2301</v>
      </c>
      <c r="B21" s="1" t="s">
        <v>24</v>
      </c>
      <c r="C21" s="2"/>
    </row>
    <row r="22" spans="1:3" outlineLevel="1">
      <c r="A22" s="3">
        <v>2302</v>
      </c>
      <c r="B22" s="1" t="s">
        <v>25</v>
      </c>
      <c r="C22" s="2"/>
    </row>
    <row r="23" spans="1:3" outlineLevel="1">
      <c r="A23" s="3">
        <v>2303</v>
      </c>
      <c r="B23" s="1" t="s">
        <v>26</v>
      </c>
      <c r="C23" s="2"/>
    </row>
    <row r="24" spans="1:3" outlineLevel="1">
      <c r="A24" s="3">
        <v>2304</v>
      </c>
      <c r="B24" s="1" t="s">
        <v>27</v>
      </c>
      <c r="C24" s="2"/>
    </row>
    <row r="25" spans="1:3" outlineLevel="1">
      <c r="A25" s="3">
        <v>2305</v>
      </c>
      <c r="B25" s="1" t="s">
        <v>28</v>
      </c>
      <c r="C25" s="2"/>
    </row>
    <row r="26" spans="1:3" outlineLevel="1">
      <c r="A26" s="3">
        <v>2306</v>
      </c>
      <c r="B26" s="1" t="s">
        <v>29</v>
      </c>
      <c r="C26" s="2"/>
    </row>
    <row r="27" spans="1:3" outlineLevel="1">
      <c r="A27" s="3">
        <v>2307</v>
      </c>
      <c r="B27" s="1" t="s">
        <v>30</v>
      </c>
      <c r="C27" s="2"/>
    </row>
    <row r="28" spans="1:3" outlineLevel="1">
      <c r="A28" s="3">
        <v>2308</v>
      </c>
      <c r="B28" s="1" t="s">
        <v>31</v>
      </c>
      <c r="C28" s="2"/>
    </row>
    <row r="29" spans="1:3" outlineLevel="1">
      <c r="A29" s="3">
        <v>2401</v>
      </c>
      <c r="B29" s="1" t="s">
        <v>32</v>
      </c>
      <c r="C29" s="2"/>
    </row>
    <row r="30" spans="1:3" ht="12.75" customHeight="1" outlineLevel="1">
      <c r="A30" s="3">
        <v>2401</v>
      </c>
      <c r="B30" s="1" t="s">
        <v>33</v>
      </c>
      <c r="C30" s="2"/>
    </row>
    <row r="31" spans="1:3" outlineLevel="1">
      <c r="A31" s="3">
        <v>2401</v>
      </c>
      <c r="B31" s="1" t="s">
        <v>34</v>
      </c>
      <c r="C31" s="2"/>
    </row>
    <row r="32" spans="1:3" outlineLevel="1">
      <c r="A32" s="3">
        <v>2402</v>
      </c>
      <c r="B32" s="1" t="s">
        <v>35</v>
      </c>
      <c r="C32" s="2"/>
    </row>
    <row r="33" spans="1:8" outlineLevel="1">
      <c r="A33" s="3">
        <v>2403</v>
      </c>
      <c r="B33" s="1" t="s">
        <v>36</v>
      </c>
      <c r="C33" s="2"/>
    </row>
    <row r="34" spans="1:8" outlineLevel="1">
      <c r="A34" s="3">
        <v>2404</v>
      </c>
      <c r="B34" s="1" t="s">
        <v>37</v>
      </c>
      <c r="C34" s="2"/>
    </row>
    <row r="35" spans="1:8" outlineLevel="1">
      <c r="A35" s="3">
        <v>2405</v>
      </c>
      <c r="B35" s="1" t="s">
        <v>38</v>
      </c>
      <c r="C35" s="2"/>
    </row>
    <row r="36" spans="1:8" outlineLevel="1">
      <c r="A36" s="3">
        <v>2406</v>
      </c>
      <c r="B36" s="1" t="s">
        <v>39</v>
      </c>
      <c r="C36" s="2"/>
    </row>
    <row r="37" spans="1:8" outlineLevel="1">
      <c r="A37" s="3">
        <v>2499</v>
      </c>
      <c r="B37" s="1" t="s">
        <v>40</v>
      </c>
      <c r="C37" s="15"/>
    </row>
    <row r="38" spans="1:8">
      <c r="A38" s="160" t="s">
        <v>41</v>
      </c>
      <c r="B38" s="161"/>
      <c r="C38" s="21">
        <f>SUM(C39:C60)</f>
        <v>0</v>
      </c>
      <c r="E38" s="39" t="s">
        <v>42</v>
      </c>
      <c r="F38" s="41">
        <f>C38</f>
        <v>0</v>
      </c>
      <c r="G38" s="42"/>
      <c r="H38" s="40" t="b">
        <f>AND(F38=G38)</f>
        <v>1</v>
      </c>
    </row>
    <row r="39" spans="1:8" outlineLevel="1">
      <c r="A39" s="20">
        <v>3101</v>
      </c>
      <c r="B39" s="20" t="s">
        <v>43</v>
      </c>
      <c r="C39" s="2"/>
      <c r="F39" s="41">
        <f t="shared" ref="F39:F102" si="0">C39</f>
        <v>0</v>
      </c>
    </row>
    <row r="40" spans="1:8" outlineLevel="1">
      <c r="A40" s="20">
        <v>3102</v>
      </c>
      <c r="B40" s="20" t="s">
        <v>44</v>
      </c>
      <c r="C40" s="2"/>
      <c r="F40" s="41">
        <f t="shared" si="0"/>
        <v>0</v>
      </c>
    </row>
    <row r="41" spans="1:8" outlineLevel="1">
      <c r="A41" s="20">
        <v>3103</v>
      </c>
      <c r="B41" s="20" t="s">
        <v>45</v>
      </c>
      <c r="C41" s="2"/>
      <c r="F41" s="41">
        <f t="shared" si="0"/>
        <v>0</v>
      </c>
    </row>
    <row r="42" spans="1:8" outlineLevel="1">
      <c r="A42" s="20">
        <v>3199</v>
      </c>
      <c r="B42" s="20" t="s">
        <v>46</v>
      </c>
      <c r="C42" s="2"/>
      <c r="F42" s="41">
        <f t="shared" si="0"/>
        <v>0</v>
      </c>
    </row>
    <row r="43" spans="1:8" outlineLevel="1">
      <c r="A43" s="20">
        <v>3201</v>
      </c>
      <c r="B43" s="20" t="s">
        <v>47</v>
      </c>
      <c r="C43" s="2"/>
      <c r="F43" s="41">
        <f t="shared" si="0"/>
        <v>0</v>
      </c>
    </row>
    <row r="44" spans="1:8" outlineLevel="1">
      <c r="A44" s="20">
        <v>3202</v>
      </c>
      <c r="B44" s="20" t="s">
        <v>48</v>
      </c>
      <c r="C44" s="2"/>
      <c r="F44" s="41">
        <f t="shared" si="0"/>
        <v>0</v>
      </c>
    </row>
    <row r="45" spans="1:8" outlineLevel="1">
      <c r="A45" s="20">
        <v>3203</v>
      </c>
      <c r="B45" s="20" t="s">
        <v>49</v>
      </c>
      <c r="C45" s="2"/>
      <c r="F45" s="41">
        <f t="shared" si="0"/>
        <v>0</v>
      </c>
    </row>
    <row r="46" spans="1:8" outlineLevel="1">
      <c r="A46" s="20">
        <v>3204</v>
      </c>
      <c r="B46" s="20" t="s">
        <v>50</v>
      </c>
      <c r="C46" s="2"/>
      <c r="F46" s="41">
        <f t="shared" si="0"/>
        <v>0</v>
      </c>
    </row>
    <row r="47" spans="1:8" outlineLevel="1">
      <c r="A47" s="20">
        <v>3205</v>
      </c>
      <c r="B47" s="20" t="s">
        <v>51</v>
      </c>
      <c r="C47" s="2"/>
      <c r="F47" s="41">
        <f t="shared" si="0"/>
        <v>0</v>
      </c>
    </row>
    <row r="48" spans="1:8" outlineLevel="1">
      <c r="A48" s="20">
        <v>3206</v>
      </c>
      <c r="B48" s="20" t="s">
        <v>52</v>
      </c>
      <c r="C48" s="2"/>
      <c r="F48" s="41">
        <f t="shared" si="0"/>
        <v>0</v>
      </c>
    </row>
    <row r="49" spans="1:8" outlineLevel="1">
      <c r="A49" s="20">
        <v>3207</v>
      </c>
      <c r="B49" s="20" t="s">
        <v>53</v>
      </c>
      <c r="C49" s="2"/>
      <c r="F49" s="41">
        <f t="shared" si="0"/>
        <v>0</v>
      </c>
    </row>
    <row r="50" spans="1:8" outlineLevel="1">
      <c r="A50" s="20">
        <v>3208</v>
      </c>
      <c r="B50" s="20" t="s">
        <v>54</v>
      </c>
      <c r="C50" s="2"/>
      <c r="F50" s="41">
        <f t="shared" si="0"/>
        <v>0</v>
      </c>
    </row>
    <row r="51" spans="1:8" outlineLevel="1">
      <c r="A51" s="20">
        <v>3209</v>
      </c>
      <c r="B51" s="20" t="s">
        <v>55</v>
      </c>
      <c r="C51" s="2"/>
      <c r="F51" s="41">
        <f t="shared" si="0"/>
        <v>0</v>
      </c>
    </row>
    <row r="52" spans="1:8" outlineLevel="1">
      <c r="A52" s="20">
        <v>3299</v>
      </c>
      <c r="B52" s="20" t="s">
        <v>56</v>
      </c>
      <c r="C52" s="2"/>
      <c r="F52" s="41">
        <f t="shared" si="0"/>
        <v>0</v>
      </c>
    </row>
    <row r="53" spans="1:8" outlineLevel="1">
      <c r="A53" s="20">
        <v>3301</v>
      </c>
      <c r="B53" s="20" t="s">
        <v>57</v>
      </c>
      <c r="C53" s="2"/>
      <c r="F53" s="41">
        <f t="shared" si="0"/>
        <v>0</v>
      </c>
    </row>
    <row r="54" spans="1:8" outlineLevel="1">
      <c r="A54" s="20">
        <v>3302</v>
      </c>
      <c r="B54" s="20" t="s">
        <v>58</v>
      </c>
      <c r="C54" s="2"/>
      <c r="F54" s="41">
        <f t="shared" si="0"/>
        <v>0</v>
      </c>
    </row>
    <row r="55" spans="1:8" outlineLevel="1">
      <c r="A55" s="20">
        <v>3303</v>
      </c>
      <c r="B55" s="20" t="s">
        <v>59</v>
      </c>
      <c r="C55" s="2"/>
      <c r="F55" s="41">
        <f t="shared" si="0"/>
        <v>0</v>
      </c>
    </row>
    <row r="56" spans="1:8" outlineLevel="1">
      <c r="A56" s="20">
        <v>3303</v>
      </c>
      <c r="B56" s="20" t="s">
        <v>60</v>
      </c>
      <c r="C56" s="2"/>
      <c r="F56" s="41">
        <f t="shared" si="0"/>
        <v>0</v>
      </c>
    </row>
    <row r="57" spans="1:8" outlineLevel="1">
      <c r="A57" s="20">
        <v>3304</v>
      </c>
      <c r="B57" s="20" t="s">
        <v>61</v>
      </c>
      <c r="C57" s="2"/>
      <c r="F57" s="41">
        <f t="shared" si="0"/>
        <v>0</v>
      </c>
    </row>
    <row r="58" spans="1:8" outlineLevel="1">
      <c r="A58" s="20">
        <v>3305</v>
      </c>
      <c r="B58" s="20" t="s">
        <v>62</v>
      </c>
      <c r="C58" s="2"/>
      <c r="F58" s="41">
        <f t="shared" si="0"/>
        <v>0</v>
      </c>
    </row>
    <row r="59" spans="1:8" outlineLevel="1">
      <c r="A59" s="20">
        <v>3306</v>
      </c>
      <c r="B59" s="20" t="s">
        <v>63</v>
      </c>
      <c r="C59" s="2"/>
      <c r="F59" s="41">
        <f t="shared" si="0"/>
        <v>0</v>
      </c>
    </row>
    <row r="60" spans="1:8" outlineLevel="1">
      <c r="A60" s="20">
        <v>3399</v>
      </c>
      <c r="B60" s="20" t="s">
        <v>64</v>
      </c>
      <c r="C60" s="2"/>
      <c r="F60" s="41">
        <f t="shared" si="0"/>
        <v>0</v>
      </c>
    </row>
    <row r="61" spans="1:8">
      <c r="A61" s="160" t="s">
        <v>65</v>
      </c>
      <c r="B61" s="161"/>
      <c r="C61" s="22">
        <f>SUM(C62:C66)</f>
        <v>0</v>
      </c>
      <c r="E61" s="39" t="s">
        <v>66</v>
      </c>
      <c r="F61" s="41">
        <f>C61</f>
        <v>0</v>
      </c>
      <c r="G61" s="42"/>
      <c r="H61" s="40" t="b">
        <f>AND(F61=G61)</f>
        <v>1</v>
      </c>
    </row>
    <row r="62" spans="1:8" outlineLevel="1">
      <c r="A62" s="3">
        <v>4001</v>
      </c>
      <c r="B62" s="1" t="s">
        <v>67</v>
      </c>
      <c r="C62" s="2"/>
      <c r="F62" s="41">
        <f t="shared" si="0"/>
        <v>0</v>
      </c>
    </row>
    <row r="63" spans="1:8" outlineLevel="1">
      <c r="A63" s="3">
        <v>4002</v>
      </c>
      <c r="B63" s="1" t="s">
        <v>68</v>
      </c>
      <c r="C63" s="2"/>
      <c r="F63" s="41">
        <f t="shared" si="0"/>
        <v>0</v>
      </c>
    </row>
    <row r="64" spans="1:8" outlineLevel="1">
      <c r="A64" s="3">
        <v>4003</v>
      </c>
      <c r="B64" s="1" t="s">
        <v>69</v>
      </c>
      <c r="C64" s="2"/>
      <c r="F64" s="41">
        <f t="shared" si="0"/>
        <v>0</v>
      </c>
    </row>
    <row r="65" spans="1:8" outlineLevel="1">
      <c r="A65" s="14">
        <v>4004</v>
      </c>
      <c r="B65" s="1" t="s">
        <v>70</v>
      </c>
      <c r="C65" s="2"/>
      <c r="F65" s="41">
        <f t="shared" si="0"/>
        <v>0</v>
      </c>
    </row>
    <row r="66" spans="1:8" outlineLevel="1">
      <c r="A66" s="14">
        <v>4099</v>
      </c>
      <c r="B66" s="1" t="s">
        <v>71</v>
      </c>
      <c r="C66" s="2"/>
      <c r="F66" s="41">
        <f t="shared" si="0"/>
        <v>0</v>
      </c>
    </row>
    <row r="67" spans="1:8">
      <c r="A67" s="165" t="s">
        <v>72</v>
      </c>
      <c r="B67" s="165"/>
      <c r="C67" s="25">
        <f>C97+C68</f>
        <v>0</v>
      </c>
      <c r="E67" s="39" t="s">
        <v>73</v>
      </c>
      <c r="F67" s="41">
        <f>C67</f>
        <v>0</v>
      </c>
      <c r="G67" s="42"/>
      <c r="H67" s="40" t="b">
        <f>AND(F67=G67)</f>
        <v>1</v>
      </c>
    </row>
    <row r="68" spans="1:8">
      <c r="A68" s="160" t="s">
        <v>74</v>
      </c>
      <c r="B68" s="161"/>
      <c r="C68" s="21">
        <f>SUM(C69:C96)</f>
        <v>0</v>
      </c>
      <c r="E68" s="39" t="s">
        <v>75</v>
      </c>
      <c r="F68" s="41">
        <f t="shared" si="0"/>
        <v>0</v>
      </c>
      <c r="G68" s="42"/>
      <c r="H68" s="40" t="b">
        <f>AND(F68=G68)</f>
        <v>1</v>
      </c>
    </row>
    <row r="69" spans="1:8" ht="15" customHeight="1" outlineLevel="1">
      <c r="A69" s="3">
        <v>5101</v>
      </c>
      <c r="B69" s="2" t="s">
        <v>76</v>
      </c>
      <c r="C69" s="2"/>
      <c r="F69" s="41">
        <f t="shared" si="0"/>
        <v>0</v>
      </c>
    </row>
    <row r="70" spans="1:8" ht="15" customHeight="1" outlineLevel="1">
      <c r="A70" s="3">
        <v>5102</v>
      </c>
      <c r="B70" s="2" t="s">
        <v>77</v>
      </c>
      <c r="C70" s="2"/>
      <c r="F70" s="41">
        <f t="shared" si="0"/>
        <v>0</v>
      </c>
    </row>
    <row r="71" spans="1:8" ht="15" customHeight="1" outlineLevel="1">
      <c r="A71" s="3">
        <v>5102</v>
      </c>
      <c r="B71" s="2" t="s">
        <v>78</v>
      </c>
      <c r="C71" s="2"/>
      <c r="F71" s="41">
        <f t="shared" si="0"/>
        <v>0</v>
      </c>
    </row>
    <row r="72" spans="1:8" ht="15" customHeight="1" outlineLevel="1">
      <c r="A72" s="3">
        <v>5102</v>
      </c>
      <c r="B72" s="2" t="s">
        <v>79</v>
      </c>
      <c r="C72" s="2"/>
      <c r="F72" s="41">
        <f t="shared" si="0"/>
        <v>0</v>
      </c>
    </row>
    <row r="73" spans="1:8" ht="15" customHeight="1" outlineLevel="1">
      <c r="A73" s="3">
        <v>5103</v>
      </c>
      <c r="B73" s="2" t="s">
        <v>80</v>
      </c>
      <c r="C73" s="2"/>
      <c r="F73" s="41">
        <f t="shared" si="0"/>
        <v>0</v>
      </c>
    </row>
    <row r="74" spans="1:8" ht="15" customHeight="1" outlineLevel="1">
      <c r="A74" s="3">
        <v>5104</v>
      </c>
      <c r="B74" s="2" t="s">
        <v>81</v>
      </c>
      <c r="C74" s="2"/>
      <c r="F74" s="41">
        <f t="shared" si="0"/>
        <v>0</v>
      </c>
    </row>
    <row r="75" spans="1:8" ht="15" customHeight="1" outlineLevel="1">
      <c r="A75" s="3">
        <v>5105</v>
      </c>
      <c r="B75" s="2" t="s">
        <v>82</v>
      </c>
      <c r="C75" s="2"/>
      <c r="F75" s="41">
        <f t="shared" si="0"/>
        <v>0</v>
      </c>
    </row>
    <row r="76" spans="1:8" ht="15" customHeight="1" outlineLevel="1">
      <c r="A76" s="3">
        <v>5106</v>
      </c>
      <c r="B76" s="2" t="s">
        <v>83</v>
      </c>
      <c r="C76" s="2"/>
      <c r="F76" s="41">
        <f t="shared" si="0"/>
        <v>0</v>
      </c>
    </row>
    <row r="77" spans="1:8" ht="15" customHeight="1" outlineLevel="1">
      <c r="A77" s="3">
        <v>5107</v>
      </c>
      <c r="B77" s="2" t="s">
        <v>84</v>
      </c>
      <c r="C77" s="2"/>
      <c r="F77" s="41">
        <f t="shared" si="0"/>
        <v>0</v>
      </c>
    </row>
    <row r="78" spans="1:8" ht="15" customHeight="1" outlineLevel="1">
      <c r="A78" s="3">
        <v>5199</v>
      </c>
      <c r="B78" s="2" t="s">
        <v>85</v>
      </c>
      <c r="C78" s="2"/>
      <c r="F78" s="41">
        <f t="shared" si="0"/>
        <v>0</v>
      </c>
    </row>
    <row r="79" spans="1:8" ht="15" customHeight="1" outlineLevel="1">
      <c r="A79" s="3">
        <v>5201</v>
      </c>
      <c r="B79" s="2" t="s">
        <v>86</v>
      </c>
      <c r="C79" s="18"/>
      <c r="F79" s="41">
        <f t="shared" si="0"/>
        <v>0</v>
      </c>
    </row>
    <row r="80" spans="1:8" ht="15" customHeight="1" outlineLevel="1">
      <c r="A80" s="3">
        <v>5202</v>
      </c>
      <c r="B80" s="2" t="s">
        <v>87</v>
      </c>
      <c r="C80" s="2"/>
      <c r="F80" s="41">
        <f t="shared" si="0"/>
        <v>0</v>
      </c>
    </row>
    <row r="81" spans="1:6" ht="15" customHeight="1" outlineLevel="1">
      <c r="A81" s="3">
        <v>5203</v>
      </c>
      <c r="B81" s="2" t="s">
        <v>88</v>
      </c>
      <c r="C81" s="2"/>
      <c r="F81" s="41">
        <f t="shared" si="0"/>
        <v>0</v>
      </c>
    </row>
    <row r="82" spans="1:6" ht="15" customHeight="1" outlineLevel="1">
      <c r="A82" s="3">
        <v>5204</v>
      </c>
      <c r="B82" s="2" t="s">
        <v>89</v>
      </c>
      <c r="C82" s="2"/>
      <c r="F82" s="41">
        <f t="shared" si="0"/>
        <v>0</v>
      </c>
    </row>
    <row r="83" spans="1:6" s="16" customFormat="1" ht="15" customHeight="1" outlineLevel="1">
      <c r="A83" s="3">
        <v>5205</v>
      </c>
      <c r="B83" s="2" t="s">
        <v>90</v>
      </c>
      <c r="C83" s="2"/>
      <c r="D83"/>
      <c r="F83" s="41">
        <f t="shared" si="0"/>
        <v>0</v>
      </c>
    </row>
    <row r="84" spans="1:6" ht="15" customHeight="1" outlineLevel="1">
      <c r="A84" s="3">
        <v>5206</v>
      </c>
      <c r="B84" s="2" t="s">
        <v>91</v>
      </c>
      <c r="C84" s="2"/>
      <c r="F84" s="41">
        <f t="shared" si="0"/>
        <v>0</v>
      </c>
    </row>
    <row r="85" spans="1:6" ht="15" customHeight="1" outlineLevel="1">
      <c r="A85" s="3">
        <v>5206</v>
      </c>
      <c r="B85" s="2" t="s">
        <v>92</v>
      </c>
      <c r="C85" s="2"/>
      <c r="F85" s="41">
        <f t="shared" si="0"/>
        <v>0</v>
      </c>
    </row>
    <row r="86" spans="1:6" ht="15" customHeight="1" outlineLevel="1">
      <c r="A86" s="3">
        <v>5206</v>
      </c>
      <c r="B86" s="2" t="s">
        <v>93</v>
      </c>
      <c r="C86" s="2"/>
      <c r="F86" s="41">
        <f t="shared" si="0"/>
        <v>0</v>
      </c>
    </row>
    <row r="87" spans="1:6" ht="15" customHeight="1" outlineLevel="1">
      <c r="A87" s="3">
        <v>5207</v>
      </c>
      <c r="B87" s="2" t="s">
        <v>94</v>
      </c>
      <c r="C87" s="2"/>
      <c r="F87" s="41">
        <f t="shared" si="0"/>
        <v>0</v>
      </c>
    </row>
    <row r="88" spans="1:6" ht="15" customHeight="1" outlineLevel="1">
      <c r="A88" s="3">
        <v>5208</v>
      </c>
      <c r="B88" s="2" t="s">
        <v>95</v>
      </c>
      <c r="C88" s="2"/>
      <c r="F88" s="41">
        <f t="shared" si="0"/>
        <v>0</v>
      </c>
    </row>
    <row r="89" spans="1:6" ht="15" customHeight="1" outlineLevel="1">
      <c r="A89" s="3">
        <v>5209</v>
      </c>
      <c r="B89" s="2" t="s">
        <v>96</v>
      </c>
      <c r="C89" s="2"/>
      <c r="F89" s="41">
        <f t="shared" si="0"/>
        <v>0</v>
      </c>
    </row>
    <row r="90" spans="1:6" ht="15" customHeight="1" outlineLevel="1">
      <c r="A90" s="3">
        <v>5210</v>
      </c>
      <c r="B90" s="2" t="s">
        <v>97</v>
      </c>
      <c r="C90" s="2"/>
      <c r="F90" s="41">
        <f t="shared" si="0"/>
        <v>0</v>
      </c>
    </row>
    <row r="91" spans="1:6" ht="15" customHeight="1" outlineLevel="1">
      <c r="A91" s="3">
        <v>5211</v>
      </c>
      <c r="B91" s="2" t="s">
        <v>98</v>
      </c>
      <c r="C91" s="2"/>
      <c r="F91" s="41">
        <f t="shared" si="0"/>
        <v>0</v>
      </c>
    </row>
    <row r="92" spans="1:6" ht="15" customHeight="1" outlineLevel="1">
      <c r="A92" s="3">
        <v>5212</v>
      </c>
      <c r="B92" s="2" t="s">
        <v>99</v>
      </c>
      <c r="C92" s="2"/>
      <c r="F92" s="41">
        <f t="shared" si="0"/>
        <v>0</v>
      </c>
    </row>
    <row r="93" spans="1:6" ht="15" customHeight="1" outlineLevel="1">
      <c r="A93" s="3">
        <v>5299</v>
      </c>
      <c r="B93" s="2" t="s">
        <v>100</v>
      </c>
      <c r="C93" s="2"/>
      <c r="F93" s="41">
        <f t="shared" si="0"/>
        <v>0</v>
      </c>
    </row>
    <row r="94" spans="1:6" ht="15" customHeight="1" outlineLevel="1">
      <c r="A94" s="3">
        <v>5301</v>
      </c>
      <c r="B94" s="2" t="s">
        <v>101</v>
      </c>
      <c r="C94" s="2"/>
      <c r="F94" s="41">
        <f t="shared" si="0"/>
        <v>0</v>
      </c>
    </row>
    <row r="95" spans="1:6" ht="13.5" customHeight="1" outlineLevel="1">
      <c r="A95" s="3">
        <v>5302</v>
      </c>
      <c r="B95" s="2" t="s">
        <v>102</v>
      </c>
      <c r="C95" s="2"/>
      <c r="F95" s="41">
        <f t="shared" si="0"/>
        <v>0</v>
      </c>
    </row>
    <row r="96" spans="1:6" ht="13.5" customHeight="1" outlineLevel="1">
      <c r="A96" s="3">
        <v>5399</v>
      </c>
      <c r="B96" s="2" t="s">
        <v>103</v>
      </c>
      <c r="C96" s="2"/>
      <c r="F96" s="41">
        <f t="shared" si="0"/>
        <v>0</v>
      </c>
    </row>
    <row r="97" spans="1:8">
      <c r="A97" s="19" t="s">
        <v>104</v>
      </c>
      <c r="B97" s="24"/>
      <c r="C97" s="21">
        <f>SUM(C98:C113)</f>
        <v>0</v>
      </c>
      <c r="E97" s="39" t="s">
        <v>105</v>
      </c>
      <c r="F97" s="41">
        <f t="shared" si="0"/>
        <v>0</v>
      </c>
      <c r="G97" s="42"/>
      <c r="H97" s="40" t="b">
        <f>AND(F97=G97)</f>
        <v>1</v>
      </c>
    </row>
    <row r="98" spans="1:8" ht="15" customHeight="1" outlineLevel="1">
      <c r="A98" s="3">
        <v>6001</v>
      </c>
      <c r="B98" s="1" t="s">
        <v>106</v>
      </c>
      <c r="C98" s="2"/>
      <c r="F98" s="41">
        <f t="shared" si="0"/>
        <v>0</v>
      </c>
    </row>
    <row r="99" spans="1:8" ht="15" customHeight="1" outlineLevel="1">
      <c r="A99" s="3">
        <v>6002</v>
      </c>
      <c r="B99" s="1" t="s">
        <v>107</v>
      </c>
      <c r="C99" s="2"/>
      <c r="F99" s="41">
        <f t="shared" si="0"/>
        <v>0</v>
      </c>
    </row>
    <row r="100" spans="1:8" ht="15" customHeight="1" outlineLevel="1">
      <c r="A100" s="3">
        <v>6003</v>
      </c>
      <c r="B100" s="1" t="s">
        <v>108</v>
      </c>
      <c r="C100" s="2"/>
      <c r="F100" s="41">
        <f t="shared" si="0"/>
        <v>0</v>
      </c>
    </row>
    <row r="101" spans="1:8" ht="15" customHeight="1" outlineLevel="1">
      <c r="A101" s="3">
        <v>6004</v>
      </c>
      <c r="B101" s="1" t="s">
        <v>109</v>
      </c>
      <c r="C101" s="2"/>
      <c r="F101" s="41">
        <f t="shared" si="0"/>
        <v>0</v>
      </c>
    </row>
    <row r="102" spans="1:8" ht="15" customHeight="1" outlineLevel="1">
      <c r="A102" s="3">
        <v>6005</v>
      </c>
      <c r="B102" s="1" t="s">
        <v>110</v>
      </c>
      <c r="C102" s="2"/>
      <c r="F102" s="41">
        <f t="shared" si="0"/>
        <v>0</v>
      </c>
    </row>
    <row r="103" spans="1:8" outlineLevel="1">
      <c r="A103" s="3">
        <v>6006</v>
      </c>
      <c r="B103" s="1" t="s">
        <v>111</v>
      </c>
      <c r="C103" s="2"/>
      <c r="F103" s="41">
        <f t="shared" ref="F103:F141" si="1">C103</f>
        <v>0</v>
      </c>
    </row>
    <row r="104" spans="1:8" ht="15" customHeight="1" outlineLevel="1">
      <c r="A104" s="3">
        <v>6007</v>
      </c>
      <c r="B104" s="1" t="s">
        <v>112</v>
      </c>
      <c r="C104" s="2"/>
      <c r="F104" s="41">
        <f t="shared" si="1"/>
        <v>0</v>
      </c>
    </row>
    <row r="105" spans="1:8" outlineLevel="1">
      <c r="A105" s="3">
        <v>6008</v>
      </c>
      <c r="B105" s="1" t="s">
        <v>113</v>
      </c>
      <c r="C105" s="2"/>
      <c r="F105" s="41">
        <f t="shared" si="1"/>
        <v>0</v>
      </c>
    </row>
    <row r="106" spans="1:8" outlineLevel="1">
      <c r="A106" s="3">
        <v>6009</v>
      </c>
      <c r="B106" s="1" t="s">
        <v>114</v>
      </c>
      <c r="C106" s="2"/>
      <c r="F106" s="41">
        <f t="shared" si="1"/>
        <v>0</v>
      </c>
    </row>
    <row r="107" spans="1:8" outlineLevel="1">
      <c r="A107" s="3">
        <v>6010</v>
      </c>
      <c r="B107" s="1" t="s">
        <v>115</v>
      </c>
      <c r="C107" s="2"/>
      <c r="F107" s="41">
        <f t="shared" si="1"/>
        <v>0</v>
      </c>
    </row>
    <row r="108" spans="1:8" outlineLevel="1">
      <c r="A108" s="3">
        <v>6011</v>
      </c>
      <c r="B108" s="1" t="s">
        <v>116</v>
      </c>
      <c r="C108" s="2"/>
      <c r="F108" s="41">
        <f t="shared" si="1"/>
        <v>0</v>
      </c>
    </row>
    <row r="109" spans="1:8" outlineLevel="1">
      <c r="A109" s="3">
        <v>6099</v>
      </c>
      <c r="B109" s="1" t="s">
        <v>117</v>
      </c>
      <c r="C109" s="2"/>
      <c r="F109" s="41">
        <f t="shared" si="1"/>
        <v>0</v>
      </c>
    </row>
    <row r="110" spans="1:8" outlineLevel="1">
      <c r="A110" s="3">
        <v>6099</v>
      </c>
      <c r="B110" s="1" t="s">
        <v>118</v>
      </c>
      <c r="C110" s="2"/>
      <c r="F110" s="41">
        <f t="shared" si="1"/>
        <v>0</v>
      </c>
    </row>
    <row r="111" spans="1:8" outlineLevel="1">
      <c r="A111" s="3">
        <v>6099</v>
      </c>
      <c r="B111" s="1" t="s">
        <v>119</v>
      </c>
      <c r="C111" s="2"/>
      <c r="F111" s="41">
        <f t="shared" si="1"/>
        <v>0</v>
      </c>
    </row>
    <row r="112" spans="1:8" outlineLevel="1">
      <c r="A112" s="3">
        <v>6099</v>
      </c>
      <c r="B112" s="1" t="s">
        <v>120</v>
      </c>
      <c r="C112" s="2"/>
      <c r="F112" s="41">
        <f t="shared" si="1"/>
        <v>0</v>
      </c>
    </row>
    <row r="113" spans="1:8" outlineLevel="1">
      <c r="A113" s="8">
        <v>6099</v>
      </c>
      <c r="B113" s="1" t="s">
        <v>121</v>
      </c>
      <c r="C113" s="2"/>
      <c r="F113" s="41">
        <f t="shared" si="1"/>
        <v>0</v>
      </c>
    </row>
    <row r="114" spans="1:8">
      <c r="A114" s="166" t="s">
        <v>122</v>
      </c>
      <c r="B114" s="167"/>
      <c r="C114" s="26">
        <f>C115+C129+C140</f>
        <v>0</v>
      </c>
      <c r="E114" s="39" t="s">
        <v>122</v>
      </c>
      <c r="F114" s="41">
        <f t="shared" si="1"/>
        <v>0</v>
      </c>
      <c r="G114" s="42"/>
      <c r="H114" s="40" t="b">
        <f>AND(F114=G114)</f>
        <v>1</v>
      </c>
    </row>
    <row r="115" spans="1:8">
      <c r="A115" s="163" t="s">
        <v>123</v>
      </c>
      <c r="B115" s="164"/>
      <c r="C115" s="23">
        <f>C116+C123</f>
        <v>0</v>
      </c>
      <c r="E115" s="39" t="s">
        <v>124</v>
      </c>
      <c r="F115" s="41">
        <f t="shared" si="1"/>
        <v>0</v>
      </c>
      <c r="G115" s="42"/>
      <c r="H115" s="40" t="b">
        <f>AND(F115=G115)</f>
        <v>1</v>
      </c>
    </row>
    <row r="116" spans="1:8" ht="15" customHeight="1">
      <c r="A116" s="160" t="s">
        <v>125</v>
      </c>
      <c r="B116" s="161"/>
      <c r="C116" s="21">
        <f>SUM(C117:C122)</f>
        <v>0</v>
      </c>
      <c r="E116" s="39" t="s">
        <v>126</v>
      </c>
      <c r="F116" s="41">
        <f t="shared" si="1"/>
        <v>0</v>
      </c>
      <c r="G116" s="42"/>
      <c r="H116" s="40" t="b">
        <f>AND(F116=G116)</f>
        <v>1</v>
      </c>
    </row>
    <row r="117" spans="1:8" ht="15" customHeight="1" outlineLevel="1">
      <c r="A117" s="3">
        <v>7001</v>
      </c>
      <c r="B117" s="1" t="s">
        <v>127</v>
      </c>
      <c r="C117" s="2"/>
      <c r="F117" s="41">
        <f t="shared" si="1"/>
        <v>0</v>
      </c>
    </row>
    <row r="118" spans="1:8" ht="15" customHeight="1" outlineLevel="1">
      <c r="A118" s="3">
        <v>7001</v>
      </c>
      <c r="B118" s="1" t="s">
        <v>128</v>
      </c>
      <c r="C118" s="2"/>
      <c r="F118" s="41">
        <f t="shared" si="1"/>
        <v>0</v>
      </c>
    </row>
    <row r="119" spans="1:8" ht="15" customHeight="1" outlineLevel="1">
      <c r="A119" s="3">
        <v>7001</v>
      </c>
      <c r="B119" s="1" t="s">
        <v>129</v>
      </c>
      <c r="C119" s="2"/>
      <c r="F119" s="41">
        <f t="shared" si="1"/>
        <v>0</v>
      </c>
    </row>
    <row r="120" spans="1:8" ht="15" customHeight="1" outlineLevel="1">
      <c r="A120" s="3">
        <v>7001</v>
      </c>
      <c r="B120" s="1" t="s">
        <v>130</v>
      </c>
      <c r="C120" s="2"/>
      <c r="F120" s="41">
        <f t="shared" si="1"/>
        <v>0</v>
      </c>
    </row>
    <row r="121" spans="1:8" ht="15" customHeight="1" outlineLevel="1">
      <c r="A121" s="3">
        <v>7002</v>
      </c>
      <c r="B121" s="1" t="s">
        <v>131</v>
      </c>
      <c r="C121" s="2">
        <v>0</v>
      </c>
      <c r="F121" s="41">
        <f t="shared" si="1"/>
        <v>0</v>
      </c>
    </row>
    <row r="122" spans="1:8" ht="15" customHeight="1" outlineLevel="1">
      <c r="A122" s="3">
        <v>7002</v>
      </c>
      <c r="B122" s="1" t="s">
        <v>132</v>
      </c>
      <c r="C122" s="2">
        <v>0</v>
      </c>
      <c r="F122" s="41">
        <f t="shared" si="1"/>
        <v>0</v>
      </c>
    </row>
    <row r="123" spans="1:8">
      <c r="A123" s="160" t="s">
        <v>133</v>
      </c>
      <c r="B123" s="161"/>
      <c r="C123" s="21">
        <f>SUM(C124:C128)</f>
        <v>0</v>
      </c>
      <c r="E123" s="39" t="s">
        <v>134</v>
      </c>
      <c r="F123" s="41">
        <f t="shared" si="1"/>
        <v>0</v>
      </c>
      <c r="G123" s="53"/>
      <c r="H123" s="40" t="b">
        <f>AND(F123=G123)</f>
        <v>1</v>
      </c>
    </row>
    <row r="124" spans="1:8" ht="15" customHeight="1" outlineLevel="1">
      <c r="A124" s="3">
        <v>8001</v>
      </c>
      <c r="B124" s="1" t="s">
        <v>135</v>
      </c>
      <c r="C124" s="2"/>
      <c r="F124" s="41">
        <f t="shared" si="1"/>
        <v>0</v>
      </c>
    </row>
    <row r="125" spans="1:8" ht="15" customHeight="1" outlineLevel="1">
      <c r="A125" s="3">
        <v>8002</v>
      </c>
      <c r="B125" s="1" t="s">
        <v>136</v>
      </c>
      <c r="C125" s="2"/>
      <c r="F125" s="41">
        <f t="shared" si="1"/>
        <v>0</v>
      </c>
    </row>
    <row r="126" spans="1:8" ht="15" customHeight="1" outlineLevel="1">
      <c r="A126" s="3">
        <v>8003</v>
      </c>
      <c r="B126" s="1" t="s">
        <v>137</v>
      </c>
      <c r="C126" s="2"/>
      <c r="F126" s="41">
        <f t="shared" si="1"/>
        <v>0</v>
      </c>
    </row>
    <row r="127" spans="1:8" ht="15" customHeight="1" outlineLevel="1">
      <c r="A127" s="3">
        <v>8004</v>
      </c>
      <c r="B127" s="1" t="s">
        <v>138</v>
      </c>
      <c r="C127" s="2"/>
      <c r="F127" s="41">
        <f t="shared" si="1"/>
        <v>0</v>
      </c>
    </row>
    <row r="128" spans="1:8" ht="15" customHeight="1" outlineLevel="1">
      <c r="A128" s="3">
        <v>8005</v>
      </c>
      <c r="B128" s="1" t="s">
        <v>139</v>
      </c>
      <c r="C128" s="2"/>
      <c r="F128" s="41">
        <f t="shared" si="1"/>
        <v>0</v>
      </c>
    </row>
    <row r="129" spans="1:8">
      <c r="A129" s="163" t="s">
        <v>140</v>
      </c>
      <c r="B129" s="164"/>
      <c r="C129" s="23">
        <f>C130+C134+C137</f>
        <v>0</v>
      </c>
      <c r="E129" s="39" t="s">
        <v>141</v>
      </c>
      <c r="F129" s="41">
        <f t="shared" si="1"/>
        <v>0</v>
      </c>
      <c r="G129" s="42"/>
      <c r="H129" s="40" t="b">
        <f>AND(F129=G129)</f>
        <v>1</v>
      </c>
    </row>
    <row r="130" spans="1:8">
      <c r="A130" s="160" t="s">
        <v>142</v>
      </c>
      <c r="B130" s="161"/>
      <c r="C130" s="21">
        <f>SUM(C131:C133)</f>
        <v>0</v>
      </c>
      <c r="E130" s="39" t="s">
        <v>143</v>
      </c>
      <c r="F130" s="41">
        <f t="shared" si="1"/>
        <v>0</v>
      </c>
      <c r="G130" s="42"/>
      <c r="H130" s="40" t="b">
        <f>AND(F130=G130)</f>
        <v>1</v>
      </c>
    </row>
    <row r="131" spans="1:8" ht="15" customHeight="1" outlineLevel="1">
      <c r="A131" s="3">
        <v>9001</v>
      </c>
      <c r="B131" s="1" t="s">
        <v>144</v>
      </c>
      <c r="C131" s="2"/>
      <c r="F131" s="41">
        <f t="shared" si="1"/>
        <v>0</v>
      </c>
    </row>
    <row r="132" spans="1:8" ht="15" customHeight="1" outlineLevel="1">
      <c r="A132" s="3">
        <v>9002</v>
      </c>
      <c r="B132" s="1" t="s">
        <v>145</v>
      </c>
      <c r="C132" s="2">
        <v>0</v>
      </c>
      <c r="F132" s="41">
        <f t="shared" si="1"/>
        <v>0</v>
      </c>
    </row>
    <row r="133" spans="1:8" ht="15" customHeight="1" outlineLevel="1">
      <c r="A133" s="3">
        <v>9003</v>
      </c>
      <c r="B133" s="1" t="s">
        <v>146</v>
      </c>
      <c r="C133" s="2">
        <v>0</v>
      </c>
      <c r="F133" s="41">
        <f t="shared" si="1"/>
        <v>0</v>
      </c>
    </row>
    <row r="134" spans="1:8">
      <c r="A134" s="160" t="s">
        <v>147</v>
      </c>
      <c r="B134" s="161"/>
      <c r="C134" s="21">
        <f>SUM(C135:C136)</f>
        <v>0</v>
      </c>
      <c r="E134" s="39" t="s">
        <v>148</v>
      </c>
      <c r="F134" s="41">
        <f t="shared" si="1"/>
        <v>0</v>
      </c>
      <c r="G134" s="42">
        <v>0</v>
      </c>
      <c r="H134" s="40" t="b">
        <f>AND(F134=G134)</f>
        <v>1</v>
      </c>
    </row>
    <row r="135" spans="1:8" ht="15" customHeight="1" outlineLevel="1">
      <c r="A135" s="3">
        <v>10001</v>
      </c>
      <c r="B135" s="1" t="s">
        <v>149</v>
      </c>
      <c r="C135" s="2">
        <v>0</v>
      </c>
      <c r="F135" s="41">
        <f t="shared" si="1"/>
        <v>0</v>
      </c>
    </row>
    <row r="136" spans="1:8" ht="15" customHeight="1" outlineLevel="1">
      <c r="A136" s="3">
        <v>10002</v>
      </c>
      <c r="B136" s="1" t="s">
        <v>150</v>
      </c>
      <c r="C136" s="2">
        <v>0</v>
      </c>
      <c r="F136" s="41">
        <f t="shared" si="1"/>
        <v>0</v>
      </c>
    </row>
    <row r="137" spans="1:8">
      <c r="A137" s="160" t="s">
        <v>151</v>
      </c>
      <c r="B137" s="161"/>
      <c r="C137" s="21">
        <f>SUM(C138:C139)</f>
        <v>0</v>
      </c>
      <c r="E137" s="39" t="s">
        <v>152</v>
      </c>
      <c r="F137" s="41">
        <f t="shared" si="1"/>
        <v>0</v>
      </c>
      <c r="G137" s="42">
        <v>0</v>
      </c>
      <c r="H137" s="40" t="b">
        <f>AND(F137=G137)</f>
        <v>1</v>
      </c>
    </row>
    <row r="138" spans="1:8" ht="15" customHeight="1" outlineLevel="1">
      <c r="A138" s="3">
        <v>11001</v>
      </c>
      <c r="B138" s="1" t="s">
        <v>149</v>
      </c>
      <c r="C138" s="2">
        <v>0</v>
      </c>
      <c r="F138" s="41">
        <f t="shared" si="1"/>
        <v>0</v>
      </c>
    </row>
    <row r="139" spans="1:8" ht="15" customHeight="1" outlineLevel="1">
      <c r="A139" s="3">
        <v>11002</v>
      </c>
      <c r="B139" s="1" t="s">
        <v>150</v>
      </c>
      <c r="C139" s="2">
        <v>0</v>
      </c>
      <c r="F139" s="41">
        <f t="shared" si="1"/>
        <v>0</v>
      </c>
    </row>
    <row r="140" spans="1:8">
      <c r="A140" s="163" t="s">
        <v>153</v>
      </c>
      <c r="B140" s="164"/>
      <c r="C140" s="27">
        <f>C141</f>
        <v>0</v>
      </c>
      <c r="E140" s="39" t="s">
        <v>154</v>
      </c>
      <c r="F140" s="41">
        <f t="shared" si="1"/>
        <v>0</v>
      </c>
      <c r="G140" s="42">
        <v>0</v>
      </c>
      <c r="H140" s="40" t="b">
        <f>AND(F140=G140)</f>
        <v>1</v>
      </c>
    </row>
    <row r="141" spans="1:8">
      <c r="A141" s="160" t="s">
        <v>155</v>
      </c>
      <c r="B141" s="161"/>
      <c r="C141" s="21">
        <f>SUM(C142:C143)</f>
        <v>0</v>
      </c>
      <c r="E141" s="39" t="s">
        <v>156</v>
      </c>
      <c r="F141" s="41">
        <f t="shared" si="1"/>
        <v>0</v>
      </c>
      <c r="G141" s="42">
        <v>0</v>
      </c>
      <c r="H141" s="40" t="b">
        <f>AND(F141=G141)</f>
        <v>1</v>
      </c>
    </row>
    <row r="142" spans="1:8" outlineLevel="1">
      <c r="A142" s="3"/>
      <c r="B142" s="1"/>
      <c r="C142" s="2">
        <v>0</v>
      </c>
    </row>
    <row r="143" spans="1:8" outlineLevel="1">
      <c r="A143" s="3"/>
      <c r="B143" s="1"/>
      <c r="C143" s="2">
        <v>0</v>
      </c>
    </row>
    <row r="146" spans="1:8" ht="18.75">
      <c r="A146" s="162" t="s">
        <v>157</v>
      </c>
      <c r="B146" s="162"/>
      <c r="C146" s="162"/>
      <c r="E146" s="47" t="s">
        <v>158</v>
      </c>
      <c r="F146" s="48">
        <f>C147+C449</f>
        <v>0</v>
      </c>
      <c r="G146" s="49"/>
      <c r="H146" s="50" t="b">
        <f>AND(F146=G146)</f>
        <v>1</v>
      </c>
    </row>
    <row r="147" spans="1:8">
      <c r="A147" s="154" t="s">
        <v>2</v>
      </c>
      <c r="B147" s="155"/>
      <c r="C147" s="37">
        <f>C148+C440</f>
        <v>0</v>
      </c>
      <c r="E147" s="39" t="s">
        <v>2</v>
      </c>
      <c r="F147" s="41">
        <f>C147</f>
        <v>0</v>
      </c>
      <c r="G147" s="42"/>
      <c r="H147" s="40" t="b">
        <f>AND(F147=G147)</f>
        <v>1</v>
      </c>
    </row>
    <row r="148" spans="1:8">
      <c r="A148" s="148" t="s">
        <v>159</v>
      </c>
      <c r="B148" s="149"/>
      <c r="C148" s="36">
        <f>C149+C229+C373+C437</f>
        <v>0</v>
      </c>
      <c r="E148" s="39" t="s">
        <v>4</v>
      </c>
      <c r="F148" s="41">
        <f t="shared" ref="F148:F211" si="2">C148</f>
        <v>0</v>
      </c>
      <c r="G148" s="42"/>
      <c r="H148" s="40" t="b">
        <f>AND(F148=G148)</f>
        <v>1</v>
      </c>
    </row>
    <row r="149" spans="1:8">
      <c r="A149" s="150" t="s">
        <v>160</v>
      </c>
      <c r="B149" s="151"/>
      <c r="C149" s="33">
        <f>C150+C153+C204</f>
        <v>0</v>
      </c>
      <c r="E149" s="39" t="s">
        <v>161</v>
      </c>
      <c r="F149" s="41">
        <f t="shared" si="2"/>
        <v>0</v>
      </c>
      <c r="G149" s="42"/>
      <c r="H149" s="40" t="b">
        <f>AND(F149=G149)</f>
        <v>1</v>
      </c>
    </row>
    <row r="150" spans="1:8" ht="15" customHeight="1" outlineLevel="1">
      <c r="A150" s="152" t="s">
        <v>162</v>
      </c>
      <c r="B150" s="153"/>
      <c r="C150" s="32">
        <f>SUM(C151:C152)</f>
        <v>0</v>
      </c>
      <c r="F150" s="41">
        <f t="shared" si="2"/>
        <v>0</v>
      </c>
    </row>
    <row r="151" spans="1:8" ht="15" customHeight="1" outlineLevel="2">
      <c r="A151" s="7">
        <v>1100</v>
      </c>
      <c r="B151" s="4" t="s">
        <v>163</v>
      </c>
      <c r="C151" s="5"/>
      <c r="F151" s="41">
        <f t="shared" si="2"/>
        <v>0</v>
      </c>
    </row>
    <row r="152" spans="1:8" outlineLevel="2">
      <c r="A152" s="6">
        <v>1100</v>
      </c>
      <c r="B152" s="4" t="s">
        <v>164</v>
      </c>
      <c r="C152" s="5"/>
      <c r="F152" s="41">
        <f t="shared" si="2"/>
        <v>0</v>
      </c>
    </row>
    <row r="153" spans="1:8" outlineLevel="1">
      <c r="A153" s="152" t="s">
        <v>165</v>
      </c>
      <c r="B153" s="153"/>
      <c r="C153" s="32">
        <f>C154+C155+C179+C186+C188+C192+C195+C198+C203</f>
        <v>0</v>
      </c>
      <c r="F153" s="41">
        <f t="shared" si="2"/>
        <v>0</v>
      </c>
    </row>
    <row r="154" spans="1:8" outlineLevel="2">
      <c r="A154" s="6">
        <v>1101</v>
      </c>
      <c r="B154" s="4" t="s">
        <v>166</v>
      </c>
      <c r="C154" s="5"/>
      <c r="F154" s="41">
        <f t="shared" si="2"/>
        <v>0</v>
      </c>
    </row>
    <row r="155" spans="1:8" outlineLevel="2">
      <c r="A155" s="6">
        <v>1101</v>
      </c>
      <c r="B155" s="4" t="s">
        <v>167</v>
      </c>
      <c r="C155" s="5"/>
      <c r="F155" s="41">
        <f t="shared" si="2"/>
        <v>0</v>
      </c>
    </row>
    <row r="156" spans="1:8" outlineLevel="3">
      <c r="A156" s="29"/>
      <c r="B156" s="28" t="s">
        <v>168</v>
      </c>
      <c r="C156" s="30"/>
      <c r="F156" s="41">
        <f t="shared" si="2"/>
        <v>0</v>
      </c>
    </row>
    <row r="157" spans="1:8" outlineLevel="3">
      <c r="A157" s="29"/>
      <c r="B157" s="28" t="s">
        <v>169</v>
      </c>
      <c r="C157" s="30"/>
      <c r="F157" s="41">
        <f t="shared" si="2"/>
        <v>0</v>
      </c>
    </row>
    <row r="158" spans="1:8" outlineLevel="3">
      <c r="A158" s="29"/>
      <c r="B158" s="28" t="s">
        <v>170</v>
      </c>
      <c r="C158" s="30"/>
      <c r="F158" s="41">
        <f t="shared" si="2"/>
        <v>0</v>
      </c>
    </row>
    <row r="159" spans="1:8" outlineLevel="3">
      <c r="A159" s="29"/>
      <c r="B159" s="28" t="s">
        <v>171</v>
      </c>
      <c r="C159" s="30"/>
      <c r="F159" s="41">
        <f t="shared" si="2"/>
        <v>0</v>
      </c>
    </row>
    <row r="160" spans="1:8" outlineLevel="3">
      <c r="A160" s="29"/>
      <c r="B160" s="28" t="s">
        <v>172</v>
      </c>
      <c r="C160" s="30"/>
      <c r="F160" s="41">
        <f t="shared" si="2"/>
        <v>0</v>
      </c>
    </row>
    <row r="161" spans="1:6" outlineLevel="3">
      <c r="A161" s="29"/>
      <c r="B161" s="28" t="s">
        <v>173</v>
      </c>
      <c r="C161" s="30"/>
      <c r="F161" s="41">
        <f t="shared" si="2"/>
        <v>0</v>
      </c>
    </row>
    <row r="162" spans="1:6" outlineLevel="3">
      <c r="A162" s="29"/>
      <c r="B162" s="28" t="s">
        <v>174</v>
      </c>
      <c r="C162" s="30"/>
      <c r="F162" s="41">
        <f t="shared" si="2"/>
        <v>0</v>
      </c>
    </row>
    <row r="163" spans="1:6" outlineLevel="3">
      <c r="A163" s="29"/>
      <c r="B163" s="28" t="s">
        <v>175</v>
      </c>
      <c r="C163" s="30"/>
      <c r="F163" s="41">
        <f t="shared" si="2"/>
        <v>0</v>
      </c>
    </row>
    <row r="164" spans="1:6" outlineLevel="3">
      <c r="A164" s="29"/>
      <c r="B164" s="28" t="s">
        <v>176</v>
      </c>
      <c r="C164" s="30"/>
      <c r="F164" s="41">
        <f t="shared" si="2"/>
        <v>0</v>
      </c>
    </row>
    <row r="165" spans="1:6" outlineLevel="3">
      <c r="A165" s="29"/>
      <c r="B165" s="28" t="s">
        <v>177</v>
      </c>
      <c r="C165" s="30"/>
      <c r="F165" s="41">
        <f t="shared" si="2"/>
        <v>0</v>
      </c>
    </row>
    <row r="166" spans="1:6" outlineLevel="3">
      <c r="A166" s="29"/>
      <c r="B166" s="28" t="s">
        <v>178</v>
      </c>
      <c r="C166" s="30"/>
      <c r="F166" s="41">
        <f t="shared" si="2"/>
        <v>0</v>
      </c>
    </row>
    <row r="167" spans="1:6" outlineLevel="3">
      <c r="A167" s="29"/>
      <c r="B167" s="28" t="s">
        <v>179</v>
      </c>
      <c r="C167" s="30"/>
      <c r="F167" s="41">
        <f t="shared" si="2"/>
        <v>0</v>
      </c>
    </row>
    <row r="168" spans="1:6" outlineLevel="3">
      <c r="A168" s="29"/>
      <c r="B168" s="28" t="s">
        <v>180</v>
      </c>
      <c r="C168" s="30"/>
      <c r="F168" s="41">
        <f t="shared" si="2"/>
        <v>0</v>
      </c>
    </row>
    <row r="169" spans="1:6" outlineLevel="3">
      <c r="A169" s="29"/>
      <c r="B169" s="28" t="s">
        <v>181</v>
      </c>
      <c r="C169" s="30"/>
      <c r="F169" s="41">
        <f t="shared" si="2"/>
        <v>0</v>
      </c>
    </row>
    <row r="170" spans="1:6" outlineLevel="3">
      <c r="A170" s="29"/>
      <c r="B170" s="28" t="s">
        <v>182</v>
      </c>
      <c r="C170" s="30"/>
      <c r="F170" s="41">
        <f t="shared" si="2"/>
        <v>0</v>
      </c>
    </row>
    <row r="171" spans="1:6" outlineLevel="3">
      <c r="A171" s="29"/>
      <c r="B171" s="28" t="s">
        <v>183</v>
      </c>
      <c r="C171" s="30"/>
      <c r="F171" s="41">
        <f t="shared" si="2"/>
        <v>0</v>
      </c>
    </row>
    <row r="172" spans="1:6" outlineLevel="3">
      <c r="A172" s="29"/>
      <c r="B172" s="28" t="s">
        <v>184</v>
      </c>
      <c r="C172" s="30"/>
      <c r="F172" s="41">
        <f t="shared" si="2"/>
        <v>0</v>
      </c>
    </row>
    <row r="173" spans="1:6" outlineLevel="3">
      <c r="A173" s="29"/>
      <c r="B173" s="28" t="s">
        <v>185</v>
      </c>
      <c r="C173" s="30"/>
      <c r="F173" s="41">
        <f t="shared" si="2"/>
        <v>0</v>
      </c>
    </row>
    <row r="174" spans="1:6" outlineLevel="3">
      <c r="A174" s="29"/>
      <c r="B174" s="28" t="s">
        <v>186</v>
      </c>
      <c r="C174" s="30"/>
      <c r="F174" s="41">
        <f t="shared" si="2"/>
        <v>0</v>
      </c>
    </row>
    <row r="175" spans="1:6" outlineLevel="3">
      <c r="A175" s="29"/>
      <c r="B175" s="28" t="s">
        <v>187</v>
      </c>
      <c r="C175" s="30"/>
      <c r="F175" s="41">
        <f t="shared" si="2"/>
        <v>0</v>
      </c>
    </row>
    <row r="176" spans="1:6" outlineLevel="3">
      <c r="A176" s="29"/>
      <c r="B176" s="28" t="s">
        <v>188</v>
      </c>
      <c r="C176" s="30"/>
      <c r="F176" s="41">
        <f t="shared" si="2"/>
        <v>0</v>
      </c>
    </row>
    <row r="177" spans="1:6" outlineLevel="3">
      <c r="A177" s="29"/>
      <c r="B177" s="28" t="s">
        <v>189</v>
      </c>
      <c r="C177" s="30"/>
      <c r="F177" s="41">
        <f t="shared" si="2"/>
        <v>0</v>
      </c>
    </row>
    <row r="178" spans="1:6" outlineLevel="3">
      <c r="A178" s="29"/>
      <c r="B178" s="28" t="s">
        <v>190</v>
      </c>
      <c r="C178" s="30"/>
      <c r="F178" s="41">
        <f t="shared" si="2"/>
        <v>0</v>
      </c>
    </row>
    <row r="179" spans="1:6" outlineLevel="2">
      <c r="A179" s="6">
        <v>1101</v>
      </c>
      <c r="B179" s="4" t="s">
        <v>191</v>
      </c>
      <c r="C179" s="5"/>
      <c r="F179" s="41">
        <f t="shared" si="2"/>
        <v>0</v>
      </c>
    </row>
    <row r="180" spans="1:6" outlineLevel="3">
      <c r="A180" s="29"/>
      <c r="B180" s="28" t="s">
        <v>192</v>
      </c>
      <c r="C180" s="30"/>
      <c r="F180" s="41">
        <f t="shared" si="2"/>
        <v>0</v>
      </c>
    </row>
    <row r="181" spans="1:6" outlineLevel="3">
      <c r="A181" s="29"/>
      <c r="B181" s="28" t="s">
        <v>193</v>
      </c>
      <c r="C181" s="30"/>
      <c r="F181" s="41">
        <f t="shared" si="2"/>
        <v>0</v>
      </c>
    </row>
    <row r="182" spans="1:6" outlineLevel="3">
      <c r="A182" s="29"/>
      <c r="B182" s="28" t="s">
        <v>194</v>
      </c>
      <c r="C182" s="30"/>
      <c r="F182" s="41">
        <f t="shared" si="2"/>
        <v>0</v>
      </c>
    </row>
    <row r="183" spans="1:6" outlineLevel="3">
      <c r="A183" s="29"/>
      <c r="B183" s="28" t="s">
        <v>195</v>
      </c>
      <c r="C183" s="30"/>
      <c r="F183" s="41">
        <f t="shared" si="2"/>
        <v>0</v>
      </c>
    </row>
    <row r="184" spans="1:6" outlineLevel="3">
      <c r="A184" s="29"/>
      <c r="B184" s="28" t="s">
        <v>196</v>
      </c>
      <c r="C184" s="30"/>
      <c r="F184" s="41">
        <f t="shared" si="2"/>
        <v>0</v>
      </c>
    </row>
    <row r="185" spans="1:6" outlineLevel="3">
      <c r="A185" s="29"/>
      <c r="B185" s="28" t="s">
        <v>197</v>
      </c>
      <c r="C185" s="30"/>
      <c r="F185" s="41">
        <f t="shared" si="2"/>
        <v>0</v>
      </c>
    </row>
    <row r="186" spans="1:6" outlineLevel="2">
      <c r="A186" s="6">
        <v>1101</v>
      </c>
      <c r="B186" s="4" t="s">
        <v>198</v>
      </c>
      <c r="C186" s="5"/>
      <c r="F186" s="41">
        <f t="shared" si="2"/>
        <v>0</v>
      </c>
    </row>
    <row r="187" spans="1:6" outlineLevel="3">
      <c r="A187" s="29"/>
      <c r="B187" s="28" t="s">
        <v>199</v>
      </c>
      <c r="C187" s="30"/>
      <c r="F187" s="41">
        <f t="shared" si="2"/>
        <v>0</v>
      </c>
    </row>
    <row r="188" spans="1:6" outlineLevel="2">
      <c r="A188" s="6">
        <v>1101</v>
      </c>
      <c r="B188" s="4" t="s">
        <v>200</v>
      </c>
      <c r="C188" s="5"/>
      <c r="F188" s="41">
        <f t="shared" si="2"/>
        <v>0</v>
      </c>
    </row>
    <row r="189" spans="1:6" outlineLevel="3">
      <c r="A189" s="29"/>
      <c r="B189" s="28" t="s">
        <v>201</v>
      </c>
      <c r="C189" s="30"/>
      <c r="F189" s="41">
        <f t="shared" si="2"/>
        <v>0</v>
      </c>
    </row>
    <row r="190" spans="1:6" outlineLevel="3">
      <c r="A190" s="29"/>
      <c r="B190" s="28" t="s">
        <v>202</v>
      </c>
      <c r="C190" s="30"/>
      <c r="F190" s="41">
        <f t="shared" si="2"/>
        <v>0</v>
      </c>
    </row>
    <row r="191" spans="1:6" outlineLevel="3">
      <c r="A191" s="29"/>
      <c r="B191" s="28" t="s">
        <v>203</v>
      </c>
      <c r="C191" s="30"/>
      <c r="F191" s="41">
        <f t="shared" si="2"/>
        <v>0</v>
      </c>
    </row>
    <row r="192" spans="1:6" outlineLevel="2">
      <c r="A192" s="6">
        <v>1101</v>
      </c>
      <c r="B192" s="4" t="s">
        <v>204</v>
      </c>
      <c r="C192" s="5">
        <f>SUM(C193:C194)</f>
        <v>0</v>
      </c>
      <c r="F192" s="41">
        <f t="shared" si="2"/>
        <v>0</v>
      </c>
    </row>
    <row r="193" spans="1:6" outlineLevel="3">
      <c r="A193" s="29"/>
      <c r="B193" s="28" t="s">
        <v>205</v>
      </c>
      <c r="C193" s="30">
        <v>0</v>
      </c>
      <c r="F193" s="41">
        <f t="shared" si="2"/>
        <v>0</v>
      </c>
    </row>
    <row r="194" spans="1:6" outlineLevel="3">
      <c r="A194" s="29"/>
      <c r="B194" s="28" t="s">
        <v>206</v>
      </c>
      <c r="C194" s="30">
        <v>0</v>
      </c>
      <c r="F194" s="41">
        <f t="shared" si="2"/>
        <v>0</v>
      </c>
    </row>
    <row r="195" spans="1:6" outlineLevel="2">
      <c r="A195" s="6">
        <v>1101</v>
      </c>
      <c r="B195" s="4" t="s">
        <v>207</v>
      </c>
      <c r="C195" s="5"/>
      <c r="F195" s="41">
        <f t="shared" si="2"/>
        <v>0</v>
      </c>
    </row>
    <row r="196" spans="1:6" outlineLevel="3">
      <c r="A196" s="29"/>
      <c r="B196" s="28" t="s">
        <v>208</v>
      </c>
      <c r="C196" s="30"/>
      <c r="F196" s="41">
        <f t="shared" si="2"/>
        <v>0</v>
      </c>
    </row>
    <row r="197" spans="1:6" outlineLevel="3">
      <c r="A197" s="29"/>
      <c r="B197" s="28" t="s">
        <v>209</v>
      </c>
      <c r="C197" s="30"/>
      <c r="F197" s="41">
        <f t="shared" si="2"/>
        <v>0</v>
      </c>
    </row>
    <row r="198" spans="1:6" outlineLevel="2">
      <c r="A198" s="6">
        <v>1101</v>
      </c>
      <c r="B198" s="4" t="s">
        <v>210</v>
      </c>
      <c r="C198" s="5"/>
      <c r="F198" s="41">
        <f t="shared" si="2"/>
        <v>0</v>
      </c>
    </row>
    <row r="199" spans="1:6" outlineLevel="3">
      <c r="A199" s="29"/>
      <c r="B199" s="28" t="s">
        <v>211</v>
      </c>
      <c r="C199" s="30"/>
      <c r="F199" s="41">
        <f t="shared" si="2"/>
        <v>0</v>
      </c>
    </row>
    <row r="200" spans="1:6" outlineLevel="3">
      <c r="A200" s="29"/>
      <c r="B200" s="28" t="s">
        <v>212</v>
      </c>
      <c r="C200" s="30"/>
      <c r="F200" s="41">
        <f t="shared" si="2"/>
        <v>0</v>
      </c>
    </row>
    <row r="201" spans="1:6" outlineLevel="3">
      <c r="A201" s="29"/>
      <c r="B201" s="28" t="s">
        <v>213</v>
      </c>
      <c r="C201" s="30"/>
      <c r="F201" s="41">
        <f t="shared" si="2"/>
        <v>0</v>
      </c>
    </row>
    <row r="202" spans="1:6" outlineLevel="3">
      <c r="A202" s="29"/>
      <c r="B202" s="28" t="s">
        <v>214</v>
      </c>
      <c r="C202" s="30"/>
      <c r="F202" s="41">
        <f t="shared" si="2"/>
        <v>0</v>
      </c>
    </row>
    <row r="203" spans="1:6" outlineLevel="2">
      <c r="A203" s="6">
        <v>1101</v>
      </c>
      <c r="B203" s="4" t="s">
        <v>215</v>
      </c>
      <c r="C203" s="5"/>
      <c r="F203" s="41">
        <f t="shared" si="2"/>
        <v>0</v>
      </c>
    </row>
    <row r="204" spans="1:6" outlineLevel="1">
      <c r="A204" s="152" t="s">
        <v>216</v>
      </c>
      <c r="B204" s="153"/>
      <c r="C204" s="32">
        <f>C205+C215+C221+C226+C227+C228+C218</f>
        <v>0</v>
      </c>
      <c r="F204" s="41">
        <f t="shared" si="2"/>
        <v>0</v>
      </c>
    </row>
    <row r="205" spans="1:6" outlineLevel="2">
      <c r="A205" s="6">
        <v>1102</v>
      </c>
      <c r="B205" s="4" t="s">
        <v>217</v>
      </c>
      <c r="C205" s="5">
        <f>SUM(C206:C214)</f>
        <v>0</v>
      </c>
      <c r="F205" s="41">
        <f t="shared" si="2"/>
        <v>0</v>
      </c>
    </row>
    <row r="206" spans="1:6" outlineLevel="3">
      <c r="A206" s="29"/>
      <c r="B206" s="28" t="s">
        <v>218</v>
      </c>
      <c r="C206" s="30"/>
      <c r="F206" s="41">
        <f t="shared" si="2"/>
        <v>0</v>
      </c>
    </row>
    <row r="207" spans="1:6" outlineLevel="3">
      <c r="A207" s="29"/>
      <c r="B207" s="28" t="s">
        <v>168</v>
      </c>
      <c r="C207" s="30"/>
      <c r="F207" s="41">
        <f t="shared" si="2"/>
        <v>0</v>
      </c>
    </row>
    <row r="208" spans="1:6" outlineLevel="3">
      <c r="A208" s="29"/>
      <c r="B208" s="28" t="s">
        <v>219</v>
      </c>
      <c r="C208" s="30"/>
      <c r="F208" s="41">
        <f t="shared" si="2"/>
        <v>0</v>
      </c>
    </row>
    <row r="209" spans="1:6" outlineLevel="3">
      <c r="A209" s="29"/>
      <c r="B209" s="28" t="s">
        <v>201</v>
      </c>
      <c r="C209" s="30"/>
      <c r="F209" s="41">
        <f t="shared" si="2"/>
        <v>0</v>
      </c>
    </row>
    <row r="210" spans="1:6" outlineLevel="3">
      <c r="A210" s="29"/>
      <c r="B210" s="28" t="s">
        <v>220</v>
      </c>
      <c r="C210" s="30"/>
      <c r="F210" s="41">
        <f t="shared" si="2"/>
        <v>0</v>
      </c>
    </row>
    <row r="211" spans="1:6" outlineLevel="3">
      <c r="A211" s="29"/>
      <c r="B211" s="28" t="s">
        <v>205</v>
      </c>
      <c r="C211" s="30"/>
      <c r="F211" s="41">
        <f t="shared" si="2"/>
        <v>0</v>
      </c>
    </row>
    <row r="212" spans="1:6" outlineLevel="3">
      <c r="A212" s="29"/>
      <c r="B212" s="28" t="s">
        <v>206</v>
      </c>
      <c r="C212" s="30"/>
      <c r="F212" s="41">
        <f t="shared" ref="F212:F278" si="3">C212</f>
        <v>0</v>
      </c>
    </row>
    <row r="213" spans="1:6" outlineLevel="3">
      <c r="A213" s="29"/>
      <c r="B213" s="28" t="s">
        <v>188</v>
      </c>
      <c r="C213" s="30"/>
      <c r="F213" s="41">
        <f t="shared" si="3"/>
        <v>0</v>
      </c>
    </row>
    <row r="214" spans="1:6" outlineLevel="3">
      <c r="A214" s="29"/>
      <c r="B214" s="28" t="s">
        <v>189</v>
      </c>
      <c r="C214" s="30"/>
      <c r="F214" s="41">
        <f t="shared" si="3"/>
        <v>0</v>
      </c>
    </row>
    <row r="215" spans="1:6" outlineLevel="2">
      <c r="A215" s="6">
        <v>1102</v>
      </c>
      <c r="B215" s="4" t="s">
        <v>221</v>
      </c>
      <c r="C215" s="5">
        <f>SUM(C216:C217)</f>
        <v>0</v>
      </c>
      <c r="F215" s="41">
        <f t="shared" si="3"/>
        <v>0</v>
      </c>
    </row>
    <row r="216" spans="1:6" outlineLevel="3">
      <c r="A216" s="29"/>
      <c r="B216" s="28" t="s">
        <v>222</v>
      </c>
      <c r="C216" s="30">
        <v>0</v>
      </c>
      <c r="F216" s="41">
        <f t="shared" si="3"/>
        <v>0</v>
      </c>
    </row>
    <row r="217" spans="1:6" outlineLevel="3">
      <c r="A217" s="29"/>
      <c r="B217" s="28" t="s">
        <v>223</v>
      </c>
      <c r="C217" s="30">
        <v>0</v>
      </c>
      <c r="F217" s="41">
        <f t="shared" si="3"/>
        <v>0</v>
      </c>
    </row>
    <row r="218" spans="1:6" outlineLevel="2">
      <c r="A218" s="6">
        <v>1102</v>
      </c>
      <c r="B218" s="4" t="s">
        <v>207</v>
      </c>
      <c r="C218" s="5">
        <f>SUM(C219:C220)</f>
        <v>0</v>
      </c>
      <c r="F218" s="41">
        <f t="shared" si="3"/>
        <v>0</v>
      </c>
    </row>
    <row r="219" spans="1:6" outlineLevel="3">
      <c r="A219" s="29"/>
      <c r="B219" s="28" t="s">
        <v>208</v>
      </c>
      <c r="C219" s="30"/>
      <c r="F219" s="41">
        <f t="shared" si="3"/>
        <v>0</v>
      </c>
    </row>
    <row r="220" spans="1:6" outlineLevel="3">
      <c r="A220" s="29"/>
      <c r="B220" s="28" t="s">
        <v>209</v>
      </c>
      <c r="C220" s="30"/>
      <c r="F220" s="41">
        <f t="shared" si="3"/>
        <v>0</v>
      </c>
    </row>
    <row r="221" spans="1:6" outlineLevel="2">
      <c r="A221" s="6">
        <v>1102</v>
      </c>
      <c r="B221" s="4" t="s">
        <v>210</v>
      </c>
      <c r="C221" s="5">
        <f>SUM(C222:C225)</f>
        <v>0</v>
      </c>
      <c r="F221" s="41">
        <f t="shared" si="3"/>
        <v>0</v>
      </c>
    </row>
    <row r="222" spans="1:6" outlineLevel="3">
      <c r="A222" s="29"/>
      <c r="B222" s="28" t="s">
        <v>211</v>
      </c>
      <c r="C222" s="30"/>
      <c r="F222" s="41">
        <f t="shared" si="3"/>
        <v>0</v>
      </c>
    </row>
    <row r="223" spans="1:6" outlineLevel="3">
      <c r="A223" s="29"/>
      <c r="B223" s="28" t="s">
        <v>212</v>
      </c>
      <c r="C223" s="30"/>
      <c r="F223" s="41">
        <f t="shared" si="3"/>
        <v>0</v>
      </c>
    </row>
    <row r="224" spans="1:6" outlineLevel="3">
      <c r="A224" s="29"/>
      <c r="B224" s="28" t="s">
        <v>213</v>
      </c>
      <c r="C224" s="30"/>
      <c r="F224" s="41">
        <f t="shared" si="3"/>
        <v>0</v>
      </c>
    </row>
    <row r="225" spans="1:8" outlineLevel="3">
      <c r="A225" s="29"/>
      <c r="B225" s="28" t="s">
        <v>214</v>
      </c>
      <c r="C225" s="30"/>
      <c r="F225" s="41">
        <f t="shared" si="3"/>
        <v>0</v>
      </c>
    </row>
    <row r="226" spans="1:8" outlineLevel="2">
      <c r="A226" s="6">
        <v>1102</v>
      </c>
      <c r="B226" s="4" t="s">
        <v>224</v>
      </c>
      <c r="C226" s="5">
        <v>0</v>
      </c>
      <c r="F226" s="41">
        <f t="shared" si="3"/>
        <v>0</v>
      </c>
    </row>
    <row r="227" spans="1:8" outlineLevel="2">
      <c r="A227" s="6">
        <v>1102</v>
      </c>
      <c r="B227" s="4" t="s">
        <v>225</v>
      </c>
      <c r="C227" s="5">
        <v>0</v>
      </c>
      <c r="F227" s="41">
        <f t="shared" si="3"/>
        <v>0</v>
      </c>
    </row>
    <row r="228" spans="1:8" outlineLevel="2">
      <c r="A228" s="6">
        <v>1102</v>
      </c>
      <c r="B228" s="4" t="s">
        <v>226</v>
      </c>
      <c r="C228" s="5">
        <v>0</v>
      </c>
      <c r="F228" s="41">
        <f t="shared" si="3"/>
        <v>0</v>
      </c>
    </row>
    <row r="229" spans="1:8">
      <c r="A229" s="150" t="s">
        <v>227</v>
      </c>
      <c r="B229" s="151"/>
      <c r="C229" s="33">
        <f>C230+C334+C372</f>
        <v>0</v>
      </c>
      <c r="E229" s="39" t="s">
        <v>228</v>
      </c>
      <c r="F229" s="41">
        <f t="shared" si="3"/>
        <v>0</v>
      </c>
      <c r="G229" s="42"/>
      <c r="H229" s="40" t="b">
        <f>AND(F229=G229)</f>
        <v>1</v>
      </c>
    </row>
    <row r="230" spans="1:8" outlineLevel="1">
      <c r="A230" s="152" t="s">
        <v>229</v>
      </c>
      <c r="B230" s="153"/>
      <c r="C230" s="32">
        <f>C231+C232+C233+C234+C237+C238+C243+C246+C247+C252+C257+BE290516+C261+C262+C263+C266+C267+C268+C272+C278+C281+C282+C285+C288+C289+C294+C297+C298+C299+C302+C305+C306+C309+C310+C311+C312+C319+C333</f>
        <v>0</v>
      </c>
      <c r="F230" s="41">
        <f t="shared" si="3"/>
        <v>0</v>
      </c>
    </row>
    <row r="231" spans="1:8" outlineLevel="2">
      <c r="A231" s="6">
        <v>2201</v>
      </c>
      <c r="B231" s="34" t="s">
        <v>230</v>
      </c>
      <c r="C231" s="5">
        <v>0</v>
      </c>
      <c r="F231" s="41">
        <f t="shared" si="3"/>
        <v>0</v>
      </c>
    </row>
    <row r="232" spans="1:8" outlineLevel="2">
      <c r="A232" s="6">
        <v>2201</v>
      </c>
      <c r="B232" s="4" t="s">
        <v>231</v>
      </c>
      <c r="C232" s="5"/>
      <c r="F232" s="41">
        <f t="shared" si="3"/>
        <v>0</v>
      </c>
    </row>
    <row r="233" spans="1:8" outlineLevel="2">
      <c r="A233" s="6">
        <v>2201</v>
      </c>
      <c r="B233" s="4" t="s">
        <v>232</v>
      </c>
      <c r="C233" s="5"/>
      <c r="F233" s="41">
        <f t="shared" si="3"/>
        <v>0</v>
      </c>
    </row>
    <row r="234" spans="1:8" outlineLevel="2">
      <c r="A234" s="6">
        <v>2201</v>
      </c>
      <c r="B234" s="4" t="s">
        <v>233</v>
      </c>
      <c r="C234" s="5">
        <f>SUM(C235:C236)</f>
        <v>0</v>
      </c>
      <c r="F234" s="41">
        <f t="shared" si="3"/>
        <v>0</v>
      </c>
    </row>
    <row r="235" spans="1:8" outlineLevel="3">
      <c r="A235" s="29"/>
      <c r="B235" s="28" t="s">
        <v>234</v>
      </c>
      <c r="C235" s="30"/>
      <c r="F235" s="41">
        <f t="shared" si="3"/>
        <v>0</v>
      </c>
    </row>
    <row r="236" spans="1:8" outlineLevel="3">
      <c r="A236" s="29"/>
      <c r="B236" s="28" t="s">
        <v>235</v>
      </c>
      <c r="C236" s="30"/>
      <c r="F236" s="41">
        <f t="shared" si="3"/>
        <v>0</v>
      </c>
    </row>
    <row r="237" spans="1:8" outlineLevel="2">
      <c r="A237" s="6">
        <v>2201</v>
      </c>
      <c r="B237" s="4" t="s">
        <v>236</v>
      </c>
      <c r="C237" s="5"/>
      <c r="F237" s="41">
        <f t="shared" si="3"/>
        <v>0</v>
      </c>
    </row>
    <row r="238" spans="1:8" outlineLevel="2">
      <c r="A238" s="6">
        <v>2201</v>
      </c>
      <c r="B238" s="4" t="s">
        <v>237</v>
      </c>
      <c r="C238" s="5">
        <f>SUM(C239:C242)</f>
        <v>0</v>
      </c>
      <c r="F238" s="41">
        <f t="shared" si="3"/>
        <v>0</v>
      </c>
    </row>
    <row r="239" spans="1:8" outlineLevel="3">
      <c r="A239" s="29"/>
      <c r="B239" s="28" t="s">
        <v>238</v>
      </c>
      <c r="C239" s="30"/>
      <c r="F239" s="41">
        <f t="shared" si="3"/>
        <v>0</v>
      </c>
    </row>
    <row r="240" spans="1:8" outlineLevel="3">
      <c r="A240" s="29"/>
      <c r="B240" s="28" t="s">
        <v>239</v>
      </c>
      <c r="C240" s="30">
        <v>0</v>
      </c>
      <c r="F240" s="41">
        <f t="shared" si="3"/>
        <v>0</v>
      </c>
    </row>
    <row r="241" spans="1:6" outlineLevel="3">
      <c r="A241" s="29"/>
      <c r="B241" s="28" t="s">
        <v>240</v>
      </c>
      <c r="C241" s="30">
        <v>0</v>
      </c>
      <c r="F241" s="41">
        <f t="shared" si="3"/>
        <v>0</v>
      </c>
    </row>
    <row r="242" spans="1:6" outlineLevel="3">
      <c r="A242" s="29"/>
      <c r="B242" s="28" t="s">
        <v>241</v>
      </c>
      <c r="C242" s="30">
        <v>0</v>
      </c>
      <c r="F242" s="41">
        <f t="shared" si="3"/>
        <v>0</v>
      </c>
    </row>
    <row r="243" spans="1:6" outlineLevel="2">
      <c r="A243" s="6">
        <v>2201</v>
      </c>
      <c r="B243" s="4" t="s">
        <v>242</v>
      </c>
      <c r="C243" s="5">
        <f>SUM(C244:C245)</f>
        <v>0</v>
      </c>
      <c r="F243" s="41">
        <f t="shared" si="3"/>
        <v>0</v>
      </c>
    </row>
    <row r="244" spans="1:6" outlineLevel="3">
      <c r="A244" s="29"/>
      <c r="B244" s="28" t="s">
        <v>243</v>
      </c>
      <c r="C244" s="30"/>
      <c r="F244" s="41">
        <f t="shared" si="3"/>
        <v>0</v>
      </c>
    </row>
    <row r="245" spans="1:6" outlineLevel="3">
      <c r="A245" s="29"/>
      <c r="B245" s="28" t="s">
        <v>244</v>
      </c>
      <c r="C245" s="30">
        <v>0</v>
      </c>
      <c r="F245" s="41">
        <f t="shared" si="3"/>
        <v>0</v>
      </c>
    </row>
    <row r="246" spans="1:6" outlineLevel="2">
      <c r="A246" s="6">
        <v>2201</v>
      </c>
      <c r="B246" s="4" t="s">
        <v>245</v>
      </c>
      <c r="C246" s="5"/>
      <c r="F246" s="41">
        <f t="shared" si="3"/>
        <v>0</v>
      </c>
    </row>
    <row r="247" spans="1:6" outlineLevel="2">
      <c r="A247" s="6">
        <v>2201</v>
      </c>
      <c r="B247" s="4" t="s">
        <v>246</v>
      </c>
      <c r="C247" s="5">
        <f>SUM(C248:C251)</f>
        <v>0</v>
      </c>
      <c r="F247" s="41">
        <f t="shared" si="3"/>
        <v>0</v>
      </c>
    </row>
    <row r="248" spans="1:6" outlineLevel="3">
      <c r="A248" s="29"/>
      <c r="B248" s="28" t="s">
        <v>247</v>
      </c>
      <c r="C248" s="30"/>
      <c r="F248" s="41">
        <f t="shared" si="3"/>
        <v>0</v>
      </c>
    </row>
    <row r="249" spans="1:6" outlineLevel="3">
      <c r="A249" s="29"/>
      <c r="B249" s="28" t="s">
        <v>248</v>
      </c>
      <c r="C249" s="30"/>
      <c r="F249" s="41">
        <f t="shared" si="3"/>
        <v>0</v>
      </c>
    </row>
    <row r="250" spans="1:6" outlineLevel="3">
      <c r="A250" s="29"/>
      <c r="B250" s="28" t="s">
        <v>249</v>
      </c>
      <c r="C250" s="30"/>
      <c r="F250" s="41">
        <f t="shared" si="3"/>
        <v>0</v>
      </c>
    </row>
    <row r="251" spans="1:6" outlineLevel="3">
      <c r="A251" s="29"/>
      <c r="B251" s="28" t="s">
        <v>250</v>
      </c>
      <c r="C251" s="30"/>
      <c r="F251" s="41">
        <f t="shared" si="3"/>
        <v>0</v>
      </c>
    </row>
    <row r="252" spans="1:6" outlineLevel="2">
      <c r="A252" s="6">
        <v>2201</v>
      </c>
      <c r="B252" s="4" t="s">
        <v>251</v>
      </c>
      <c r="C252" s="5">
        <f>SUM(C253:C256)</f>
        <v>0</v>
      </c>
      <c r="F252" s="41">
        <f t="shared" si="3"/>
        <v>0</v>
      </c>
    </row>
    <row r="253" spans="1:6" outlineLevel="3">
      <c r="A253" s="29"/>
      <c r="B253" s="28" t="s">
        <v>252</v>
      </c>
      <c r="C253" s="30"/>
      <c r="F253" s="41">
        <f t="shared" si="3"/>
        <v>0</v>
      </c>
    </row>
    <row r="254" spans="1:6" outlineLevel="3">
      <c r="A254" s="29"/>
      <c r="B254" s="28" t="s">
        <v>253</v>
      </c>
      <c r="C254" s="30"/>
      <c r="F254" s="41">
        <f t="shared" si="3"/>
        <v>0</v>
      </c>
    </row>
    <row r="255" spans="1:6" outlineLevel="3">
      <c r="A255" s="29"/>
      <c r="B255" s="28" t="s">
        <v>254</v>
      </c>
      <c r="C255" s="30"/>
      <c r="F255" s="41">
        <f t="shared" si="3"/>
        <v>0</v>
      </c>
    </row>
    <row r="256" spans="1:6" outlineLevel="3">
      <c r="A256" s="29"/>
      <c r="B256" s="28" t="s">
        <v>255</v>
      </c>
      <c r="C256" s="30"/>
      <c r="F256" s="41">
        <f t="shared" si="3"/>
        <v>0</v>
      </c>
    </row>
    <row r="257" spans="1:6" outlineLevel="2">
      <c r="A257" s="6">
        <v>2201</v>
      </c>
      <c r="B257" s="4" t="s">
        <v>256</v>
      </c>
      <c r="C257" s="5"/>
      <c r="F257" s="41">
        <f t="shared" si="3"/>
        <v>0</v>
      </c>
    </row>
    <row r="258" spans="1:6" outlineLevel="2" collapsed="1">
      <c r="A258" s="6">
        <v>2201</v>
      </c>
      <c r="B258" s="4" t="s">
        <v>257</v>
      </c>
      <c r="C258" s="5">
        <f>SUM(C259:C260)</f>
        <v>0</v>
      </c>
      <c r="F258" s="41">
        <f t="shared" si="3"/>
        <v>0</v>
      </c>
    </row>
    <row r="259" spans="1:6" outlineLevel="3">
      <c r="A259" s="29"/>
      <c r="B259" s="28" t="s">
        <v>258</v>
      </c>
      <c r="C259" s="30">
        <v>0</v>
      </c>
      <c r="F259" s="41">
        <f t="shared" si="3"/>
        <v>0</v>
      </c>
    </row>
    <row r="260" spans="1:6" outlineLevel="3">
      <c r="A260" s="29"/>
      <c r="B260" s="28" t="s">
        <v>259</v>
      </c>
      <c r="C260" s="30">
        <v>0</v>
      </c>
      <c r="F260" s="41">
        <f t="shared" si="3"/>
        <v>0</v>
      </c>
    </row>
    <row r="261" spans="1:6" outlineLevel="2">
      <c r="A261" s="6">
        <v>2201</v>
      </c>
      <c r="B261" s="4" t="s">
        <v>260</v>
      </c>
      <c r="C261" s="5"/>
      <c r="F261" s="41">
        <f t="shared" si="3"/>
        <v>0</v>
      </c>
    </row>
    <row r="262" spans="1:6" outlineLevel="2">
      <c r="A262" s="6">
        <v>2201</v>
      </c>
      <c r="B262" s="4" t="s">
        <v>261</v>
      </c>
      <c r="C262" s="5"/>
      <c r="F262" s="41">
        <f t="shared" si="3"/>
        <v>0</v>
      </c>
    </row>
    <row r="263" spans="1:6" outlineLevel="2" collapsed="1">
      <c r="A263" s="6">
        <v>2201</v>
      </c>
      <c r="B263" s="4" t="s">
        <v>262</v>
      </c>
      <c r="C263" s="5">
        <f>SUM(C264:C265)</f>
        <v>0</v>
      </c>
      <c r="F263" s="41">
        <f t="shared" si="3"/>
        <v>0</v>
      </c>
    </row>
    <row r="264" spans="1:6" outlineLevel="3">
      <c r="A264" s="29"/>
      <c r="B264" s="28" t="s">
        <v>263</v>
      </c>
      <c r="C264" s="30"/>
      <c r="F264" s="41">
        <f t="shared" si="3"/>
        <v>0</v>
      </c>
    </row>
    <row r="265" spans="1:6" outlineLevel="3">
      <c r="A265" s="29"/>
      <c r="B265" s="28" t="s">
        <v>264</v>
      </c>
      <c r="C265" s="30">
        <v>0</v>
      </c>
      <c r="F265" s="41">
        <f t="shared" si="3"/>
        <v>0</v>
      </c>
    </row>
    <row r="266" spans="1:6" outlineLevel="2">
      <c r="A266" s="6">
        <v>2201</v>
      </c>
      <c r="B266" s="4" t="s">
        <v>265</v>
      </c>
      <c r="C266" s="5"/>
      <c r="F266" s="41">
        <f t="shared" si="3"/>
        <v>0</v>
      </c>
    </row>
    <row r="267" spans="1:6" outlineLevel="2" collapsed="1">
      <c r="A267" s="6">
        <v>2201</v>
      </c>
      <c r="B267" s="4" t="s">
        <v>266</v>
      </c>
      <c r="C267" s="5"/>
      <c r="F267" s="41">
        <f t="shared" si="3"/>
        <v>0</v>
      </c>
    </row>
    <row r="268" spans="1:6" outlineLevel="2">
      <c r="A268" s="6">
        <v>2201</v>
      </c>
      <c r="B268" s="4" t="s">
        <v>267</v>
      </c>
      <c r="C268" s="5">
        <f>SUM(C269:C271)</f>
        <v>0</v>
      </c>
      <c r="F268" s="41">
        <f t="shared" si="3"/>
        <v>0</v>
      </c>
    </row>
    <row r="269" spans="1:6" outlineLevel="3">
      <c r="A269" s="29"/>
      <c r="B269" s="28" t="s">
        <v>268</v>
      </c>
      <c r="C269" s="30"/>
      <c r="F269" s="41">
        <f t="shared" si="3"/>
        <v>0</v>
      </c>
    </row>
    <row r="270" spans="1:6" outlineLevel="3">
      <c r="A270" s="29"/>
      <c r="B270" s="28" t="s">
        <v>269</v>
      </c>
      <c r="C270" s="30"/>
      <c r="F270" s="41">
        <f t="shared" si="3"/>
        <v>0</v>
      </c>
    </row>
    <row r="271" spans="1:6" outlineLevel="3">
      <c r="A271" s="29"/>
      <c r="B271" s="28" t="s">
        <v>270</v>
      </c>
      <c r="C271" s="30"/>
      <c r="F271" s="41">
        <f t="shared" si="3"/>
        <v>0</v>
      </c>
    </row>
    <row r="272" spans="1:6" outlineLevel="2">
      <c r="A272" s="6">
        <v>2201</v>
      </c>
      <c r="B272" s="4" t="s">
        <v>271</v>
      </c>
      <c r="C272" s="5">
        <f>SUM(C273:C277)</f>
        <v>0</v>
      </c>
      <c r="F272" s="41">
        <f t="shared" si="3"/>
        <v>0</v>
      </c>
    </row>
    <row r="273" spans="1:6" outlineLevel="3">
      <c r="A273" s="29"/>
      <c r="B273" s="28" t="s">
        <v>272</v>
      </c>
      <c r="C273" s="30"/>
      <c r="F273" s="41">
        <f t="shared" si="3"/>
        <v>0</v>
      </c>
    </row>
    <row r="274" spans="1:6" outlineLevel="3">
      <c r="A274" s="29"/>
      <c r="B274" s="28" t="s">
        <v>273</v>
      </c>
      <c r="C274" s="30"/>
      <c r="F274" s="41">
        <f t="shared" si="3"/>
        <v>0</v>
      </c>
    </row>
    <row r="275" spans="1:6" outlineLevel="3">
      <c r="A275" s="29"/>
      <c r="B275" s="28" t="s">
        <v>274</v>
      </c>
      <c r="C275" s="30"/>
      <c r="F275" s="41">
        <f t="shared" si="3"/>
        <v>0</v>
      </c>
    </row>
    <row r="276" spans="1:6" outlineLevel="3">
      <c r="A276" s="29"/>
      <c r="B276" s="28" t="s">
        <v>275</v>
      </c>
      <c r="C276" s="30"/>
      <c r="F276" s="41">
        <f t="shared" si="3"/>
        <v>0</v>
      </c>
    </row>
    <row r="277" spans="1:6" outlineLevel="3">
      <c r="A277" s="29"/>
      <c r="B277" s="28" t="s">
        <v>276</v>
      </c>
      <c r="C277" s="30"/>
      <c r="F277" s="41">
        <f t="shared" si="3"/>
        <v>0</v>
      </c>
    </row>
    <row r="278" spans="1:6" outlineLevel="2">
      <c r="A278" s="6">
        <v>2201</v>
      </c>
      <c r="B278" s="4" t="s">
        <v>277</v>
      </c>
      <c r="C278" s="5">
        <f>SUM(C279:C280)</f>
        <v>0</v>
      </c>
      <c r="F278" s="41">
        <f t="shared" si="3"/>
        <v>0</v>
      </c>
    </row>
    <row r="279" spans="1:6" outlineLevel="3">
      <c r="A279" s="29"/>
      <c r="B279" s="28" t="s">
        <v>278</v>
      </c>
      <c r="C279" s="30"/>
      <c r="F279" s="41">
        <f t="shared" ref="F279:F342" si="4">C279</f>
        <v>0</v>
      </c>
    </row>
    <row r="280" spans="1:6" outlineLevel="3">
      <c r="A280" s="29"/>
      <c r="B280" s="28" t="s">
        <v>279</v>
      </c>
      <c r="C280" s="30">
        <v>0</v>
      </c>
      <c r="F280" s="41">
        <f t="shared" si="4"/>
        <v>0</v>
      </c>
    </row>
    <row r="281" spans="1:6" outlineLevel="2">
      <c r="A281" s="6">
        <v>2201</v>
      </c>
      <c r="B281" s="4" t="s">
        <v>280</v>
      </c>
      <c r="C281" s="5">
        <v>0</v>
      </c>
      <c r="F281" s="41">
        <f t="shared" si="4"/>
        <v>0</v>
      </c>
    </row>
    <row r="282" spans="1:6" outlineLevel="2" collapsed="1">
      <c r="A282" s="6">
        <v>2201</v>
      </c>
      <c r="B282" s="4" t="s">
        <v>281</v>
      </c>
      <c r="C282" s="5">
        <f>SUM(C283:C284)</f>
        <v>0</v>
      </c>
      <c r="F282" s="41">
        <f t="shared" si="4"/>
        <v>0</v>
      </c>
    </row>
    <row r="283" spans="1:6" outlineLevel="3">
      <c r="A283" s="29"/>
      <c r="B283" s="28" t="s">
        <v>282</v>
      </c>
      <c r="C283" s="30">
        <v>0</v>
      </c>
      <c r="F283" s="41">
        <f t="shared" si="4"/>
        <v>0</v>
      </c>
    </row>
    <row r="284" spans="1:6" outlineLevel="3">
      <c r="A284" s="29"/>
      <c r="B284" s="28" t="s">
        <v>283</v>
      </c>
      <c r="C284" s="30"/>
      <c r="F284" s="41">
        <f t="shared" si="4"/>
        <v>0</v>
      </c>
    </row>
    <row r="285" spans="1:6" outlineLevel="2">
      <c r="A285" s="6">
        <v>2201</v>
      </c>
      <c r="B285" s="4" t="s">
        <v>284</v>
      </c>
      <c r="C285" s="5">
        <f>SUM(C286:C287)</f>
        <v>0</v>
      </c>
      <c r="F285" s="41">
        <f t="shared" si="4"/>
        <v>0</v>
      </c>
    </row>
    <row r="286" spans="1:6" outlineLevel="3">
      <c r="A286" s="29"/>
      <c r="B286" s="28" t="s">
        <v>285</v>
      </c>
      <c r="C286" s="30"/>
      <c r="F286" s="41">
        <f t="shared" si="4"/>
        <v>0</v>
      </c>
    </row>
    <row r="287" spans="1:6" outlineLevel="3">
      <c r="A287" s="29"/>
      <c r="B287" s="28" t="s">
        <v>286</v>
      </c>
      <c r="C287" s="30">
        <v>0</v>
      </c>
      <c r="F287" s="41">
        <f t="shared" si="4"/>
        <v>0</v>
      </c>
    </row>
    <row r="288" spans="1:6" outlineLevel="2">
      <c r="A288" s="6">
        <v>2201</v>
      </c>
      <c r="B288" s="4" t="s">
        <v>287</v>
      </c>
      <c r="C288" s="5"/>
      <c r="F288" s="41">
        <f t="shared" si="4"/>
        <v>0</v>
      </c>
    </row>
    <row r="289" spans="1:6" outlineLevel="2" collapsed="1">
      <c r="A289" s="6">
        <v>2201</v>
      </c>
      <c r="B289" s="4" t="s">
        <v>288</v>
      </c>
      <c r="C289" s="5">
        <f>SUM(C290:C293)</f>
        <v>0</v>
      </c>
      <c r="F289" s="41">
        <f t="shared" si="4"/>
        <v>0</v>
      </c>
    </row>
    <row r="290" spans="1:6" outlineLevel="3">
      <c r="A290" s="29"/>
      <c r="B290" s="28" t="s">
        <v>289</v>
      </c>
      <c r="C290" s="30">
        <v>0</v>
      </c>
      <c r="F290" s="41">
        <f t="shared" si="4"/>
        <v>0</v>
      </c>
    </row>
    <row r="291" spans="1:6" outlineLevel="3">
      <c r="A291" s="29"/>
      <c r="B291" s="28" t="s">
        <v>290</v>
      </c>
      <c r="C291" s="30"/>
      <c r="F291" s="41">
        <f t="shared" si="4"/>
        <v>0</v>
      </c>
    </row>
    <row r="292" spans="1:6" outlineLevel="3">
      <c r="A292" s="29"/>
      <c r="B292" s="28" t="s">
        <v>291</v>
      </c>
      <c r="C292" s="30">
        <v>0</v>
      </c>
      <c r="F292" s="41">
        <f t="shared" si="4"/>
        <v>0</v>
      </c>
    </row>
    <row r="293" spans="1:6" outlineLevel="3">
      <c r="A293" s="29"/>
      <c r="B293" s="28" t="s">
        <v>292</v>
      </c>
      <c r="C293" s="30">
        <v>0</v>
      </c>
      <c r="F293" s="41">
        <f t="shared" si="4"/>
        <v>0</v>
      </c>
    </row>
    <row r="294" spans="1:6" outlineLevel="2">
      <c r="A294" s="6">
        <v>2201</v>
      </c>
      <c r="B294" s="4" t="s">
        <v>293</v>
      </c>
      <c r="C294" s="5">
        <f>SUM(C295:C296)</f>
        <v>0</v>
      </c>
      <c r="F294" s="41">
        <f t="shared" si="4"/>
        <v>0</v>
      </c>
    </row>
    <row r="295" spans="1:6" outlineLevel="3">
      <c r="A295" s="29"/>
      <c r="B295" s="28" t="s">
        <v>294</v>
      </c>
      <c r="C295" s="30"/>
      <c r="F295" s="41">
        <f t="shared" si="4"/>
        <v>0</v>
      </c>
    </row>
    <row r="296" spans="1:6" outlineLevel="3">
      <c r="A296" s="29"/>
      <c r="B296" s="28" t="s">
        <v>295</v>
      </c>
      <c r="C296" s="30">
        <v>0</v>
      </c>
      <c r="F296" s="41">
        <f t="shared" si="4"/>
        <v>0</v>
      </c>
    </row>
    <row r="297" spans="1:6" outlineLevel="2">
      <c r="A297" s="6">
        <v>2201</v>
      </c>
      <c r="B297" s="4" t="s">
        <v>296</v>
      </c>
      <c r="C297" s="5">
        <v>0</v>
      </c>
      <c r="F297" s="41">
        <f t="shared" si="4"/>
        <v>0</v>
      </c>
    </row>
    <row r="298" spans="1:6" outlineLevel="2" collapsed="1">
      <c r="A298" s="6">
        <v>2201</v>
      </c>
      <c r="B298" s="4" t="s">
        <v>297</v>
      </c>
      <c r="C298" s="5">
        <v>0</v>
      </c>
      <c r="F298" s="41">
        <f t="shared" si="4"/>
        <v>0</v>
      </c>
    </row>
    <row r="299" spans="1:6" outlineLevel="2" collapsed="1">
      <c r="A299" s="6">
        <v>2201</v>
      </c>
      <c r="B299" s="4" t="s">
        <v>298</v>
      </c>
      <c r="C299" s="5">
        <f>SUM(C300:C301)</f>
        <v>0</v>
      </c>
      <c r="F299" s="41">
        <f t="shared" si="4"/>
        <v>0</v>
      </c>
    </row>
    <row r="300" spans="1:6" outlineLevel="3" collapsed="1">
      <c r="A300" s="29"/>
      <c r="B300" s="28" t="s">
        <v>299</v>
      </c>
      <c r="C300" s="30"/>
      <c r="F300" s="41">
        <f t="shared" si="4"/>
        <v>0</v>
      </c>
    </row>
    <row r="301" spans="1:6" outlineLevel="3">
      <c r="A301" s="29"/>
      <c r="B301" s="28" t="s">
        <v>300</v>
      </c>
      <c r="C301" s="30"/>
      <c r="F301" s="41">
        <f t="shared" si="4"/>
        <v>0</v>
      </c>
    </row>
    <row r="302" spans="1:6" outlineLevel="2">
      <c r="A302" s="6">
        <v>2201</v>
      </c>
      <c r="B302" s="4" t="s">
        <v>301</v>
      </c>
      <c r="C302" s="5">
        <f>SUM(C303:C304)</f>
        <v>0</v>
      </c>
      <c r="F302" s="41">
        <f t="shared" si="4"/>
        <v>0</v>
      </c>
    </row>
    <row r="303" spans="1:6" outlineLevel="3" collapsed="1">
      <c r="A303" s="29"/>
      <c r="B303" s="28" t="s">
        <v>302</v>
      </c>
      <c r="C303" s="30"/>
      <c r="F303" s="41">
        <f t="shared" si="4"/>
        <v>0</v>
      </c>
    </row>
    <row r="304" spans="1:6" outlineLevel="3">
      <c r="A304" s="29"/>
      <c r="B304" s="28" t="s">
        <v>303</v>
      </c>
      <c r="C304" s="30">
        <v>0</v>
      </c>
      <c r="F304" s="41">
        <f t="shared" si="4"/>
        <v>0</v>
      </c>
    </row>
    <row r="305" spans="1:6" outlineLevel="2">
      <c r="A305" s="6">
        <v>2201</v>
      </c>
      <c r="B305" s="4" t="s">
        <v>304</v>
      </c>
      <c r="C305" s="5"/>
      <c r="F305" s="41">
        <f t="shared" si="4"/>
        <v>0</v>
      </c>
    </row>
    <row r="306" spans="1:6" outlineLevel="2" collapsed="1">
      <c r="A306" s="6">
        <v>2201</v>
      </c>
      <c r="B306" s="4" t="s">
        <v>305</v>
      </c>
      <c r="C306" s="5">
        <f>SUM(C307:C308)</f>
        <v>0</v>
      </c>
      <c r="F306" s="41">
        <f t="shared" si="4"/>
        <v>0</v>
      </c>
    </row>
    <row r="307" spans="1:6" outlineLevel="3" collapsed="1">
      <c r="A307" s="29"/>
      <c r="B307" s="28" t="s">
        <v>306</v>
      </c>
      <c r="C307" s="30"/>
      <c r="F307" s="41">
        <f t="shared" si="4"/>
        <v>0</v>
      </c>
    </row>
    <row r="308" spans="1:6" outlineLevel="3">
      <c r="A308" s="29"/>
      <c r="B308" s="28" t="s">
        <v>307</v>
      </c>
      <c r="C308" s="30">
        <v>0</v>
      </c>
      <c r="F308" s="41">
        <f t="shared" si="4"/>
        <v>0</v>
      </c>
    </row>
    <row r="309" spans="1:6" outlineLevel="2">
      <c r="A309" s="6">
        <v>2201</v>
      </c>
      <c r="B309" s="4" t="s">
        <v>308</v>
      </c>
      <c r="C309" s="5">
        <v>0</v>
      </c>
      <c r="F309" s="41">
        <f t="shared" si="4"/>
        <v>0</v>
      </c>
    </row>
    <row r="310" spans="1:6" outlineLevel="2">
      <c r="A310" s="6">
        <v>2201</v>
      </c>
      <c r="B310" s="4" t="s">
        <v>309</v>
      </c>
      <c r="C310" s="5">
        <v>0</v>
      </c>
      <c r="F310" s="41">
        <f t="shared" si="4"/>
        <v>0</v>
      </c>
    </row>
    <row r="311" spans="1:6" outlineLevel="2" collapsed="1">
      <c r="A311" s="6">
        <v>2201</v>
      </c>
      <c r="B311" s="4" t="s">
        <v>310</v>
      </c>
      <c r="C311" s="5">
        <v>0</v>
      </c>
      <c r="F311" s="41">
        <f t="shared" si="4"/>
        <v>0</v>
      </c>
    </row>
    <row r="312" spans="1:6" outlineLevel="2" collapsed="1">
      <c r="A312" s="6">
        <v>2201</v>
      </c>
      <c r="B312" s="4" t="s">
        <v>311</v>
      </c>
      <c r="C312" s="5">
        <f>SUM(C313:C318)</f>
        <v>0</v>
      </c>
      <c r="F312" s="41">
        <f t="shared" si="4"/>
        <v>0</v>
      </c>
    </row>
    <row r="313" spans="1:6" outlineLevel="3">
      <c r="A313" s="29"/>
      <c r="B313" s="28" t="s">
        <v>312</v>
      </c>
      <c r="C313" s="30">
        <v>0</v>
      </c>
      <c r="F313" s="41">
        <f t="shared" si="4"/>
        <v>0</v>
      </c>
    </row>
    <row r="314" spans="1:6" outlineLevel="3">
      <c r="A314" s="29"/>
      <c r="B314" s="28" t="s">
        <v>313</v>
      </c>
      <c r="C314" s="30"/>
      <c r="F314" s="41">
        <f t="shared" si="4"/>
        <v>0</v>
      </c>
    </row>
    <row r="315" spans="1:6" outlineLevel="3">
      <c r="A315" s="29"/>
      <c r="B315" s="28" t="s">
        <v>314</v>
      </c>
      <c r="C315" s="30"/>
      <c r="F315" s="41">
        <f t="shared" si="4"/>
        <v>0</v>
      </c>
    </row>
    <row r="316" spans="1:6" outlineLevel="3">
      <c r="A316" s="29"/>
      <c r="B316" s="28" t="s">
        <v>315</v>
      </c>
      <c r="C316" s="30"/>
      <c r="F316" s="41">
        <f t="shared" si="4"/>
        <v>0</v>
      </c>
    </row>
    <row r="317" spans="1:6" outlineLevel="3">
      <c r="A317" s="29"/>
      <c r="B317" s="28" t="s">
        <v>316</v>
      </c>
      <c r="C317" s="30"/>
      <c r="F317" s="41">
        <f t="shared" si="4"/>
        <v>0</v>
      </c>
    </row>
    <row r="318" spans="1:6" outlineLevel="3">
      <c r="A318" s="29"/>
      <c r="B318" s="28" t="s">
        <v>317</v>
      </c>
      <c r="C318" s="30">
        <v>0</v>
      </c>
      <c r="F318" s="41">
        <f t="shared" si="4"/>
        <v>0</v>
      </c>
    </row>
    <row r="319" spans="1:6" outlineLevel="2">
      <c r="A319" s="6">
        <v>2201</v>
      </c>
      <c r="B319" s="4" t="s">
        <v>318</v>
      </c>
      <c r="C319" s="5">
        <f>SUM(C320:C332)</f>
        <v>0</v>
      </c>
      <c r="F319" s="41">
        <f t="shared" si="4"/>
        <v>0</v>
      </c>
    </row>
    <row r="320" spans="1:6" outlineLevel="3">
      <c r="A320" s="29"/>
      <c r="B320" s="28" t="s">
        <v>319</v>
      </c>
      <c r="C320" s="30"/>
      <c r="F320" s="41">
        <f t="shared" si="4"/>
        <v>0</v>
      </c>
    </row>
    <row r="321" spans="1:6" outlineLevel="3">
      <c r="A321" s="29"/>
      <c r="B321" s="28" t="s">
        <v>320</v>
      </c>
      <c r="C321" s="30"/>
      <c r="F321" s="41">
        <f t="shared" si="4"/>
        <v>0</v>
      </c>
    </row>
    <row r="322" spans="1:6" outlineLevel="3">
      <c r="A322" s="29"/>
      <c r="B322" s="28" t="s">
        <v>321</v>
      </c>
      <c r="C322" s="30"/>
      <c r="F322" s="41">
        <f t="shared" si="4"/>
        <v>0</v>
      </c>
    </row>
    <row r="323" spans="1:6" outlineLevel="3">
      <c r="A323" s="29"/>
      <c r="B323" s="28" t="s">
        <v>322</v>
      </c>
      <c r="C323" s="30"/>
      <c r="F323" s="41">
        <f t="shared" si="4"/>
        <v>0</v>
      </c>
    </row>
    <row r="324" spans="1:6" outlineLevel="3">
      <c r="A324" s="29"/>
      <c r="B324" s="28" t="s">
        <v>323</v>
      </c>
      <c r="C324" s="30"/>
      <c r="F324" s="41">
        <f t="shared" si="4"/>
        <v>0</v>
      </c>
    </row>
    <row r="325" spans="1:6" outlineLevel="3">
      <c r="A325" s="29"/>
      <c r="B325" s="28" t="s">
        <v>324</v>
      </c>
      <c r="C325" s="30"/>
      <c r="F325" s="41">
        <f t="shared" si="4"/>
        <v>0</v>
      </c>
    </row>
    <row r="326" spans="1:6" outlineLevel="3">
      <c r="A326" s="29"/>
      <c r="B326" s="28" t="s">
        <v>325</v>
      </c>
      <c r="C326" s="30"/>
      <c r="F326" s="41">
        <f t="shared" si="4"/>
        <v>0</v>
      </c>
    </row>
    <row r="327" spans="1:6" outlineLevel="3">
      <c r="A327" s="29"/>
      <c r="B327" s="28" t="s">
        <v>326</v>
      </c>
      <c r="C327" s="30"/>
      <c r="F327" s="41">
        <f t="shared" si="4"/>
        <v>0</v>
      </c>
    </row>
    <row r="328" spans="1:6" outlineLevel="3">
      <c r="A328" s="29"/>
      <c r="B328" s="28" t="s">
        <v>327</v>
      </c>
      <c r="C328" s="30"/>
      <c r="F328" s="41">
        <f t="shared" si="4"/>
        <v>0</v>
      </c>
    </row>
    <row r="329" spans="1:6" outlineLevel="3">
      <c r="A329" s="29"/>
      <c r="B329" s="28" t="s">
        <v>328</v>
      </c>
      <c r="C329" s="30"/>
      <c r="F329" s="41">
        <f t="shared" si="4"/>
        <v>0</v>
      </c>
    </row>
    <row r="330" spans="1:6" outlineLevel="3">
      <c r="A330" s="29"/>
      <c r="B330" s="28" t="s">
        <v>329</v>
      </c>
      <c r="C330" s="30"/>
      <c r="F330" s="41">
        <f t="shared" si="4"/>
        <v>0</v>
      </c>
    </row>
    <row r="331" spans="1:6" outlineLevel="3">
      <c r="A331" s="29"/>
      <c r="B331" s="28" t="s">
        <v>330</v>
      </c>
      <c r="C331" s="30"/>
      <c r="F331" s="41">
        <f t="shared" si="4"/>
        <v>0</v>
      </c>
    </row>
    <row r="332" spans="1:6" outlineLevel="3">
      <c r="A332" s="29"/>
      <c r="B332" s="28" t="s">
        <v>331</v>
      </c>
      <c r="C332" s="30"/>
      <c r="F332" s="41">
        <f t="shared" si="4"/>
        <v>0</v>
      </c>
    </row>
    <row r="333" spans="1:6" ht="15" customHeight="1" outlineLevel="2">
      <c r="A333" s="6">
        <v>2201</v>
      </c>
      <c r="B333" s="4" t="s">
        <v>332</v>
      </c>
      <c r="C333" s="5">
        <v>0</v>
      </c>
      <c r="F333" s="41">
        <f t="shared" si="4"/>
        <v>0</v>
      </c>
    </row>
    <row r="334" spans="1:6" outlineLevel="1">
      <c r="A334" s="152" t="s">
        <v>333</v>
      </c>
      <c r="B334" s="153"/>
      <c r="C334" s="32">
        <f>C335+C344+C345+C349+C352+C353+C358+C364+C367+C370+C371</f>
        <v>0</v>
      </c>
      <c r="F334" s="41">
        <f t="shared" si="4"/>
        <v>0</v>
      </c>
    </row>
    <row r="335" spans="1:6" ht="15" customHeight="1" outlineLevel="2">
      <c r="A335" s="6">
        <v>2202</v>
      </c>
      <c r="B335" s="4" t="s">
        <v>334</v>
      </c>
      <c r="C335" s="5">
        <f>SUM(C336:C339)</f>
        <v>0</v>
      </c>
      <c r="F335" s="41">
        <f t="shared" si="4"/>
        <v>0</v>
      </c>
    </row>
    <row r="336" spans="1:6" ht="15" customHeight="1" outlineLevel="3">
      <c r="A336" s="28"/>
      <c r="B336" s="28" t="s">
        <v>335</v>
      </c>
      <c r="C336" s="30"/>
      <c r="F336" s="41">
        <f t="shared" si="4"/>
        <v>0</v>
      </c>
    </row>
    <row r="337" spans="1:6" ht="15" customHeight="1" outlineLevel="3">
      <c r="A337" s="28"/>
      <c r="B337" s="28" t="s">
        <v>336</v>
      </c>
      <c r="C337" s="30"/>
      <c r="F337" s="41">
        <f t="shared" si="4"/>
        <v>0</v>
      </c>
    </row>
    <row r="338" spans="1:6" ht="15" customHeight="1" outlineLevel="3">
      <c r="A338" s="28"/>
      <c r="B338" s="28" t="s">
        <v>337</v>
      </c>
      <c r="C338" s="30">
        <v>0</v>
      </c>
      <c r="F338" s="41">
        <f t="shared" si="4"/>
        <v>0</v>
      </c>
    </row>
    <row r="339" spans="1:6" ht="15" customHeight="1" outlineLevel="3">
      <c r="A339" s="28"/>
      <c r="B339" s="28" t="s">
        <v>338</v>
      </c>
      <c r="C339" s="30">
        <v>0</v>
      </c>
      <c r="F339" s="41">
        <f t="shared" si="4"/>
        <v>0</v>
      </c>
    </row>
    <row r="340" spans="1:6" ht="15" customHeight="1" outlineLevel="2">
      <c r="A340" s="6">
        <v>2202</v>
      </c>
      <c r="B340" s="4" t="s">
        <v>339</v>
      </c>
      <c r="C340" s="5">
        <f>SUM(C341:C343)</f>
        <v>0</v>
      </c>
      <c r="F340" s="41">
        <f t="shared" si="4"/>
        <v>0</v>
      </c>
    </row>
    <row r="341" spans="1:6" ht="15" customHeight="1" outlineLevel="3">
      <c r="A341" s="28"/>
      <c r="B341" s="28" t="s">
        <v>340</v>
      </c>
      <c r="C341" s="30">
        <v>0</v>
      </c>
      <c r="F341" s="41">
        <f t="shared" si="4"/>
        <v>0</v>
      </c>
    </row>
    <row r="342" spans="1:6" ht="15" customHeight="1" outlineLevel="3">
      <c r="A342" s="28"/>
      <c r="B342" s="28" t="s">
        <v>341</v>
      </c>
      <c r="C342" s="30">
        <v>0</v>
      </c>
      <c r="F342" s="41">
        <f t="shared" si="4"/>
        <v>0</v>
      </c>
    </row>
    <row r="343" spans="1:6" ht="15" customHeight="1" outlineLevel="3">
      <c r="A343" s="28"/>
      <c r="B343" s="28" t="s">
        <v>342</v>
      </c>
      <c r="C343" s="30">
        <v>0</v>
      </c>
      <c r="F343" s="41">
        <f t="shared" ref="F343:F406" si="5">C343</f>
        <v>0</v>
      </c>
    </row>
    <row r="344" spans="1:6" ht="15" customHeight="1" outlineLevel="2">
      <c r="A344" s="6">
        <v>2202</v>
      </c>
      <c r="B344" s="4" t="s">
        <v>343</v>
      </c>
      <c r="C344" s="5"/>
      <c r="F344" s="41">
        <f t="shared" si="5"/>
        <v>0</v>
      </c>
    </row>
    <row r="345" spans="1:6" outlineLevel="2">
      <c r="A345" s="6">
        <v>2202</v>
      </c>
      <c r="B345" s="4" t="s">
        <v>344</v>
      </c>
      <c r="C345" s="5">
        <f>SUM(C346:C348)</f>
        <v>0</v>
      </c>
      <c r="F345" s="41">
        <f t="shared" si="5"/>
        <v>0</v>
      </c>
    </row>
    <row r="346" spans="1:6" ht="15" customHeight="1" outlineLevel="3">
      <c r="A346" s="28"/>
      <c r="B346" s="28" t="s">
        <v>345</v>
      </c>
      <c r="C346" s="30"/>
      <c r="F346" s="41">
        <f t="shared" si="5"/>
        <v>0</v>
      </c>
    </row>
    <row r="347" spans="1:6" ht="15" customHeight="1" outlineLevel="3">
      <c r="A347" s="28"/>
      <c r="B347" s="28" t="s">
        <v>346</v>
      </c>
      <c r="C347" s="30"/>
      <c r="F347" s="41">
        <f t="shared" si="5"/>
        <v>0</v>
      </c>
    </row>
    <row r="348" spans="1:6" ht="15" customHeight="1" outlineLevel="3">
      <c r="A348" s="28"/>
      <c r="B348" s="28" t="s">
        <v>337</v>
      </c>
      <c r="C348" s="30"/>
      <c r="F348" s="41">
        <f t="shared" si="5"/>
        <v>0</v>
      </c>
    </row>
    <row r="349" spans="1:6" outlineLevel="2">
      <c r="A349" s="6">
        <v>2202</v>
      </c>
      <c r="B349" s="4" t="s">
        <v>347</v>
      </c>
      <c r="C349" s="5">
        <f>SUM(C350:C351)</f>
        <v>0</v>
      </c>
      <c r="F349" s="41">
        <f t="shared" si="5"/>
        <v>0</v>
      </c>
    </row>
    <row r="350" spans="1:6" ht="15" customHeight="1" outlineLevel="3">
      <c r="A350" s="28"/>
      <c r="B350" s="28" t="s">
        <v>348</v>
      </c>
      <c r="C350" s="30"/>
      <c r="F350" s="41">
        <f t="shared" si="5"/>
        <v>0</v>
      </c>
    </row>
    <row r="351" spans="1:6" ht="15" customHeight="1" outlineLevel="3">
      <c r="A351" s="28"/>
      <c r="B351" s="28" t="s">
        <v>349</v>
      </c>
      <c r="C351" s="30"/>
      <c r="F351" s="41">
        <f t="shared" si="5"/>
        <v>0</v>
      </c>
    </row>
    <row r="352" spans="1:6" outlineLevel="2">
      <c r="A352" s="6">
        <v>2202</v>
      </c>
      <c r="B352" s="4" t="s">
        <v>350</v>
      </c>
      <c r="C352" s="5">
        <v>0</v>
      </c>
      <c r="F352" s="41">
        <f t="shared" si="5"/>
        <v>0</v>
      </c>
    </row>
    <row r="353" spans="1:6" outlineLevel="2" collapsed="1">
      <c r="A353" s="6">
        <v>2202</v>
      </c>
      <c r="B353" s="4" t="s">
        <v>351</v>
      </c>
      <c r="C353" s="5">
        <f>SUM(C354:C357)</f>
        <v>0</v>
      </c>
      <c r="F353" s="41">
        <f t="shared" si="5"/>
        <v>0</v>
      </c>
    </row>
    <row r="354" spans="1:6" ht="15" customHeight="1" outlineLevel="3">
      <c r="A354" s="28"/>
      <c r="B354" s="28" t="s">
        <v>352</v>
      </c>
      <c r="C354" s="30"/>
      <c r="F354" s="41">
        <f t="shared" si="5"/>
        <v>0</v>
      </c>
    </row>
    <row r="355" spans="1:6" ht="15" customHeight="1" outlineLevel="3">
      <c r="A355" s="28"/>
      <c r="B355" s="28" t="s">
        <v>353</v>
      </c>
      <c r="C355" s="30"/>
      <c r="F355" s="41">
        <f t="shared" si="5"/>
        <v>0</v>
      </c>
    </row>
    <row r="356" spans="1:6" ht="15" customHeight="1" outlineLevel="3">
      <c r="A356" s="28"/>
      <c r="B356" s="28" t="s">
        <v>354</v>
      </c>
      <c r="C356" s="30"/>
      <c r="F356" s="41">
        <f t="shared" si="5"/>
        <v>0</v>
      </c>
    </row>
    <row r="357" spans="1:6" ht="15" customHeight="1" outlineLevel="3">
      <c r="A357" s="28"/>
      <c r="B357" s="28" t="s">
        <v>355</v>
      </c>
      <c r="C357" s="30">
        <v>0</v>
      </c>
      <c r="F357" s="41">
        <f t="shared" si="5"/>
        <v>0</v>
      </c>
    </row>
    <row r="358" spans="1:6" outlineLevel="2">
      <c r="A358" s="6">
        <v>2202</v>
      </c>
      <c r="B358" s="4" t="s">
        <v>356</v>
      </c>
      <c r="C358" s="5">
        <f>SUM(C359:C363)</f>
        <v>0</v>
      </c>
      <c r="F358" s="41">
        <f t="shared" si="5"/>
        <v>0</v>
      </c>
    </row>
    <row r="359" spans="1:6" ht="15" customHeight="1" outlineLevel="3">
      <c r="A359" s="28"/>
      <c r="B359" s="28" t="s">
        <v>357</v>
      </c>
      <c r="C359" s="30">
        <v>0</v>
      </c>
      <c r="F359" s="41">
        <f t="shared" si="5"/>
        <v>0</v>
      </c>
    </row>
    <row r="360" spans="1:6" ht="15" customHeight="1" outlineLevel="3">
      <c r="A360" s="28"/>
      <c r="B360" s="28" t="s">
        <v>358</v>
      </c>
      <c r="C360" s="30">
        <v>0</v>
      </c>
      <c r="F360" s="41">
        <f t="shared" si="5"/>
        <v>0</v>
      </c>
    </row>
    <row r="361" spans="1:6" ht="15" customHeight="1" outlineLevel="3">
      <c r="A361" s="28"/>
      <c r="B361" s="28" t="s">
        <v>359</v>
      </c>
      <c r="C361" s="30">
        <v>0</v>
      </c>
      <c r="F361" s="41">
        <f t="shared" si="5"/>
        <v>0</v>
      </c>
    </row>
    <row r="362" spans="1:6" ht="15" customHeight="1" outlineLevel="3">
      <c r="A362" s="28"/>
      <c r="B362" s="28" t="s">
        <v>360</v>
      </c>
      <c r="C362" s="30">
        <v>0</v>
      </c>
      <c r="F362" s="41">
        <f t="shared" si="5"/>
        <v>0</v>
      </c>
    </row>
    <row r="363" spans="1:6" ht="15" customHeight="1" outlineLevel="3">
      <c r="A363" s="28"/>
      <c r="B363" s="28" t="s">
        <v>361</v>
      </c>
      <c r="C363" s="30">
        <v>0</v>
      </c>
      <c r="F363" s="41">
        <f t="shared" si="5"/>
        <v>0</v>
      </c>
    </row>
    <row r="364" spans="1:6" outlineLevel="2">
      <c r="A364" s="6">
        <v>2202</v>
      </c>
      <c r="B364" s="4" t="s">
        <v>362</v>
      </c>
      <c r="C364" s="5">
        <f>SUM(C365:C366)</f>
        <v>0</v>
      </c>
      <c r="F364" s="41">
        <f t="shared" si="5"/>
        <v>0</v>
      </c>
    </row>
    <row r="365" spans="1:6" ht="15" customHeight="1" outlineLevel="3">
      <c r="A365" s="28"/>
      <c r="B365" s="28" t="s">
        <v>363</v>
      </c>
      <c r="C365" s="30"/>
      <c r="F365" s="41">
        <f t="shared" si="5"/>
        <v>0</v>
      </c>
    </row>
    <row r="366" spans="1:6" ht="15" customHeight="1" outlineLevel="3">
      <c r="A366" s="28"/>
      <c r="B366" s="28" t="s">
        <v>364</v>
      </c>
      <c r="C366" s="30">
        <v>0</v>
      </c>
      <c r="F366" s="41">
        <f t="shared" si="5"/>
        <v>0</v>
      </c>
    </row>
    <row r="367" spans="1:6" outlineLevel="2">
      <c r="A367" s="6">
        <v>2202</v>
      </c>
      <c r="B367" s="4" t="s">
        <v>365</v>
      </c>
      <c r="C367" s="5">
        <f>SUM(C368:C369)</f>
        <v>0</v>
      </c>
      <c r="F367" s="41">
        <f t="shared" si="5"/>
        <v>0</v>
      </c>
    </row>
    <row r="368" spans="1:6" ht="15" customHeight="1" outlineLevel="3">
      <c r="A368" s="28"/>
      <c r="B368" s="28" t="s">
        <v>363</v>
      </c>
      <c r="C368" s="30">
        <v>0</v>
      </c>
      <c r="F368" s="41">
        <f t="shared" si="5"/>
        <v>0</v>
      </c>
    </row>
    <row r="369" spans="1:8" ht="15" customHeight="1" outlineLevel="3">
      <c r="A369" s="28"/>
      <c r="B369" s="28" t="s">
        <v>364</v>
      </c>
      <c r="C369" s="30">
        <v>0</v>
      </c>
      <c r="F369" s="41">
        <f t="shared" si="5"/>
        <v>0</v>
      </c>
    </row>
    <row r="370" spans="1:8" outlineLevel="2">
      <c r="A370" s="6">
        <v>2202</v>
      </c>
      <c r="B370" s="4" t="s">
        <v>366</v>
      </c>
      <c r="C370" s="5"/>
      <c r="F370" s="41">
        <f t="shared" si="5"/>
        <v>0</v>
      </c>
    </row>
    <row r="371" spans="1:8" outlineLevel="2" collapsed="1">
      <c r="A371" s="6">
        <v>2202</v>
      </c>
      <c r="B371" s="4" t="s">
        <v>367</v>
      </c>
      <c r="C371" s="5"/>
      <c r="F371" s="41">
        <f t="shared" si="5"/>
        <v>0</v>
      </c>
    </row>
    <row r="372" spans="1:8" outlineLevel="1">
      <c r="A372" s="152" t="s">
        <v>368</v>
      </c>
      <c r="B372" s="153"/>
      <c r="C372" s="32">
        <v>0</v>
      </c>
      <c r="F372" s="41">
        <f t="shared" si="5"/>
        <v>0</v>
      </c>
    </row>
    <row r="373" spans="1:8">
      <c r="A373" s="156" t="s">
        <v>369</v>
      </c>
      <c r="B373" s="157"/>
      <c r="C373" s="35">
        <f>C374+C394+C399+C412+C418+C428</f>
        <v>0</v>
      </c>
      <c r="E373" s="39" t="s">
        <v>370</v>
      </c>
      <c r="F373" s="41">
        <f>C373</f>
        <v>0</v>
      </c>
      <c r="G373" s="42"/>
      <c r="H373" s="40" t="b">
        <f>AND(F373=G373)</f>
        <v>1</v>
      </c>
    </row>
    <row r="374" spans="1:8" outlineLevel="1">
      <c r="A374" s="152" t="s">
        <v>371</v>
      </c>
      <c r="B374" s="153"/>
      <c r="C374" s="32">
        <f>C375+C376+C380+C381+C384+C387+C390+C391+C392+C393</f>
        <v>0</v>
      </c>
      <c r="F374" s="41">
        <f t="shared" si="5"/>
        <v>0</v>
      </c>
    </row>
    <row r="375" spans="1:8" outlineLevel="2">
      <c r="A375" s="6">
        <v>3302</v>
      </c>
      <c r="B375" s="4" t="s">
        <v>372</v>
      </c>
      <c r="C375" s="5">
        <v>0</v>
      </c>
      <c r="F375" s="41">
        <f t="shared" si="5"/>
        <v>0</v>
      </c>
    </row>
    <row r="376" spans="1:8" outlineLevel="2">
      <c r="A376" s="6">
        <v>3302</v>
      </c>
      <c r="B376" s="4" t="s">
        <v>373</v>
      </c>
      <c r="C376" s="5">
        <f>SUM(C377:C379)</f>
        <v>0</v>
      </c>
      <c r="F376" s="41">
        <f t="shared" si="5"/>
        <v>0</v>
      </c>
    </row>
    <row r="377" spans="1:8" ht="15" customHeight="1" outlineLevel="3">
      <c r="A377" s="28"/>
      <c r="B377" s="28" t="s">
        <v>374</v>
      </c>
      <c r="C377" s="30"/>
      <c r="F377" s="41">
        <f t="shared" si="5"/>
        <v>0</v>
      </c>
    </row>
    <row r="378" spans="1:8" ht="15" customHeight="1" outlineLevel="3">
      <c r="A378" s="28"/>
      <c r="B378" s="28" t="s">
        <v>375</v>
      </c>
      <c r="C378" s="30"/>
      <c r="F378" s="41">
        <f t="shared" si="5"/>
        <v>0</v>
      </c>
    </row>
    <row r="379" spans="1:8" ht="15" customHeight="1" outlineLevel="3">
      <c r="A379" s="28"/>
      <c r="B379" s="28" t="s">
        <v>376</v>
      </c>
      <c r="C379" s="30">
        <v>0</v>
      </c>
      <c r="F379" s="41">
        <f t="shared" si="5"/>
        <v>0</v>
      </c>
    </row>
    <row r="380" spans="1:8" outlineLevel="2">
      <c r="A380" s="6">
        <v>3302</v>
      </c>
      <c r="B380" s="4" t="s">
        <v>377</v>
      </c>
      <c r="C380" s="5"/>
      <c r="F380" s="41">
        <f t="shared" si="5"/>
        <v>0</v>
      </c>
    </row>
    <row r="381" spans="1:8" outlineLevel="2">
      <c r="A381" s="6">
        <v>3302</v>
      </c>
      <c r="B381" s="4" t="s">
        <v>378</v>
      </c>
      <c r="C381" s="5">
        <f>SUM(C382:C383)</f>
        <v>0</v>
      </c>
      <c r="F381" s="41">
        <f t="shared" si="5"/>
        <v>0</v>
      </c>
    </row>
    <row r="382" spans="1:8" ht="15" customHeight="1" outlineLevel="3">
      <c r="A382" s="28"/>
      <c r="B382" s="28" t="s">
        <v>379</v>
      </c>
      <c r="C382" s="30">
        <v>0</v>
      </c>
      <c r="F382" s="41">
        <f t="shared" si="5"/>
        <v>0</v>
      </c>
    </row>
    <row r="383" spans="1:8" ht="15" customHeight="1" outlineLevel="3">
      <c r="A383" s="28"/>
      <c r="B383" s="28" t="s">
        <v>380</v>
      </c>
      <c r="C383" s="30">
        <v>0</v>
      </c>
      <c r="F383" s="41">
        <f t="shared" si="5"/>
        <v>0</v>
      </c>
    </row>
    <row r="384" spans="1:8" outlineLevel="2">
      <c r="A384" s="6">
        <v>3302</v>
      </c>
      <c r="B384" s="4" t="s">
        <v>381</v>
      </c>
      <c r="C384" s="5">
        <f>SUM(C385:C386)</f>
        <v>0</v>
      </c>
      <c r="F384" s="41">
        <f t="shared" si="5"/>
        <v>0</v>
      </c>
    </row>
    <row r="385" spans="1:10" ht="15" customHeight="1" outlineLevel="3">
      <c r="A385" s="28"/>
      <c r="B385" s="28" t="s">
        <v>382</v>
      </c>
      <c r="C385" s="30"/>
      <c r="F385" s="41">
        <f t="shared" si="5"/>
        <v>0</v>
      </c>
    </row>
    <row r="386" spans="1:10" ht="15" customHeight="1" outlineLevel="3">
      <c r="A386" s="28"/>
      <c r="B386" s="28" t="s">
        <v>383</v>
      </c>
      <c r="C386" s="30"/>
      <c r="F386" s="41">
        <f t="shared" si="5"/>
        <v>0</v>
      </c>
    </row>
    <row r="387" spans="1:10" outlineLevel="2">
      <c r="A387" s="6">
        <v>3302</v>
      </c>
      <c r="B387" s="4" t="s">
        <v>384</v>
      </c>
      <c r="C387" s="5">
        <f>SUM(C388:C389)</f>
        <v>0</v>
      </c>
      <c r="F387" s="41">
        <f t="shared" si="5"/>
        <v>0</v>
      </c>
    </row>
    <row r="388" spans="1:10" ht="15" customHeight="1" outlineLevel="3">
      <c r="A388" s="28"/>
      <c r="B388" s="28" t="s">
        <v>385</v>
      </c>
      <c r="C388" s="30"/>
      <c r="F388" s="41">
        <f t="shared" si="5"/>
        <v>0</v>
      </c>
    </row>
    <row r="389" spans="1:10" ht="15" customHeight="1" outlineLevel="3">
      <c r="A389" s="28"/>
      <c r="B389" s="28" t="s">
        <v>386</v>
      </c>
      <c r="C389" s="30">
        <v>0</v>
      </c>
      <c r="F389" s="41">
        <f t="shared" si="5"/>
        <v>0</v>
      </c>
    </row>
    <row r="390" spans="1:10" outlineLevel="2">
      <c r="A390" s="6">
        <v>3302</v>
      </c>
      <c r="B390" s="4" t="s">
        <v>387</v>
      </c>
      <c r="C390" s="5"/>
      <c r="F390" s="41">
        <f t="shared" si="5"/>
        <v>0</v>
      </c>
    </row>
    <row r="391" spans="1:10" outlineLevel="2">
      <c r="A391" s="6">
        <v>3302</v>
      </c>
      <c r="B391" s="4" t="s">
        <v>388</v>
      </c>
      <c r="C391" s="5"/>
      <c r="F391" s="41">
        <f t="shared" si="5"/>
        <v>0</v>
      </c>
    </row>
    <row r="392" spans="1:10" outlineLevel="2">
      <c r="A392" s="6">
        <v>3302</v>
      </c>
      <c r="B392" s="4" t="s">
        <v>389</v>
      </c>
      <c r="C392" s="5"/>
      <c r="F392" s="41">
        <f t="shared" si="5"/>
        <v>0</v>
      </c>
    </row>
    <row r="393" spans="1:10" outlineLevel="2">
      <c r="A393" s="6">
        <v>3302</v>
      </c>
      <c r="B393" s="4" t="s">
        <v>390</v>
      </c>
      <c r="C393" s="5">
        <v>0</v>
      </c>
      <c r="F393" s="41">
        <f t="shared" si="5"/>
        <v>0</v>
      </c>
    </row>
    <row r="394" spans="1:10" outlineLevel="1">
      <c r="A394" s="152" t="s">
        <v>391</v>
      </c>
      <c r="B394" s="153"/>
      <c r="C394" s="32">
        <f>SUM(C395:C398)</f>
        <v>0</v>
      </c>
      <c r="F394" s="41">
        <f t="shared" si="5"/>
        <v>0</v>
      </c>
    </row>
    <row r="395" spans="1:10" outlineLevel="2" collapsed="1">
      <c r="A395" s="6">
        <v>3303</v>
      </c>
      <c r="B395" s="4" t="s">
        <v>392</v>
      </c>
      <c r="C395" s="5"/>
      <c r="F395" s="41">
        <f t="shared" si="5"/>
        <v>0</v>
      </c>
    </row>
    <row r="396" spans="1:10" outlineLevel="2">
      <c r="A396" s="6">
        <v>3303</v>
      </c>
      <c r="B396" s="4" t="s">
        <v>393</v>
      </c>
      <c r="C396" s="5">
        <v>0</v>
      </c>
      <c r="F396" s="41">
        <f t="shared" si="5"/>
        <v>0</v>
      </c>
    </row>
    <row r="397" spans="1:10" outlineLevel="2">
      <c r="A397" s="6">
        <v>3303</v>
      </c>
      <c r="B397" s="4" t="s">
        <v>394</v>
      </c>
      <c r="C397" s="5">
        <v>0</v>
      </c>
      <c r="F397" s="41">
        <f t="shared" si="5"/>
        <v>0</v>
      </c>
    </row>
    <row r="398" spans="1:10" outlineLevel="2">
      <c r="A398" s="6">
        <v>3303</v>
      </c>
      <c r="B398" s="4" t="s">
        <v>390</v>
      </c>
      <c r="C398" s="5">
        <v>0</v>
      </c>
      <c r="F398" s="41">
        <f t="shared" si="5"/>
        <v>0</v>
      </c>
    </row>
    <row r="399" spans="1:10" outlineLevel="1">
      <c r="A399" s="152" t="s">
        <v>395</v>
      </c>
      <c r="B399" s="153"/>
      <c r="C399" s="32">
        <f>C400+C401+C402+C403+C407+C408+C409+C410+C411</f>
        <v>0</v>
      </c>
      <c r="F399" s="41">
        <f t="shared" si="5"/>
        <v>0</v>
      </c>
      <c r="J399" s="51"/>
    </row>
    <row r="400" spans="1:10" outlineLevel="2" collapsed="1">
      <c r="A400" s="6">
        <v>3305</v>
      </c>
      <c r="B400" s="4" t="s">
        <v>396</v>
      </c>
      <c r="C400" s="5">
        <v>0</v>
      </c>
      <c r="F400" s="41">
        <f t="shared" si="5"/>
        <v>0</v>
      </c>
    </row>
    <row r="401" spans="1:6" outlineLevel="2">
      <c r="A401" s="6">
        <v>3305</v>
      </c>
      <c r="B401" s="4" t="s">
        <v>397</v>
      </c>
      <c r="C401" s="5">
        <v>0</v>
      </c>
      <c r="F401" s="41">
        <f t="shared" si="5"/>
        <v>0</v>
      </c>
    </row>
    <row r="402" spans="1:6" outlineLevel="2">
      <c r="A402" s="6">
        <v>3305</v>
      </c>
      <c r="B402" s="4" t="s">
        <v>398</v>
      </c>
      <c r="C402" s="5">
        <v>0</v>
      </c>
      <c r="F402" s="41">
        <f t="shared" si="5"/>
        <v>0</v>
      </c>
    </row>
    <row r="403" spans="1:6" outlineLevel="2">
      <c r="A403" s="6">
        <v>3305</v>
      </c>
      <c r="B403" s="4" t="s">
        <v>399</v>
      </c>
      <c r="C403" s="5">
        <f>SUM(C404:C406)</f>
        <v>0</v>
      </c>
      <c r="F403" s="41">
        <f t="shared" si="5"/>
        <v>0</v>
      </c>
    </row>
    <row r="404" spans="1:6" ht="15" customHeight="1" outlineLevel="3">
      <c r="A404" s="29"/>
      <c r="B404" s="28" t="s">
        <v>400</v>
      </c>
      <c r="C404" s="30"/>
      <c r="F404" s="41">
        <f t="shared" si="5"/>
        <v>0</v>
      </c>
    </row>
    <row r="405" spans="1:6" ht="15" customHeight="1" outlineLevel="3">
      <c r="A405" s="29"/>
      <c r="B405" s="28" t="s">
        <v>401</v>
      </c>
      <c r="C405" s="30">
        <v>0</v>
      </c>
      <c r="F405" s="41">
        <f t="shared" si="5"/>
        <v>0</v>
      </c>
    </row>
    <row r="406" spans="1:6" ht="15" customHeight="1" outlineLevel="3">
      <c r="A406" s="29"/>
      <c r="B406" s="28" t="s">
        <v>402</v>
      </c>
      <c r="C406" s="30">
        <v>0</v>
      </c>
      <c r="F406" s="41">
        <f t="shared" si="5"/>
        <v>0</v>
      </c>
    </row>
    <row r="407" spans="1:6" outlineLevel="2">
      <c r="A407" s="6">
        <v>3305</v>
      </c>
      <c r="B407" s="4" t="s">
        <v>403</v>
      </c>
      <c r="C407" s="5"/>
      <c r="F407" s="41">
        <f t="shared" ref="F407:F470" si="6">C407</f>
        <v>0</v>
      </c>
    </row>
    <row r="408" spans="1:6" outlineLevel="2">
      <c r="A408" s="6">
        <v>3305</v>
      </c>
      <c r="B408" s="4" t="s">
        <v>404</v>
      </c>
      <c r="C408" s="5"/>
      <c r="F408" s="41">
        <f t="shared" si="6"/>
        <v>0</v>
      </c>
    </row>
    <row r="409" spans="1:6" outlineLevel="2">
      <c r="A409" s="6">
        <v>3305</v>
      </c>
      <c r="B409" s="4" t="s">
        <v>405</v>
      </c>
      <c r="C409" s="5"/>
      <c r="F409" s="41">
        <f t="shared" si="6"/>
        <v>0</v>
      </c>
    </row>
    <row r="410" spans="1:6" outlineLevel="2">
      <c r="A410" s="6">
        <v>3305</v>
      </c>
      <c r="B410" s="4" t="s">
        <v>406</v>
      </c>
      <c r="C410" s="5"/>
      <c r="F410" s="41">
        <f t="shared" si="6"/>
        <v>0</v>
      </c>
    </row>
    <row r="411" spans="1:6" outlineLevel="2">
      <c r="A411" s="6">
        <v>3305</v>
      </c>
      <c r="B411" s="4" t="s">
        <v>390</v>
      </c>
      <c r="C411" s="5">
        <v>0</v>
      </c>
      <c r="F411" s="41">
        <f t="shared" si="6"/>
        <v>0</v>
      </c>
    </row>
    <row r="412" spans="1:6" outlineLevel="1">
      <c r="A412" s="152" t="s">
        <v>407</v>
      </c>
      <c r="B412" s="153"/>
      <c r="C412" s="32">
        <f>SUM(C413:C417)</f>
        <v>0</v>
      </c>
      <c r="F412" s="41">
        <f t="shared" si="6"/>
        <v>0</v>
      </c>
    </row>
    <row r="413" spans="1:6" outlineLevel="2" collapsed="1">
      <c r="A413" s="6">
        <v>3306</v>
      </c>
      <c r="B413" s="4" t="s">
        <v>408</v>
      </c>
      <c r="C413" s="5">
        <v>0</v>
      </c>
      <c r="F413" s="41">
        <f t="shared" si="6"/>
        <v>0</v>
      </c>
    </row>
    <row r="414" spans="1:6" outlineLevel="2">
      <c r="A414" s="6">
        <v>3306</v>
      </c>
      <c r="B414" s="4" t="s">
        <v>409</v>
      </c>
      <c r="C414" s="5">
        <v>0</v>
      </c>
      <c r="F414" s="41">
        <f t="shared" si="6"/>
        <v>0</v>
      </c>
    </row>
    <row r="415" spans="1:6" outlineLevel="2">
      <c r="A415" s="6">
        <v>3306</v>
      </c>
      <c r="B415" s="4" t="s">
        <v>410</v>
      </c>
      <c r="C415" s="5">
        <v>0</v>
      </c>
      <c r="F415" s="41">
        <f t="shared" si="6"/>
        <v>0</v>
      </c>
    </row>
    <row r="416" spans="1:6" outlineLevel="2">
      <c r="A416" s="6">
        <v>3306</v>
      </c>
      <c r="B416" s="4" t="s">
        <v>411</v>
      </c>
      <c r="C416" s="5">
        <v>0</v>
      </c>
      <c r="F416" s="41">
        <f t="shared" si="6"/>
        <v>0</v>
      </c>
    </row>
    <row r="417" spans="1:6" outlineLevel="2">
      <c r="A417" s="6">
        <v>3306</v>
      </c>
      <c r="B417" s="4" t="s">
        <v>412</v>
      </c>
      <c r="C417" s="5">
        <v>0</v>
      </c>
      <c r="F417" s="41">
        <f t="shared" si="6"/>
        <v>0</v>
      </c>
    </row>
    <row r="418" spans="1:6" outlineLevel="1">
      <c r="A418" s="152" t="s">
        <v>413</v>
      </c>
      <c r="B418" s="153"/>
      <c r="C418" s="32">
        <f>C419+C421+C427</f>
        <v>0</v>
      </c>
      <c r="F418" s="41">
        <f t="shared" si="6"/>
        <v>0</v>
      </c>
    </row>
    <row r="419" spans="1:6" outlineLevel="2" collapsed="1">
      <c r="A419" s="6">
        <v>3307</v>
      </c>
      <c r="B419" s="4" t="s">
        <v>414</v>
      </c>
      <c r="C419" s="5">
        <f>SUM(C420)</f>
        <v>0</v>
      </c>
      <c r="F419" s="41">
        <f t="shared" si="6"/>
        <v>0</v>
      </c>
    </row>
    <row r="420" spans="1:6" ht="15" customHeight="1" outlineLevel="3">
      <c r="A420" s="29"/>
      <c r="B420" s="28" t="s">
        <v>415</v>
      </c>
      <c r="C420" s="30">
        <v>0</v>
      </c>
      <c r="F420" s="41">
        <f t="shared" si="6"/>
        <v>0</v>
      </c>
    </row>
    <row r="421" spans="1:6" outlineLevel="2">
      <c r="A421" s="6">
        <v>3307</v>
      </c>
      <c r="B421" s="4" t="s">
        <v>399</v>
      </c>
      <c r="C421" s="5">
        <f>SUM(C422:C426)</f>
        <v>0</v>
      </c>
      <c r="F421" s="41">
        <f t="shared" si="6"/>
        <v>0</v>
      </c>
    </row>
    <row r="422" spans="1:6" ht="15" customHeight="1" outlineLevel="3">
      <c r="A422" s="29"/>
      <c r="B422" s="28" t="s">
        <v>416</v>
      </c>
      <c r="C422" s="30">
        <v>0</v>
      </c>
      <c r="F422" s="41">
        <f t="shared" si="6"/>
        <v>0</v>
      </c>
    </row>
    <row r="423" spans="1:6" ht="15" customHeight="1" outlineLevel="3">
      <c r="A423" s="29"/>
      <c r="B423" s="28" t="s">
        <v>417</v>
      </c>
      <c r="C423" s="30">
        <v>0</v>
      </c>
      <c r="F423" s="41">
        <f t="shared" si="6"/>
        <v>0</v>
      </c>
    </row>
    <row r="424" spans="1:6" ht="15" customHeight="1" outlineLevel="3">
      <c r="A424" s="29"/>
      <c r="B424" s="28" t="s">
        <v>418</v>
      </c>
      <c r="C424" s="30">
        <v>0</v>
      </c>
      <c r="F424" s="41">
        <f t="shared" si="6"/>
        <v>0</v>
      </c>
    </row>
    <row r="425" spans="1:6" ht="15" customHeight="1" outlineLevel="3">
      <c r="A425" s="29"/>
      <c r="B425" s="28" t="s">
        <v>419</v>
      </c>
      <c r="C425" s="30">
        <v>0</v>
      </c>
      <c r="F425" s="41">
        <f t="shared" si="6"/>
        <v>0</v>
      </c>
    </row>
    <row r="426" spans="1:6" ht="15" customHeight="1" outlineLevel="3">
      <c r="A426" s="29"/>
      <c r="B426" s="28" t="s">
        <v>420</v>
      </c>
      <c r="C426" s="30">
        <v>0</v>
      </c>
      <c r="F426" s="41">
        <f t="shared" si="6"/>
        <v>0</v>
      </c>
    </row>
    <row r="427" spans="1:6" outlineLevel="2">
      <c r="A427" s="6">
        <v>3307</v>
      </c>
      <c r="B427" s="4" t="s">
        <v>421</v>
      </c>
      <c r="C427" s="5">
        <v>0</v>
      </c>
      <c r="F427" s="41">
        <f t="shared" si="6"/>
        <v>0</v>
      </c>
    </row>
    <row r="428" spans="1:6" outlineLevel="1">
      <c r="A428" s="152" t="s">
        <v>422</v>
      </c>
      <c r="B428" s="153"/>
      <c r="C428" s="32">
        <f>SUM(C429:C434)</f>
        <v>0</v>
      </c>
      <c r="F428" s="41">
        <f t="shared" si="6"/>
        <v>0</v>
      </c>
    </row>
    <row r="429" spans="1:6" outlineLevel="2" collapsed="1">
      <c r="A429" s="6">
        <v>3310</v>
      </c>
      <c r="B429" s="4" t="s">
        <v>423</v>
      </c>
      <c r="C429" s="5">
        <v>0</v>
      </c>
      <c r="F429" s="41">
        <f t="shared" si="6"/>
        <v>0</v>
      </c>
    </row>
    <row r="430" spans="1:6" outlineLevel="2" collapsed="1">
      <c r="A430" s="6">
        <v>3310</v>
      </c>
      <c r="B430" s="4" t="s">
        <v>424</v>
      </c>
      <c r="C430" s="5"/>
      <c r="F430" s="41">
        <f t="shared" si="6"/>
        <v>0</v>
      </c>
    </row>
    <row r="431" spans="1:6" outlineLevel="2" collapsed="1">
      <c r="A431" s="6">
        <v>3310</v>
      </c>
      <c r="B431" s="4" t="s">
        <v>425</v>
      </c>
      <c r="C431" s="5">
        <v>0</v>
      </c>
      <c r="F431" s="41">
        <f t="shared" si="6"/>
        <v>0</v>
      </c>
    </row>
    <row r="432" spans="1:6" outlineLevel="2" collapsed="1">
      <c r="A432" s="6">
        <v>3310</v>
      </c>
      <c r="B432" s="4" t="s">
        <v>426</v>
      </c>
      <c r="C432" s="5">
        <v>0</v>
      </c>
      <c r="F432" s="41">
        <f t="shared" si="6"/>
        <v>0</v>
      </c>
    </row>
    <row r="433" spans="1:8" outlineLevel="2" collapsed="1">
      <c r="A433" s="6">
        <v>3310</v>
      </c>
      <c r="B433" s="4" t="s">
        <v>427</v>
      </c>
      <c r="C433" s="5">
        <v>0</v>
      </c>
      <c r="F433" s="41">
        <f t="shared" si="6"/>
        <v>0</v>
      </c>
    </row>
    <row r="434" spans="1:8" outlineLevel="2" collapsed="1">
      <c r="A434" s="6">
        <v>3310</v>
      </c>
      <c r="B434" s="4" t="s">
        <v>428</v>
      </c>
      <c r="C434" s="5">
        <f>SUM(C435:C436)</f>
        <v>0</v>
      </c>
      <c r="F434" s="41">
        <f t="shared" si="6"/>
        <v>0</v>
      </c>
    </row>
    <row r="435" spans="1:8" ht="15" customHeight="1" outlineLevel="2">
      <c r="A435" s="29"/>
      <c r="B435" s="28" t="s">
        <v>429</v>
      </c>
      <c r="C435" s="30">
        <v>0</v>
      </c>
      <c r="F435" s="41">
        <f t="shared" si="6"/>
        <v>0</v>
      </c>
    </row>
    <row r="436" spans="1:8" ht="15" customHeight="1" outlineLevel="2">
      <c r="A436" s="29"/>
      <c r="B436" s="28" t="s">
        <v>430</v>
      </c>
      <c r="C436" s="30">
        <v>0</v>
      </c>
      <c r="F436" s="41">
        <f t="shared" si="6"/>
        <v>0</v>
      </c>
    </row>
    <row r="437" spans="1:8">
      <c r="A437" s="158" t="s">
        <v>431</v>
      </c>
      <c r="B437" s="159"/>
      <c r="C437" s="35">
        <f>C438+C439</f>
        <v>0</v>
      </c>
      <c r="E437" s="39" t="s">
        <v>432</v>
      </c>
      <c r="F437" s="41">
        <f t="shared" si="6"/>
        <v>0</v>
      </c>
      <c r="G437" s="42"/>
      <c r="H437" s="40" t="b">
        <f>AND(F437=G437)</f>
        <v>1</v>
      </c>
    </row>
    <row r="438" spans="1:8" outlineLevel="1">
      <c r="A438" s="152" t="s">
        <v>433</v>
      </c>
      <c r="B438" s="153"/>
      <c r="C438" s="32"/>
      <c r="F438" s="41">
        <f t="shared" si="6"/>
        <v>0</v>
      </c>
    </row>
    <row r="439" spans="1:8" outlineLevel="1">
      <c r="A439" s="152" t="s">
        <v>434</v>
      </c>
      <c r="B439" s="153"/>
      <c r="C439" s="32">
        <v>0</v>
      </c>
      <c r="F439" s="41">
        <f t="shared" si="6"/>
        <v>0</v>
      </c>
    </row>
    <row r="440" spans="1:8">
      <c r="A440" s="148" t="s">
        <v>435</v>
      </c>
      <c r="B440" s="149"/>
      <c r="C440" s="36">
        <f>C441</f>
        <v>0</v>
      </c>
      <c r="E440" s="39" t="s">
        <v>73</v>
      </c>
      <c r="F440" s="41">
        <f t="shared" si="6"/>
        <v>0</v>
      </c>
      <c r="G440" s="42"/>
      <c r="H440" s="40" t="b">
        <f>AND(F440=G440)</f>
        <v>1</v>
      </c>
    </row>
    <row r="441" spans="1:8">
      <c r="A441" s="150" t="s">
        <v>436</v>
      </c>
      <c r="B441" s="151"/>
      <c r="C441" s="33">
        <f>C442+C446</f>
        <v>0</v>
      </c>
      <c r="E441" s="39" t="s">
        <v>437</v>
      </c>
      <c r="F441" s="41">
        <f t="shared" si="6"/>
        <v>0</v>
      </c>
      <c r="G441" s="42"/>
      <c r="H441" s="40" t="b">
        <f>AND(F441=G441)</f>
        <v>1</v>
      </c>
    </row>
    <row r="442" spans="1:8" outlineLevel="1">
      <c r="A442" s="152" t="s">
        <v>438</v>
      </c>
      <c r="B442" s="153"/>
      <c r="C442" s="32">
        <f>SUM(C443:C445)</f>
        <v>0</v>
      </c>
      <c r="F442" s="41">
        <f t="shared" si="6"/>
        <v>0</v>
      </c>
    </row>
    <row r="443" spans="1:8" outlineLevel="2" collapsed="1">
      <c r="A443" s="6">
        <v>5500</v>
      </c>
      <c r="B443" s="4" t="s">
        <v>439</v>
      </c>
      <c r="C443" s="5"/>
      <c r="F443" s="41">
        <f t="shared" si="6"/>
        <v>0</v>
      </c>
    </row>
    <row r="444" spans="1:8" outlineLevel="2" collapsed="1">
      <c r="A444" s="6">
        <v>5500</v>
      </c>
      <c r="B444" s="4" t="s">
        <v>440</v>
      </c>
      <c r="C444" s="5">
        <v>0</v>
      </c>
      <c r="F444" s="41">
        <f t="shared" si="6"/>
        <v>0</v>
      </c>
    </row>
    <row r="445" spans="1:8" outlineLevel="2" collapsed="1">
      <c r="A445" s="6">
        <v>5500</v>
      </c>
      <c r="B445" s="4" t="s">
        <v>441</v>
      </c>
      <c r="C445" s="5">
        <v>0</v>
      </c>
      <c r="F445" s="41">
        <f t="shared" si="6"/>
        <v>0</v>
      </c>
    </row>
    <row r="446" spans="1:8" outlineLevel="1">
      <c r="A446" s="152" t="s">
        <v>442</v>
      </c>
      <c r="B446" s="153"/>
      <c r="C446" s="32">
        <f>SUM(C447:C448)</f>
        <v>0</v>
      </c>
      <c r="F446" s="41">
        <f t="shared" si="6"/>
        <v>0</v>
      </c>
    </row>
    <row r="447" spans="1:8" outlineLevel="2" collapsed="1">
      <c r="A447" s="6">
        <v>5501</v>
      </c>
      <c r="B447" s="4" t="s">
        <v>443</v>
      </c>
      <c r="C447" s="5">
        <v>0</v>
      </c>
      <c r="F447" s="41">
        <f t="shared" si="6"/>
        <v>0</v>
      </c>
    </row>
    <row r="448" spans="1:8" ht="15" customHeight="1" outlineLevel="2" collapsed="1">
      <c r="A448" s="6">
        <v>5501</v>
      </c>
      <c r="B448" s="4" t="s">
        <v>444</v>
      </c>
      <c r="C448" s="5">
        <v>0</v>
      </c>
      <c r="F448" s="41">
        <f t="shared" si="6"/>
        <v>0</v>
      </c>
    </row>
    <row r="449" spans="1:8">
      <c r="A449" s="154" t="s">
        <v>122</v>
      </c>
      <c r="B449" s="155"/>
      <c r="C449" s="37">
        <f>C450+C606+C615</f>
        <v>0</v>
      </c>
      <c r="E449" s="39" t="s">
        <v>122</v>
      </c>
      <c r="F449" s="41">
        <f t="shared" si="6"/>
        <v>0</v>
      </c>
      <c r="G449" s="42"/>
      <c r="H449" s="40" t="b">
        <f>AND(F449=G449)</f>
        <v>1</v>
      </c>
    </row>
    <row r="450" spans="1:8">
      <c r="A450" s="148" t="s">
        <v>445</v>
      </c>
      <c r="B450" s="149"/>
      <c r="C450" s="36">
        <f>C451+C528+C532+C535</f>
        <v>0</v>
      </c>
      <c r="E450" s="39" t="s">
        <v>124</v>
      </c>
      <c r="F450" s="41">
        <f t="shared" si="6"/>
        <v>0</v>
      </c>
      <c r="G450" s="42"/>
      <c r="H450" s="40" t="b">
        <f>AND(F450=G450)</f>
        <v>1</v>
      </c>
    </row>
    <row r="451" spans="1:8">
      <c r="A451" s="150" t="s">
        <v>446</v>
      </c>
      <c r="B451" s="151"/>
      <c r="C451" s="38">
        <f>C452+C457+C458+C459+C466+C467+C471+C474+C475+C476+C477+C482+C485+C489+C493+C500+C506+C518</f>
        <v>0</v>
      </c>
      <c r="E451" s="39" t="s">
        <v>447</v>
      </c>
      <c r="F451" s="41">
        <f t="shared" si="6"/>
        <v>0</v>
      </c>
      <c r="G451" s="42"/>
      <c r="H451" s="40" t="b">
        <f>AND(F451=G451)</f>
        <v>1</v>
      </c>
    </row>
    <row r="452" spans="1:8" outlineLevel="1">
      <c r="A452" s="152" t="s">
        <v>448</v>
      </c>
      <c r="B452" s="153"/>
      <c r="C452" s="32">
        <f>SUM(C453:C456)</f>
        <v>0</v>
      </c>
      <c r="F452" s="41">
        <f t="shared" si="6"/>
        <v>0</v>
      </c>
    </row>
    <row r="453" spans="1:8" outlineLevel="2">
      <c r="A453" s="7">
        <v>6600</v>
      </c>
      <c r="B453" s="4" t="s">
        <v>449</v>
      </c>
      <c r="C453" s="5"/>
      <c r="F453" s="41">
        <f t="shared" si="6"/>
        <v>0</v>
      </c>
    </row>
    <row r="454" spans="1:8" outlineLevel="2">
      <c r="A454" s="7">
        <v>6600</v>
      </c>
      <c r="B454" s="4" t="s">
        <v>450</v>
      </c>
      <c r="C454" s="5"/>
      <c r="F454" s="41">
        <f t="shared" si="6"/>
        <v>0</v>
      </c>
    </row>
    <row r="455" spans="1:8" outlineLevel="2">
      <c r="A455" s="7">
        <v>6600</v>
      </c>
      <c r="B455" s="4" t="s">
        <v>451</v>
      </c>
      <c r="C455" s="5"/>
      <c r="F455" s="41">
        <f t="shared" si="6"/>
        <v>0</v>
      </c>
    </row>
    <row r="456" spans="1:8" outlineLevel="2">
      <c r="A456" s="6">
        <v>6600</v>
      </c>
      <c r="B456" s="4" t="s">
        <v>452</v>
      </c>
      <c r="C456" s="5"/>
      <c r="F456" s="41">
        <f t="shared" si="6"/>
        <v>0</v>
      </c>
    </row>
    <row r="457" spans="1:8" outlineLevel="1">
      <c r="A457" s="152" t="s">
        <v>453</v>
      </c>
      <c r="B457" s="153"/>
      <c r="C457" s="31">
        <v>0</v>
      </c>
      <c r="F457" s="41">
        <f t="shared" si="6"/>
        <v>0</v>
      </c>
    </row>
    <row r="458" spans="1:8" outlineLevel="1">
      <c r="A458" s="152" t="s">
        <v>454</v>
      </c>
      <c r="B458" s="153"/>
      <c r="C458" s="32">
        <v>0</v>
      </c>
      <c r="F458" s="41">
        <f t="shared" si="6"/>
        <v>0</v>
      </c>
    </row>
    <row r="459" spans="1:8" outlineLevel="1">
      <c r="A459" s="152" t="s">
        <v>455</v>
      </c>
      <c r="B459" s="153"/>
      <c r="C459" s="32">
        <f>SUM(C460:C465)</f>
        <v>0</v>
      </c>
      <c r="F459" s="41">
        <f t="shared" si="6"/>
        <v>0</v>
      </c>
    </row>
    <row r="460" spans="1:8" outlineLevel="2">
      <c r="A460" s="7">
        <v>6603</v>
      </c>
      <c r="B460" s="4" t="s">
        <v>456</v>
      </c>
      <c r="C460" s="5"/>
      <c r="F460" s="41">
        <f t="shared" si="6"/>
        <v>0</v>
      </c>
    </row>
    <row r="461" spans="1:8" outlineLevel="2">
      <c r="A461" s="7">
        <v>6603</v>
      </c>
      <c r="B461" s="4" t="s">
        <v>457</v>
      </c>
      <c r="C461" s="5">
        <v>0</v>
      </c>
      <c r="F461" s="41">
        <f t="shared" si="6"/>
        <v>0</v>
      </c>
    </row>
    <row r="462" spans="1:8" outlineLevel="2">
      <c r="A462" s="7">
        <v>6603</v>
      </c>
      <c r="B462" s="4" t="s">
        <v>458</v>
      </c>
      <c r="C462" s="5">
        <v>0</v>
      </c>
      <c r="F462" s="41">
        <f t="shared" si="6"/>
        <v>0</v>
      </c>
    </row>
    <row r="463" spans="1:8" outlineLevel="2">
      <c r="A463" s="7">
        <v>6603</v>
      </c>
      <c r="B463" s="4" t="s">
        <v>459</v>
      </c>
      <c r="C463" s="5">
        <v>0</v>
      </c>
      <c r="F463" s="41">
        <f t="shared" si="6"/>
        <v>0</v>
      </c>
    </row>
    <row r="464" spans="1:8" outlineLevel="2">
      <c r="A464" s="7">
        <v>6603</v>
      </c>
      <c r="B464" s="4" t="s">
        <v>460</v>
      </c>
      <c r="C464" s="5">
        <v>0</v>
      </c>
      <c r="F464" s="41">
        <f t="shared" si="6"/>
        <v>0</v>
      </c>
    </row>
    <row r="465" spans="1:6" outlineLevel="2">
      <c r="A465" s="7">
        <v>6603</v>
      </c>
      <c r="B465" s="4" t="s">
        <v>461</v>
      </c>
      <c r="C465" s="5">
        <v>0</v>
      </c>
      <c r="F465" s="41">
        <f t="shared" si="6"/>
        <v>0</v>
      </c>
    </row>
    <row r="466" spans="1:6" outlineLevel="1">
      <c r="A466" s="152" t="s">
        <v>462</v>
      </c>
      <c r="B466" s="153"/>
      <c r="C466" s="32">
        <v>0</v>
      </c>
      <c r="F466" s="41">
        <f t="shared" si="6"/>
        <v>0</v>
      </c>
    </row>
    <row r="467" spans="1:6" outlineLevel="1">
      <c r="A467" s="152" t="s">
        <v>463</v>
      </c>
      <c r="B467" s="153"/>
      <c r="C467" s="32">
        <f>SUM(C468:C470)</f>
        <v>0</v>
      </c>
      <c r="F467" s="41">
        <f t="shared" si="6"/>
        <v>0</v>
      </c>
    </row>
    <row r="468" spans="1:6" outlineLevel="2">
      <c r="A468" s="7">
        <v>6605</v>
      </c>
      <c r="B468" s="4" t="s">
        <v>464</v>
      </c>
      <c r="C468" s="5">
        <v>0</v>
      </c>
      <c r="F468" s="41">
        <f t="shared" si="6"/>
        <v>0</v>
      </c>
    </row>
    <row r="469" spans="1:6" outlineLevel="2">
      <c r="A469" s="7">
        <v>6605</v>
      </c>
      <c r="B469" s="4" t="s">
        <v>465</v>
      </c>
      <c r="C469" s="5">
        <v>0</v>
      </c>
      <c r="F469" s="41">
        <f t="shared" si="6"/>
        <v>0</v>
      </c>
    </row>
    <row r="470" spans="1:6" outlineLevel="2">
      <c r="A470" s="7">
        <v>6605</v>
      </c>
      <c r="B470" s="4" t="s">
        <v>466</v>
      </c>
      <c r="C470" s="5">
        <v>0</v>
      </c>
      <c r="F470" s="41">
        <f t="shared" si="6"/>
        <v>0</v>
      </c>
    </row>
    <row r="471" spans="1:6" outlineLevel="1">
      <c r="A471" s="152" t="s">
        <v>467</v>
      </c>
      <c r="B471" s="153"/>
      <c r="C471" s="32">
        <f>SUM(C472:C473)</f>
        <v>0</v>
      </c>
      <c r="F471" s="41">
        <f t="shared" ref="F471:F534" si="7">C471</f>
        <v>0</v>
      </c>
    </row>
    <row r="472" spans="1:6" outlineLevel="2">
      <c r="A472" s="7">
        <v>6606</v>
      </c>
      <c r="B472" s="4" t="s">
        <v>468</v>
      </c>
      <c r="C472" s="5">
        <v>0</v>
      </c>
      <c r="F472" s="41">
        <f t="shared" si="7"/>
        <v>0</v>
      </c>
    </row>
    <row r="473" spans="1:6" outlineLevel="2">
      <c r="A473" s="7">
        <v>6606</v>
      </c>
      <c r="B473" s="4" t="s">
        <v>469</v>
      </c>
      <c r="C473" s="5">
        <v>0</v>
      </c>
      <c r="F473" s="41">
        <f t="shared" si="7"/>
        <v>0</v>
      </c>
    </row>
    <row r="474" spans="1:6" outlineLevel="1">
      <c r="A474" s="152" t="s">
        <v>470</v>
      </c>
      <c r="B474" s="153"/>
      <c r="C474" s="32">
        <v>0</v>
      </c>
      <c r="F474" s="41">
        <f t="shared" si="7"/>
        <v>0</v>
      </c>
    </row>
    <row r="475" spans="1:6" outlineLevel="1" collapsed="1">
      <c r="A475" s="152" t="s">
        <v>471</v>
      </c>
      <c r="B475" s="153"/>
      <c r="C475" s="32">
        <v>0</v>
      </c>
      <c r="F475" s="41">
        <f t="shared" si="7"/>
        <v>0</v>
      </c>
    </row>
    <row r="476" spans="1:6" outlineLevel="1" collapsed="1">
      <c r="A476" s="152" t="s">
        <v>472</v>
      </c>
      <c r="B476" s="153"/>
      <c r="C476" s="32">
        <v>0</v>
      </c>
      <c r="F476" s="41">
        <f t="shared" si="7"/>
        <v>0</v>
      </c>
    </row>
    <row r="477" spans="1:6" outlineLevel="1">
      <c r="A477" s="152" t="s">
        <v>473</v>
      </c>
      <c r="B477" s="153"/>
      <c r="C477" s="32">
        <f>SUM(C478:C481)</f>
        <v>0</v>
      </c>
      <c r="F477" s="41">
        <f t="shared" si="7"/>
        <v>0</v>
      </c>
    </row>
    <row r="478" spans="1:6" outlineLevel="2">
      <c r="A478" s="7">
        <v>6610</v>
      </c>
      <c r="B478" s="4" t="s">
        <v>474</v>
      </c>
      <c r="C478" s="5"/>
      <c r="F478" s="41">
        <f t="shared" si="7"/>
        <v>0</v>
      </c>
    </row>
    <row r="479" spans="1:6" outlineLevel="2">
      <c r="A479" s="7">
        <v>6610</v>
      </c>
      <c r="B479" s="4" t="s">
        <v>475</v>
      </c>
      <c r="C479" s="5"/>
      <c r="F479" s="41">
        <f t="shared" si="7"/>
        <v>0</v>
      </c>
    </row>
    <row r="480" spans="1:6" outlineLevel="2">
      <c r="A480" s="7">
        <v>6610</v>
      </c>
      <c r="B480" s="4" t="s">
        <v>476</v>
      </c>
      <c r="C480" s="5"/>
      <c r="F480" s="41">
        <f t="shared" si="7"/>
        <v>0</v>
      </c>
    </row>
    <row r="481" spans="1:6" outlineLevel="2">
      <c r="A481" s="7">
        <v>6610</v>
      </c>
      <c r="B481" s="4" t="s">
        <v>477</v>
      </c>
      <c r="C481" s="5"/>
      <c r="F481" s="41">
        <f t="shared" si="7"/>
        <v>0</v>
      </c>
    </row>
    <row r="482" spans="1:6" outlineLevel="1">
      <c r="A482" s="152" t="s">
        <v>478</v>
      </c>
      <c r="B482" s="153"/>
      <c r="C482" s="32">
        <f>SUM(C483:C484)</f>
        <v>0</v>
      </c>
      <c r="F482" s="41">
        <f t="shared" si="7"/>
        <v>0</v>
      </c>
    </row>
    <row r="483" spans="1:6" outlineLevel="2">
      <c r="A483" s="7">
        <v>6611</v>
      </c>
      <c r="B483" s="4" t="s">
        <v>479</v>
      </c>
      <c r="C483" s="5">
        <v>0</v>
      </c>
      <c r="F483" s="41">
        <f t="shared" si="7"/>
        <v>0</v>
      </c>
    </row>
    <row r="484" spans="1:6" outlineLevel="2">
      <c r="A484" s="7">
        <v>6611</v>
      </c>
      <c r="B484" s="4" t="s">
        <v>480</v>
      </c>
      <c r="C484" s="5">
        <v>0</v>
      </c>
      <c r="F484" s="41">
        <f t="shared" si="7"/>
        <v>0</v>
      </c>
    </row>
    <row r="485" spans="1:6" outlineLevel="1">
      <c r="A485" s="152" t="s">
        <v>481</v>
      </c>
      <c r="B485" s="153"/>
      <c r="C485" s="32">
        <f>SUM(C486:C488)</f>
        <v>0</v>
      </c>
      <c r="F485" s="41">
        <f t="shared" si="7"/>
        <v>0</v>
      </c>
    </row>
    <row r="486" spans="1:6" outlineLevel="2">
      <c r="A486" s="7">
        <v>6612</v>
      </c>
      <c r="B486" s="4" t="s">
        <v>482</v>
      </c>
      <c r="C486" s="5">
        <v>0</v>
      </c>
      <c r="F486" s="41">
        <f t="shared" si="7"/>
        <v>0</v>
      </c>
    </row>
    <row r="487" spans="1:6" outlineLevel="2">
      <c r="A487" s="7">
        <v>6612</v>
      </c>
      <c r="B487" s="4" t="s">
        <v>483</v>
      </c>
      <c r="C487" s="5">
        <v>0</v>
      </c>
      <c r="F487" s="41">
        <f t="shared" si="7"/>
        <v>0</v>
      </c>
    </row>
    <row r="488" spans="1:6" outlineLevel="2">
      <c r="A488" s="7">
        <v>6612</v>
      </c>
      <c r="B488" s="4" t="s">
        <v>484</v>
      </c>
      <c r="C488" s="5">
        <v>0</v>
      </c>
      <c r="F488" s="41">
        <f t="shared" si="7"/>
        <v>0</v>
      </c>
    </row>
    <row r="489" spans="1:6" outlineLevel="1">
      <c r="A489" s="152" t="s">
        <v>485</v>
      </c>
      <c r="B489" s="153"/>
      <c r="C489" s="32">
        <f>SUM(C490:C492)</f>
        <v>0</v>
      </c>
      <c r="F489" s="41">
        <f t="shared" si="7"/>
        <v>0</v>
      </c>
    </row>
    <row r="490" spans="1:6" outlineLevel="2">
      <c r="A490" s="7">
        <v>6613</v>
      </c>
      <c r="B490" s="4" t="s">
        <v>486</v>
      </c>
      <c r="C490" s="5">
        <v>0</v>
      </c>
      <c r="F490" s="41">
        <f t="shared" si="7"/>
        <v>0</v>
      </c>
    </row>
    <row r="491" spans="1:6" outlineLevel="2">
      <c r="A491" s="7">
        <v>6613</v>
      </c>
      <c r="B491" s="4" t="s">
        <v>487</v>
      </c>
      <c r="C491" s="5"/>
      <c r="F491" s="41">
        <f t="shared" si="7"/>
        <v>0</v>
      </c>
    </row>
    <row r="492" spans="1:6" outlineLevel="2">
      <c r="A492" s="7">
        <v>6613</v>
      </c>
      <c r="B492" s="4" t="s">
        <v>484</v>
      </c>
      <c r="C492" s="5">
        <v>0</v>
      </c>
      <c r="F492" s="41">
        <f t="shared" si="7"/>
        <v>0</v>
      </c>
    </row>
    <row r="493" spans="1:6" outlineLevel="1">
      <c r="A493" s="152" t="s">
        <v>488</v>
      </c>
      <c r="B493" s="153"/>
      <c r="C493" s="32">
        <f>SUM(C494:C499)</f>
        <v>0</v>
      </c>
      <c r="F493" s="41">
        <f t="shared" si="7"/>
        <v>0</v>
      </c>
    </row>
    <row r="494" spans="1:6" outlineLevel="2">
      <c r="A494" s="7">
        <v>6614</v>
      </c>
      <c r="B494" s="4" t="s">
        <v>489</v>
      </c>
      <c r="C494" s="5">
        <v>0</v>
      </c>
      <c r="F494" s="41">
        <f t="shared" si="7"/>
        <v>0</v>
      </c>
    </row>
    <row r="495" spans="1:6" outlineLevel="2">
      <c r="A495" s="7">
        <v>6614</v>
      </c>
      <c r="B495" s="4" t="s">
        <v>490</v>
      </c>
      <c r="C495" s="5">
        <v>0</v>
      </c>
      <c r="F495" s="41">
        <f t="shared" si="7"/>
        <v>0</v>
      </c>
    </row>
    <row r="496" spans="1:6" outlineLevel="2">
      <c r="A496" s="7">
        <v>6614</v>
      </c>
      <c r="B496" s="4" t="s">
        <v>491</v>
      </c>
      <c r="C496" s="5">
        <v>0</v>
      </c>
      <c r="F496" s="41">
        <f t="shared" si="7"/>
        <v>0</v>
      </c>
    </row>
    <row r="497" spans="1:6" outlineLevel="2">
      <c r="A497" s="7">
        <v>6614</v>
      </c>
      <c r="B497" s="4" t="s">
        <v>492</v>
      </c>
      <c r="C497" s="5">
        <v>0</v>
      </c>
      <c r="F497" s="41">
        <f t="shared" si="7"/>
        <v>0</v>
      </c>
    </row>
    <row r="498" spans="1:6" outlineLevel="2">
      <c r="A498" s="7">
        <v>6614</v>
      </c>
      <c r="B498" s="4" t="s">
        <v>493</v>
      </c>
      <c r="C498" s="5">
        <v>0</v>
      </c>
      <c r="F498" s="41">
        <f t="shared" si="7"/>
        <v>0</v>
      </c>
    </row>
    <row r="499" spans="1:6" outlineLevel="2">
      <c r="A499" s="7">
        <v>6614</v>
      </c>
      <c r="B499" s="4" t="s">
        <v>494</v>
      </c>
      <c r="C499" s="5">
        <v>0</v>
      </c>
      <c r="F499" s="41">
        <f t="shared" si="7"/>
        <v>0</v>
      </c>
    </row>
    <row r="500" spans="1:6" outlineLevel="1">
      <c r="A500" s="152" t="s">
        <v>495</v>
      </c>
      <c r="B500" s="153"/>
      <c r="C500" s="32">
        <f>SUM(C501:C505)</f>
        <v>0</v>
      </c>
      <c r="F500" s="41">
        <f t="shared" si="7"/>
        <v>0</v>
      </c>
    </row>
    <row r="501" spans="1:6" outlineLevel="2">
      <c r="A501" s="7">
        <v>6615</v>
      </c>
      <c r="B501" s="4" t="s">
        <v>496</v>
      </c>
      <c r="C501" s="5">
        <v>0</v>
      </c>
      <c r="F501" s="41">
        <f t="shared" si="7"/>
        <v>0</v>
      </c>
    </row>
    <row r="502" spans="1:6" outlineLevel="2">
      <c r="A502" s="7">
        <v>6615</v>
      </c>
      <c r="B502" s="4" t="s">
        <v>497</v>
      </c>
      <c r="C502" s="5">
        <v>0</v>
      </c>
      <c r="F502" s="41">
        <f t="shared" si="7"/>
        <v>0</v>
      </c>
    </row>
    <row r="503" spans="1:6" outlineLevel="2">
      <c r="A503" s="7">
        <v>6615</v>
      </c>
      <c r="B503" s="4" t="s">
        <v>498</v>
      </c>
      <c r="C503" s="5">
        <v>0</v>
      </c>
      <c r="F503" s="41">
        <f t="shared" si="7"/>
        <v>0</v>
      </c>
    </row>
    <row r="504" spans="1:6" outlineLevel="2">
      <c r="A504" s="7">
        <v>6615</v>
      </c>
      <c r="B504" s="4" t="s">
        <v>499</v>
      </c>
      <c r="C504" s="5">
        <v>0</v>
      </c>
      <c r="F504" s="41">
        <f t="shared" si="7"/>
        <v>0</v>
      </c>
    </row>
    <row r="505" spans="1:6" outlineLevel="2">
      <c r="A505" s="7">
        <v>6615</v>
      </c>
      <c r="B505" s="4" t="s">
        <v>500</v>
      </c>
      <c r="C505" s="5">
        <v>0</v>
      </c>
      <c r="F505" s="41">
        <f t="shared" si="7"/>
        <v>0</v>
      </c>
    </row>
    <row r="506" spans="1:6" outlineLevel="1">
      <c r="A506" s="152" t="s">
        <v>501</v>
      </c>
      <c r="B506" s="153"/>
      <c r="C506" s="32">
        <f>SUM(C507:C517)</f>
        <v>0</v>
      </c>
      <c r="F506" s="41">
        <f t="shared" si="7"/>
        <v>0</v>
      </c>
    </row>
    <row r="507" spans="1:6" outlineLevel="2">
      <c r="A507" s="7">
        <v>6616</v>
      </c>
      <c r="B507" s="4" t="s">
        <v>502</v>
      </c>
      <c r="C507" s="5">
        <v>0</v>
      </c>
      <c r="F507" s="41">
        <f t="shared" si="7"/>
        <v>0</v>
      </c>
    </row>
    <row r="508" spans="1:6" outlineLevel="2">
      <c r="A508" s="7">
        <v>6616</v>
      </c>
      <c r="B508" s="4" t="s">
        <v>503</v>
      </c>
      <c r="C508" s="5">
        <v>0</v>
      </c>
      <c r="F508" s="41">
        <f t="shared" si="7"/>
        <v>0</v>
      </c>
    </row>
    <row r="509" spans="1:6" outlineLevel="2">
      <c r="A509" s="7">
        <v>6616</v>
      </c>
      <c r="B509" s="4" t="s">
        <v>504</v>
      </c>
      <c r="C509" s="5">
        <v>0</v>
      </c>
      <c r="F509" s="41">
        <f t="shared" si="7"/>
        <v>0</v>
      </c>
    </row>
    <row r="510" spans="1:6" outlineLevel="2">
      <c r="A510" s="7">
        <v>6616</v>
      </c>
      <c r="B510" s="4" t="s">
        <v>505</v>
      </c>
      <c r="C510" s="5">
        <v>0</v>
      </c>
      <c r="F510" s="41">
        <f t="shared" si="7"/>
        <v>0</v>
      </c>
    </row>
    <row r="511" spans="1:6" outlineLevel="2">
      <c r="A511" s="7">
        <v>6616</v>
      </c>
      <c r="B511" s="4" t="s">
        <v>506</v>
      </c>
      <c r="C511" s="5">
        <v>0</v>
      </c>
      <c r="F511" s="41">
        <f t="shared" si="7"/>
        <v>0</v>
      </c>
    </row>
    <row r="512" spans="1:6" outlineLevel="2">
      <c r="A512" s="7">
        <v>6616</v>
      </c>
      <c r="B512" s="4" t="s">
        <v>507</v>
      </c>
      <c r="C512" s="5">
        <v>0</v>
      </c>
      <c r="F512" s="41">
        <f t="shared" si="7"/>
        <v>0</v>
      </c>
    </row>
    <row r="513" spans="1:8" outlineLevel="2">
      <c r="A513" s="7">
        <v>6616</v>
      </c>
      <c r="B513" s="4" t="s">
        <v>508</v>
      </c>
      <c r="C513" s="5">
        <v>0</v>
      </c>
      <c r="F513" s="41">
        <f t="shared" si="7"/>
        <v>0</v>
      </c>
    </row>
    <row r="514" spans="1:8" outlineLevel="2">
      <c r="A514" s="7">
        <v>6616</v>
      </c>
      <c r="B514" s="4" t="s">
        <v>509</v>
      </c>
      <c r="C514" s="5">
        <v>0</v>
      </c>
      <c r="F514" s="41">
        <f t="shared" si="7"/>
        <v>0</v>
      </c>
    </row>
    <row r="515" spans="1:8" outlineLevel="2">
      <c r="A515" s="7">
        <v>6616</v>
      </c>
      <c r="B515" s="4" t="s">
        <v>510</v>
      </c>
      <c r="C515" s="5">
        <v>0</v>
      </c>
      <c r="F515" s="41">
        <f t="shared" si="7"/>
        <v>0</v>
      </c>
    </row>
    <row r="516" spans="1:8" outlineLevel="2">
      <c r="A516" s="7">
        <v>6616</v>
      </c>
      <c r="B516" s="4" t="s">
        <v>511</v>
      </c>
      <c r="C516" s="5">
        <v>0</v>
      </c>
      <c r="F516" s="41">
        <f t="shared" si="7"/>
        <v>0</v>
      </c>
    </row>
    <row r="517" spans="1:8" outlineLevel="2">
      <c r="A517" s="7">
        <v>6616</v>
      </c>
      <c r="B517" s="4" t="s">
        <v>512</v>
      </c>
      <c r="C517" s="5">
        <v>0</v>
      </c>
      <c r="F517" s="41">
        <f t="shared" si="7"/>
        <v>0</v>
      </c>
    </row>
    <row r="518" spans="1:8" outlineLevel="1">
      <c r="A518" s="152" t="s">
        <v>513</v>
      </c>
      <c r="B518" s="153"/>
      <c r="C518" s="32">
        <f>SUM(C519:C527)</f>
        <v>0</v>
      </c>
      <c r="F518" s="41">
        <f t="shared" si="7"/>
        <v>0</v>
      </c>
    </row>
    <row r="519" spans="1:8" outlineLevel="2">
      <c r="A519" s="7">
        <v>6617</v>
      </c>
      <c r="B519" s="4" t="s">
        <v>514</v>
      </c>
      <c r="C519" s="5">
        <v>0</v>
      </c>
      <c r="F519" s="41">
        <f t="shared" si="7"/>
        <v>0</v>
      </c>
    </row>
    <row r="520" spans="1:8" outlineLevel="2">
      <c r="A520" s="7">
        <v>6617</v>
      </c>
      <c r="B520" s="4" t="s">
        <v>515</v>
      </c>
      <c r="C520" s="5">
        <v>0</v>
      </c>
      <c r="F520" s="41">
        <f t="shared" si="7"/>
        <v>0</v>
      </c>
    </row>
    <row r="521" spans="1:8" outlineLevel="2">
      <c r="A521" s="7">
        <v>6617</v>
      </c>
      <c r="B521" s="4" t="s">
        <v>516</v>
      </c>
      <c r="C521" s="5">
        <v>0</v>
      </c>
      <c r="F521" s="41">
        <f t="shared" si="7"/>
        <v>0</v>
      </c>
    </row>
    <row r="522" spans="1:8" outlineLevel="2">
      <c r="A522" s="7">
        <v>6617</v>
      </c>
      <c r="B522" s="4" t="s">
        <v>517</v>
      </c>
      <c r="C522" s="5">
        <v>0</v>
      </c>
      <c r="F522" s="41">
        <f t="shared" si="7"/>
        <v>0</v>
      </c>
    </row>
    <row r="523" spans="1:8" outlineLevel="2">
      <c r="A523" s="7">
        <v>6617</v>
      </c>
      <c r="B523" s="4" t="s">
        <v>518</v>
      </c>
      <c r="C523" s="5">
        <v>0</v>
      </c>
      <c r="F523" s="41">
        <f t="shared" si="7"/>
        <v>0</v>
      </c>
    </row>
    <row r="524" spans="1:8" outlineLevel="2">
      <c r="A524" s="7">
        <v>6617</v>
      </c>
      <c r="B524" s="4" t="s">
        <v>519</v>
      </c>
      <c r="C524" s="5">
        <v>0</v>
      </c>
      <c r="F524" s="41">
        <f t="shared" si="7"/>
        <v>0</v>
      </c>
    </row>
    <row r="525" spans="1:8" outlineLevel="2">
      <c r="A525" s="7">
        <v>6617</v>
      </c>
      <c r="B525" s="4" t="s">
        <v>520</v>
      </c>
      <c r="C525" s="5">
        <v>0</v>
      </c>
      <c r="F525" s="41">
        <f t="shared" si="7"/>
        <v>0</v>
      </c>
    </row>
    <row r="526" spans="1:8" outlineLevel="2">
      <c r="A526" s="7">
        <v>6617</v>
      </c>
      <c r="B526" s="4" t="s">
        <v>521</v>
      </c>
      <c r="C526" s="5">
        <v>0</v>
      </c>
      <c r="F526" s="41">
        <f t="shared" si="7"/>
        <v>0</v>
      </c>
    </row>
    <row r="527" spans="1:8" outlineLevel="2">
      <c r="A527" s="7">
        <v>6617</v>
      </c>
      <c r="B527" s="4" t="s">
        <v>522</v>
      </c>
      <c r="C527" s="5">
        <v>0</v>
      </c>
      <c r="F527" s="41">
        <f t="shared" si="7"/>
        <v>0</v>
      </c>
    </row>
    <row r="528" spans="1:8">
      <c r="A528" s="150" t="s">
        <v>523</v>
      </c>
      <c r="B528" s="151"/>
      <c r="C528" s="38">
        <f>C529+C530+C531</f>
        <v>0</v>
      </c>
      <c r="E528" s="39" t="s">
        <v>524</v>
      </c>
      <c r="F528" s="41">
        <f t="shared" si="7"/>
        <v>0</v>
      </c>
      <c r="G528" s="42"/>
      <c r="H528" s="40" t="b">
        <f>AND(F528=G528)</f>
        <v>1</v>
      </c>
    </row>
    <row r="529" spans="1:8" outlineLevel="1">
      <c r="A529" s="152" t="s">
        <v>525</v>
      </c>
      <c r="B529" s="153"/>
      <c r="C529" s="32">
        <v>0</v>
      </c>
      <c r="F529" s="41">
        <f t="shared" si="7"/>
        <v>0</v>
      </c>
    </row>
    <row r="530" spans="1:8" outlineLevel="1">
      <c r="A530" s="152" t="s">
        <v>526</v>
      </c>
      <c r="B530" s="153"/>
      <c r="C530" s="32">
        <v>0</v>
      </c>
      <c r="F530" s="41">
        <f t="shared" si="7"/>
        <v>0</v>
      </c>
    </row>
    <row r="531" spans="1:8" outlineLevel="1">
      <c r="A531" s="152" t="s">
        <v>527</v>
      </c>
      <c r="B531" s="153"/>
      <c r="C531" s="32">
        <v>0</v>
      </c>
      <c r="F531" s="41">
        <f t="shared" si="7"/>
        <v>0</v>
      </c>
    </row>
    <row r="532" spans="1:8">
      <c r="A532" s="150" t="s">
        <v>528</v>
      </c>
      <c r="B532" s="151"/>
      <c r="C532" s="38">
        <f>C533+C534</f>
        <v>0</v>
      </c>
      <c r="E532" s="39" t="s">
        <v>529</v>
      </c>
      <c r="F532" s="41">
        <f t="shared" si="7"/>
        <v>0</v>
      </c>
      <c r="G532" s="42"/>
      <c r="H532" s="40" t="b">
        <f>AND(F532=G532)</f>
        <v>1</v>
      </c>
    </row>
    <row r="533" spans="1:8" outlineLevel="1">
      <c r="A533" s="152" t="s">
        <v>530</v>
      </c>
      <c r="B533" s="153"/>
      <c r="C533" s="32">
        <v>0</v>
      </c>
      <c r="F533" s="41">
        <f t="shared" si="7"/>
        <v>0</v>
      </c>
    </row>
    <row r="534" spans="1:8" outlineLevel="1">
      <c r="A534" s="152" t="s">
        <v>531</v>
      </c>
      <c r="B534" s="153"/>
      <c r="C534" s="32">
        <v>0</v>
      </c>
      <c r="F534" s="41">
        <f t="shared" si="7"/>
        <v>0</v>
      </c>
    </row>
    <row r="535" spans="1:8">
      <c r="A535" s="150" t="s">
        <v>532</v>
      </c>
      <c r="B535" s="151"/>
      <c r="C535" s="38">
        <f>C536+C541+C542+C543+C550+C551+C555+C558+C559+C560+C561+C566+C569+C573+C577+C584+C590+C602+C603+C604+C605</f>
        <v>0</v>
      </c>
      <c r="E535" s="39" t="s">
        <v>533</v>
      </c>
      <c r="F535" s="41">
        <f t="shared" ref="F535:F598" si="8">C535</f>
        <v>0</v>
      </c>
      <c r="G535" s="42"/>
      <c r="H535" s="40" t="b">
        <f>AND(F535=G535)</f>
        <v>1</v>
      </c>
    </row>
    <row r="536" spans="1:8" outlineLevel="1">
      <c r="A536" s="152" t="s">
        <v>534</v>
      </c>
      <c r="B536" s="153"/>
      <c r="C536" s="32">
        <f>SUM(C537:C540)</f>
        <v>0</v>
      </c>
      <c r="F536" s="41">
        <f t="shared" si="8"/>
        <v>0</v>
      </c>
    </row>
    <row r="537" spans="1:8" outlineLevel="2">
      <c r="A537" s="7">
        <v>9600</v>
      </c>
      <c r="B537" s="4" t="s">
        <v>449</v>
      </c>
      <c r="C537" s="5">
        <v>0</v>
      </c>
      <c r="F537" s="41">
        <f t="shared" si="8"/>
        <v>0</v>
      </c>
    </row>
    <row r="538" spans="1:8" outlineLevel="2">
      <c r="A538" s="7">
        <v>9600</v>
      </c>
      <c r="B538" s="4" t="s">
        <v>450</v>
      </c>
      <c r="C538" s="5">
        <v>0</v>
      </c>
      <c r="F538" s="41">
        <f t="shared" si="8"/>
        <v>0</v>
      </c>
    </row>
    <row r="539" spans="1:8" outlineLevel="2">
      <c r="A539" s="7">
        <v>9600</v>
      </c>
      <c r="B539" s="4" t="s">
        <v>451</v>
      </c>
      <c r="C539" s="5">
        <v>0</v>
      </c>
      <c r="F539" s="41">
        <f t="shared" si="8"/>
        <v>0</v>
      </c>
    </row>
    <row r="540" spans="1:8" outlineLevel="2">
      <c r="A540" s="7">
        <v>9600</v>
      </c>
      <c r="B540" s="4" t="s">
        <v>452</v>
      </c>
      <c r="C540" s="5">
        <v>0</v>
      </c>
      <c r="F540" s="41">
        <f t="shared" si="8"/>
        <v>0</v>
      </c>
    </row>
    <row r="541" spans="1:8" outlineLevel="1">
      <c r="A541" s="152" t="s">
        <v>535</v>
      </c>
      <c r="B541" s="153"/>
      <c r="C541" s="31">
        <v>0</v>
      </c>
      <c r="F541" s="41">
        <f t="shared" si="8"/>
        <v>0</v>
      </c>
    </row>
    <row r="542" spans="1:8" outlineLevel="1">
      <c r="A542" s="152" t="s">
        <v>536</v>
      </c>
      <c r="B542" s="153"/>
      <c r="C542" s="32">
        <v>0</v>
      </c>
      <c r="F542" s="41">
        <f t="shared" si="8"/>
        <v>0</v>
      </c>
    </row>
    <row r="543" spans="1:8" outlineLevel="1">
      <c r="A543" s="152" t="s">
        <v>537</v>
      </c>
      <c r="B543" s="153"/>
      <c r="C543" s="32">
        <f>SUM(C544:C549)</f>
        <v>0</v>
      </c>
      <c r="F543" s="41">
        <f t="shared" si="8"/>
        <v>0</v>
      </c>
    </row>
    <row r="544" spans="1:8" outlineLevel="2">
      <c r="A544" s="7">
        <v>9603</v>
      </c>
      <c r="B544" s="4" t="s">
        <v>456</v>
      </c>
      <c r="C544" s="5">
        <v>0</v>
      </c>
      <c r="F544" s="41">
        <f t="shared" si="8"/>
        <v>0</v>
      </c>
    </row>
    <row r="545" spans="1:6" outlineLevel="2">
      <c r="A545" s="7">
        <v>9603</v>
      </c>
      <c r="B545" s="4" t="s">
        <v>457</v>
      </c>
      <c r="C545" s="5">
        <v>0</v>
      </c>
      <c r="F545" s="41">
        <f t="shared" si="8"/>
        <v>0</v>
      </c>
    </row>
    <row r="546" spans="1:6" outlineLevel="2">
      <c r="A546" s="7">
        <v>9603</v>
      </c>
      <c r="B546" s="4" t="s">
        <v>458</v>
      </c>
      <c r="C546" s="5">
        <v>0</v>
      </c>
      <c r="F546" s="41">
        <f t="shared" si="8"/>
        <v>0</v>
      </c>
    </row>
    <row r="547" spans="1:6" outlineLevel="2">
      <c r="A547" s="7">
        <v>9603</v>
      </c>
      <c r="B547" s="4" t="s">
        <v>459</v>
      </c>
      <c r="C547" s="5">
        <v>0</v>
      </c>
      <c r="F547" s="41">
        <f t="shared" si="8"/>
        <v>0</v>
      </c>
    </row>
    <row r="548" spans="1:6" outlineLevel="2">
      <c r="A548" s="7">
        <v>9603</v>
      </c>
      <c r="B548" s="4" t="s">
        <v>460</v>
      </c>
      <c r="C548" s="5">
        <v>0</v>
      </c>
      <c r="F548" s="41">
        <f t="shared" si="8"/>
        <v>0</v>
      </c>
    </row>
    <row r="549" spans="1:6" outlineLevel="2">
      <c r="A549" s="7">
        <v>9603</v>
      </c>
      <c r="B549" s="4" t="s">
        <v>461</v>
      </c>
      <c r="C549" s="5">
        <v>0</v>
      </c>
      <c r="F549" s="41">
        <f t="shared" si="8"/>
        <v>0</v>
      </c>
    </row>
    <row r="550" spans="1:6" outlineLevel="1">
      <c r="A550" s="152" t="s">
        <v>538</v>
      </c>
      <c r="B550" s="153"/>
      <c r="C550" s="32">
        <v>0</v>
      </c>
      <c r="F550" s="41">
        <f t="shared" si="8"/>
        <v>0</v>
      </c>
    </row>
    <row r="551" spans="1:6" outlineLevel="1">
      <c r="A551" s="152" t="s">
        <v>539</v>
      </c>
      <c r="B551" s="153"/>
      <c r="C551" s="32">
        <f>SUM(C552:C554)</f>
        <v>0</v>
      </c>
      <c r="F551" s="41">
        <f t="shared" si="8"/>
        <v>0</v>
      </c>
    </row>
    <row r="552" spans="1:6" outlineLevel="2">
      <c r="A552" s="7">
        <v>9605</v>
      </c>
      <c r="B552" s="4" t="s">
        <v>464</v>
      </c>
      <c r="C552" s="5">
        <v>0</v>
      </c>
      <c r="F552" s="41">
        <f t="shared" si="8"/>
        <v>0</v>
      </c>
    </row>
    <row r="553" spans="1:6" outlineLevel="2">
      <c r="A553" s="7">
        <v>9605</v>
      </c>
      <c r="B553" s="4" t="s">
        <v>465</v>
      </c>
      <c r="C553" s="5">
        <v>0</v>
      </c>
      <c r="F553" s="41">
        <f t="shared" si="8"/>
        <v>0</v>
      </c>
    </row>
    <row r="554" spans="1:6" outlineLevel="2">
      <c r="A554" s="7">
        <v>9605</v>
      </c>
      <c r="B554" s="4" t="s">
        <v>466</v>
      </c>
      <c r="C554" s="5">
        <v>0</v>
      </c>
      <c r="F554" s="41">
        <f t="shared" si="8"/>
        <v>0</v>
      </c>
    </row>
    <row r="555" spans="1:6" outlineLevel="1">
      <c r="A555" s="152" t="s">
        <v>540</v>
      </c>
      <c r="B555" s="153"/>
      <c r="C555" s="32">
        <f>SUM(C556:C557)</f>
        <v>0</v>
      </c>
      <c r="F555" s="41">
        <f t="shared" si="8"/>
        <v>0</v>
      </c>
    </row>
    <row r="556" spans="1:6" outlineLevel="2">
      <c r="A556" s="7">
        <v>9606</v>
      </c>
      <c r="B556" s="4" t="s">
        <v>468</v>
      </c>
      <c r="C556" s="5">
        <v>0</v>
      </c>
      <c r="F556" s="41">
        <f t="shared" si="8"/>
        <v>0</v>
      </c>
    </row>
    <row r="557" spans="1:6" outlineLevel="2">
      <c r="A557" s="7">
        <v>9606</v>
      </c>
      <c r="B557" s="4" t="s">
        <v>469</v>
      </c>
      <c r="C557" s="5">
        <v>0</v>
      </c>
      <c r="F557" s="41">
        <f t="shared" si="8"/>
        <v>0</v>
      </c>
    </row>
    <row r="558" spans="1:6" outlineLevel="1">
      <c r="A558" s="152" t="s">
        <v>541</v>
      </c>
      <c r="B558" s="153"/>
      <c r="C558" s="32">
        <v>0</v>
      </c>
      <c r="F558" s="41">
        <f t="shared" si="8"/>
        <v>0</v>
      </c>
    </row>
    <row r="559" spans="1:6" outlineLevel="1" collapsed="1">
      <c r="A559" s="152" t="s">
        <v>542</v>
      </c>
      <c r="B559" s="153"/>
      <c r="C559" s="32">
        <v>0</v>
      </c>
      <c r="F559" s="41">
        <f t="shared" si="8"/>
        <v>0</v>
      </c>
    </row>
    <row r="560" spans="1:6" outlineLevel="1" collapsed="1">
      <c r="A560" s="152" t="s">
        <v>543</v>
      </c>
      <c r="B560" s="153"/>
      <c r="C560" s="32">
        <v>0</v>
      </c>
      <c r="F560" s="41">
        <f t="shared" si="8"/>
        <v>0</v>
      </c>
    </row>
    <row r="561" spans="1:6" outlineLevel="1">
      <c r="A561" s="152" t="s">
        <v>544</v>
      </c>
      <c r="B561" s="153"/>
      <c r="C561" s="32">
        <f>SUM(C562:C565)</f>
        <v>0</v>
      </c>
      <c r="F561" s="41">
        <f t="shared" si="8"/>
        <v>0</v>
      </c>
    </row>
    <row r="562" spans="1:6" outlineLevel="2">
      <c r="A562" s="7">
        <v>9610</v>
      </c>
      <c r="B562" s="4" t="s">
        <v>474</v>
      </c>
      <c r="C562" s="5">
        <v>0</v>
      </c>
      <c r="F562" s="41">
        <f t="shared" si="8"/>
        <v>0</v>
      </c>
    </row>
    <row r="563" spans="1:6" outlineLevel="2">
      <c r="A563" s="7">
        <v>9610</v>
      </c>
      <c r="B563" s="4" t="s">
        <v>475</v>
      </c>
      <c r="C563" s="5">
        <v>0</v>
      </c>
      <c r="F563" s="41">
        <f t="shared" si="8"/>
        <v>0</v>
      </c>
    </row>
    <row r="564" spans="1:6" outlineLevel="2">
      <c r="A564" s="7">
        <v>9610</v>
      </c>
      <c r="B564" s="4" t="s">
        <v>476</v>
      </c>
      <c r="C564" s="5">
        <v>0</v>
      </c>
      <c r="F564" s="41">
        <f t="shared" si="8"/>
        <v>0</v>
      </c>
    </row>
    <row r="565" spans="1:6" outlineLevel="2">
      <c r="A565" s="7">
        <v>9610</v>
      </c>
      <c r="B565" s="4" t="s">
        <v>477</v>
      </c>
      <c r="C565" s="5">
        <v>0</v>
      </c>
      <c r="F565" s="41">
        <f t="shared" si="8"/>
        <v>0</v>
      </c>
    </row>
    <row r="566" spans="1:6" outlineLevel="1">
      <c r="A566" s="152" t="s">
        <v>545</v>
      </c>
      <c r="B566" s="153"/>
      <c r="C566" s="32">
        <f>SUM(C567:C568)</f>
        <v>0</v>
      </c>
      <c r="F566" s="41">
        <f t="shared" si="8"/>
        <v>0</v>
      </c>
    </row>
    <row r="567" spans="1:6" outlineLevel="2">
      <c r="A567" s="7">
        <v>9611</v>
      </c>
      <c r="B567" s="4" t="s">
        <v>479</v>
      </c>
      <c r="C567" s="5">
        <v>0</v>
      </c>
      <c r="F567" s="41">
        <f t="shared" si="8"/>
        <v>0</v>
      </c>
    </row>
    <row r="568" spans="1:6" outlineLevel="2">
      <c r="A568" s="7">
        <v>9611</v>
      </c>
      <c r="B568" s="4" t="s">
        <v>480</v>
      </c>
      <c r="C568" s="5">
        <v>0</v>
      </c>
      <c r="F568" s="41">
        <f t="shared" si="8"/>
        <v>0</v>
      </c>
    </row>
    <row r="569" spans="1:6" outlineLevel="1">
      <c r="A569" s="152" t="s">
        <v>546</v>
      </c>
      <c r="B569" s="153"/>
      <c r="C569" s="32">
        <f>SUM(C570:C572)</f>
        <v>0</v>
      </c>
      <c r="F569" s="41">
        <f t="shared" si="8"/>
        <v>0</v>
      </c>
    </row>
    <row r="570" spans="1:6" outlineLevel="2">
      <c r="A570" s="7">
        <v>9612</v>
      </c>
      <c r="B570" s="4" t="s">
        <v>482</v>
      </c>
      <c r="C570" s="5">
        <v>0</v>
      </c>
      <c r="F570" s="41">
        <f t="shared" si="8"/>
        <v>0</v>
      </c>
    </row>
    <row r="571" spans="1:6" outlineLevel="2">
      <c r="A571" s="7">
        <v>9612</v>
      </c>
      <c r="B571" s="4" t="s">
        <v>483</v>
      </c>
      <c r="C571" s="5">
        <v>0</v>
      </c>
      <c r="F571" s="41">
        <f t="shared" si="8"/>
        <v>0</v>
      </c>
    </row>
    <row r="572" spans="1:6" outlineLevel="2">
      <c r="A572" s="7">
        <v>9612</v>
      </c>
      <c r="B572" s="4" t="s">
        <v>484</v>
      </c>
      <c r="C572" s="5">
        <v>0</v>
      </c>
      <c r="F572" s="41">
        <f t="shared" si="8"/>
        <v>0</v>
      </c>
    </row>
    <row r="573" spans="1:6" outlineLevel="1">
      <c r="A573" s="152" t="s">
        <v>547</v>
      </c>
      <c r="B573" s="153"/>
      <c r="C573" s="32">
        <f>SUM(C574:C576)</f>
        <v>0</v>
      </c>
      <c r="F573" s="41">
        <f t="shared" si="8"/>
        <v>0</v>
      </c>
    </row>
    <row r="574" spans="1:6" outlineLevel="2">
      <c r="A574" s="7">
        <v>9613</v>
      </c>
      <c r="B574" s="4" t="s">
        <v>486</v>
      </c>
      <c r="C574" s="5">
        <v>0</v>
      </c>
      <c r="F574" s="41">
        <f t="shared" si="8"/>
        <v>0</v>
      </c>
    </row>
    <row r="575" spans="1:6" outlineLevel="2">
      <c r="A575" s="7">
        <v>9613</v>
      </c>
      <c r="B575" s="4" t="s">
        <v>487</v>
      </c>
      <c r="C575" s="5">
        <v>0</v>
      </c>
      <c r="F575" s="41">
        <f t="shared" si="8"/>
        <v>0</v>
      </c>
    </row>
    <row r="576" spans="1:6" outlineLevel="2">
      <c r="A576" s="7">
        <v>9613</v>
      </c>
      <c r="B576" s="4" t="s">
        <v>484</v>
      </c>
      <c r="C576" s="5">
        <v>0</v>
      </c>
      <c r="F576" s="41">
        <f t="shared" si="8"/>
        <v>0</v>
      </c>
    </row>
    <row r="577" spans="1:6" outlineLevel="1">
      <c r="A577" s="152" t="s">
        <v>548</v>
      </c>
      <c r="B577" s="153"/>
      <c r="C577" s="32">
        <f>SUM(C578:C583)</f>
        <v>0</v>
      </c>
      <c r="F577" s="41">
        <f t="shared" si="8"/>
        <v>0</v>
      </c>
    </row>
    <row r="578" spans="1:6" outlineLevel="2">
      <c r="A578" s="7">
        <v>9614</v>
      </c>
      <c r="B578" s="4" t="s">
        <v>489</v>
      </c>
      <c r="C578" s="5">
        <v>0</v>
      </c>
      <c r="F578" s="41">
        <f t="shared" si="8"/>
        <v>0</v>
      </c>
    </row>
    <row r="579" spans="1:6" outlineLevel="2">
      <c r="A579" s="7">
        <v>9614</v>
      </c>
      <c r="B579" s="4" t="s">
        <v>490</v>
      </c>
      <c r="C579" s="5">
        <v>0</v>
      </c>
      <c r="F579" s="41">
        <f t="shared" si="8"/>
        <v>0</v>
      </c>
    </row>
    <row r="580" spans="1:6" outlineLevel="2">
      <c r="A580" s="7">
        <v>9614</v>
      </c>
      <c r="B580" s="4" t="s">
        <v>491</v>
      </c>
      <c r="C580" s="5">
        <v>0</v>
      </c>
      <c r="F580" s="41">
        <f t="shared" si="8"/>
        <v>0</v>
      </c>
    </row>
    <row r="581" spans="1:6" outlineLevel="2">
      <c r="A581" s="7">
        <v>9614</v>
      </c>
      <c r="B581" s="4" t="s">
        <v>492</v>
      </c>
      <c r="C581" s="5">
        <v>0</v>
      </c>
      <c r="F581" s="41">
        <f t="shared" si="8"/>
        <v>0</v>
      </c>
    </row>
    <row r="582" spans="1:6" outlineLevel="2">
      <c r="A582" s="7">
        <v>9614</v>
      </c>
      <c r="B582" s="4" t="s">
        <v>493</v>
      </c>
      <c r="C582" s="5">
        <v>0</v>
      </c>
      <c r="F582" s="41">
        <f t="shared" si="8"/>
        <v>0</v>
      </c>
    </row>
    <row r="583" spans="1:6" outlineLevel="2">
      <c r="A583" s="7">
        <v>9614</v>
      </c>
      <c r="B583" s="4" t="s">
        <v>494</v>
      </c>
      <c r="C583" s="5">
        <v>0</v>
      </c>
      <c r="F583" s="41">
        <f t="shared" si="8"/>
        <v>0</v>
      </c>
    </row>
    <row r="584" spans="1:6" outlineLevel="1">
      <c r="A584" s="152" t="s">
        <v>549</v>
      </c>
      <c r="B584" s="153"/>
      <c r="C584" s="32">
        <f>SUM(C585:C589)</f>
        <v>0</v>
      </c>
      <c r="F584" s="41">
        <f t="shared" si="8"/>
        <v>0</v>
      </c>
    </row>
    <row r="585" spans="1:6" outlineLevel="2">
      <c r="A585" s="7">
        <v>9615</v>
      </c>
      <c r="B585" s="4" t="s">
        <v>496</v>
      </c>
      <c r="C585" s="5">
        <v>0</v>
      </c>
      <c r="F585" s="41">
        <f t="shared" si="8"/>
        <v>0</v>
      </c>
    </row>
    <row r="586" spans="1:6" outlineLevel="2">
      <c r="A586" s="7">
        <v>9615</v>
      </c>
      <c r="B586" s="4" t="s">
        <v>497</v>
      </c>
      <c r="C586" s="5">
        <v>0</v>
      </c>
      <c r="F586" s="41">
        <f t="shared" si="8"/>
        <v>0</v>
      </c>
    </row>
    <row r="587" spans="1:6" outlineLevel="2">
      <c r="A587" s="7">
        <v>9615</v>
      </c>
      <c r="B587" s="4" t="s">
        <v>498</v>
      </c>
      <c r="C587" s="5">
        <v>0</v>
      </c>
      <c r="F587" s="41">
        <f t="shared" si="8"/>
        <v>0</v>
      </c>
    </row>
    <row r="588" spans="1:6" outlineLevel="2">
      <c r="A588" s="7">
        <v>9615</v>
      </c>
      <c r="B588" s="4" t="s">
        <v>499</v>
      </c>
      <c r="C588" s="5">
        <v>0</v>
      </c>
      <c r="F588" s="41">
        <f t="shared" si="8"/>
        <v>0</v>
      </c>
    </row>
    <row r="589" spans="1:6" outlineLevel="2">
      <c r="A589" s="7">
        <v>9615</v>
      </c>
      <c r="B589" s="4" t="s">
        <v>500</v>
      </c>
      <c r="C589" s="5">
        <v>0</v>
      </c>
      <c r="F589" s="41">
        <f t="shared" si="8"/>
        <v>0</v>
      </c>
    </row>
    <row r="590" spans="1:6" outlineLevel="1">
      <c r="A590" s="152" t="s">
        <v>550</v>
      </c>
      <c r="B590" s="153"/>
      <c r="C590" s="32">
        <f>SUM(C591:C601)</f>
        <v>0</v>
      </c>
      <c r="F590" s="41">
        <f t="shared" si="8"/>
        <v>0</v>
      </c>
    </row>
    <row r="591" spans="1:6" outlineLevel="2">
      <c r="A591" s="7">
        <v>9616</v>
      </c>
      <c r="B591" s="4" t="s">
        <v>502</v>
      </c>
      <c r="C591" s="5">
        <v>0</v>
      </c>
      <c r="F591" s="41">
        <f t="shared" si="8"/>
        <v>0</v>
      </c>
    </row>
    <row r="592" spans="1:6" outlineLevel="2">
      <c r="A592" s="7">
        <v>9616</v>
      </c>
      <c r="B592" s="4" t="s">
        <v>503</v>
      </c>
      <c r="C592" s="5">
        <v>0</v>
      </c>
      <c r="F592" s="41">
        <f t="shared" si="8"/>
        <v>0</v>
      </c>
    </row>
    <row r="593" spans="1:8" outlineLevel="2">
      <c r="A593" s="7">
        <v>9616</v>
      </c>
      <c r="B593" s="4" t="s">
        <v>504</v>
      </c>
      <c r="C593" s="5">
        <v>0</v>
      </c>
      <c r="F593" s="41">
        <f t="shared" si="8"/>
        <v>0</v>
      </c>
    </row>
    <row r="594" spans="1:8" outlineLevel="2">
      <c r="A594" s="7">
        <v>9616</v>
      </c>
      <c r="B594" s="4" t="s">
        <v>505</v>
      </c>
      <c r="C594" s="5">
        <v>0</v>
      </c>
      <c r="F594" s="41">
        <f t="shared" si="8"/>
        <v>0</v>
      </c>
    </row>
    <row r="595" spans="1:8" outlineLevel="2">
      <c r="A595" s="7">
        <v>9616</v>
      </c>
      <c r="B595" s="4" t="s">
        <v>506</v>
      </c>
      <c r="C595" s="5">
        <v>0</v>
      </c>
      <c r="F595" s="41">
        <f t="shared" si="8"/>
        <v>0</v>
      </c>
    </row>
    <row r="596" spans="1:8" outlineLevel="2">
      <c r="A596" s="7">
        <v>9616</v>
      </c>
      <c r="B596" s="4" t="s">
        <v>507</v>
      </c>
      <c r="C596" s="5">
        <v>0</v>
      </c>
      <c r="F596" s="41">
        <f t="shared" si="8"/>
        <v>0</v>
      </c>
    </row>
    <row r="597" spans="1:8" outlineLevel="2">
      <c r="A597" s="7">
        <v>9616</v>
      </c>
      <c r="B597" s="4" t="s">
        <v>508</v>
      </c>
      <c r="C597" s="5">
        <v>0</v>
      </c>
      <c r="F597" s="41">
        <f t="shared" si="8"/>
        <v>0</v>
      </c>
    </row>
    <row r="598" spans="1:8" outlineLevel="2">
      <c r="A598" s="7">
        <v>9616</v>
      </c>
      <c r="B598" s="4" t="s">
        <v>509</v>
      </c>
      <c r="C598" s="5">
        <v>0</v>
      </c>
      <c r="F598" s="41">
        <f t="shared" si="8"/>
        <v>0</v>
      </c>
    </row>
    <row r="599" spans="1:8" outlineLevel="2">
      <c r="A599" s="7">
        <v>9616</v>
      </c>
      <c r="B599" s="4" t="s">
        <v>510</v>
      </c>
      <c r="C599" s="5">
        <v>0</v>
      </c>
      <c r="F599" s="41">
        <f t="shared" ref="F599:F616" si="9">C599</f>
        <v>0</v>
      </c>
    </row>
    <row r="600" spans="1:8" outlineLevel="2">
      <c r="A600" s="7">
        <v>9616</v>
      </c>
      <c r="B600" s="4" t="s">
        <v>511</v>
      </c>
      <c r="C600" s="5">
        <v>0</v>
      </c>
      <c r="F600" s="41">
        <f t="shared" si="9"/>
        <v>0</v>
      </c>
    </row>
    <row r="601" spans="1:8" outlineLevel="2">
      <c r="A601" s="7">
        <v>9616</v>
      </c>
      <c r="B601" s="4" t="s">
        <v>512</v>
      </c>
      <c r="C601" s="5">
        <v>0</v>
      </c>
      <c r="F601" s="41">
        <f t="shared" si="9"/>
        <v>0</v>
      </c>
    </row>
    <row r="602" spans="1:8" outlineLevel="1">
      <c r="A602" s="152" t="s">
        <v>551</v>
      </c>
      <c r="B602" s="153"/>
      <c r="C602" s="32">
        <f>SUM(C616:C624)</f>
        <v>0</v>
      </c>
      <c r="F602" s="41">
        <f t="shared" si="9"/>
        <v>0</v>
      </c>
    </row>
    <row r="603" spans="1:8" outlineLevel="1">
      <c r="A603" s="152" t="s">
        <v>552</v>
      </c>
      <c r="B603" s="153"/>
      <c r="C603" s="32">
        <v>0</v>
      </c>
      <c r="F603" s="41">
        <f t="shared" si="9"/>
        <v>0</v>
      </c>
    </row>
    <row r="604" spans="1:8" outlineLevel="1">
      <c r="A604" s="152" t="s">
        <v>553</v>
      </c>
      <c r="B604" s="153"/>
      <c r="C604" s="32">
        <v>0</v>
      </c>
      <c r="F604" s="41">
        <f t="shared" si="9"/>
        <v>0</v>
      </c>
    </row>
    <row r="605" spans="1:8" outlineLevel="1">
      <c r="A605" s="152" t="s">
        <v>554</v>
      </c>
      <c r="B605" s="153"/>
      <c r="C605" s="32">
        <v>0</v>
      </c>
      <c r="F605" s="41">
        <f t="shared" si="9"/>
        <v>0</v>
      </c>
    </row>
    <row r="606" spans="1:8">
      <c r="A606" s="148" t="s">
        <v>555</v>
      </c>
      <c r="B606" s="149"/>
      <c r="C606" s="36">
        <f>C607</f>
        <v>0</v>
      </c>
      <c r="E606" s="39" t="s">
        <v>141</v>
      </c>
      <c r="F606" s="41">
        <f t="shared" si="9"/>
        <v>0</v>
      </c>
      <c r="G606" s="42"/>
      <c r="H606" s="40" t="b">
        <f>AND(F606=G606)</f>
        <v>1</v>
      </c>
    </row>
    <row r="607" spans="1:8">
      <c r="A607" s="150" t="s">
        <v>556</v>
      </c>
      <c r="B607" s="151"/>
      <c r="C607" s="33">
        <f>C608+C612</f>
        <v>0</v>
      </c>
      <c r="E607" s="39" t="s">
        <v>557</v>
      </c>
      <c r="F607" s="41">
        <f t="shared" si="9"/>
        <v>0</v>
      </c>
      <c r="G607" s="42"/>
      <c r="H607" s="40" t="b">
        <f>AND(F607=G607)</f>
        <v>1</v>
      </c>
    </row>
    <row r="608" spans="1:8" outlineLevel="1" collapsed="1">
      <c r="A608" s="7">
        <v>10950</v>
      </c>
      <c r="B608" s="4" t="s">
        <v>558</v>
      </c>
      <c r="C608" s="5">
        <f>SUM(C609:C611)</f>
        <v>0</v>
      </c>
      <c r="F608" s="41">
        <f t="shared" si="9"/>
        <v>0</v>
      </c>
    </row>
    <row r="609" spans="1:8" ht="15" customHeight="1" outlineLevel="2">
      <c r="A609" s="29"/>
      <c r="B609" s="28" t="s">
        <v>559</v>
      </c>
      <c r="C609" s="30"/>
      <c r="F609" s="41">
        <f t="shared" si="9"/>
        <v>0</v>
      </c>
    </row>
    <row r="610" spans="1:8" ht="15" customHeight="1" outlineLevel="2">
      <c r="A610" s="29"/>
      <c r="B610" s="28" t="s">
        <v>560</v>
      </c>
      <c r="C610" s="30">
        <v>0</v>
      </c>
      <c r="F610" s="41">
        <f t="shared" si="9"/>
        <v>0</v>
      </c>
    </row>
    <row r="611" spans="1:8" ht="15" customHeight="1" outlineLevel="2">
      <c r="A611" s="29"/>
      <c r="B611" s="28" t="s">
        <v>561</v>
      </c>
      <c r="C611" s="30">
        <v>0</v>
      </c>
      <c r="F611" s="41">
        <f t="shared" si="9"/>
        <v>0</v>
      </c>
    </row>
    <row r="612" spans="1:8" outlineLevel="1">
      <c r="A612" s="7">
        <v>10951</v>
      </c>
      <c r="B612" s="4" t="s">
        <v>562</v>
      </c>
      <c r="C612" s="5">
        <f>SUM(C613:C614)</f>
        <v>0</v>
      </c>
      <c r="F612" s="41">
        <f t="shared" si="9"/>
        <v>0</v>
      </c>
    </row>
    <row r="613" spans="1:8" ht="15" customHeight="1" outlineLevel="1">
      <c r="A613" s="29"/>
      <c r="B613" s="28" t="s">
        <v>563</v>
      </c>
      <c r="C613" s="30">
        <v>0</v>
      </c>
      <c r="F613" s="41">
        <f t="shared" si="9"/>
        <v>0</v>
      </c>
    </row>
    <row r="614" spans="1:8" ht="15" customHeight="1" outlineLevel="1">
      <c r="A614" s="29"/>
      <c r="B614" s="28" t="s">
        <v>564</v>
      </c>
      <c r="C614" s="30">
        <v>0</v>
      </c>
      <c r="F614" s="41">
        <f t="shared" si="9"/>
        <v>0</v>
      </c>
    </row>
    <row r="615" spans="1:8">
      <c r="A615" s="148" t="s">
        <v>565</v>
      </c>
      <c r="B615" s="149"/>
      <c r="C615" s="36">
        <f>C616</f>
        <v>0</v>
      </c>
      <c r="E615" s="39" t="s">
        <v>154</v>
      </c>
      <c r="F615" s="41">
        <f t="shared" si="9"/>
        <v>0</v>
      </c>
      <c r="G615" s="42">
        <v>0</v>
      </c>
      <c r="H615" s="40" t="b">
        <f>AND(F615=G615)</f>
        <v>1</v>
      </c>
    </row>
    <row r="616" spans="1:8">
      <c r="A616" s="150" t="s">
        <v>566</v>
      </c>
      <c r="B616" s="151"/>
      <c r="C616" s="33">
        <f>C617+C621</f>
        <v>0</v>
      </c>
      <c r="E616" s="39" t="s">
        <v>567</v>
      </c>
      <c r="F616" s="41">
        <f t="shared" si="9"/>
        <v>0</v>
      </c>
      <c r="G616" s="42">
        <v>0</v>
      </c>
      <c r="H616" s="40" t="b">
        <f>AND(F616=G616)</f>
        <v>1</v>
      </c>
    </row>
  </sheetData>
  <mergeCells count="98">
    <mergeCell ref="A38:B38"/>
    <mergeCell ref="A1:C1"/>
    <mergeCell ref="A2:B2"/>
    <mergeCell ref="A3:B3"/>
    <mergeCell ref="A4:B4"/>
    <mergeCell ref="A11:B11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615:B615"/>
    <mergeCell ref="A616:B616"/>
    <mergeCell ref="A602:B602"/>
    <mergeCell ref="A603:B603"/>
    <mergeCell ref="A604:B604"/>
    <mergeCell ref="A605:B605"/>
    <mergeCell ref="A606:B606"/>
    <mergeCell ref="A607:B607"/>
  </mergeCells>
  <dataValidations count="5">
    <dataValidation type="custom" allowBlank="1" showInputMessage="1" showErrorMessage="1" sqref="H114:H116 H123 H146:H149 H140:H141 H137 H134 H129:H130">
      <formula1>C115+C230</formula1>
    </dataValidation>
    <dataValidation type="custom" allowBlank="1" showInputMessage="1" showErrorMessage="1" sqref="H373">
      <formula1>C374+C485</formula1>
    </dataValidation>
    <dataValidation type="custom" allowBlank="1" showInputMessage="1" showErrorMessage="1" sqref="H449">
      <formula1>C149+C264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3"/>
  <sheetViews>
    <sheetView rightToLeft="1" workbookViewId="0">
      <selection activeCell="E10" sqref="E10"/>
    </sheetView>
  </sheetViews>
  <sheetFormatPr baseColWidth="10" defaultRowHeight="15"/>
  <cols>
    <col min="1" max="1" width="40.5703125" bestFit="1" customWidth="1"/>
    <col min="2" max="2" width="10.7109375" bestFit="1" customWidth="1"/>
  </cols>
  <sheetData>
    <row r="1" spans="1:2">
      <c r="A1" s="183" t="s">
        <v>685</v>
      </c>
      <c r="B1" s="183"/>
    </row>
    <row r="2" spans="1:2">
      <c r="A2" s="10" t="s">
        <v>686</v>
      </c>
      <c r="B2" s="12"/>
    </row>
    <row r="3" spans="1:2">
      <c r="A3" s="10" t="s">
        <v>687</v>
      </c>
      <c r="B3" s="12"/>
    </row>
    <row r="4" spans="1:2">
      <c r="A4" s="10" t="s">
        <v>688</v>
      </c>
      <c r="B4" s="12"/>
    </row>
    <row r="5" spans="1:2">
      <c r="A5" s="10" t="s">
        <v>689</v>
      </c>
      <c r="B5" s="10"/>
    </row>
    <row r="6" spans="1:2">
      <c r="A6" s="183" t="s">
        <v>690</v>
      </c>
      <c r="B6" s="183"/>
    </row>
    <row r="7" spans="1:2">
      <c r="A7" s="10" t="s">
        <v>686</v>
      </c>
      <c r="B7" s="10"/>
    </row>
    <row r="8" spans="1:2">
      <c r="A8" s="10" t="s">
        <v>691</v>
      </c>
      <c r="B8" s="10"/>
    </row>
    <row r="9" spans="1:2">
      <c r="A9" s="10" t="s">
        <v>688</v>
      </c>
      <c r="B9" s="10"/>
    </row>
    <row r="10" spans="1:2">
      <c r="A10" s="10" t="s">
        <v>689</v>
      </c>
      <c r="B10" s="10"/>
    </row>
    <row r="11" spans="1:2">
      <c r="A11" s="183" t="s">
        <v>692</v>
      </c>
      <c r="B11" s="183"/>
    </row>
    <row r="12" spans="1:2">
      <c r="A12" s="10"/>
      <c r="B12" s="12"/>
    </row>
    <row r="13" spans="1:2">
      <c r="A13" s="10"/>
      <c r="B13" s="12"/>
    </row>
  </sheetData>
  <mergeCells count="3">
    <mergeCell ref="A1:B1"/>
    <mergeCell ref="A6:B6"/>
    <mergeCell ref="A11:B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2"/>
  <sheetViews>
    <sheetView rightToLeft="1" workbookViewId="0">
      <selection activeCell="J21" sqref="J21"/>
    </sheetView>
  </sheetViews>
  <sheetFormatPr baseColWidth="10" defaultColWidth="9.140625" defaultRowHeight="15"/>
  <cols>
    <col min="1" max="1" width="25.85546875" customWidth="1"/>
    <col min="2" max="2" width="7.42578125" customWidth="1"/>
    <col min="3" max="3" width="11" bestFit="1" customWidth="1"/>
    <col min="4" max="4" width="25" customWidth="1"/>
  </cols>
  <sheetData>
    <row r="1" spans="1:4">
      <c r="A1" s="122" t="s">
        <v>901</v>
      </c>
      <c r="B1" s="111" t="s">
        <v>902</v>
      </c>
      <c r="C1" s="111" t="s">
        <v>903</v>
      </c>
      <c r="D1" s="119" t="s">
        <v>904</v>
      </c>
    </row>
    <row r="2" spans="1:4">
      <c r="A2" s="123" t="s">
        <v>693</v>
      </c>
      <c r="B2" s="121"/>
      <c r="C2" s="120"/>
      <c r="D2" s="120"/>
    </row>
    <row r="3" spans="1:4">
      <c r="A3" s="123" t="s">
        <v>694</v>
      </c>
      <c r="B3" s="121"/>
      <c r="C3" s="120"/>
      <c r="D3" s="120"/>
    </row>
    <row r="4" spans="1:4">
      <c r="A4" s="123" t="s">
        <v>695</v>
      </c>
      <c r="B4" s="121"/>
      <c r="C4" s="120"/>
      <c r="D4" s="120"/>
    </row>
    <row r="5" spans="1:4">
      <c r="A5" s="123" t="s">
        <v>696</v>
      </c>
      <c r="B5" s="121"/>
      <c r="C5" s="120"/>
      <c r="D5" s="120"/>
    </row>
    <row r="6" spans="1:4">
      <c r="A6" s="123" t="s">
        <v>697</v>
      </c>
      <c r="B6" s="121"/>
      <c r="C6" s="120"/>
      <c r="D6" s="120"/>
    </row>
    <row r="7" spans="1:4">
      <c r="A7" s="123" t="s">
        <v>698</v>
      </c>
      <c r="B7" s="121"/>
      <c r="C7" s="120"/>
      <c r="D7" s="120"/>
    </row>
    <row r="8" spans="1:4">
      <c r="A8" s="123" t="s">
        <v>699</v>
      </c>
      <c r="B8" s="121"/>
      <c r="C8" s="120"/>
      <c r="D8" s="120"/>
    </row>
    <row r="9" spans="1:4">
      <c r="A9" s="123" t="s">
        <v>700</v>
      </c>
      <c r="B9" s="121"/>
      <c r="C9" s="120"/>
      <c r="D9" s="120"/>
    </row>
    <row r="10" spans="1:4">
      <c r="A10" s="123" t="s">
        <v>701</v>
      </c>
      <c r="B10" s="121"/>
      <c r="C10" s="120"/>
      <c r="D10" s="120"/>
    </row>
    <row r="11" spans="1:4">
      <c r="A11" s="123" t="s">
        <v>702</v>
      </c>
      <c r="B11" s="121"/>
      <c r="C11" s="120"/>
      <c r="D11" s="120"/>
    </row>
    <row r="12" spans="1:4">
      <c r="A12" s="123" t="s">
        <v>703</v>
      </c>
      <c r="B12" s="121"/>
      <c r="C12" s="120"/>
      <c r="D12" s="120"/>
    </row>
  </sheetData>
  <conditionalFormatting sqref="A1 B1:D12">
    <cfRule type="cellIs" dxfId="7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7"/>
  <sheetViews>
    <sheetView rightToLeft="1" workbookViewId="0">
      <selection activeCell="H15" sqref="H15"/>
    </sheetView>
  </sheetViews>
  <sheetFormatPr baseColWidth="10" defaultColWidth="9.140625" defaultRowHeight="15"/>
  <cols>
    <col min="1" max="1" width="27.42578125" customWidth="1"/>
    <col min="2" max="2" width="21.28515625" customWidth="1"/>
    <col min="3" max="3" width="23.5703125" customWidth="1"/>
    <col min="4" max="4" width="27.85546875" customWidth="1"/>
  </cols>
  <sheetData>
    <row r="1" spans="1:4">
      <c r="A1" s="136" t="s">
        <v>966</v>
      </c>
      <c r="B1" s="136" t="s">
        <v>967</v>
      </c>
      <c r="C1" s="136" t="s">
        <v>968</v>
      </c>
      <c r="D1" s="136" t="s">
        <v>969</v>
      </c>
    </row>
    <row r="2" spans="1:4">
      <c r="A2" s="39" t="s">
        <v>574</v>
      </c>
      <c r="B2" s="64" t="s">
        <v>577</v>
      </c>
      <c r="C2" s="132"/>
      <c r="D2" s="132"/>
    </row>
    <row r="3" spans="1:4">
      <c r="A3" s="132"/>
      <c r="B3" s="64" t="s">
        <v>579</v>
      </c>
      <c r="C3" s="132"/>
      <c r="D3" s="132"/>
    </row>
    <row r="4" spans="1:4">
      <c r="A4" s="132"/>
      <c r="B4" s="64" t="s">
        <v>582</v>
      </c>
      <c r="C4" s="132"/>
      <c r="D4" s="132"/>
    </row>
    <row r="5" spans="1:4">
      <c r="A5" s="132"/>
      <c r="B5" s="64" t="s">
        <v>585</v>
      </c>
      <c r="C5" s="132"/>
      <c r="D5" s="132"/>
    </row>
    <row r="6" spans="1:4">
      <c r="A6" s="132"/>
      <c r="B6" s="64" t="s">
        <v>587</v>
      </c>
      <c r="C6" s="132"/>
      <c r="D6" s="132"/>
    </row>
    <row r="7" spans="1:4">
      <c r="A7" s="132"/>
      <c r="B7" s="64" t="s">
        <v>590</v>
      </c>
      <c r="C7" s="132"/>
      <c r="D7" s="132"/>
    </row>
    <row r="8" spans="1:4">
      <c r="A8" s="132"/>
      <c r="B8" s="64" t="s">
        <v>592</v>
      </c>
      <c r="C8" s="64" t="s">
        <v>595</v>
      </c>
      <c r="D8" s="132"/>
    </row>
    <row r="9" spans="1:4">
      <c r="A9" s="132"/>
      <c r="B9" s="132"/>
      <c r="C9" s="64" t="s">
        <v>598</v>
      </c>
      <c r="D9" s="132"/>
    </row>
    <row r="10" spans="1:4">
      <c r="A10" s="132"/>
      <c r="B10" s="132"/>
      <c r="C10" s="64" t="s">
        <v>601</v>
      </c>
      <c r="D10" s="132"/>
    </row>
    <row r="11" spans="1:4">
      <c r="A11" s="132"/>
      <c r="B11" s="132"/>
      <c r="C11" s="132"/>
      <c r="D11" s="132"/>
    </row>
    <row r="12" spans="1:4">
      <c r="A12" s="132"/>
      <c r="B12" s="13" t="s">
        <v>604</v>
      </c>
      <c r="C12" s="64" t="s">
        <v>607</v>
      </c>
      <c r="D12" s="132"/>
    </row>
    <row r="13" spans="1:4">
      <c r="A13" s="132"/>
      <c r="B13" s="132"/>
      <c r="C13" s="64" t="s">
        <v>610</v>
      </c>
      <c r="D13" s="132"/>
    </row>
    <row r="14" spans="1:4">
      <c r="A14" s="132"/>
      <c r="B14" s="132"/>
      <c r="C14" s="132"/>
      <c r="D14" s="132"/>
    </row>
    <row r="15" spans="1:4">
      <c r="A15" s="132"/>
      <c r="B15" s="13" t="s">
        <v>613</v>
      </c>
      <c r="C15" s="64" t="s">
        <v>615</v>
      </c>
      <c r="D15" s="132"/>
    </row>
    <row r="16" spans="1:4">
      <c r="A16" s="132"/>
      <c r="B16" s="132"/>
      <c r="C16" s="64" t="s">
        <v>617</v>
      </c>
      <c r="D16" s="132"/>
    </row>
    <row r="17" spans="1:4">
      <c r="A17" s="132"/>
      <c r="B17" s="132"/>
      <c r="C17" s="132"/>
      <c r="D17" s="132"/>
    </row>
  </sheetData>
  <protectedRanges>
    <protectedRange password="CC3D" sqref="B2:D2 A3:A17 B14:D14 B9:B11 C3:D7 D8:D10 C11:D11 B13 D12:D13 B17:D17 C15:D15 B16 D16" name="Range1"/>
  </protectedRanges>
  <conditionalFormatting sqref="D2:D11 C2:C7 C11">
    <cfRule type="cellIs" dxfId="6" priority="2" operator="equal">
      <formula>0</formula>
    </cfRule>
  </conditionalFormatting>
  <conditionalFormatting sqref="A3:A17 B16:B17 D9:D17 B9:B11 C11 B13:B14 C14 C17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6"/>
  <sheetViews>
    <sheetView rightToLeft="1" workbookViewId="0">
      <selection activeCell="E13" sqref="E13"/>
    </sheetView>
  </sheetViews>
  <sheetFormatPr baseColWidth="10" defaultColWidth="9.140625" defaultRowHeight="15"/>
  <cols>
    <col min="1" max="1" width="48.5703125" customWidth="1"/>
  </cols>
  <sheetData>
    <row r="1" spans="1:1">
      <c r="A1" s="10" t="s">
        <v>704</v>
      </c>
    </row>
    <row r="2" spans="1:1">
      <c r="A2" s="10" t="s">
        <v>705</v>
      </c>
    </row>
    <row r="3" spans="1:1">
      <c r="A3" s="10" t="s">
        <v>706</v>
      </c>
    </row>
    <row r="4" spans="1:1">
      <c r="A4" s="10" t="s">
        <v>707</v>
      </c>
    </row>
    <row r="5" spans="1:1">
      <c r="A5" s="10" t="s">
        <v>708</v>
      </c>
    </row>
    <row r="6" spans="1:1">
      <c r="A6" s="10" t="s">
        <v>709</v>
      </c>
    </row>
    <row r="7" spans="1:1">
      <c r="A7" s="10" t="s">
        <v>710</v>
      </c>
    </row>
    <row r="8" spans="1:1">
      <c r="A8" s="10" t="s">
        <v>711</v>
      </c>
    </row>
    <row r="9" spans="1:1">
      <c r="A9" s="10" t="s">
        <v>712</v>
      </c>
    </row>
    <row r="10" spans="1:1">
      <c r="A10" s="10" t="s">
        <v>713</v>
      </c>
    </row>
    <row r="11" spans="1:1">
      <c r="A11" s="10" t="s">
        <v>714</v>
      </c>
    </row>
    <row r="12" spans="1:1">
      <c r="A12" s="10" t="s">
        <v>715</v>
      </c>
    </row>
    <row r="13" spans="1:1">
      <c r="A13" s="10" t="s">
        <v>716</v>
      </c>
    </row>
    <row r="14" spans="1:1">
      <c r="A14" s="10" t="s">
        <v>717</v>
      </c>
    </row>
    <row r="15" spans="1:1">
      <c r="A15" s="10" t="s">
        <v>718</v>
      </c>
    </row>
    <row r="16" spans="1:1">
      <c r="A16" s="10" t="s">
        <v>719</v>
      </c>
    </row>
    <row r="17" spans="1:1">
      <c r="A17" s="10" t="s">
        <v>720</v>
      </c>
    </row>
    <row r="18" spans="1:1">
      <c r="A18" s="10" t="s">
        <v>721</v>
      </c>
    </row>
    <row r="19" spans="1:1">
      <c r="A19" s="10" t="s">
        <v>722</v>
      </c>
    </row>
    <row r="20" spans="1:1">
      <c r="A20" s="10" t="s">
        <v>723</v>
      </c>
    </row>
    <row r="21" spans="1:1">
      <c r="A21" s="10" t="s">
        <v>724</v>
      </c>
    </row>
    <row r="22" spans="1:1">
      <c r="A22" s="10" t="s">
        <v>725</v>
      </c>
    </row>
    <row r="23" spans="1:1">
      <c r="A23" s="10" t="s">
        <v>726</v>
      </c>
    </row>
    <row r="24" spans="1:1">
      <c r="A24" s="10" t="s">
        <v>727</v>
      </c>
    </row>
    <row r="25" spans="1:1">
      <c r="A25" s="10" t="s">
        <v>728</v>
      </c>
    </row>
    <row r="26" spans="1:1">
      <c r="A26" s="10" t="s">
        <v>729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U478"/>
  <sheetViews>
    <sheetView rightToLeft="1"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baseColWidth="10" defaultColWidth="9.140625" defaultRowHeight="15"/>
  <cols>
    <col min="1" max="1" width="4" style="73" bestFit="1" customWidth="1"/>
    <col min="2" max="2" width="22.42578125" style="10" customWidth="1"/>
    <col min="3" max="3" width="20.4257812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6.42578125" style="60" bestFit="1" customWidth="1"/>
    <col min="14" max="14" width="15.140625" style="60" customWidth="1"/>
    <col min="15" max="15" width="19" style="60" customWidth="1"/>
    <col min="16" max="16" width="14" style="60" bestFit="1" customWidth="1"/>
    <col min="17" max="17" width="16.5703125" style="60" bestFit="1" customWidth="1"/>
    <col min="18" max="18" width="14" style="60" bestFit="1" customWidth="1"/>
    <col min="19" max="19" width="14.140625" style="60" bestFit="1" customWidth="1"/>
    <col min="20" max="20" width="15.140625" style="60" customWidth="1"/>
    <col min="21" max="21" width="19" style="60" customWidth="1"/>
    <col min="22" max="22" width="14" style="60" bestFit="1" customWidth="1"/>
    <col min="23" max="23" width="16.5703125" style="60" bestFit="1" customWidth="1"/>
    <col min="24" max="24" width="14" style="60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1" bestFit="1" customWidth="1"/>
    <col min="34" max="34" width="16.5703125" style="12" bestFit="1" customWidth="1"/>
    <col min="35" max="35" width="70.140625" style="10" customWidth="1"/>
    <col min="43" max="43" width="9.140625" style="57" customWidth="1"/>
    <col min="44" max="44" width="11.85546875" style="57" customWidth="1"/>
    <col min="45" max="45" width="26.28515625" style="58" customWidth="1"/>
    <col min="46" max="46" width="9.140625" style="57" customWidth="1"/>
    <col min="47" max="47" width="10.140625" style="57" bestFit="1" customWidth="1"/>
  </cols>
  <sheetData>
    <row r="1" spans="1:47">
      <c r="B1" s="204" t="s">
        <v>730</v>
      </c>
      <c r="C1" s="187" t="s">
        <v>731</v>
      </c>
      <c r="D1" s="187" t="s">
        <v>732</v>
      </c>
      <c r="E1" s="187" t="s">
        <v>733</v>
      </c>
      <c r="F1" s="187" t="s">
        <v>734</v>
      </c>
      <c r="G1" s="187" t="s">
        <v>735</v>
      </c>
      <c r="H1" s="187" t="s">
        <v>736</v>
      </c>
      <c r="I1" s="187" t="s">
        <v>737</v>
      </c>
      <c r="J1" s="187" t="s">
        <v>738</v>
      </c>
      <c r="K1" s="187" t="s">
        <v>739</v>
      </c>
      <c r="L1" s="187" t="s">
        <v>740</v>
      </c>
      <c r="M1" s="192" t="s">
        <v>741</v>
      </c>
      <c r="N1" s="191" t="s">
        <v>742</v>
      </c>
      <c r="O1" s="191"/>
      <c r="P1" s="191"/>
      <c r="Q1" s="191"/>
      <c r="R1" s="191"/>
      <c r="S1" s="192" t="s">
        <v>743</v>
      </c>
      <c r="T1" s="191" t="s">
        <v>742</v>
      </c>
      <c r="U1" s="191"/>
      <c r="V1" s="191"/>
      <c r="W1" s="191"/>
      <c r="X1" s="191"/>
      <c r="Y1" s="189" t="s">
        <v>744</v>
      </c>
      <c r="Z1" s="189" t="s">
        <v>745</v>
      </c>
      <c r="AA1" s="189" t="s">
        <v>746</v>
      </c>
      <c r="AB1" s="189" t="s">
        <v>747</v>
      </c>
      <c r="AC1" s="189" t="s">
        <v>748</v>
      </c>
      <c r="AD1" s="189" t="s">
        <v>749</v>
      </c>
      <c r="AE1" s="200" t="s">
        <v>750</v>
      </c>
      <c r="AF1" s="202" t="s">
        <v>751</v>
      </c>
      <c r="AG1" s="198" t="s">
        <v>752</v>
      </c>
      <c r="AH1" s="196" t="s">
        <v>753</v>
      </c>
      <c r="AI1" s="194" t="s">
        <v>754</v>
      </c>
      <c r="AQ1" s="54"/>
      <c r="AR1" s="54"/>
      <c r="AS1" s="55"/>
      <c r="AT1" s="54"/>
      <c r="AU1" s="54"/>
    </row>
    <row r="2" spans="1:47" ht="26.25" thickBot="1">
      <c r="B2" s="205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93"/>
      <c r="N2" s="72" t="s">
        <v>755</v>
      </c>
      <c r="O2" s="72" t="s">
        <v>756</v>
      </c>
      <c r="P2" s="72" t="s">
        <v>757</v>
      </c>
      <c r="Q2" s="72" t="s">
        <v>758</v>
      </c>
      <c r="R2" s="72" t="s">
        <v>759</v>
      </c>
      <c r="S2" s="193"/>
      <c r="T2" s="72" t="s">
        <v>755</v>
      </c>
      <c r="U2" s="72" t="s">
        <v>756</v>
      </c>
      <c r="V2" s="72" t="s">
        <v>757</v>
      </c>
      <c r="W2" s="72" t="s">
        <v>758</v>
      </c>
      <c r="X2" s="72" t="s">
        <v>759</v>
      </c>
      <c r="Y2" s="190"/>
      <c r="Z2" s="190"/>
      <c r="AA2" s="190"/>
      <c r="AB2" s="190"/>
      <c r="AC2" s="190"/>
      <c r="AD2" s="190"/>
      <c r="AE2" s="201"/>
      <c r="AF2" s="203"/>
      <c r="AG2" s="199"/>
      <c r="AH2" s="197"/>
      <c r="AI2" s="195"/>
      <c r="AS2" s="58" t="s">
        <v>760</v>
      </c>
    </row>
    <row r="3" spans="1:47" s="75" customFormat="1" ht="21">
      <c r="A3" s="74">
        <v>1</v>
      </c>
      <c r="B3" s="65" t="s">
        <v>761</v>
      </c>
      <c r="C3" s="66"/>
      <c r="D3" s="65" t="s">
        <v>762</v>
      </c>
      <c r="E3" s="65" t="s">
        <v>763</v>
      </c>
      <c r="F3" s="65" t="s">
        <v>764</v>
      </c>
      <c r="G3" s="65" t="s">
        <v>765</v>
      </c>
      <c r="H3" s="65"/>
      <c r="I3" s="65"/>
      <c r="J3" s="65"/>
      <c r="K3" s="65"/>
      <c r="L3" s="65"/>
      <c r="M3" s="63">
        <v>250000</v>
      </c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8"/>
      <c r="Z3" s="68"/>
      <c r="AA3" s="68"/>
      <c r="AB3" s="68"/>
      <c r="AC3" s="68"/>
      <c r="AD3" s="68">
        <v>41594</v>
      </c>
      <c r="AE3" s="69">
        <v>2013</v>
      </c>
      <c r="AF3" s="69"/>
      <c r="AG3" s="70">
        <v>0.75</v>
      </c>
      <c r="AH3" s="71"/>
      <c r="AI3" s="71"/>
      <c r="AQ3" s="76" t="s">
        <v>764</v>
      </c>
      <c r="AR3" s="76"/>
      <c r="AS3" s="77" t="s">
        <v>766</v>
      </c>
      <c r="AT3" s="76" t="s">
        <v>762</v>
      </c>
      <c r="AU3" s="76" t="s">
        <v>763</v>
      </c>
    </row>
    <row r="4" spans="1:47" s="75" customFormat="1" ht="21">
      <c r="A4" s="74">
        <f>A3+1</f>
        <v>2</v>
      </c>
      <c r="B4" s="56" t="s">
        <v>645</v>
      </c>
      <c r="C4" s="10"/>
      <c r="D4" s="56" t="s">
        <v>762</v>
      </c>
      <c r="E4" s="56" t="s">
        <v>763</v>
      </c>
      <c r="F4" s="56" t="s">
        <v>764</v>
      </c>
      <c r="G4" s="56">
        <v>2011</v>
      </c>
      <c r="H4" s="56"/>
      <c r="I4" s="56"/>
      <c r="J4" s="56"/>
      <c r="K4" s="56"/>
      <c r="L4" s="56"/>
      <c r="M4" s="63">
        <v>110000</v>
      </c>
      <c r="N4" s="60"/>
      <c r="O4" s="60"/>
      <c r="P4" s="63"/>
      <c r="Q4" s="63"/>
      <c r="R4" s="63"/>
      <c r="S4" s="63">
        <f>T4+U4+V4+W4+X4</f>
        <v>0</v>
      </c>
      <c r="T4" s="60"/>
      <c r="U4" s="60"/>
      <c r="V4" s="63"/>
      <c r="W4" s="63"/>
      <c r="X4" s="63"/>
      <c r="Y4" s="12"/>
      <c r="Z4" s="12"/>
      <c r="AA4" s="12"/>
      <c r="AB4" s="12"/>
      <c r="AC4" s="12"/>
      <c r="AD4" s="12"/>
      <c r="AE4" s="10"/>
      <c r="AF4" s="10"/>
      <c r="AG4" s="61">
        <v>1</v>
      </c>
      <c r="AH4" s="12">
        <v>41324</v>
      </c>
      <c r="AI4" s="10"/>
      <c r="AQ4" s="76" t="s">
        <v>767</v>
      </c>
      <c r="AR4" s="76" t="s">
        <v>755</v>
      </c>
      <c r="AS4" s="77" t="s">
        <v>768</v>
      </c>
      <c r="AT4" s="76" t="s">
        <v>769</v>
      </c>
      <c r="AU4" s="76" t="s">
        <v>770</v>
      </c>
    </row>
    <row r="5" spans="1:47" s="75" customFormat="1" ht="21">
      <c r="A5" s="74">
        <f t="shared" ref="A5:A68" si="0">A4+1</f>
        <v>3</v>
      </c>
      <c r="B5" s="56" t="s">
        <v>645</v>
      </c>
      <c r="C5" s="10"/>
      <c r="D5" s="56" t="s">
        <v>762</v>
      </c>
      <c r="E5" s="56" t="s">
        <v>763</v>
      </c>
      <c r="F5" s="56" t="s">
        <v>764</v>
      </c>
      <c r="G5" s="56">
        <v>2012</v>
      </c>
      <c r="H5" s="56"/>
      <c r="I5" s="56"/>
      <c r="J5" s="56"/>
      <c r="K5" s="56"/>
      <c r="L5" s="56"/>
      <c r="M5" s="63">
        <v>60000</v>
      </c>
      <c r="N5" s="60"/>
      <c r="O5" s="60"/>
      <c r="P5" s="63"/>
      <c r="Q5" s="63"/>
      <c r="R5" s="63"/>
      <c r="S5" s="63"/>
      <c r="T5" s="60"/>
      <c r="U5" s="60"/>
      <c r="V5" s="63"/>
      <c r="W5" s="63"/>
      <c r="X5" s="63"/>
      <c r="Y5" s="62"/>
      <c r="Z5" s="62"/>
      <c r="AA5" s="62"/>
      <c r="AB5" s="62">
        <v>41617</v>
      </c>
      <c r="AC5" s="12"/>
      <c r="AD5" s="12"/>
      <c r="AE5" s="10"/>
      <c r="AF5" s="10"/>
      <c r="AG5" s="61"/>
      <c r="AH5" s="12"/>
      <c r="AI5" s="10"/>
      <c r="AQ5" s="76"/>
      <c r="AR5" s="76" t="s">
        <v>756</v>
      </c>
      <c r="AS5" s="77" t="s">
        <v>771</v>
      </c>
      <c r="AT5" s="76" t="s">
        <v>772</v>
      </c>
      <c r="AU5" s="76" t="s">
        <v>773</v>
      </c>
    </row>
    <row r="6" spans="1:47" s="75" customFormat="1" ht="80.099999999999994" customHeight="1">
      <c r="A6" s="74">
        <f t="shared" si="0"/>
        <v>4</v>
      </c>
      <c r="B6" s="56" t="s">
        <v>970</v>
      </c>
      <c r="C6" s="10"/>
      <c r="D6" s="56" t="s">
        <v>762</v>
      </c>
      <c r="E6" s="56" t="s">
        <v>763</v>
      </c>
      <c r="F6" s="56" t="s">
        <v>764</v>
      </c>
      <c r="G6" s="56" t="s">
        <v>765</v>
      </c>
      <c r="H6" s="56"/>
      <c r="I6" s="56"/>
      <c r="J6" s="56"/>
      <c r="K6" s="56"/>
      <c r="L6" s="56"/>
      <c r="M6" s="63">
        <v>42447</v>
      </c>
      <c r="N6" s="60"/>
      <c r="O6" s="60"/>
      <c r="P6" s="60"/>
      <c r="Q6" s="60"/>
      <c r="R6" s="60"/>
      <c r="S6" s="63">
        <f t="shared" ref="S5:S19" si="1">T6+U6+V6+W6+X6</f>
        <v>0</v>
      </c>
      <c r="T6" s="60"/>
      <c r="U6" s="60"/>
      <c r="V6" s="60"/>
      <c r="W6" s="60"/>
      <c r="X6" s="60"/>
      <c r="Y6" s="12"/>
      <c r="Z6" s="12"/>
      <c r="AA6" s="12"/>
      <c r="AB6" s="12"/>
      <c r="AC6" s="12"/>
      <c r="AD6" s="12"/>
      <c r="AE6" s="10"/>
      <c r="AF6" s="10"/>
      <c r="AG6" s="61"/>
      <c r="AH6" s="12"/>
      <c r="AI6" s="207" t="s">
        <v>972</v>
      </c>
      <c r="AQ6" s="76"/>
      <c r="AR6" s="76" t="s">
        <v>774</v>
      </c>
      <c r="AS6" s="77" t="s">
        <v>775</v>
      </c>
      <c r="AT6" s="76"/>
      <c r="AU6" s="76" t="s">
        <v>776</v>
      </c>
    </row>
    <row r="7" spans="1:47" s="75" customFormat="1" ht="50.1" customHeight="1">
      <c r="A7" s="74">
        <f t="shared" si="0"/>
        <v>5</v>
      </c>
      <c r="B7" s="59" t="s">
        <v>777</v>
      </c>
      <c r="C7" s="10"/>
      <c r="D7" s="59" t="s">
        <v>762</v>
      </c>
      <c r="E7" s="59" t="s">
        <v>770</v>
      </c>
      <c r="F7" s="56" t="s">
        <v>764</v>
      </c>
      <c r="G7" s="56">
        <v>2013</v>
      </c>
      <c r="H7" s="56"/>
      <c r="I7" s="56"/>
      <c r="J7" s="56"/>
      <c r="K7" s="56"/>
      <c r="L7" s="56"/>
      <c r="M7" s="63">
        <v>64270</v>
      </c>
      <c r="N7" s="60"/>
      <c r="O7" s="60"/>
      <c r="P7" s="60"/>
      <c r="Q7" s="60"/>
      <c r="R7" s="60"/>
      <c r="S7" s="63">
        <f t="shared" si="1"/>
        <v>0</v>
      </c>
      <c r="T7" s="60"/>
      <c r="U7" s="60"/>
      <c r="V7" s="60"/>
      <c r="W7" s="60"/>
      <c r="X7" s="60"/>
      <c r="Y7" s="12"/>
      <c r="Z7" s="12"/>
      <c r="AA7" s="12"/>
      <c r="AB7" s="12"/>
      <c r="AC7" s="12"/>
      <c r="AD7" s="12"/>
      <c r="AE7" s="10"/>
      <c r="AF7" s="10"/>
      <c r="AG7" s="61"/>
      <c r="AH7" s="12"/>
      <c r="AI7" s="207" t="s">
        <v>973</v>
      </c>
      <c r="AQ7" s="76"/>
      <c r="AR7" s="76" t="s">
        <v>778</v>
      </c>
      <c r="AS7" s="77" t="s">
        <v>779</v>
      </c>
      <c r="AT7" s="76"/>
      <c r="AU7" s="76" t="s">
        <v>780</v>
      </c>
    </row>
    <row r="8" spans="1:47" s="75" customFormat="1" ht="21">
      <c r="A8" s="74">
        <f t="shared" si="0"/>
        <v>6</v>
      </c>
      <c r="B8" s="56" t="s">
        <v>781</v>
      </c>
      <c r="C8" s="10" t="s">
        <v>782</v>
      </c>
      <c r="D8" s="56" t="s">
        <v>762</v>
      </c>
      <c r="E8" s="56" t="s">
        <v>773</v>
      </c>
      <c r="F8" s="56" t="s">
        <v>764</v>
      </c>
      <c r="G8" s="56">
        <v>2012</v>
      </c>
      <c r="H8" s="56"/>
      <c r="I8" s="56"/>
      <c r="J8" s="56"/>
      <c r="K8" s="56"/>
      <c r="L8" s="56"/>
      <c r="M8" s="63">
        <v>55167</v>
      </c>
      <c r="N8" s="60"/>
      <c r="O8" s="60"/>
      <c r="P8" s="60"/>
      <c r="Q8" s="60"/>
      <c r="R8" s="60"/>
      <c r="S8" s="63"/>
      <c r="T8" s="60"/>
      <c r="U8" s="60"/>
      <c r="V8" s="60"/>
      <c r="W8" s="60"/>
      <c r="X8" s="60"/>
      <c r="Y8" s="62"/>
      <c r="Z8" s="62"/>
      <c r="AA8" s="62"/>
      <c r="AB8" s="62"/>
      <c r="AC8" s="62"/>
      <c r="AD8" s="12"/>
      <c r="AE8" s="10"/>
      <c r="AF8" s="10"/>
      <c r="AG8" s="61"/>
      <c r="AH8" s="12"/>
      <c r="AI8" s="208" t="s">
        <v>974</v>
      </c>
      <c r="AQ8" s="76"/>
      <c r="AR8" s="76"/>
      <c r="AS8" s="77" t="s">
        <v>783</v>
      </c>
      <c r="AT8" s="76"/>
      <c r="AU8" s="76"/>
    </row>
    <row r="9" spans="1:47" s="75" customFormat="1" ht="21">
      <c r="A9" s="74">
        <f t="shared" si="0"/>
        <v>7</v>
      </c>
      <c r="B9" s="56" t="s">
        <v>784</v>
      </c>
      <c r="C9" s="10" t="s">
        <v>785</v>
      </c>
      <c r="D9" s="56" t="s">
        <v>762</v>
      </c>
      <c r="E9" s="56" t="s">
        <v>773</v>
      </c>
      <c r="F9" s="56" t="s">
        <v>764</v>
      </c>
      <c r="G9" s="56">
        <v>2010</v>
      </c>
      <c r="H9" s="56"/>
      <c r="I9" s="56"/>
      <c r="J9" s="56"/>
      <c r="K9" s="56"/>
      <c r="L9" s="56"/>
      <c r="M9" s="63">
        <v>7543</v>
      </c>
      <c r="N9" s="60"/>
      <c r="O9" s="60"/>
      <c r="P9" s="60"/>
      <c r="Q9" s="60"/>
      <c r="R9" s="60"/>
      <c r="S9" s="63">
        <f t="shared" si="1"/>
        <v>0</v>
      </c>
      <c r="T9" s="60"/>
      <c r="U9" s="60"/>
      <c r="V9" s="60"/>
      <c r="W9" s="60"/>
      <c r="X9" s="60"/>
      <c r="Y9" s="62"/>
      <c r="Z9" s="62"/>
      <c r="AA9" s="62"/>
      <c r="AB9" s="62"/>
      <c r="AC9" s="62"/>
      <c r="AD9" s="12"/>
      <c r="AE9" s="10"/>
      <c r="AF9" s="10"/>
      <c r="AG9" s="61"/>
      <c r="AH9" s="12"/>
      <c r="AI9" s="10"/>
      <c r="AQ9" s="76"/>
      <c r="AR9" s="76"/>
      <c r="AS9" s="77" t="s">
        <v>786</v>
      </c>
      <c r="AT9" s="76"/>
      <c r="AU9" s="76"/>
    </row>
    <row r="10" spans="1:47" s="75" customFormat="1" ht="21">
      <c r="A10" s="74">
        <f t="shared" si="0"/>
        <v>8</v>
      </c>
      <c r="B10" s="56" t="s">
        <v>784</v>
      </c>
      <c r="C10" s="98" t="s">
        <v>787</v>
      </c>
      <c r="D10" s="56" t="s">
        <v>762</v>
      </c>
      <c r="E10" s="56" t="s">
        <v>773</v>
      </c>
      <c r="F10" s="56" t="s">
        <v>764</v>
      </c>
      <c r="G10" s="56">
        <v>2011</v>
      </c>
      <c r="H10" s="56"/>
      <c r="I10" s="56"/>
      <c r="J10" s="56"/>
      <c r="K10" s="56"/>
      <c r="L10" s="56"/>
      <c r="M10" s="63">
        <v>3737</v>
      </c>
      <c r="N10" s="60"/>
      <c r="O10" s="60"/>
      <c r="P10" s="60"/>
      <c r="Q10" s="60"/>
      <c r="R10" s="60"/>
      <c r="S10" s="63">
        <f t="shared" si="1"/>
        <v>0</v>
      </c>
      <c r="T10" s="60"/>
      <c r="U10" s="60"/>
      <c r="V10" s="60"/>
      <c r="W10" s="60"/>
      <c r="X10" s="60"/>
      <c r="Y10" s="12"/>
      <c r="Z10" s="12"/>
      <c r="AA10" s="12"/>
      <c r="AB10" s="12"/>
      <c r="AC10" s="12"/>
      <c r="AD10" s="12"/>
      <c r="AE10" s="10"/>
      <c r="AF10" s="10"/>
      <c r="AG10" s="61"/>
      <c r="AH10" s="12"/>
      <c r="AI10" s="10"/>
      <c r="AQ10" s="76"/>
      <c r="AR10" s="76"/>
      <c r="AS10" s="77" t="s">
        <v>788</v>
      </c>
      <c r="AT10" s="76"/>
      <c r="AU10" s="76"/>
    </row>
    <row r="11" spans="1:47" s="75" customFormat="1" ht="30" customHeight="1">
      <c r="A11" s="74">
        <f t="shared" si="0"/>
        <v>9</v>
      </c>
      <c r="B11" s="56" t="s">
        <v>789</v>
      </c>
      <c r="C11" s="10"/>
      <c r="D11" s="56" t="s">
        <v>762</v>
      </c>
      <c r="E11" s="56" t="s">
        <v>776</v>
      </c>
      <c r="F11" s="56" t="s">
        <v>764</v>
      </c>
      <c r="G11" s="56">
        <v>2010</v>
      </c>
      <c r="H11" s="56"/>
      <c r="I11" s="56"/>
      <c r="J11" s="56"/>
      <c r="K11" s="56"/>
      <c r="L11" s="56"/>
      <c r="M11" s="63">
        <v>335000</v>
      </c>
      <c r="N11" s="60"/>
      <c r="O11" s="60"/>
      <c r="P11" s="60"/>
      <c r="Q11" s="60"/>
      <c r="R11" s="60"/>
      <c r="S11" s="63">
        <f t="shared" si="1"/>
        <v>0</v>
      </c>
      <c r="T11" s="60"/>
      <c r="U11" s="60"/>
      <c r="V11" s="60"/>
      <c r="W11" s="60"/>
      <c r="X11" s="60"/>
      <c r="Y11" s="12"/>
      <c r="Z11" s="12"/>
      <c r="AA11" s="12"/>
      <c r="AB11" s="12"/>
      <c r="AC11" s="12"/>
      <c r="AD11" s="12"/>
      <c r="AE11" s="10"/>
      <c r="AF11" s="10"/>
      <c r="AG11" s="61"/>
      <c r="AH11" s="12"/>
      <c r="AI11" s="207" t="s">
        <v>975</v>
      </c>
      <c r="AQ11" s="76"/>
      <c r="AR11" s="76"/>
      <c r="AS11" s="77" t="s">
        <v>790</v>
      </c>
      <c r="AT11" s="76"/>
      <c r="AU11" s="76"/>
    </row>
    <row r="12" spans="1:47" s="75" customFormat="1" ht="21">
      <c r="A12" s="74">
        <f t="shared" si="0"/>
        <v>10</v>
      </c>
      <c r="B12" s="56" t="s">
        <v>791</v>
      </c>
      <c r="C12" s="10"/>
      <c r="D12" s="56" t="s">
        <v>769</v>
      </c>
      <c r="E12" s="56" t="s">
        <v>770</v>
      </c>
      <c r="F12" s="56" t="s">
        <v>764</v>
      </c>
      <c r="G12" s="56">
        <v>2011</v>
      </c>
      <c r="H12" s="56"/>
      <c r="I12" s="56"/>
      <c r="J12" s="56"/>
      <c r="K12" s="56"/>
      <c r="L12" s="56"/>
      <c r="M12" s="63">
        <v>25000</v>
      </c>
      <c r="N12" s="60"/>
      <c r="O12" s="60"/>
      <c r="P12" s="60"/>
      <c r="Q12" s="60"/>
      <c r="R12" s="60"/>
      <c r="S12" s="63">
        <f t="shared" si="1"/>
        <v>0</v>
      </c>
      <c r="T12" s="60"/>
      <c r="U12" s="60"/>
      <c r="V12" s="60"/>
      <c r="W12" s="60"/>
      <c r="X12" s="60"/>
      <c r="Y12" s="12"/>
      <c r="Z12" s="12"/>
      <c r="AA12" s="12"/>
      <c r="AB12" s="12"/>
      <c r="AC12" s="12"/>
      <c r="AD12" s="12"/>
      <c r="AE12" s="10"/>
      <c r="AF12" s="10"/>
      <c r="AG12" s="61"/>
      <c r="AH12" s="12"/>
      <c r="AI12" s="10" t="s">
        <v>976</v>
      </c>
      <c r="AQ12" s="76"/>
      <c r="AR12" s="76"/>
      <c r="AS12" s="77"/>
      <c r="AT12" s="76"/>
      <c r="AU12" s="76"/>
    </row>
    <row r="13" spans="1:47" s="75" customFormat="1" ht="30" customHeight="1">
      <c r="A13" s="74">
        <f t="shared" si="0"/>
        <v>11</v>
      </c>
      <c r="B13" s="56" t="s">
        <v>971</v>
      </c>
      <c r="C13" s="10"/>
      <c r="D13" s="56" t="s">
        <v>772</v>
      </c>
      <c r="E13" s="56" t="s">
        <v>770</v>
      </c>
      <c r="F13" s="56" t="s">
        <v>764</v>
      </c>
      <c r="G13" s="56" t="s">
        <v>765</v>
      </c>
      <c r="H13" s="56" t="s">
        <v>726</v>
      </c>
      <c r="I13" s="56" t="s">
        <v>792</v>
      </c>
      <c r="J13" s="56"/>
      <c r="K13" s="56"/>
      <c r="L13" s="56"/>
      <c r="M13" s="63">
        <v>650000</v>
      </c>
      <c r="N13" s="60"/>
      <c r="O13" s="60"/>
      <c r="P13" s="60"/>
      <c r="Q13" s="60"/>
      <c r="R13" s="60"/>
      <c r="S13" s="63"/>
      <c r="T13" s="60"/>
      <c r="U13" s="60"/>
      <c r="V13" s="60"/>
      <c r="W13" s="60"/>
      <c r="X13" s="60"/>
      <c r="Y13" s="12"/>
      <c r="Z13" s="12"/>
      <c r="AA13" s="12"/>
      <c r="AB13" s="12"/>
      <c r="AC13" s="12"/>
      <c r="AD13" s="12"/>
      <c r="AE13" s="10">
        <v>2013</v>
      </c>
      <c r="AF13" s="10"/>
      <c r="AG13" s="61">
        <v>0.95</v>
      </c>
      <c r="AH13" s="12"/>
      <c r="AI13" s="207" t="s">
        <v>977</v>
      </c>
      <c r="AQ13" s="76"/>
      <c r="AR13" s="76"/>
      <c r="AS13" s="77"/>
      <c r="AT13" s="76"/>
      <c r="AU13" s="76"/>
    </row>
    <row r="14" spans="1:47" s="75" customFormat="1" ht="21">
      <c r="A14" s="74">
        <f t="shared" si="0"/>
        <v>12</v>
      </c>
      <c r="B14" s="56" t="s">
        <v>793</v>
      </c>
      <c r="C14" s="10"/>
      <c r="D14" s="56" t="s">
        <v>772</v>
      </c>
      <c r="E14" s="56" t="s">
        <v>776</v>
      </c>
      <c r="F14" s="56" t="s">
        <v>764</v>
      </c>
      <c r="G14" s="56">
        <v>2012</v>
      </c>
      <c r="H14" s="56"/>
      <c r="I14" s="56"/>
      <c r="J14" s="56"/>
      <c r="K14" s="56"/>
      <c r="L14" s="56"/>
      <c r="M14" s="63">
        <v>410000</v>
      </c>
      <c r="N14" s="60"/>
      <c r="O14" s="60"/>
      <c r="P14" s="60"/>
      <c r="Q14" s="60"/>
      <c r="R14" s="60"/>
      <c r="S14" s="63">
        <f t="shared" si="1"/>
        <v>0</v>
      </c>
      <c r="T14" s="60"/>
      <c r="U14" s="60"/>
      <c r="V14" s="60"/>
      <c r="W14" s="60"/>
      <c r="X14" s="60"/>
      <c r="Y14" s="12"/>
      <c r="Z14" s="12"/>
      <c r="AA14" s="12"/>
      <c r="AB14" s="12"/>
      <c r="AC14" s="12"/>
      <c r="AD14" s="12"/>
      <c r="AE14" s="10"/>
      <c r="AF14" s="10"/>
      <c r="AG14" s="61"/>
      <c r="AH14" s="12"/>
      <c r="AI14" s="10"/>
      <c r="AQ14" s="76"/>
      <c r="AR14" s="76"/>
      <c r="AS14" s="77"/>
      <c r="AT14" s="76"/>
      <c r="AU14" s="76"/>
    </row>
    <row r="15" spans="1:47" s="75" customFormat="1" ht="21">
      <c r="A15" s="74">
        <f t="shared" si="0"/>
        <v>13</v>
      </c>
      <c r="B15" s="10" t="s">
        <v>795</v>
      </c>
      <c r="C15" s="10"/>
      <c r="D15" s="56" t="s">
        <v>762</v>
      </c>
      <c r="E15" s="56" t="s">
        <v>773</v>
      </c>
      <c r="F15" s="10" t="s">
        <v>764</v>
      </c>
      <c r="G15" s="56"/>
      <c r="H15" s="56"/>
      <c r="I15" s="56"/>
      <c r="J15" s="56"/>
      <c r="K15" s="56"/>
      <c r="L15" s="56"/>
      <c r="M15" s="63">
        <v>14850</v>
      </c>
      <c r="N15" s="60"/>
      <c r="O15" s="60"/>
      <c r="P15" s="60"/>
      <c r="Q15" s="60"/>
      <c r="R15" s="60"/>
      <c r="S15" s="63"/>
      <c r="T15" s="60"/>
      <c r="U15" s="60"/>
      <c r="V15" s="60"/>
      <c r="W15" s="60"/>
      <c r="X15" s="60"/>
      <c r="Y15" s="12"/>
      <c r="Z15" s="12"/>
      <c r="AA15" s="12"/>
      <c r="AB15" s="12"/>
      <c r="AC15" s="12"/>
      <c r="AD15" s="12"/>
      <c r="AE15" s="10"/>
      <c r="AF15" s="10"/>
      <c r="AG15" s="61"/>
      <c r="AH15" s="12"/>
      <c r="AI15" s="10"/>
      <c r="AQ15" s="76"/>
      <c r="AR15" s="76"/>
      <c r="AS15" s="77"/>
      <c r="AT15" s="76"/>
      <c r="AU15" s="76"/>
    </row>
    <row r="16" spans="1:47" s="75" customFormat="1" ht="21">
      <c r="A16" s="74">
        <f t="shared" si="0"/>
        <v>14</v>
      </c>
      <c r="B16" s="10" t="s">
        <v>796</v>
      </c>
      <c r="C16" s="10"/>
      <c r="D16" s="56" t="s">
        <v>762</v>
      </c>
      <c r="E16" s="10" t="s">
        <v>773</v>
      </c>
      <c r="F16" s="10" t="s">
        <v>764</v>
      </c>
      <c r="G16" s="10"/>
      <c r="H16" s="56"/>
      <c r="I16" s="56"/>
      <c r="J16" s="56"/>
      <c r="K16" s="56"/>
      <c r="L16" s="56"/>
      <c r="M16" s="63">
        <v>38640</v>
      </c>
      <c r="N16" s="60"/>
      <c r="O16" s="60"/>
      <c r="P16" s="60"/>
      <c r="Q16" s="60"/>
      <c r="R16" s="60"/>
      <c r="S16" s="63"/>
      <c r="T16" s="60"/>
      <c r="U16" s="60"/>
      <c r="V16" s="60"/>
      <c r="W16" s="60"/>
      <c r="X16" s="60"/>
      <c r="Y16" s="12"/>
      <c r="Z16" s="12"/>
      <c r="AA16" s="12"/>
      <c r="AB16" s="12"/>
      <c r="AC16" s="12"/>
      <c r="AD16" s="12"/>
      <c r="AE16" s="10"/>
      <c r="AF16" s="10"/>
      <c r="AG16" s="61"/>
      <c r="AH16" s="12"/>
      <c r="AI16" s="10"/>
      <c r="AQ16" s="76"/>
      <c r="AR16" s="76"/>
      <c r="AS16" s="77"/>
      <c r="AT16" s="76"/>
      <c r="AU16" s="76"/>
    </row>
    <row r="17" spans="1:47" s="75" customFormat="1" ht="21">
      <c r="A17" s="74">
        <f t="shared" si="0"/>
        <v>15</v>
      </c>
      <c r="B17" s="10" t="s">
        <v>794</v>
      </c>
      <c r="C17" s="10"/>
      <c r="D17" s="10" t="s">
        <v>762</v>
      </c>
      <c r="E17" s="10" t="s">
        <v>773</v>
      </c>
      <c r="F17" s="10" t="s">
        <v>767</v>
      </c>
      <c r="G17" s="10"/>
      <c r="H17" s="56"/>
      <c r="I17" s="56"/>
      <c r="J17" s="56"/>
      <c r="K17" s="56"/>
      <c r="L17" s="56"/>
      <c r="M17" s="63">
        <f t="shared" ref="M3:M66" si="2">N17+O17+P17+Q17+R17</f>
        <v>0</v>
      </c>
      <c r="N17" s="60"/>
      <c r="O17" s="60"/>
      <c r="P17" s="60"/>
      <c r="Q17" s="60"/>
      <c r="R17" s="60"/>
      <c r="S17" s="63"/>
      <c r="T17" s="60"/>
      <c r="U17" s="60"/>
      <c r="V17" s="60"/>
      <c r="W17" s="60"/>
      <c r="X17" s="60"/>
      <c r="Y17" s="12"/>
      <c r="Z17" s="12"/>
      <c r="AA17" s="12"/>
      <c r="AB17" s="12"/>
      <c r="AC17" s="12"/>
      <c r="AD17" s="12"/>
      <c r="AE17" s="10"/>
      <c r="AF17" s="10"/>
      <c r="AG17" s="61"/>
      <c r="AH17" s="12"/>
      <c r="AI17" s="10" t="s">
        <v>978</v>
      </c>
      <c r="AQ17" s="76"/>
      <c r="AR17" s="76"/>
      <c r="AS17" s="76"/>
    </row>
    <row r="18" spans="1:47" s="75" customFormat="1" ht="21">
      <c r="A18" s="74">
        <f t="shared" si="0"/>
        <v>16</v>
      </c>
      <c r="B18" s="206"/>
      <c r="C18" s="10"/>
      <c r="D18" s="10"/>
      <c r="E18" s="10"/>
      <c r="F18" s="10"/>
      <c r="G18" s="10"/>
      <c r="H18" s="56"/>
      <c r="I18" s="56"/>
      <c r="J18" s="56"/>
      <c r="K18" s="56"/>
      <c r="L18" s="56"/>
      <c r="M18" s="63">
        <f t="shared" si="2"/>
        <v>0</v>
      </c>
      <c r="N18" s="60"/>
      <c r="O18" s="60"/>
      <c r="P18" s="60"/>
      <c r="Q18" s="60"/>
      <c r="R18" s="60"/>
      <c r="S18" s="63"/>
      <c r="T18" s="60"/>
      <c r="U18" s="60"/>
      <c r="V18" s="60"/>
      <c r="W18" s="60"/>
      <c r="X18" s="60"/>
      <c r="Y18" s="12"/>
      <c r="Z18" s="12"/>
      <c r="AA18" s="12"/>
      <c r="AB18" s="12"/>
      <c r="AC18" s="12"/>
      <c r="AD18" s="12"/>
      <c r="AE18" s="10"/>
      <c r="AF18" s="10"/>
      <c r="AG18" s="61"/>
      <c r="AH18" s="12"/>
      <c r="AI18" s="10"/>
      <c r="AQ18" s="76"/>
      <c r="AR18" s="76"/>
      <c r="AS18" s="76"/>
    </row>
    <row r="19" spans="1:47" s="75" customFormat="1" ht="21">
      <c r="A19" s="74">
        <f t="shared" si="0"/>
        <v>17</v>
      </c>
      <c r="B19" s="10"/>
      <c r="C19" s="10"/>
      <c r="D19" s="10"/>
      <c r="E19" s="10"/>
      <c r="F19" s="10"/>
      <c r="G19" s="10"/>
      <c r="H19" s="56"/>
      <c r="I19" s="56"/>
      <c r="J19" s="56"/>
      <c r="K19" s="56"/>
      <c r="L19" s="56"/>
      <c r="M19" s="63">
        <f t="shared" si="2"/>
        <v>0</v>
      </c>
      <c r="N19" s="60"/>
      <c r="O19" s="60"/>
      <c r="P19" s="60"/>
      <c r="Q19" s="60"/>
      <c r="R19" s="60"/>
      <c r="S19" s="63"/>
      <c r="T19" s="60"/>
      <c r="U19" s="60"/>
      <c r="V19" s="60"/>
      <c r="W19" s="60"/>
      <c r="X19" s="60"/>
      <c r="Y19" s="12"/>
      <c r="Z19" s="12"/>
      <c r="AA19" s="12"/>
      <c r="AB19" s="12"/>
      <c r="AC19" s="12"/>
      <c r="AD19" s="12"/>
      <c r="AE19" s="10"/>
      <c r="AF19" s="10"/>
      <c r="AG19" s="61"/>
      <c r="AH19" s="12"/>
      <c r="AI19" s="10"/>
      <c r="AQ19" s="76"/>
      <c r="AR19" s="76"/>
      <c r="AS19" s="76"/>
    </row>
    <row r="20" spans="1:47" s="75" customFormat="1" ht="26.25">
      <c r="A20" s="74">
        <f t="shared" si="0"/>
        <v>18</v>
      </c>
      <c r="B20" s="78"/>
      <c r="C20" s="78"/>
      <c r="D20" s="78"/>
      <c r="E20" s="78"/>
      <c r="F20" s="78"/>
      <c r="G20" s="78"/>
      <c r="H20" s="79"/>
      <c r="I20" s="79"/>
      <c r="J20" s="79"/>
      <c r="K20" s="79"/>
      <c r="L20" s="79"/>
      <c r="M20" s="63">
        <f t="shared" si="2"/>
        <v>0</v>
      </c>
      <c r="N20" s="81"/>
      <c r="O20" s="81"/>
      <c r="P20" s="81"/>
      <c r="Q20" s="81"/>
      <c r="R20" s="81"/>
      <c r="S20" s="80">
        <f>T20+U20+V20+W20+X20</f>
        <v>0</v>
      </c>
      <c r="T20" s="81"/>
      <c r="U20" s="81"/>
      <c r="V20" s="81"/>
      <c r="W20" s="81"/>
      <c r="X20" s="81"/>
      <c r="Y20" s="82"/>
      <c r="Z20" s="82"/>
      <c r="AA20" s="82"/>
      <c r="AB20" s="82"/>
      <c r="AC20" s="82"/>
      <c r="AD20" s="82"/>
      <c r="AE20" s="78"/>
      <c r="AF20" s="78"/>
      <c r="AG20" s="83"/>
      <c r="AH20" s="82"/>
      <c r="AI20" s="84"/>
      <c r="AQ20" s="76"/>
      <c r="AR20" s="76"/>
      <c r="AS20" s="76"/>
    </row>
    <row r="21" spans="1:47" s="75" customFormat="1" ht="26.25">
      <c r="A21" s="74">
        <f t="shared" si="0"/>
        <v>19</v>
      </c>
      <c r="B21" s="78"/>
      <c r="C21" s="78"/>
      <c r="D21" s="78"/>
      <c r="E21" s="78"/>
      <c r="F21" s="78"/>
      <c r="G21" s="78"/>
      <c r="H21" s="79"/>
      <c r="I21" s="79"/>
      <c r="J21" s="79"/>
      <c r="K21" s="79"/>
      <c r="L21" s="79"/>
      <c r="M21" s="63">
        <f t="shared" si="2"/>
        <v>0</v>
      </c>
      <c r="N21" s="81"/>
      <c r="O21" s="81"/>
      <c r="P21" s="81"/>
      <c r="Q21" s="81"/>
      <c r="R21" s="81"/>
      <c r="S21" s="80">
        <f>T21+U21+V21+W21+X21</f>
        <v>0</v>
      </c>
      <c r="T21" s="81"/>
      <c r="U21" s="81"/>
      <c r="V21" s="81"/>
      <c r="W21" s="81"/>
      <c r="X21" s="81"/>
      <c r="Y21" s="82"/>
      <c r="Z21" s="82"/>
      <c r="AA21" s="82"/>
      <c r="AB21" s="82"/>
      <c r="AC21" s="82"/>
      <c r="AD21" s="82"/>
      <c r="AE21" s="78"/>
      <c r="AF21" s="78"/>
      <c r="AG21" s="83"/>
      <c r="AH21" s="82"/>
      <c r="AI21" s="84"/>
      <c r="AQ21" s="76"/>
      <c r="AR21" s="76"/>
      <c r="AS21" s="76"/>
    </row>
    <row r="22" spans="1:47" s="75" customFormat="1" ht="26.25">
      <c r="A22" s="74">
        <f t="shared" si="0"/>
        <v>20</v>
      </c>
      <c r="B22" s="78"/>
      <c r="C22" s="78"/>
      <c r="D22" s="78"/>
      <c r="E22" s="78"/>
      <c r="F22" s="78"/>
      <c r="G22" s="78"/>
      <c r="H22" s="79"/>
      <c r="I22" s="79"/>
      <c r="J22" s="79"/>
      <c r="K22" s="79"/>
      <c r="L22" s="79"/>
      <c r="M22" s="63">
        <f t="shared" si="2"/>
        <v>0</v>
      </c>
      <c r="N22" s="81"/>
      <c r="O22" s="81"/>
      <c r="P22" s="81"/>
      <c r="Q22" s="81"/>
      <c r="R22" s="81"/>
      <c r="S22" s="80">
        <f t="shared" ref="S22:S87" si="3">T22+U22+V22+W22+X22</f>
        <v>0</v>
      </c>
      <c r="T22" s="81"/>
      <c r="U22" s="81"/>
      <c r="V22" s="81"/>
      <c r="W22" s="81"/>
      <c r="X22" s="81"/>
      <c r="Y22" s="82"/>
      <c r="Z22" s="82"/>
      <c r="AA22" s="82"/>
      <c r="AB22" s="82"/>
      <c r="AC22" s="82"/>
      <c r="AD22" s="82"/>
      <c r="AE22" s="78"/>
      <c r="AF22" s="78"/>
      <c r="AG22" s="83"/>
      <c r="AH22" s="82"/>
      <c r="AI22" s="84"/>
      <c r="AQ22" s="76"/>
      <c r="AR22" s="76"/>
      <c r="AS22" s="76"/>
    </row>
    <row r="23" spans="1:47">
      <c r="A23" s="74">
        <f t="shared" si="0"/>
        <v>21</v>
      </c>
      <c r="H23" s="56"/>
      <c r="I23" s="56"/>
      <c r="J23" s="56"/>
      <c r="K23" s="56"/>
      <c r="L23" s="56"/>
      <c r="M23" s="63">
        <f t="shared" si="2"/>
        <v>0</v>
      </c>
      <c r="S23" s="63">
        <f t="shared" si="3"/>
        <v>0</v>
      </c>
      <c r="AS23" s="57"/>
      <c r="AT23"/>
      <c r="AU23"/>
    </row>
    <row r="24" spans="1:47">
      <c r="A24" s="74">
        <f t="shared" si="0"/>
        <v>22</v>
      </c>
      <c r="H24" s="56"/>
      <c r="I24" s="56"/>
      <c r="J24" s="56"/>
      <c r="K24" s="56"/>
      <c r="L24" s="56"/>
      <c r="M24" s="63">
        <f t="shared" si="2"/>
        <v>0</v>
      </c>
      <c r="S24" s="63">
        <f t="shared" si="3"/>
        <v>0</v>
      </c>
      <c r="AS24" s="57"/>
      <c r="AT24"/>
      <c r="AU24"/>
    </row>
    <row r="25" spans="1:47">
      <c r="A25" s="74">
        <f t="shared" si="0"/>
        <v>23</v>
      </c>
      <c r="H25" s="56"/>
      <c r="I25" s="56"/>
      <c r="J25" s="56"/>
      <c r="K25" s="56"/>
      <c r="L25" s="56"/>
      <c r="M25" s="63">
        <f t="shared" si="2"/>
        <v>0</v>
      </c>
      <c r="S25" s="63">
        <f t="shared" si="3"/>
        <v>0</v>
      </c>
      <c r="AS25" s="57"/>
      <c r="AT25"/>
      <c r="AU25"/>
    </row>
    <row r="26" spans="1:47">
      <c r="A26" s="74">
        <f t="shared" si="0"/>
        <v>24</v>
      </c>
      <c r="H26" s="56"/>
      <c r="I26" s="56"/>
      <c r="J26" s="56"/>
      <c r="K26" s="56"/>
      <c r="L26" s="56"/>
      <c r="M26" s="63">
        <f t="shared" si="2"/>
        <v>0</v>
      </c>
      <c r="S26" s="63">
        <f t="shared" si="3"/>
        <v>0</v>
      </c>
      <c r="AS26" s="57"/>
      <c r="AT26"/>
      <c r="AU26"/>
    </row>
    <row r="27" spans="1:47">
      <c r="A27" s="74">
        <f t="shared" si="0"/>
        <v>25</v>
      </c>
      <c r="H27" s="56"/>
      <c r="I27" s="56"/>
      <c r="J27" s="56"/>
      <c r="K27" s="56"/>
      <c r="L27" s="56"/>
      <c r="M27" s="63">
        <f t="shared" si="2"/>
        <v>0</v>
      </c>
      <c r="S27" s="63">
        <f t="shared" si="3"/>
        <v>0</v>
      </c>
      <c r="AS27" s="57"/>
      <c r="AT27"/>
      <c r="AU27"/>
    </row>
    <row r="28" spans="1:47">
      <c r="A28" s="74">
        <f t="shared" si="0"/>
        <v>26</v>
      </c>
      <c r="H28" s="56"/>
      <c r="I28" s="56"/>
      <c r="J28" s="56"/>
      <c r="K28" s="56"/>
      <c r="L28" s="56"/>
      <c r="M28" s="63">
        <f t="shared" si="2"/>
        <v>0</v>
      </c>
      <c r="S28" s="63">
        <f t="shared" si="3"/>
        <v>0</v>
      </c>
      <c r="AS28" s="57"/>
      <c r="AT28"/>
      <c r="AU28"/>
    </row>
    <row r="29" spans="1:47">
      <c r="A29" s="74">
        <f t="shared" si="0"/>
        <v>27</v>
      </c>
      <c r="H29" s="56"/>
      <c r="I29" s="56"/>
      <c r="J29" s="56"/>
      <c r="K29" s="56"/>
      <c r="L29" s="56"/>
      <c r="M29" s="63">
        <f t="shared" si="2"/>
        <v>0</v>
      </c>
      <c r="S29" s="63">
        <f t="shared" si="3"/>
        <v>0</v>
      </c>
      <c r="AS29" s="57"/>
      <c r="AT29"/>
      <c r="AU29"/>
    </row>
    <row r="30" spans="1:47">
      <c r="A30" s="74">
        <f t="shared" si="0"/>
        <v>28</v>
      </c>
      <c r="H30" s="56"/>
      <c r="I30" s="56"/>
      <c r="J30" s="56"/>
      <c r="K30" s="56"/>
      <c r="L30" s="56"/>
      <c r="M30" s="63">
        <f t="shared" si="2"/>
        <v>0</v>
      </c>
      <c r="S30" s="63">
        <f t="shared" si="3"/>
        <v>0</v>
      </c>
      <c r="AS30" s="57"/>
      <c r="AT30"/>
      <c r="AU30"/>
    </row>
    <row r="31" spans="1:47">
      <c r="A31" s="74">
        <f t="shared" si="0"/>
        <v>29</v>
      </c>
      <c r="H31" s="56"/>
      <c r="I31" s="56"/>
      <c r="J31" s="56"/>
      <c r="K31" s="56"/>
      <c r="L31" s="56"/>
      <c r="M31" s="63">
        <f t="shared" si="2"/>
        <v>0</v>
      </c>
      <c r="S31" s="63">
        <f t="shared" si="3"/>
        <v>0</v>
      </c>
      <c r="AS31" s="57"/>
      <c r="AT31"/>
      <c r="AU31"/>
    </row>
    <row r="32" spans="1:47">
      <c r="A32" s="74">
        <f t="shared" si="0"/>
        <v>30</v>
      </c>
      <c r="H32" s="56"/>
      <c r="I32" s="56"/>
      <c r="J32" s="56"/>
      <c r="K32" s="56"/>
      <c r="L32" s="56"/>
      <c r="M32" s="63">
        <f t="shared" si="2"/>
        <v>0</v>
      </c>
      <c r="S32" s="63">
        <f t="shared" si="3"/>
        <v>0</v>
      </c>
      <c r="AS32" s="57"/>
      <c r="AT32"/>
      <c r="AU32"/>
    </row>
    <row r="33" spans="1:47">
      <c r="A33" s="74">
        <f t="shared" si="0"/>
        <v>31</v>
      </c>
      <c r="H33" s="56"/>
      <c r="I33" s="56"/>
      <c r="J33" s="56"/>
      <c r="K33" s="56"/>
      <c r="L33" s="56"/>
      <c r="M33" s="63">
        <f t="shared" si="2"/>
        <v>0</v>
      </c>
      <c r="S33" s="63">
        <f t="shared" si="3"/>
        <v>0</v>
      </c>
      <c r="AS33" s="57"/>
      <c r="AT33"/>
      <c r="AU33"/>
    </row>
    <row r="34" spans="1:47">
      <c r="A34" s="74">
        <f t="shared" si="0"/>
        <v>32</v>
      </c>
      <c r="H34" s="56"/>
      <c r="I34" s="56"/>
      <c r="J34" s="56"/>
      <c r="K34" s="56"/>
      <c r="L34" s="56"/>
      <c r="M34" s="63">
        <f t="shared" si="2"/>
        <v>0</v>
      </c>
      <c r="S34" s="63">
        <f t="shared" si="3"/>
        <v>0</v>
      </c>
      <c r="AS34" s="57"/>
      <c r="AT34"/>
      <c r="AU34"/>
    </row>
    <row r="35" spans="1:47">
      <c r="A35" s="74">
        <f t="shared" si="0"/>
        <v>33</v>
      </c>
      <c r="H35" s="56"/>
      <c r="I35" s="56"/>
      <c r="J35" s="56"/>
      <c r="K35" s="56"/>
      <c r="L35" s="56"/>
      <c r="M35" s="63">
        <f t="shared" si="2"/>
        <v>0</v>
      </c>
      <c r="S35" s="63">
        <f t="shared" si="3"/>
        <v>0</v>
      </c>
      <c r="AS35" s="57"/>
      <c r="AT35"/>
      <c r="AU35"/>
    </row>
    <row r="36" spans="1:47">
      <c r="A36" s="74">
        <f t="shared" si="0"/>
        <v>34</v>
      </c>
      <c r="H36" s="56"/>
      <c r="I36" s="56"/>
      <c r="J36" s="56"/>
      <c r="K36" s="56"/>
      <c r="L36" s="56"/>
      <c r="M36" s="63">
        <f t="shared" si="2"/>
        <v>0</v>
      </c>
      <c r="S36" s="63">
        <f t="shared" si="3"/>
        <v>0</v>
      </c>
      <c r="AS36" s="57"/>
      <c r="AT36"/>
      <c r="AU36"/>
    </row>
    <row r="37" spans="1:47">
      <c r="A37" s="74">
        <f t="shared" si="0"/>
        <v>35</v>
      </c>
      <c r="H37" s="56"/>
      <c r="I37" s="56"/>
      <c r="J37" s="56"/>
      <c r="K37" s="56"/>
      <c r="L37" s="56"/>
      <c r="M37" s="63">
        <f t="shared" si="2"/>
        <v>0</v>
      </c>
      <c r="S37" s="63">
        <f t="shared" si="3"/>
        <v>0</v>
      </c>
      <c r="AS37" s="57"/>
      <c r="AT37"/>
      <c r="AU37"/>
    </row>
    <row r="38" spans="1:47">
      <c r="A38" s="74">
        <f t="shared" si="0"/>
        <v>36</v>
      </c>
      <c r="H38" s="56"/>
      <c r="I38" s="56"/>
      <c r="J38" s="56"/>
      <c r="K38" s="56"/>
      <c r="L38" s="56"/>
      <c r="M38" s="63">
        <f t="shared" si="2"/>
        <v>0</v>
      </c>
      <c r="S38" s="63">
        <f t="shared" si="3"/>
        <v>0</v>
      </c>
      <c r="AS38" s="57"/>
      <c r="AT38"/>
      <c r="AU38"/>
    </row>
    <row r="39" spans="1:47">
      <c r="A39" s="74">
        <f t="shared" si="0"/>
        <v>37</v>
      </c>
      <c r="H39" s="56"/>
      <c r="I39" s="56"/>
      <c r="J39" s="56"/>
      <c r="K39" s="56"/>
      <c r="L39" s="56"/>
      <c r="M39" s="63">
        <f t="shared" si="2"/>
        <v>0</v>
      </c>
      <c r="S39" s="63">
        <f t="shared" si="3"/>
        <v>0</v>
      </c>
      <c r="AS39" s="57"/>
      <c r="AT39"/>
      <c r="AU39"/>
    </row>
    <row r="40" spans="1:47">
      <c r="A40" s="74">
        <f t="shared" si="0"/>
        <v>38</v>
      </c>
      <c r="H40" s="56"/>
      <c r="I40" s="56"/>
      <c r="J40" s="56"/>
      <c r="K40" s="56"/>
      <c r="L40" s="56"/>
      <c r="M40" s="63">
        <f t="shared" si="2"/>
        <v>0</v>
      </c>
      <c r="S40" s="63">
        <f t="shared" si="3"/>
        <v>0</v>
      </c>
      <c r="AS40" s="57"/>
      <c r="AT40"/>
      <c r="AU40"/>
    </row>
    <row r="41" spans="1:47">
      <c r="A41" s="74">
        <f t="shared" si="0"/>
        <v>39</v>
      </c>
      <c r="H41" s="56"/>
      <c r="I41" s="56"/>
      <c r="J41" s="56"/>
      <c r="K41" s="56"/>
      <c r="L41" s="56"/>
      <c r="M41" s="63">
        <f t="shared" si="2"/>
        <v>0</v>
      </c>
      <c r="S41" s="63">
        <f t="shared" si="3"/>
        <v>0</v>
      </c>
      <c r="AS41" s="57"/>
      <c r="AT41"/>
      <c r="AU41"/>
    </row>
    <row r="42" spans="1:47">
      <c r="A42" s="74">
        <f t="shared" si="0"/>
        <v>40</v>
      </c>
      <c r="H42" s="56"/>
      <c r="I42" s="56"/>
      <c r="J42" s="56"/>
      <c r="K42" s="56"/>
      <c r="L42" s="56"/>
      <c r="M42" s="63">
        <f t="shared" si="2"/>
        <v>0</v>
      </c>
      <c r="S42" s="63">
        <f t="shared" si="3"/>
        <v>0</v>
      </c>
      <c r="AT42"/>
      <c r="AU42"/>
    </row>
    <row r="43" spans="1:47">
      <c r="A43" s="74">
        <f t="shared" si="0"/>
        <v>41</v>
      </c>
      <c r="H43" s="56"/>
      <c r="I43" s="56"/>
      <c r="J43" s="56"/>
      <c r="K43" s="56"/>
      <c r="L43" s="56"/>
      <c r="M43" s="63">
        <f t="shared" si="2"/>
        <v>0</v>
      </c>
      <c r="S43" s="63">
        <f t="shared" si="3"/>
        <v>0</v>
      </c>
      <c r="AT43"/>
      <c r="AU43"/>
    </row>
    <row r="44" spans="1:47">
      <c r="A44" s="74">
        <f t="shared" si="0"/>
        <v>42</v>
      </c>
      <c r="H44" s="56"/>
      <c r="I44" s="56"/>
      <c r="J44" s="56"/>
      <c r="K44" s="56"/>
      <c r="L44" s="56"/>
      <c r="M44" s="63">
        <f t="shared" si="2"/>
        <v>0</v>
      </c>
      <c r="S44" s="63">
        <f t="shared" si="3"/>
        <v>0</v>
      </c>
      <c r="AT44"/>
      <c r="AU44"/>
    </row>
    <row r="45" spans="1:47">
      <c r="A45" s="74">
        <f t="shared" si="0"/>
        <v>43</v>
      </c>
      <c r="H45" s="56"/>
      <c r="I45" s="56"/>
      <c r="J45" s="56"/>
      <c r="K45" s="56"/>
      <c r="L45" s="56"/>
      <c r="M45" s="63">
        <f t="shared" si="2"/>
        <v>0</v>
      </c>
      <c r="S45" s="63">
        <f t="shared" si="3"/>
        <v>0</v>
      </c>
      <c r="AT45"/>
      <c r="AU45"/>
    </row>
    <row r="46" spans="1:47">
      <c r="A46" s="74">
        <f t="shared" si="0"/>
        <v>44</v>
      </c>
      <c r="H46" s="56"/>
      <c r="I46" s="56"/>
      <c r="J46" s="56"/>
      <c r="K46" s="56"/>
      <c r="L46" s="56"/>
      <c r="M46" s="63">
        <f t="shared" si="2"/>
        <v>0</v>
      </c>
      <c r="S46" s="63">
        <f t="shared" si="3"/>
        <v>0</v>
      </c>
      <c r="AT46"/>
      <c r="AU46"/>
    </row>
    <row r="47" spans="1:47">
      <c r="A47" s="74">
        <f t="shared" si="0"/>
        <v>45</v>
      </c>
      <c r="H47" s="56"/>
      <c r="I47" s="56"/>
      <c r="J47" s="56"/>
      <c r="K47" s="56"/>
      <c r="L47" s="56"/>
      <c r="M47" s="63">
        <f t="shared" si="2"/>
        <v>0</v>
      </c>
      <c r="S47" s="63">
        <f t="shared" si="3"/>
        <v>0</v>
      </c>
      <c r="AT47"/>
      <c r="AU47"/>
    </row>
    <row r="48" spans="1:47">
      <c r="A48" s="74">
        <f t="shared" si="0"/>
        <v>46</v>
      </c>
      <c r="H48" s="56"/>
      <c r="I48" s="56"/>
      <c r="J48" s="56"/>
      <c r="K48" s="56"/>
      <c r="L48" s="56"/>
      <c r="M48" s="63">
        <f t="shared" si="2"/>
        <v>0</v>
      </c>
      <c r="S48" s="63">
        <f t="shared" si="3"/>
        <v>0</v>
      </c>
      <c r="AT48"/>
      <c r="AU48"/>
    </row>
    <row r="49" spans="1:47">
      <c r="A49" s="74">
        <f t="shared" si="0"/>
        <v>47</v>
      </c>
      <c r="H49" s="56"/>
      <c r="I49" s="56"/>
      <c r="J49" s="56"/>
      <c r="K49" s="56"/>
      <c r="L49" s="56"/>
      <c r="M49" s="63">
        <f t="shared" si="2"/>
        <v>0</v>
      </c>
      <c r="S49" s="63">
        <f t="shared" si="3"/>
        <v>0</v>
      </c>
      <c r="AT49"/>
      <c r="AU49"/>
    </row>
    <row r="50" spans="1:47">
      <c r="A50" s="74">
        <f t="shared" si="0"/>
        <v>48</v>
      </c>
      <c r="H50" s="56"/>
      <c r="I50" s="56"/>
      <c r="J50" s="56"/>
      <c r="K50" s="56"/>
      <c r="L50" s="56"/>
      <c r="M50" s="63">
        <f t="shared" si="2"/>
        <v>0</v>
      </c>
      <c r="S50" s="63">
        <f t="shared" si="3"/>
        <v>0</v>
      </c>
      <c r="AT50"/>
      <c r="AU50"/>
    </row>
    <row r="51" spans="1:47">
      <c r="A51" s="74">
        <f t="shared" si="0"/>
        <v>49</v>
      </c>
      <c r="H51" s="56"/>
      <c r="I51" s="56"/>
      <c r="J51" s="56"/>
      <c r="K51" s="56"/>
      <c r="L51" s="56"/>
      <c r="M51" s="63">
        <f t="shared" si="2"/>
        <v>0</v>
      </c>
      <c r="S51" s="63">
        <f t="shared" si="3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4">
        <f t="shared" si="0"/>
        <v>50</v>
      </c>
      <c r="H52" s="56"/>
      <c r="I52" s="56"/>
      <c r="J52" s="56"/>
      <c r="K52" s="56"/>
      <c r="L52" s="56"/>
      <c r="M52" s="63">
        <f t="shared" si="2"/>
        <v>0</v>
      </c>
      <c r="S52" s="63">
        <f t="shared" si="3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4">
        <f t="shared" si="0"/>
        <v>51</v>
      </c>
      <c r="H53" s="56"/>
      <c r="I53" s="56"/>
      <c r="J53" s="56"/>
      <c r="K53" s="56"/>
      <c r="L53" s="56"/>
      <c r="M53" s="63">
        <f t="shared" si="2"/>
        <v>0</v>
      </c>
      <c r="S53" s="63">
        <f t="shared" si="3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4">
        <f t="shared" si="0"/>
        <v>52</v>
      </c>
      <c r="H54" s="56"/>
      <c r="I54" s="56"/>
      <c r="J54" s="56"/>
      <c r="K54" s="56"/>
      <c r="L54" s="56"/>
      <c r="M54" s="63">
        <f t="shared" si="2"/>
        <v>0</v>
      </c>
      <c r="S54" s="63">
        <f t="shared" si="3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4">
        <f t="shared" si="0"/>
        <v>53</v>
      </c>
      <c r="H55" s="56"/>
      <c r="I55" s="56"/>
      <c r="J55" s="56"/>
      <c r="K55" s="56"/>
      <c r="L55" s="56"/>
      <c r="M55" s="63">
        <f t="shared" si="2"/>
        <v>0</v>
      </c>
      <c r="S55" s="63">
        <f t="shared" si="3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4">
        <f t="shared" si="0"/>
        <v>54</v>
      </c>
      <c r="H56" s="56"/>
      <c r="I56" s="56"/>
      <c r="J56" s="56"/>
      <c r="K56" s="56"/>
      <c r="L56" s="56"/>
      <c r="M56" s="63">
        <f t="shared" si="2"/>
        <v>0</v>
      </c>
      <c r="S56" s="63">
        <f t="shared" si="3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4">
        <f t="shared" si="0"/>
        <v>55</v>
      </c>
      <c r="H57" s="56"/>
      <c r="I57" s="56"/>
      <c r="J57" s="56"/>
      <c r="K57" s="56"/>
      <c r="L57" s="56"/>
      <c r="M57" s="63">
        <f t="shared" si="2"/>
        <v>0</v>
      </c>
      <c r="S57" s="63">
        <f t="shared" si="3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4">
        <f t="shared" si="0"/>
        <v>56</v>
      </c>
      <c r="H58" s="56"/>
      <c r="I58" s="56"/>
      <c r="J58" s="56"/>
      <c r="K58" s="56"/>
      <c r="L58" s="56"/>
      <c r="M58" s="63">
        <f t="shared" si="2"/>
        <v>0</v>
      </c>
      <c r="S58" s="63">
        <f t="shared" si="3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4">
        <f t="shared" si="0"/>
        <v>57</v>
      </c>
      <c r="H59" s="56"/>
      <c r="I59" s="56"/>
      <c r="J59" s="56"/>
      <c r="K59" s="56"/>
      <c r="L59" s="56"/>
      <c r="M59" s="63">
        <f t="shared" si="2"/>
        <v>0</v>
      </c>
      <c r="S59" s="63">
        <f t="shared" si="3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4">
        <f t="shared" si="0"/>
        <v>58</v>
      </c>
      <c r="H60" s="56"/>
      <c r="I60" s="56"/>
      <c r="J60" s="56"/>
      <c r="K60" s="56"/>
      <c r="L60" s="56"/>
      <c r="M60" s="63">
        <f t="shared" si="2"/>
        <v>0</v>
      </c>
      <c r="S60" s="63">
        <f t="shared" si="3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4">
        <f t="shared" si="0"/>
        <v>59</v>
      </c>
      <c r="H61" s="56"/>
      <c r="I61" s="56"/>
      <c r="J61" s="56"/>
      <c r="K61" s="56"/>
      <c r="L61" s="56"/>
      <c r="M61" s="63">
        <f t="shared" si="2"/>
        <v>0</v>
      </c>
      <c r="S61" s="63">
        <f t="shared" si="3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4">
        <f t="shared" si="0"/>
        <v>60</v>
      </c>
      <c r="H62" s="56"/>
      <c r="I62" s="56"/>
      <c r="J62" s="56"/>
      <c r="K62" s="56"/>
      <c r="L62" s="56"/>
      <c r="M62" s="63">
        <f t="shared" si="2"/>
        <v>0</v>
      </c>
      <c r="S62" s="63">
        <f t="shared" si="3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4">
        <f t="shared" si="0"/>
        <v>61</v>
      </c>
      <c r="H63" s="56"/>
      <c r="I63" s="56"/>
      <c r="J63" s="56"/>
      <c r="K63" s="56"/>
      <c r="L63" s="56"/>
      <c r="M63" s="63">
        <f t="shared" si="2"/>
        <v>0</v>
      </c>
      <c r="S63" s="63">
        <f t="shared" si="3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4">
        <f t="shared" si="0"/>
        <v>62</v>
      </c>
      <c r="H64" s="56"/>
      <c r="I64" s="56"/>
      <c r="J64" s="56"/>
      <c r="K64" s="56"/>
      <c r="L64" s="56"/>
      <c r="M64" s="63">
        <f t="shared" si="2"/>
        <v>0</v>
      </c>
      <c r="S64" s="63">
        <f t="shared" si="3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4">
        <f t="shared" si="0"/>
        <v>63</v>
      </c>
      <c r="H65" s="56"/>
      <c r="I65" s="56"/>
      <c r="J65" s="56"/>
      <c r="K65" s="56"/>
      <c r="L65" s="56"/>
      <c r="M65" s="63">
        <f t="shared" si="2"/>
        <v>0</v>
      </c>
      <c r="S65" s="63">
        <f t="shared" si="3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4">
        <f t="shared" si="0"/>
        <v>64</v>
      </c>
      <c r="H66" s="56"/>
      <c r="I66" s="56"/>
      <c r="J66" s="56"/>
      <c r="K66" s="56"/>
      <c r="L66" s="56"/>
      <c r="M66" s="63">
        <f t="shared" si="2"/>
        <v>0</v>
      </c>
      <c r="S66" s="63">
        <f t="shared" si="3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4">
        <f t="shared" si="0"/>
        <v>65</v>
      </c>
      <c r="H67" s="56"/>
      <c r="I67" s="56"/>
      <c r="J67" s="56"/>
      <c r="K67" s="56"/>
      <c r="L67" s="56"/>
      <c r="M67" s="63">
        <f t="shared" ref="M67:M130" si="4">N67+O67+P67+Q67+R67</f>
        <v>0</v>
      </c>
      <c r="S67" s="63">
        <f t="shared" si="3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4">
        <f t="shared" si="0"/>
        <v>66</v>
      </c>
      <c r="H68" s="56"/>
      <c r="I68" s="56"/>
      <c r="J68" s="56"/>
      <c r="K68" s="56"/>
      <c r="L68" s="56"/>
      <c r="M68" s="63">
        <f t="shared" si="4"/>
        <v>0</v>
      </c>
      <c r="S68" s="63">
        <f t="shared" si="3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4">
        <f t="shared" ref="A69:A132" si="5">A68+1</f>
        <v>67</v>
      </c>
      <c r="H69" s="56"/>
      <c r="I69" s="56"/>
      <c r="J69" s="56"/>
      <c r="K69" s="56"/>
      <c r="L69" s="56"/>
      <c r="M69" s="63">
        <f t="shared" si="4"/>
        <v>0</v>
      </c>
      <c r="S69" s="63">
        <f t="shared" si="3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4">
        <f t="shared" si="5"/>
        <v>68</v>
      </c>
      <c r="H70" s="56"/>
      <c r="I70" s="56"/>
      <c r="J70" s="56"/>
      <c r="K70" s="56"/>
      <c r="L70" s="56"/>
      <c r="M70" s="63">
        <f t="shared" si="4"/>
        <v>0</v>
      </c>
      <c r="S70" s="63">
        <f t="shared" si="3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4">
        <f t="shared" si="5"/>
        <v>69</v>
      </c>
      <c r="H71" s="56"/>
      <c r="I71" s="56"/>
      <c r="J71" s="56"/>
      <c r="K71" s="56"/>
      <c r="L71" s="56"/>
      <c r="M71" s="63">
        <f t="shared" si="4"/>
        <v>0</v>
      </c>
      <c r="S71" s="63">
        <f t="shared" si="3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4">
        <f t="shared" si="5"/>
        <v>70</v>
      </c>
      <c r="H72" s="56"/>
      <c r="I72" s="56"/>
      <c r="J72" s="56"/>
      <c r="K72" s="56"/>
      <c r="L72" s="56"/>
      <c r="M72" s="63">
        <f t="shared" si="4"/>
        <v>0</v>
      </c>
      <c r="S72" s="63">
        <f t="shared" si="3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4">
        <f t="shared" si="5"/>
        <v>71</v>
      </c>
      <c r="H73" s="56"/>
      <c r="I73" s="56"/>
      <c r="J73" s="56"/>
      <c r="K73" s="56"/>
      <c r="L73" s="56"/>
      <c r="M73" s="63">
        <f t="shared" si="4"/>
        <v>0</v>
      </c>
      <c r="S73" s="63">
        <f t="shared" si="3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4">
        <f t="shared" si="5"/>
        <v>72</v>
      </c>
      <c r="H74" s="56"/>
      <c r="I74" s="56"/>
      <c r="J74" s="56"/>
      <c r="K74" s="56"/>
      <c r="L74" s="56"/>
      <c r="M74" s="63">
        <f t="shared" si="4"/>
        <v>0</v>
      </c>
      <c r="S74" s="63">
        <f t="shared" si="3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4">
        <f t="shared" si="5"/>
        <v>73</v>
      </c>
      <c r="H75" s="56"/>
      <c r="I75" s="56"/>
      <c r="J75" s="56"/>
      <c r="K75" s="56"/>
      <c r="L75" s="56"/>
      <c r="M75" s="63">
        <f t="shared" si="4"/>
        <v>0</v>
      </c>
      <c r="S75" s="63">
        <f t="shared" si="3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4">
        <f t="shared" si="5"/>
        <v>74</v>
      </c>
      <c r="H76" s="56"/>
      <c r="I76" s="56"/>
      <c r="J76" s="56"/>
      <c r="K76" s="56"/>
      <c r="L76" s="56"/>
      <c r="M76" s="63">
        <f t="shared" si="4"/>
        <v>0</v>
      </c>
      <c r="S76" s="63">
        <f t="shared" si="3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4">
        <f t="shared" si="5"/>
        <v>75</v>
      </c>
      <c r="H77" s="56"/>
      <c r="I77" s="56"/>
      <c r="J77" s="56"/>
      <c r="K77" s="56"/>
      <c r="L77" s="56"/>
      <c r="M77" s="63">
        <f t="shared" si="4"/>
        <v>0</v>
      </c>
      <c r="S77" s="63">
        <f t="shared" si="3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4">
        <f t="shared" si="5"/>
        <v>76</v>
      </c>
      <c r="H78" s="56"/>
      <c r="I78" s="56"/>
      <c r="J78" s="56"/>
      <c r="K78" s="56"/>
      <c r="L78" s="56"/>
      <c r="M78" s="63">
        <f t="shared" si="4"/>
        <v>0</v>
      </c>
      <c r="S78" s="63">
        <f t="shared" si="3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4">
        <f t="shared" si="5"/>
        <v>77</v>
      </c>
      <c r="H79" s="56"/>
      <c r="I79" s="56"/>
      <c r="J79" s="56"/>
      <c r="K79" s="56"/>
      <c r="L79" s="56"/>
      <c r="M79" s="63">
        <f t="shared" si="4"/>
        <v>0</v>
      </c>
      <c r="S79" s="63">
        <f t="shared" si="3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4">
        <f t="shared" si="5"/>
        <v>78</v>
      </c>
      <c r="H80" s="56"/>
      <c r="I80" s="56"/>
      <c r="J80" s="56"/>
      <c r="K80" s="56"/>
      <c r="L80" s="56"/>
      <c r="M80" s="63">
        <f t="shared" si="4"/>
        <v>0</v>
      </c>
      <c r="S80" s="63">
        <f t="shared" si="3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4">
        <f t="shared" si="5"/>
        <v>79</v>
      </c>
      <c r="H81" s="56"/>
      <c r="I81" s="56"/>
      <c r="J81" s="56"/>
      <c r="K81" s="56"/>
      <c r="L81" s="56"/>
      <c r="M81" s="63">
        <f t="shared" si="4"/>
        <v>0</v>
      </c>
      <c r="S81" s="63">
        <f t="shared" si="3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4">
        <f t="shared" si="5"/>
        <v>80</v>
      </c>
      <c r="H82" s="56"/>
      <c r="I82" s="56"/>
      <c r="J82" s="56"/>
      <c r="K82" s="56"/>
      <c r="L82" s="56"/>
      <c r="M82" s="63">
        <f t="shared" si="4"/>
        <v>0</v>
      </c>
      <c r="S82" s="63">
        <f t="shared" si="3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4">
        <f t="shared" si="5"/>
        <v>81</v>
      </c>
      <c r="H83" s="56"/>
      <c r="I83" s="56"/>
      <c r="J83" s="56"/>
      <c r="K83" s="56"/>
      <c r="L83" s="56"/>
      <c r="M83" s="63">
        <f t="shared" si="4"/>
        <v>0</v>
      </c>
      <c r="S83" s="63">
        <f t="shared" si="3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4">
        <f t="shared" si="5"/>
        <v>82</v>
      </c>
      <c r="H84" s="56"/>
      <c r="I84" s="56"/>
      <c r="J84" s="56"/>
      <c r="K84" s="56"/>
      <c r="L84" s="56"/>
      <c r="M84" s="63">
        <f t="shared" si="4"/>
        <v>0</v>
      </c>
      <c r="S84" s="63">
        <f t="shared" si="3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4">
        <f t="shared" si="5"/>
        <v>83</v>
      </c>
      <c r="H85" s="56"/>
      <c r="I85" s="56"/>
      <c r="J85" s="56"/>
      <c r="K85" s="56"/>
      <c r="L85" s="56"/>
      <c r="M85" s="63">
        <f t="shared" si="4"/>
        <v>0</v>
      </c>
      <c r="S85" s="63">
        <f t="shared" si="3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4">
        <f t="shared" si="5"/>
        <v>84</v>
      </c>
      <c r="H86" s="56"/>
      <c r="I86" s="56"/>
      <c r="J86" s="56"/>
      <c r="K86" s="56"/>
      <c r="L86" s="56"/>
      <c r="M86" s="63">
        <f t="shared" si="4"/>
        <v>0</v>
      </c>
      <c r="S86" s="63">
        <f t="shared" si="3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4">
        <f t="shared" si="5"/>
        <v>85</v>
      </c>
      <c r="H87" s="56"/>
      <c r="I87" s="56"/>
      <c r="J87" s="56"/>
      <c r="K87" s="56"/>
      <c r="L87" s="56"/>
      <c r="M87" s="63">
        <f t="shared" si="4"/>
        <v>0</v>
      </c>
      <c r="S87" s="63">
        <f t="shared" si="3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4">
        <f t="shared" si="5"/>
        <v>86</v>
      </c>
      <c r="H88" s="56"/>
      <c r="I88" s="56"/>
      <c r="J88" s="56"/>
      <c r="K88" s="56"/>
      <c r="L88" s="56"/>
      <c r="M88" s="63">
        <f t="shared" si="4"/>
        <v>0</v>
      </c>
      <c r="S88" s="63">
        <f t="shared" ref="S88:S151" si="6">T88+U88+V88+W88+X88</f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4">
        <f t="shared" si="5"/>
        <v>87</v>
      </c>
      <c r="H89" s="56"/>
      <c r="I89" s="56"/>
      <c r="J89" s="56"/>
      <c r="K89" s="56"/>
      <c r="L89" s="56"/>
      <c r="M89" s="63">
        <f t="shared" si="4"/>
        <v>0</v>
      </c>
      <c r="S89" s="63">
        <f t="shared" si="6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4">
        <f t="shared" si="5"/>
        <v>88</v>
      </c>
      <c r="H90" s="56"/>
      <c r="I90" s="56"/>
      <c r="J90" s="56"/>
      <c r="K90" s="56"/>
      <c r="L90" s="56"/>
      <c r="M90" s="63">
        <f t="shared" si="4"/>
        <v>0</v>
      </c>
      <c r="S90" s="63">
        <f t="shared" si="6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4">
        <f t="shared" si="5"/>
        <v>89</v>
      </c>
      <c r="H91" s="56"/>
      <c r="I91" s="56"/>
      <c r="J91" s="56"/>
      <c r="K91" s="56"/>
      <c r="L91" s="56"/>
      <c r="M91" s="63">
        <f t="shared" si="4"/>
        <v>0</v>
      </c>
      <c r="S91" s="63">
        <f t="shared" si="6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4">
        <f t="shared" si="5"/>
        <v>90</v>
      </c>
      <c r="H92" s="56"/>
      <c r="I92" s="56"/>
      <c r="J92" s="56"/>
      <c r="K92" s="56"/>
      <c r="L92" s="56"/>
      <c r="M92" s="63">
        <f t="shared" si="4"/>
        <v>0</v>
      </c>
      <c r="S92" s="63">
        <f t="shared" si="6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4">
        <f t="shared" si="5"/>
        <v>91</v>
      </c>
      <c r="H93" s="56"/>
      <c r="I93" s="56"/>
      <c r="J93" s="56"/>
      <c r="K93" s="56"/>
      <c r="L93" s="56"/>
      <c r="M93" s="63">
        <f t="shared" si="4"/>
        <v>0</v>
      </c>
      <c r="S93" s="63">
        <f t="shared" si="6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4">
        <f t="shared" si="5"/>
        <v>92</v>
      </c>
      <c r="H94" s="56"/>
      <c r="I94" s="56"/>
      <c r="J94" s="56"/>
      <c r="K94" s="56"/>
      <c r="L94" s="56"/>
      <c r="M94" s="63">
        <f t="shared" si="4"/>
        <v>0</v>
      </c>
      <c r="S94" s="63">
        <f t="shared" si="6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4">
        <f t="shared" si="5"/>
        <v>93</v>
      </c>
      <c r="H95" s="56"/>
      <c r="I95" s="56"/>
      <c r="J95" s="56"/>
      <c r="K95" s="56"/>
      <c r="L95" s="56"/>
      <c r="M95" s="63">
        <f t="shared" si="4"/>
        <v>0</v>
      </c>
      <c r="S95" s="63">
        <f t="shared" si="6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4">
        <f t="shared" si="5"/>
        <v>94</v>
      </c>
      <c r="H96" s="56"/>
      <c r="I96" s="56"/>
      <c r="J96" s="56"/>
      <c r="K96" s="56"/>
      <c r="L96" s="56"/>
      <c r="M96" s="63">
        <f t="shared" si="4"/>
        <v>0</v>
      </c>
      <c r="S96" s="63">
        <f t="shared" si="6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4">
        <f t="shared" si="5"/>
        <v>95</v>
      </c>
      <c r="H97" s="56"/>
      <c r="I97" s="56"/>
      <c r="J97" s="56"/>
      <c r="K97" s="56"/>
      <c r="L97" s="56"/>
      <c r="M97" s="63">
        <f t="shared" si="4"/>
        <v>0</v>
      </c>
      <c r="S97" s="63">
        <f t="shared" si="6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4">
        <f t="shared" si="5"/>
        <v>96</v>
      </c>
      <c r="H98" s="56"/>
      <c r="I98" s="56"/>
      <c r="J98" s="56"/>
      <c r="K98" s="56"/>
      <c r="L98" s="56"/>
      <c r="M98" s="63">
        <f t="shared" si="4"/>
        <v>0</v>
      </c>
      <c r="S98" s="63">
        <f t="shared" si="6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4">
        <f t="shared" si="5"/>
        <v>97</v>
      </c>
      <c r="H99" s="56"/>
      <c r="I99" s="56"/>
      <c r="J99" s="56"/>
      <c r="K99" s="56"/>
      <c r="L99" s="56"/>
      <c r="M99" s="63">
        <f t="shared" si="4"/>
        <v>0</v>
      </c>
      <c r="S99" s="63">
        <f t="shared" si="6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4">
        <f t="shared" si="5"/>
        <v>98</v>
      </c>
      <c r="H100" s="56"/>
      <c r="I100" s="56"/>
      <c r="J100" s="56"/>
      <c r="K100" s="56"/>
      <c r="L100" s="56"/>
      <c r="M100" s="63">
        <f t="shared" si="4"/>
        <v>0</v>
      </c>
      <c r="S100" s="63">
        <f t="shared" si="6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4">
        <f t="shared" si="5"/>
        <v>99</v>
      </c>
      <c r="H101" s="56"/>
      <c r="I101" s="56"/>
      <c r="J101" s="56"/>
      <c r="K101" s="56"/>
      <c r="L101" s="56"/>
      <c r="M101" s="63">
        <f t="shared" si="4"/>
        <v>0</v>
      </c>
      <c r="S101" s="63">
        <f t="shared" si="6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4">
        <f t="shared" si="5"/>
        <v>100</v>
      </c>
      <c r="H102" s="56"/>
      <c r="I102" s="56"/>
      <c r="J102" s="56"/>
      <c r="K102" s="56"/>
      <c r="L102" s="56"/>
      <c r="M102" s="63">
        <f t="shared" si="4"/>
        <v>0</v>
      </c>
      <c r="S102" s="63">
        <f t="shared" si="6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4">
        <f t="shared" si="5"/>
        <v>101</v>
      </c>
      <c r="H103" s="56"/>
      <c r="I103" s="56"/>
      <c r="J103" s="56"/>
      <c r="K103" s="56"/>
      <c r="L103" s="56"/>
      <c r="M103" s="63">
        <f t="shared" si="4"/>
        <v>0</v>
      </c>
      <c r="S103" s="63">
        <f t="shared" si="6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4">
        <f t="shared" si="5"/>
        <v>102</v>
      </c>
      <c r="H104" s="56"/>
      <c r="I104" s="56"/>
      <c r="J104" s="56"/>
      <c r="K104" s="56"/>
      <c r="L104" s="56"/>
      <c r="M104" s="63">
        <f t="shared" si="4"/>
        <v>0</v>
      </c>
      <c r="S104" s="63">
        <f t="shared" si="6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4">
        <f t="shared" si="5"/>
        <v>103</v>
      </c>
      <c r="H105" s="56"/>
      <c r="I105" s="56"/>
      <c r="J105" s="56"/>
      <c r="K105" s="56"/>
      <c r="L105" s="56"/>
      <c r="M105" s="63">
        <f t="shared" si="4"/>
        <v>0</v>
      </c>
      <c r="S105" s="63">
        <f t="shared" si="6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4">
        <f t="shared" si="5"/>
        <v>104</v>
      </c>
      <c r="H106" s="56"/>
      <c r="I106" s="56"/>
      <c r="J106" s="56"/>
      <c r="K106" s="56"/>
      <c r="L106" s="56"/>
      <c r="M106" s="63">
        <f t="shared" si="4"/>
        <v>0</v>
      </c>
      <c r="S106" s="63">
        <f t="shared" si="6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4">
        <f t="shared" si="5"/>
        <v>105</v>
      </c>
      <c r="H107" s="56"/>
      <c r="I107" s="56"/>
      <c r="J107" s="56"/>
      <c r="K107" s="56"/>
      <c r="L107" s="56"/>
      <c r="M107" s="63">
        <f t="shared" si="4"/>
        <v>0</v>
      </c>
      <c r="S107" s="63">
        <f t="shared" si="6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4">
        <f t="shared" si="5"/>
        <v>106</v>
      </c>
      <c r="H108" s="56"/>
      <c r="I108" s="56"/>
      <c r="J108" s="56"/>
      <c r="K108" s="56"/>
      <c r="L108" s="56"/>
      <c r="M108" s="63">
        <f t="shared" si="4"/>
        <v>0</v>
      </c>
      <c r="S108" s="63">
        <f t="shared" si="6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4">
        <f t="shared" si="5"/>
        <v>107</v>
      </c>
      <c r="H109" s="56"/>
      <c r="I109" s="56"/>
      <c r="J109" s="56"/>
      <c r="K109" s="56"/>
      <c r="L109" s="56"/>
      <c r="M109" s="63">
        <f t="shared" si="4"/>
        <v>0</v>
      </c>
      <c r="S109" s="63">
        <f t="shared" si="6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4">
        <f t="shared" si="5"/>
        <v>108</v>
      </c>
      <c r="H110" s="56"/>
      <c r="I110" s="56"/>
      <c r="J110" s="56"/>
      <c r="K110" s="56"/>
      <c r="L110" s="56"/>
      <c r="M110" s="63">
        <f t="shared" si="4"/>
        <v>0</v>
      </c>
      <c r="S110" s="63">
        <f t="shared" si="6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4">
        <f t="shared" si="5"/>
        <v>109</v>
      </c>
      <c r="H111" s="56"/>
      <c r="I111" s="56"/>
      <c r="J111" s="56"/>
      <c r="K111" s="56"/>
      <c r="L111" s="56"/>
      <c r="M111" s="63">
        <f t="shared" si="4"/>
        <v>0</v>
      </c>
      <c r="S111" s="63">
        <f t="shared" si="6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4">
        <f t="shared" si="5"/>
        <v>110</v>
      </c>
      <c r="H112" s="56"/>
      <c r="I112" s="56"/>
      <c r="J112" s="56"/>
      <c r="K112" s="56"/>
      <c r="L112" s="56"/>
      <c r="M112" s="63">
        <f t="shared" si="4"/>
        <v>0</v>
      </c>
      <c r="S112" s="63">
        <f t="shared" si="6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4">
        <f t="shared" si="5"/>
        <v>111</v>
      </c>
      <c r="H113" s="56"/>
      <c r="I113" s="56"/>
      <c r="J113" s="56"/>
      <c r="K113" s="56"/>
      <c r="L113" s="56"/>
      <c r="M113" s="63">
        <f t="shared" si="4"/>
        <v>0</v>
      </c>
      <c r="S113" s="63">
        <f t="shared" si="6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4">
        <f t="shared" si="5"/>
        <v>112</v>
      </c>
      <c r="H114" s="56"/>
      <c r="I114" s="56"/>
      <c r="J114" s="56"/>
      <c r="K114" s="56"/>
      <c r="L114" s="56"/>
      <c r="M114" s="63">
        <f t="shared" si="4"/>
        <v>0</v>
      </c>
      <c r="S114" s="63">
        <f t="shared" si="6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4">
        <f t="shared" si="5"/>
        <v>113</v>
      </c>
      <c r="H115" s="56"/>
      <c r="I115" s="56"/>
      <c r="J115" s="56"/>
      <c r="K115" s="56"/>
      <c r="L115" s="56"/>
      <c r="M115" s="63">
        <f t="shared" si="4"/>
        <v>0</v>
      </c>
      <c r="S115" s="63">
        <f t="shared" si="6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4">
        <f t="shared" si="5"/>
        <v>114</v>
      </c>
      <c r="H116" s="56"/>
      <c r="I116" s="56"/>
      <c r="J116" s="56"/>
      <c r="K116" s="56"/>
      <c r="L116" s="56"/>
      <c r="M116" s="63">
        <f t="shared" si="4"/>
        <v>0</v>
      </c>
      <c r="S116" s="63">
        <f t="shared" si="6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4">
        <f t="shared" si="5"/>
        <v>115</v>
      </c>
      <c r="H117" s="56"/>
      <c r="I117" s="56"/>
      <c r="J117" s="56"/>
      <c r="K117" s="56"/>
      <c r="L117" s="56"/>
      <c r="M117" s="63">
        <f t="shared" si="4"/>
        <v>0</v>
      </c>
      <c r="S117" s="63">
        <f t="shared" si="6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4">
        <f t="shared" si="5"/>
        <v>116</v>
      </c>
      <c r="H118" s="56"/>
      <c r="I118" s="56"/>
      <c r="J118" s="56"/>
      <c r="K118" s="56"/>
      <c r="L118" s="56"/>
      <c r="M118" s="63">
        <f t="shared" si="4"/>
        <v>0</v>
      </c>
      <c r="S118" s="63">
        <f t="shared" si="6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4">
        <f t="shared" si="5"/>
        <v>117</v>
      </c>
      <c r="H119" s="56"/>
      <c r="I119" s="56"/>
      <c r="J119" s="56"/>
      <c r="K119" s="56"/>
      <c r="L119" s="56"/>
      <c r="M119" s="63">
        <f t="shared" si="4"/>
        <v>0</v>
      </c>
      <c r="S119" s="63">
        <f t="shared" si="6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4">
        <f t="shared" si="5"/>
        <v>118</v>
      </c>
      <c r="H120" s="56"/>
      <c r="I120" s="56"/>
      <c r="J120" s="56"/>
      <c r="K120" s="56"/>
      <c r="L120" s="56"/>
      <c r="M120" s="63">
        <f t="shared" si="4"/>
        <v>0</v>
      </c>
      <c r="S120" s="63">
        <f t="shared" si="6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4">
        <f t="shared" si="5"/>
        <v>119</v>
      </c>
      <c r="H121" s="56"/>
      <c r="I121" s="56"/>
      <c r="J121" s="56"/>
      <c r="K121" s="56"/>
      <c r="L121" s="56"/>
      <c r="M121" s="63">
        <f t="shared" si="4"/>
        <v>0</v>
      </c>
      <c r="S121" s="63">
        <f t="shared" si="6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4">
        <f t="shared" si="5"/>
        <v>120</v>
      </c>
      <c r="H122" s="56"/>
      <c r="I122" s="56"/>
      <c r="J122" s="56"/>
      <c r="K122" s="56"/>
      <c r="L122" s="56"/>
      <c r="M122" s="63">
        <f t="shared" si="4"/>
        <v>0</v>
      </c>
      <c r="S122" s="63">
        <f t="shared" si="6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4">
        <f t="shared" si="5"/>
        <v>121</v>
      </c>
      <c r="H123" s="56"/>
      <c r="I123" s="56"/>
      <c r="J123" s="56"/>
      <c r="K123" s="56"/>
      <c r="L123" s="56"/>
      <c r="M123" s="63">
        <f t="shared" si="4"/>
        <v>0</v>
      </c>
      <c r="S123" s="63">
        <f t="shared" si="6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4">
        <f t="shared" si="5"/>
        <v>122</v>
      </c>
      <c r="H124" s="56"/>
      <c r="I124" s="56"/>
      <c r="J124" s="56"/>
      <c r="K124" s="56"/>
      <c r="L124" s="56"/>
      <c r="M124" s="63">
        <f t="shared" si="4"/>
        <v>0</v>
      </c>
      <c r="S124" s="63">
        <f t="shared" si="6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4">
        <f t="shared" si="5"/>
        <v>123</v>
      </c>
      <c r="H125" s="56"/>
      <c r="I125" s="56"/>
      <c r="J125" s="56"/>
      <c r="K125" s="56"/>
      <c r="L125" s="56"/>
      <c r="M125" s="63">
        <f t="shared" si="4"/>
        <v>0</v>
      </c>
      <c r="S125" s="63">
        <f t="shared" si="6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4">
        <f t="shared" si="5"/>
        <v>124</v>
      </c>
      <c r="H126" s="56"/>
      <c r="I126" s="56"/>
      <c r="J126" s="56"/>
      <c r="K126" s="56"/>
      <c r="L126" s="56"/>
      <c r="M126" s="63">
        <f t="shared" si="4"/>
        <v>0</v>
      </c>
      <c r="S126" s="63">
        <f t="shared" si="6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4">
        <f t="shared" si="5"/>
        <v>125</v>
      </c>
      <c r="H127" s="56"/>
      <c r="I127" s="56"/>
      <c r="J127" s="56"/>
      <c r="K127" s="56"/>
      <c r="L127" s="56"/>
      <c r="M127" s="63">
        <f t="shared" si="4"/>
        <v>0</v>
      </c>
      <c r="S127" s="63">
        <f t="shared" si="6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4">
        <f t="shared" si="5"/>
        <v>126</v>
      </c>
      <c r="H128" s="56"/>
      <c r="I128" s="56"/>
      <c r="J128" s="56"/>
      <c r="K128" s="56"/>
      <c r="L128" s="56"/>
      <c r="M128" s="63">
        <f t="shared" si="4"/>
        <v>0</v>
      </c>
      <c r="S128" s="63">
        <f t="shared" si="6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4">
        <f t="shared" si="5"/>
        <v>127</v>
      </c>
      <c r="H129" s="56"/>
      <c r="I129" s="56"/>
      <c r="J129" s="56"/>
      <c r="K129" s="56"/>
      <c r="L129" s="56"/>
      <c r="M129" s="63">
        <f t="shared" si="4"/>
        <v>0</v>
      </c>
      <c r="S129" s="63">
        <f t="shared" si="6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4">
        <f t="shared" si="5"/>
        <v>128</v>
      </c>
      <c r="H130" s="56"/>
      <c r="I130" s="56"/>
      <c r="J130" s="56"/>
      <c r="K130" s="56"/>
      <c r="L130" s="56"/>
      <c r="M130" s="63">
        <f t="shared" si="4"/>
        <v>0</v>
      </c>
      <c r="S130" s="63">
        <f t="shared" si="6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4">
        <f t="shared" si="5"/>
        <v>129</v>
      </c>
      <c r="H131" s="56"/>
      <c r="I131" s="56"/>
      <c r="J131" s="56"/>
      <c r="K131" s="56"/>
      <c r="L131" s="56"/>
      <c r="M131" s="63">
        <f t="shared" ref="M131:M194" si="7">N131+O131+P131+Q131+R131</f>
        <v>0</v>
      </c>
      <c r="S131" s="63">
        <f t="shared" si="6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4">
        <f t="shared" si="5"/>
        <v>130</v>
      </c>
      <c r="H132" s="56"/>
      <c r="I132" s="56"/>
      <c r="J132" s="56"/>
      <c r="K132" s="56"/>
      <c r="L132" s="56"/>
      <c r="M132" s="63">
        <f t="shared" si="7"/>
        <v>0</v>
      </c>
      <c r="S132" s="63">
        <f t="shared" si="6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4">
        <f t="shared" ref="A133:A196" si="8">A132+1</f>
        <v>131</v>
      </c>
      <c r="H133" s="56"/>
      <c r="I133" s="56"/>
      <c r="J133" s="56"/>
      <c r="K133" s="56"/>
      <c r="L133" s="56"/>
      <c r="M133" s="63">
        <f t="shared" si="7"/>
        <v>0</v>
      </c>
      <c r="S133" s="63">
        <f t="shared" si="6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4">
        <f t="shared" si="8"/>
        <v>132</v>
      </c>
      <c r="H134" s="56"/>
      <c r="I134" s="56"/>
      <c r="J134" s="56"/>
      <c r="K134" s="56"/>
      <c r="L134" s="56"/>
      <c r="M134" s="63">
        <f t="shared" si="7"/>
        <v>0</v>
      </c>
      <c r="S134" s="63">
        <f t="shared" si="6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4">
        <f t="shared" si="8"/>
        <v>133</v>
      </c>
      <c r="H135" s="56"/>
      <c r="I135" s="56"/>
      <c r="J135" s="56"/>
      <c r="K135" s="56"/>
      <c r="L135" s="56"/>
      <c r="M135" s="63">
        <f t="shared" si="7"/>
        <v>0</v>
      </c>
      <c r="S135" s="63">
        <f t="shared" si="6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4">
        <f t="shared" si="8"/>
        <v>134</v>
      </c>
      <c r="H136" s="56"/>
      <c r="I136" s="56"/>
      <c r="J136" s="56"/>
      <c r="K136" s="56"/>
      <c r="L136" s="56"/>
      <c r="M136" s="63">
        <f t="shared" si="7"/>
        <v>0</v>
      </c>
      <c r="S136" s="63">
        <f t="shared" si="6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4">
        <f t="shared" si="8"/>
        <v>135</v>
      </c>
      <c r="H137" s="56"/>
      <c r="I137" s="56"/>
      <c r="J137" s="56"/>
      <c r="K137" s="56"/>
      <c r="L137" s="56"/>
      <c r="M137" s="63">
        <f t="shared" si="7"/>
        <v>0</v>
      </c>
      <c r="S137" s="63">
        <f t="shared" si="6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4">
        <f t="shared" si="8"/>
        <v>136</v>
      </c>
      <c r="H138" s="56"/>
      <c r="I138" s="56"/>
      <c r="J138" s="56"/>
      <c r="K138" s="56"/>
      <c r="L138" s="56"/>
      <c r="M138" s="63">
        <f t="shared" si="7"/>
        <v>0</v>
      </c>
      <c r="S138" s="63">
        <f t="shared" si="6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4">
        <f t="shared" si="8"/>
        <v>137</v>
      </c>
      <c r="H139" s="56"/>
      <c r="I139" s="56"/>
      <c r="J139" s="56"/>
      <c r="K139" s="56"/>
      <c r="L139" s="56"/>
      <c r="M139" s="63">
        <f t="shared" si="7"/>
        <v>0</v>
      </c>
      <c r="S139" s="63">
        <f t="shared" si="6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4">
        <f t="shared" si="8"/>
        <v>138</v>
      </c>
      <c r="H140" s="56"/>
      <c r="I140" s="56"/>
      <c r="J140" s="56"/>
      <c r="K140" s="56"/>
      <c r="L140" s="56"/>
      <c r="M140" s="63">
        <f t="shared" si="7"/>
        <v>0</v>
      </c>
      <c r="S140" s="63">
        <f t="shared" si="6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4">
        <f t="shared" si="8"/>
        <v>139</v>
      </c>
      <c r="H141" s="56"/>
      <c r="I141" s="56"/>
      <c r="J141" s="56"/>
      <c r="K141" s="56"/>
      <c r="L141" s="56"/>
      <c r="M141" s="63">
        <f t="shared" si="7"/>
        <v>0</v>
      </c>
      <c r="S141" s="63">
        <f t="shared" si="6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4">
        <f t="shared" si="8"/>
        <v>140</v>
      </c>
      <c r="H142" s="56"/>
      <c r="I142" s="56"/>
      <c r="J142" s="56"/>
      <c r="K142" s="56"/>
      <c r="L142" s="56"/>
      <c r="M142" s="63">
        <f t="shared" si="7"/>
        <v>0</v>
      </c>
      <c r="S142" s="63">
        <f t="shared" si="6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4">
        <f t="shared" si="8"/>
        <v>141</v>
      </c>
      <c r="H143" s="56"/>
      <c r="I143" s="56"/>
      <c r="J143" s="56"/>
      <c r="K143" s="56"/>
      <c r="L143" s="56"/>
      <c r="M143" s="63">
        <f t="shared" si="7"/>
        <v>0</v>
      </c>
      <c r="S143" s="63">
        <f t="shared" si="6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4">
        <f t="shared" si="8"/>
        <v>142</v>
      </c>
      <c r="H144" s="56"/>
      <c r="I144" s="56"/>
      <c r="J144" s="56"/>
      <c r="K144" s="56"/>
      <c r="L144" s="56"/>
      <c r="M144" s="63">
        <f t="shared" si="7"/>
        <v>0</v>
      </c>
      <c r="S144" s="63">
        <f t="shared" si="6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4">
        <f t="shared" si="8"/>
        <v>143</v>
      </c>
      <c r="H145" s="56"/>
      <c r="I145" s="56"/>
      <c r="J145" s="56"/>
      <c r="K145" s="56"/>
      <c r="L145" s="56"/>
      <c r="M145" s="63">
        <f t="shared" si="7"/>
        <v>0</v>
      </c>
      <c r="S145" s="63">
        <f t="shared" si="6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4">
        <f t="shared" si="8"/>
        <v>144</v>
      </c>
      <c r="H146" s="56"/>
      <c r="I146" s="56"/>
      <c r="J146" s="56"/>
      <c r="K146" s="56"/>
      <c r="L146" s="56"/>
      <c r="M146" s="63">
        <f t="shared" si="7"/>
        <v>0</v>
      </c>
      <c r="S146" s="63">
        <f t="shared" si="6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4">
        <f t="shared" si="8"/>
        <v>145</v>
      </c>
      <c r="H147" s="56"/>
      <c r="I147" s="56"/>
      <c r="J147" s="56"/>
      <c r="K147" s="56"/>
      <c r="L147" s="56"/>
      <c r="M147" s="63">
        <f t="shared" si="7"/>
        <v>0</v>
      </c>
      <c r="S147" s="63">
        <f t="shared" si="6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4">
        <f t="shared" si="8"/>
        <v>146</v>
      </c>
      <c r="H148" s="56"/>
      <c r="I148" s="56"/>
      <c r="J148" s="56"/>
      <c r="K148" s="56"/>
      <c r="L148" s="56"/>
      <c r="M148" s="63">
        <f t="shared" si="7"/>
        <v>0</v>
      </c>
      <c r="S148" s="63">
        <f t="shared" si="6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4">
        <f t="shared" si="8"/>
        <v>147</v>
      </c>
      <c r="H149" s="56"/>
      <c r="I149" s="56"/>
      <c r="J149" s="56"/>
      <c r="K149" s="56"/>
      <c r="L149" s="56"/>
      <c r="M149" s="63">
        <f t="shared" si="7"/>
        <v>0</v>
      </c>
      <c r="S149" s="63">
        <f t="shared" si="6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4">
        <f t="shared" si="8"/>
        <v>148</v>
      </c>
      <c r="H150" s="56"/>
      <c r="I150" s="56"/>
      <c r="J150" s="56"/>
      <c r="K150" s="56"/>
      <c r="L150" s="56"/>
      <c r="M150" s="63">
        <f t="shared" si="7"/>
        <v>0</v>
      </c>
      <c r="S150" s="63">
        <f t="shared" si="6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4">
        <f t="shared" si="8"/>
        <v>149</v>
      </c>
      <c r="H151" s="56"/>
      <c r="I151" s="56"/>
      <c r="J151" s="56"/>
      <c r="K151" s="56"/>
      <c r="L151" s="56"/>
      <c r="M151" s="63">
        <f t="shared" si="7"/>
        <v>0</v>
      </c>
      <c r="S151" s="63">
        <f t="shared" si="6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4">
        <f t="shared" si="8"/>
        <v>150</v>
      </c>
      <c r="H152" s="56"/>
      <c r="I152" s="56"/>
      <c r="J152" s="56"/>
      <c r="K152" s="56"/>
      <c r="L152" s="56"/>
      <c r="M152" s="63">
        <f t="shared" si="7"/>
        <v>0</v>
      </c>
      <c r="S152" s="63">
        <f t="shared" ref="S152:S215" si="9">T152+U152+V152+W152+X152</f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4">
        <f t="shared" si="8"/>
        <v>151</v>
      </c>
      <c r="H153" s="56"/>
      <c r="I153" s="56"/>
      <c r="J153" s="56"/>
      <c r="K153" s="56"/>
      <c r="L153" s="56"/>
      <c r="M153" s="63">
        <f t="shared" si="7"/>
        <v>0</v>
      </c>
      <c r="S153" s="63">
        <f t="shared" si="9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4">
        <f t="shared" si="8"/>
        <v>152</v>
      </c>
      <c r="H154" s="56"/>
      <c r="I154" s="56"/>
      <c r="J154" s="56"/>
      <c r="K154" s="56"/>
      <c r="L154" s="56"/>
      <c r="M154" s="63">
        <f t="shared" si="7"/>
        <v>0</v>
      </c>
      <c r="S154" s="63">
        <f t="shared" si="9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4">
        <f t="shared" si="8"/>
        <v>153</v>
      </c>
      <c r="H155" s="56"/>
      <c r="I155" s="56"/>
      <c r="J155" s="56"/>
      <c r="K155" s="56"/>
      <c r="L155" s="56"/>
      <c r="M155" s="63">
        <f t="shared" si="7"/>
        <v>0</v>
      </c>
      <c r="S155" s="63">
        <f t="shared" si="9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4">
        <f t="shared" si="8"/>
        <v>154</v>
      </c>
      <c r="H156" s="56"/>
      <c r="I156" s="56"/>
      <c r="J156" s="56"/>
      <c r="K156" s="56"/>
      <c r="L156" s="56"/>
      <c r="M156" s="63">
        <f t="shared" si="7"/>
        <v>0</v>
      </c>
      <c r="S156" s="63">
        <f t="shared" si="9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4">
        <f t="shared" si="8"/>
        <v>155</v>
      </c>
      <c r="H157" s="56"/>
      <c r="I157" s="56"/>
      <c r="J157" s="56"/>
      <c r="K157" s="56"/>
      <c r="L157" s="56"/>
      <c r="M157" s="63">
        <f t="shared" si="7"/>
        <v>0</v>
      </c>
      <c r="S157" s="63">
        <f t="shared" si="9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4">
        <f t="shared" si="8"/>
        <v>156</v>
      </c>
      <c r="H158" s="56"/>
      <c r="I158" s="56"/>
      <c r="J158" s="56"/>
      <c r="K158" s="56"/>
      <c r="L158" s="56"/>
      <c r="M158" s="63">
        <f t="shared" si="7"/>
        <v>0</v>
      </c>
      <c r="S158" s="63">
        <f t="shared" si="9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4">
        <f t="shared" si="8"/>
        <v>157</v>
      </c>
      <c r="H159" s="56"/>
      <c r="I159" s="56"/>
      <c r="J159" s="56"/>
      <c r="K159" s="56"/>
      <c r="L159" s="56"/>
      <c r="M159" s="63">
        <f t="shared" si="7"/>
        <v>0</v>
      </c>
      <c r="S159" s="63">
        <f t="shared" si="9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4">
        <f t="shared" si="8"/>
        <v>158</v>
      </c>
      <c r="H160" s="56"/>
      <c r="I160" s="56"/>
      <c r="J160" s="56"/>
      <c r="K160" s="56"/>
      <c r="L160" s="56"/>
      <c r="M160" s="63">
        <f t="shared" si="7"/>
        <v>0</v>
      </c>
      <c r="S160" s="63">
        <f t="shared" si="9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4">
        <f t="shared" si="8"/>
        <v>159</v>
      </c>
      <c r="H161" s="56"/>
      <c r="I161" s="56"/>
      <c r="J161" s="56"/>
      <c r="K161" s="56"/>
      <c r="L161" s="56"/>
      <c r="M161" s="63">
        <f t="shared" si="7"/>
        <v>0</v>
      </c>
      <c r="S161" s="63">
        <f t="shared" si="9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4">
        <f t="shared" si="8"/>
        <v>160</v>
      </c>
      <c r="H162" s="56"/>
      <c r="I162" s="56"/>
      <c r="J162" s="56"/>
      <c r="K162" s="56"/>
      <c r="L162" s="56"/>
      <c r="M162" s="63">
        <f t="shared" si="7"/>
        <v>0</v>
      </c>
      <c r="S162" s="63">
        <f t="shared" si="9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4">
        <f t="shared" si="8"/>
        <v>161</v>
      </c>
      <c r="H163" s="56"/>
      <c r="I163" s="56"/>
      <c r="J163" s="56"/>
      <c r="K163" s="56"/>
      <c r="L163" s="56"/>
      <c r="M163" s="63">
        <f t="shared" si="7"/>
        <v>0</v>
      </c>
      <c r="S163" s="63">
        <f t="shared" si="9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4">
        <f t="shared" si="8"/>
        <v>162</v>
      </c>
      <c r="H164" s="56"/>
      <c r="I164" s="56"/>
      <c r="J164" s="56"/>
      <c r="K164" s="56"/>
      <c r="L164" s="56"/>
      <c r="M164" s="63">
        <f t="shared" si="7"/>
        <v>0</v>
      </c>
      <c r="S164" s="63">
        <f t="shared" si="9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4">
        <f t="shared" si="8"/>
        <v>163</v>
      </c>
      <c r="H165" s="56"/>
      <c r="I165" s="56"/>
      <c r="J165" s="56"/>
      <c r="K165" s="56"/>
      <c r="L165" s="56"/>
      <c r="M165" s="63">
        <f t="shared" si="7"/>
        <v>0</v>
      </c>
      <c r="S165" s="63">
        <f t="shared" si="9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4">
        <f t="shared" si="8"/>
        <v>164</v>
      </c>
      <c r="H166" s="56"/>
      <c r="I166" s="56"/>
      <c r="J166" s="56"/>
      <c r="K166" s="56"/>
      <c r="L166" s="56"/>
      <c r="M166" s="63">
        <f t="shared" si="7"/>
        <v>0</v>
      </c>
      <c r="S166" s="63">
        <f t="shared" si="9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4">
        <f t="shared" si="8"/>
        <v>165</v>
      </c>
      <c r="H167" s="56"/>
      <c r="I167" s="56"/>
      <c r="J167" s="56"/>
      <c r="K167" s="56"/>
      <c r="L167" s="56"/>
      <c r="M167" s="63">
        <f t="shared" si="7"/>
        <v>0</v>
      </c>
      <c r="S167" s="63">
        <f t="shared" si="9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4">
        <f t="shared" si="8"/>
        <v>166</v>
      </c>
      <c r="H168" s="56"/>
      <c r="I168" s="56"/>
      <c r="J168" s="56"/>
      <c r="K168" s="56"/>
      <c r="L168" s="56"/>
      <c r="M168" s="63">
        <f t="shared" si="7"/>
        <v>0</v>
      </c>
      <c r="S168" s="63">
        <f t="shared" si="9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4">
        <f t="shared" si="8"/>
        <v>167</v>
      </c>
      <c r="H169" s="56"/>
      <c r="I169" s="56"/>
      <c r="J169" s="56"/>
      <c r="K169" s="56"/>
      <c r="L169" s="56"/>
      <c r="M169" s="63">
        <f t="shared" si="7"/>
        <v>0</v>
      </c>
      <c r="S169" s="63">
        <f t="shared" si="9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4">
        <f t="shared" si="8"/>
        <v>168</v>
      </c>
      <c r="H170" s="56"/>
      <c r="I170" s="56"/>
      <c r="J170" s="56"/>
      <c r="K170" s="56"/>
      <c r="L170" s="56"/>
      <c r="M170" s="63">
        <f t="shared" si="7"/>
        <v>0</v>
      </c>
      <c r="S170" s="63">
        <f t="shared" si="9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4">
        <f t="shared" si="8"/>
        <v>169</v>
      </c>
      <c r="H171" s="56"/>
      <c r="I171" s="56"/>
      <c r="J171" s="56"/>
      <c r="K171" s="56"/>
      <c r="L171" s="56"/>
      <c r="M171" s="63">
        <f t="shared" si="7"/>
        <v>0</v>
      </c>
      <c r="S171" s="63">
        <f t="shared" si="9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4">
        <f t="shared" si="8"/>
        <v>170</v>
      </c>
      <c r="H172" s="56"/>
      <c r="I172" s="56"/>
      <c r="J172" s="56"/>
      <c r="K172" s="56"/>
      <c r="L172" s="56"/>
      <c r="M172" s="63">
        <f t="shared" si="7"/>
        <v>0</v>
      </c>
      <c r="S172" s="63">
        <f t="shared" si="9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4">
        <f t="shared" si="8"/>
        <v>171</v>
      </c>
      <c r="H173" s="56"/>
      <c r="I173" s="56"/>
      <c r="J173" s="56"/>
      <c r="K173" s="56"/>
      <c r="L173" s="56"/>
      <c r="M173" s="63">
        <f t="shared" si="7"/>
        <v>0</v>
      </c>
      <c r="S173" s="63">
        <f t="shared" si="9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4">
        <f t="shared" si="8"/>
        <v>172</v>
      </c>
      <c r="H174" s="56"/>
      <c r="I174" s="56"/>
      <c r="J174" s="56"/>
      <c r="K174" s="56"/>
      <c r="L174" s="56"/>
      <c r="M174" s="63">
        <f t="shared" si="7"/>
        <v>0</v>
      </c>
      <c r="S174" s="63">
        <f t="shared" si="9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4">
        <f t="shared" si="8"/>
        <v>173</v>
      </c>
      <c r="H175" s="56"/>
      <c r="I175" s="56"/>
      <c r="J175" s="56"/>
      <c r="K175" s="56"/>
      <c r="L175" s="56"/>
      <c r="M175" s="63">
        <f t="shared" si="7"/>
        <v>0</v>
      </c>
      <c r="S175" s="63">
        <f t="shared" si="9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4">
        <f t="shared" si="8"/>
        <v>174</v>
      </c>
      <c r="H176" s="56"/>
      <c r="I176" s="56"/>
      <c r="J176" s="56"/>
      <c r="K176" s="56"/>
      <c r="L176" s="56"/>
      <c r="M176" s="63">
        <f t="shared" si="7"/>
        <v>0</v>
      </c>
      <c r="S176" s="63">
        <f t="shared" si="9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4">
        <f t="shared" si="8"/>
        <v>175</v>
      </c>
      <c r="H177" s="56"/>
      <c r="I177" s="56"/>
      <c r="J177" s="56"/>
      <c r="K177" s="56"/>
      <c r="L177" s="56"/>
      <c r="M177" s="63">
        <f t="shared" si="7"/>
        <v>0</v>
      </c>
      <c r="S177" s="63">
        <f t="shared" si="9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4">
        <f t="shared" si="8"/>
        <v>176</v>
      </c>
      <c r="H178" s="56"/>
      <c r="I178" s="56"/>
      <c r="J178" s="56"/>
      <c r="K178" s="56"/>
      <c r="L178" s="56"/>
      <c r="M178" s="63">
        <f t="shared" si="7"/>
        <v>0</v>
      </c>
      <c r="S178" s="63">
        <f t="shared" si="9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4">
        <f t="shared" si="8"/>
        <v>177</v>
      </c>
      <c r="H179" s="56"/>
      <c r="I179" s="56"/>
      <c r="J179" s="56"/>
      <c r="K179" s="56"/>
      <c r="L179" s="56"/>
      <c r="M179" s="63">
        <f t="shared" si="7"/>
        <v>0</v>
      </c>
      <c r="S179" s="63">
        <f t="shared" si="9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4">
        <f t="shared" si="8"/>
        <v>178</v>
      </c>
      <c r="H180" s="56"/>
      <c r="I180" s="56"/>
      <c r="J180" s="56"/>
      <c r="K180" s="56"/>
      <c r="L180" s="56"/>
      <c r="M180" s="63">
        <f t="shared" si="7"/>
        <v>0</v>
      </c>
      <c r="S180" s="63">
        <f t="shared" si="9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4">
        <f t="shared" si="8"/>
        <v>179</v>
      </c>
      <c r="H181" s="56"/>
      <c r="I181" s="56"/>
      <c r="J181" s="56"/>
      <c r="K181" s="56"/>
      <c r="L181" s="56"/>
      <c r="M181" s="63">
        <f t="shared" si="7"/>
        <v>0</v>
      </c>
      <c r="S181" s="63">
        <f t="shared" si="9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4">
        <f t="shared" si="8"/>
        <v>180</v>
      </c>
      <c r="H182" s="56"/>
      <c r="I182" s="56"/>
      <c r="J182" s="56"/>
      <c r="K182" s="56"/>
      <c r="L182" s="56"/>
      <c r="M182" s="63">
        <f t="shared" si="7"/>
        <v>0</v>
      </c>
      <c r="S182" s="63">
        <f t="shared" si="9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4">
        <f t="shared" si="8"/>
        <v>181</v>
      </c>
      <c r="H183" s="56"/>
      <c r="I183" s="56"/>
      <c r="J183" s="56"/>
      <c r="K183" s="56"/>
      <c r="L183" s="56"/>
      <c r="M183" s="63">
        <f t="shared" si="7"/>
        <v>0</v>
      </c>
      <c r="S183" s="63">
        <f t="shared" si="9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4">
        <f t="shared" si="8"/>
        <v>182</v>
      </c>
      <c r="H184" s="56"/>
      <c r="I184" s="56"/>
      <c r="J184" s="56"/>
      <c r="K184" s="56"/>
      <c r="L184" s="56"/>
      <c r="M184" s="63">
        <f t="shared" si="7"/>
        <v>0</v>
      </c>
      <c r="S184" s="63">
        <f t="shared" si="9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4">
        <f t="shared" si="8"/>
        <v>183</v>
      </c>
      <c r="H185" s="56"/>
      <c r="I185" s="56"/>
      <c r="J185" s="56"/>
      <c r="K185" s="56"/>
      <c r="L185" s="56"/>
      <c r="M185" s="63">
        <f t="shared" si="7"/>
        <v>0</v>
      </c>
      <c r="S185" s="63">
        <f t="shared" si="9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4">
        <f t="shared" si="8"/>
        <v>184</v>
      </c>
      <c r="H186" s="56"/>
      <c r="I186" s="56"/>
      <c r="J186" s="56"/>
      <c r="K186" s="56"/>
      <c r="L186" s="56"/>
      <c r="M186" s="63">
        <f t="shared" si="7"/>
        <v>0</v>
      </c>
      <c r="S186" s="63">
        <f t="shared" si="9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4">
        <f t="shared" si="8"/>
        <v>185</v>
      </c>
      <c r="H187" s="56"/>
      <c r="I187" s="56"/>
      <c r="J187" s="56"/>
      <c r="K187" s="56"/>
      <c r="L187" s="56"/>
      <c r="M187" s="63">
        <f t="shared" si="7"/>
        <v>0</v>
      </c>
      <c r="S187" s="63">
        <f t="shared" si="9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4">
        <f t="shared" si="8"/>
        <v>186</v>
      </c>
      <c r="H188" s="56"/>
      <c r="I188" s="56"/>
      <c r="J188" s="56"/>
      <c r="K188" s="56"/>
      <c r="L188" s="56"/>
      <c r="M188" s="63">
        <f t="shared" si="7"/>
        <v>0</v>
      </c>
      <c r="S188" s="63">
        <f t="shared" si="9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4">
        <f t="shared" si="8"/>
        <v>187</v>
      </c>
      <c r="H189" s="56"/>
      <c r="I189" s="56"/>
      <c r="J189" s="56"/>
      <c r="K189" s="56"/>
      <c r="L189" s="56"/>
      <c r="M189" s="63">
        <f t="shared" si="7"/>
        <v>0</v>
      </c>
      <c r="S189" s="63">
        <f t="shared" si="9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4">
        <f t="shared" si="8"/>
        <v>188</v>
      </c>
      <c r="H190" s="56"/>
      <c r="I190" s="56"/>
      <c r="J190" s="56"/>
      <c r="K190" s="56"/>
      <c r="L190" s="56"/>
      <c r="M190" s="63">
        <f t="shared" si="7"/>
        <v>0</v>
      </c>
      <c r="S190" s="63">
        <f t="shared" si="9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4">
        <f t="shared" si="8"/>
        <v>189</v>
      </c>
      <c r="H191" s="56"/>
      <c r="I191" s="56"/>
      <c r="J191" s="56"/>
      <c r="K191" s="56"/>
      <c r="L191" s="56"/>
      <c r="M191" s="63">
        <f t="shared" si="7"/>
        <v>0</v>
      </c>
      <c r="S191" s="63">
        <f t="shared" si="9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4">
        <f t="shared" si="8"/>
        <v>190</v>
      </c>
      <c r="H192" s="56"/>
      <c r="I192" s="56"/>
      <c r="J192" s="56"/>
      <c r="K192" s="56"/>
      <c r="L192" s="56"/>
      <c r="M192" s="63">
        <f t="shared" si="7"/>
        <v>0</v>
      </c>
      <c r="S192" s="63">
        <f t="shared" si="9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4">
        <f t="shared" si="8"/>
        <v>191</v>
      </c>
      <c r="H193" s="56"/>
      <c r="I193" s="56"/>
      <c r="J193" s="56"/>
      <c r="K193" s="56"/>
      <c r="L193" s="56"/>
      <c r="M193" s="63">
        <f t="shared" si="7"/>
        <v>0</v>
      </c>
      <c r="S193" s="63">
        <f t="shared" si="9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4">
        <f t="shared" si="8"/>
        <v>192</v>
      </c>
      <c r="H194" s="56"/>
      <c r="I194" s="56"/>
      <c r="J194" s="56"/>
      <c r="K194" s="56"/>
      <c r="L194" s="56"/>
      <c r="M194" s="63">
        <f t="shared" si="7"/>
        <v>0</v>
      </c>
      <c r="S194" s="63">
        <f t="shared" si="9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4">
        <f t="shared" si="8"/>
        <v>193</v>
      </c>
      <c r="H195" s="56"/>
      <c r="I195" s="56"/>
      <c r="J195" s="56"/>
      <c r="K195" s="56"/>
      <c r="L195" s="56"/>
      <c r="M195" s="63">
        <f t="shared" ref="M195:M258" si="10">N195+O195+P195+Q195+R195</f>
        <v>0</v>
      </c>
      <c r="S195" s="63">
        <f t="shared" si="9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4">
        <f t="shared" si="8"/>
        <v>194</v>
      </c>
      <c r="H196" s="56"/>
      <c r="I196" s="56"/>
      <c r="J196" s="56"/>
      <c r="K196" s="56"/>
      <c r="L196" s="56"/>
      <c r="M196" s="63">
        <f t="shared" si="10"/>
        <v>0</v>
      </c>
      <c r="S196" s="63">
        <f t="shared" si="9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4">
        <f t="shared" ref="A197:A260" si="11">A196+1</f>
        <v>195</v>
      </c>
      <c r="H197" s="56"/>
      <c r="I197" s="56"/>
      <c r="J197" s="56"/>
      <c r="K197" s="56"/>
      <c r="L197" s="56"/>
      <c r="M197" s="63">
        <f t="shared" si="10"/>
        <v>0</v>
      </c>
      <c r="S197" s="63">
        <f t="shared" si="9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4">
        <f t="shared" si="11"/>
        <v>196</v>
      </c>
      <c r="H198" s="56"/>
      <c r="I198" s="56"/>
      <c r="J198" s="56"/>
      <c r="K198" s="56"/>
      <c r="L198" s="56"/>
      <c r="M198" s="63">
        <f t="shared" si="10"/>
        <v>0</v>
      </c>
      <c r="S198" s="63">
        <f t="shared" si="9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4">
        <f t="shared" si="11"/>
        <v>197</v>
      </c>
      <c r="H199" s="56"/>
      <c r="I199" s="56"/>
      <c r="J199" s="56"/>
      <c r="K199" s="56"/>
      <c r="L199" s="56"/>
      <c r="M199" s="63">
        <f t="shared" si="10"/>
        <v>0</v>
      </c>
      <c r="S199" s="63">
        <f t="shared" si="9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4">
        <f t="shared" si="11"/>
        <v>198</v>
      </c>
      <c r="H200" s="56"/>
      <c r="I200" s="56"/>
      <c r="J200" s="56"/>
      <c r="K200" s="56"/>
      <c r="L200" s="56"/>
      <c r="M200" s="63">
        <f t="shared" si="10"/>
        <v>0</v>
      </c>
      <c r="S200" s="63">
        <f t="shared" si="9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4">
        <f t="shared" si="11"/>
        <v>199</v>
      </c>
      <c r="H201" s="56"/>
      <c r="I201" s="56"/>
      <c r="J201" s="56"/>
      <c r="K201" s="56"/>
      <c r="L201" s="56"/>
      <c r="M201" s="63">
        <f t="shared" si="10"/>
        <v>0</v>
      </c>
      <c r="S201" s="63">
        <f t="shared" si="9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4">
        <f t="shared" si="11"/>
        <v>200</v>
      </c>
      <c r="H202" s="56"/>
      <c r="I202" s="56"/>
      <c r="J202" s="56"/>
      <c r="K202" s="56"/>
      <c r="L202" s="56"/>
      <c r="M202" s="63">
        <f t="shared" si="10"/>
        <v>0</v>
      </c>
      <c r="S202" s="63">
        <f t="shared" si="9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4">
        <f t="shared" si="11"/>
        <v>201</v>
      </c>
      <c r="H203" s="56"/>
      <c r="I203" s="56"/>
      <c r="J203" s="56"/>
      <c r="K203" s="56"/>
      <c r="L203" s="56"/>
      <c r="M203" s="63">
        <f t="shared" si="10"/>
        <v>0</v>
      </c>
      <c r="S203" s="63">
        <f t="shared" si="9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4">
        <f t="shared" si="11"/>
        <v>202</v>
      </c>
      <c r="H204" s="56"/>
      <c r="I204" s="56"/>
      <c r="J204" s="56"/>
      <c r="K204" s="56"/>
      <c r="L204" s="56"/>
      <c r="M204" s="63">
        <f t="shared" si="10"/>
        <v>0</v>
      </c>
      <c r="S204" s="63">
        <f t="shared" si="9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4">
        <f t="shared" si="11"/>
        <v>203</v>
      </c>
      <c r="H205" s="56"/>
      <c r="I205" s="56"/>
      <c r="J205" s="56"/>
      <c r="K205" s="56"/>
      <c r="L205" s="56"/>
      <c r="M205" s="63">
        <f t="shared" si="10"/>
        <v>0</v>
      </c>
      <c r="S205" s="63">
        <f t="shared" si="9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4">
        <f t="shared" si="11"/>
        <v>204</v>
      </c>
      <c r="H206" s="56"/>
      <c r="I206" s="56"/>
      <c r="J206" s="56"/>
      <c r="K206" s="56"/>
      <c r="L206" s="56"/>
      <c r="M206" s="63">
        <f t="shared" si="10"/>
        <v>0</v>
      </c>
      <c r="S206" s="63">
        <f t="shared" si="9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4">
        <f t="shared" si="11"/>
        <v>205</v>
      </c>
      <c r="H207" s="56"/>
      <c r="I207" s="56"/>
      <c r="J207" s="56"/>
      <c r="K207" s="56"/>
      <c r="L207" s="56"/>
      <c r="M207" s="63">
        <f t="shared" si="10"/>
        <v>0</v>
      </c>
      <c r="S207" s="63">
        <f t="shared" si="9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4">
        <f t="shared" si="11"/>
        <v>206</v>
      </c>
      <c r="H208" s="56"/>
      <c r="I208" s="56"/>
      <c r="J208" s="56"/>
      <c r="K208" s="56"/>
      <c r="L208" s="56"/>
      <c r="M208" s="63">
        <f t="shared" si="10"/>
        <v>0</v>
      </c>
      <c r="S208" s="63">
        <f t="shared" si="9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4">
        <f t="shared" si="11"/>
        <v>207</v>
      </c>
      <c r="H209" s="56"/>
      <c r="I209" s="56"/>
      <c r="J209" s="56"/>
      <c r="K209" s="56"/>
      <c r="L209" s="56"/>
      <c r="M209" s="63">
        <f t="shared" si="10"/>
        <v>0</v>
      </c>
      <c r="S209" s="63">
        <f t="shared" si="9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4">
        <f t="shared" si="11"/>
        <v>208</v>
      </c>
      <c r="H210" s="56"/>
      <c r="I210" s="56"/>
      <c r="J210" s="56"/>
      <c r="K210" s="56"/>
      <c r="L210" s="56"/>
      <c r="M210" s="63">
        <f t="shared" si="10"/>
        <v>0</v>
      </c>
      <c r="S210" s="63">
        <f t="shared" si="9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4">
        <f t="shared" si="11"/>
        <v>209</v>
      </c>
      <c r="H211" s="56"/>
      <c r="I211" s="56"/>
      <c r="J211" s="56"/>
      <c r="K211" s="56"/>
      <c r="L211" s="56"/>
      <c r="M211" s="63">
        <f t="shared" si="10"/>
        <v>0</v>
      </c>
      <c r="S211" s="63">
        <f t="shared" si="9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4">
        <f t="shared" si="11"/>
        <v>210</v>
      </c>
      <c r="H212" s="56"/>
      <c r="I212" s="56"/>
      <c r="J212" s="56"/>
      <c r="K212" s="56"/>
      <c r="L212" s="56"/>
      <c r="M212" s="63">
        <f t="shared" si="10"/>
        <v>0</v>
      </c>
      <c r="S212" s="63">
        <f t="shared" si="9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4">
        <f t="shared" si="11"/>
        <v>211</v>
      </c>
      <c r="H213" s="56"/>
      <c r="I213" s="56"/>
      <c r="J213" s="56"/>
      <c r="K213" s="56"/>
      <c r="L213" s="56"/>
      <c r="M213" s="63">
        <f t="shared" si="10"/>
        <v>0</v>
      </c>
      <c r="S213" s="63">
        <f t="shared" si="9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4">
        <f t="shared" si="11"/>
        <v>212</v>
      </c>
      <c r="H214" s="56"/>
      <c r="I214" s="56"/>
      <c r="J214" s="56"/>
      <c r="K214" s="56"/>
      <c r="L214" s="56"/>
      <c r="M214" s="63">
        <f t="shared" si="10"/>
        <v>0</v>
      </c>
      <c r="S214" s="63">
        <f t="shared" si="9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4">
        <f t="shared" si="11"/>
        <v>213</v>
      </c>
      <c r="H215" s="56"/>
      <c r="I215" s="56"/>
      <c r="J215" s="56"/>
      <c r="K215" s="56"/>
      <c r="L215" s="56"/>
      <c r="M215" s="63">
        <f t="shared" si="10"/>
        <v>0</v>
      </c>
      <c r="S215" s="63">
        <f t="shared" si="9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4">
        <f t="shared" si="11"/>
        <v>214</v>
      </c>
      <c r="H216" s="56"/>
      <c r="I216" s="56"/>
      <c r="J216" s="56"/>
      <c r="K216" s="56"/>
      <c r="L216" s="56"/>
      <c r="M216" s="63">
        <f t="shared" si="10"/>
        <v>0</v>
      </c>
      <c r="S216" s="63">
        <f t="shared" ref="S216:S279" si="12">T216+U216+V216+W216+X216</f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4">
        <f t="shared" si="11"/>
        <v>215</v>
      </c>
      <c r="H217" s="56"/>
      <c r="I217" s="56"/>
      <c r="J217" s="56"/>
      <c r="K217" s="56"/>
      <c r="L217" s="56"/>
      <c r="M217" s="63">
        <f t="shared" si="10"/>
        <v>0</v>
      </c>
      <c r="S217" s="63">
        <f t="shared" si="12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4">
        <f t="shared" si="11"/>
        <v>216</v>
      </c>
      <c r="H218" s="56"/>
      <c r="I218" s="56"/>
      <c r="J218" s="56"/>
      <c r="K218" s="56"/>
      <c r="L218" s="56"/>
      <c r="M218" s="63">
        <f t="shared" si="10"/>
        <v>0</v>
      </c>
      <c r="S218" s="63">
        <f t="shared" si="12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4">
        <f t="shared" si="11"/>
        <v>217</v>
      </c>
      <c r="H219" s="56"/>
      <c r="I219" s="56"/>
      <c r="J219" s="56"/>
      <c r="K219" s="56"/>
      <c r="L219" s="56"/>
      <c r="M219" s="63">
        <f t="shared" si="10"/>
        <v>0</v>
      </c>
      <c r="S219" s="63">
        <f t="shared" si="12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4">
        <f t="shared" si="11"/>
        <v>218</v>
      </c>
      <c r="H220" s="56"/>
      <c r="I220" s="56"/>
      <c r="J220" s="56"/>
      <c r="K220" s="56"/>
      <c r="L220" s="56"/>
      <c r="M220" s="63">
        <f t="shared" si="10"/>
        <v>0</v>
      </c>
      <c r="S220" s="63">
        <f t="shared" si="12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4">
        <f t="shared" si="11"/>
        <v>219</v>
      </c>
      <c r="H221" s="56"/>
      <c r="I221" s="56"/>
      <c r="J221" s="56"/>
      <c r="K221" s="56"/>
      <c r="L221" s="56"/>
      <c r="M221" s="63">
        <f t="shared" si="10"/>
        <v>0</v>
      </c>
      <c r="S221" s="63">
        <f t="shared" si="12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4">
        <f t="shared" si="11"/>
        <v>220</v>
      </c>
      <c r="H222" s="56"/>
      <c r="I222" s="56"/>
      <c r="J222" s="56"/>
      <c r="K222" s="56"/>
      <c r="L222" s="56"/>
      <c r="M222" s="63">
        <f t="shared" si="10"/>
        <v>0</v>
      </c>
      <c r="S222" s="63">
        <f t="shared" si="12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4">
        <f t="shared" si="11"/>
        <v>221</v>
      </c>
      <c r="H223" s="56"/>
      <c r="I223" s="56"/>
      <c r="J223" s="56"/>
      <c r="K223" s="56"/>
      <c r="L223" s="56"/>
      <c r="M223" s="63">
        <f t="shared" si="10"/>
        <v>0</v>
      </c>
      <c r="S223" s="63">
        <f t="shared" si="12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4">
        <f t="shared" si="11"/>
        <v>222</v>
      </c>
      <c r="H224" s="56"/>
      <c r="I224" s="56"/>
      <c r="J224" s="56"/>
      <c r="K224" s="56"/>
      <c r="L224" s="56"/>
      <c r="M224" s="63">
        <f t="shared" si="10"/>
        <v>0</v>
      </c>
      <c r="S224" s="63">
        <f t="shared" si="12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4">
        <f t="shared" si="11"/>
        <v>223</v>
      </c>
      <c r="H225" s="56"/>
      <c r="I225" s="56"/>
      <c r="J225" s="56"/>
      <c r="K225" s="56"/>
      <c r="L225" s="56"/>
      <c r="M225" s="63">
        <f t="shared" si="10"/>
        <v>0</v>
      </c>
      <c r="S225" s="63">
        <f t="shared" si="12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4">
        <f t="shared" si="11"/>
        <v>224</v>
      </c>
      <c r="H226" s="56"/>
      <c r="I226" s="56"/>
      <c r="J226" s="56"/>
      <c r="K226" s="56"/>
      <c r="L226" s="56"/>
      <c r="M226" s="63">
        <f t="shared" si="10"/>
        <v>0</v>
      </c>
      <c r="S226" s="63">
        <f t="shared" si="12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4">
        <f t="shared" si="11"/>
        <v>225</v>
      </c>
      <c r="H227" s="56"/>
      <c r="I227" s="56"/>
      <c r="J227" s="56"/>
      <c r="K227" s="56"/>
      <c r="L227" s="56"/>
      <c r="M227" s="63">
        <f t="shared" si="10"/>
        <v>0</v>
      </c>
      <c r="S227" s="63">
        <f t="shared" si="12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4">
        <f t="shared" si="11"/>
        <v>226</v>
      </c>
      <c r="H228" s="56"/>
      <c r="I228" s="56"/>
      <c r="J228" s="56"/>
      <c r="K228" s="56"/>
      <c r="L228" s="56"/>
      <c r="M228" s="63">
        <f t="shared" si="10"/>
        <v>0</v>
      </c>
      <c r="S228" s="63">
        <f t="shared" si="12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4">
        <f t="shared" si="11"/>
        <v>227</v>
      </c>
      <c r="H229" s="56"/>
      <c r="I229" s="56"/>
      <c r="J229" s="56"/>
      <c r="K229" s="56"/>
      <c r="L229" s="56"/>
      <c r="M229" s="63">
        <f t="shared" si="10"/>
        <v>0</v>
      </c>
      <c r="S229" s="63">
        <f t="shared" si="12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4">
        <f t="shared" si="11"/>
        <v>228</v>
      </c>
      <c r="H230" s="56"/>
      <c r="I230" s="56"/>
      <c r="J230" s="56"/>
      <c r="K230" s="56"/>
      <c r="L230" s="56"/>
      <c r="M230" s="63">
        <f t="shared" si="10"/>
        <v>0</v>
      </c>
      <c r="S230" s="63">
        <f t="shared" si="12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4">
        <f t="shared" si="11"/>
        <v>229</v>
      </c>
      <c r="H231" s="56"/>
      <c r="I231" s="56"/>
      <c r="J231" s="56"/>
      <c r="K231" s="56"/>
      <c r="L231" s="56"/>
      <c r="M231" s="63">
        <f t="shared" si="10"/>
        <v>0</v>
      </c>
      <c r="S231" s="63">
        <f t="shared" si="12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4">
        <f t="shared" si="11"/>
        <v>230</v>
      </c>
      <c r="H232" s="56"/>
      <c r="I232" s="56"/>
      <c r="J232" s="56"/>
      <c r="K232" s="56"/>
      <c r="L232" s="56"/>
      <c r="M232" s="63">
        <f t="shared" si="10"/>
        <v>0</v>
      </c>
      <c r="S232" s="63">
        <f t="shared" si="12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4">
        <f t="shared" si="11"/>
        <v>231</v>
      </c>
      <c r="H233" s="56"/>
      <c r="I233" s="56"/>
      <c r="J233" s="56"/>
      <c r="K233" s="56"/>
      <c r="L233" s="56"/>
      <c r="M233" s="63">
        <f t="shared" si="10"/>
        <v>0</v>
      </c>
      <c r="S233" s="63">
        <f t="shared" si="12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4">
        <f t="shared" si="11"/>
        <v>232</v>
      </c>
      <c r="H234" s="56"/>
      <c r="I234" s="56"/>
      <c r="J234" s="56"/>
      <c r="K234" s="56"/>
      <c r="L234" s="56"/>
      <c r="M234" s="63">
        <f t="shared" si="10"/>
        <v>0</v>
      </c>
      <c r="S234" s="63">
        <f t="shared" si="12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4">
        <f t="shared" si="11"/>
        <v>233</v>
      </c>
      <c r="H235" s="56"/>
      <c r="I235" s="56"/>
      <c r="J235" s="56"/>
      <c r="K235" s="56"/>
      <c r="L235" s="56"/>
      <c r="M235" s="63">
        <f t="shared" si="10"/>
        <v>0</v>
      </c>
      <c r="S235" s="63">
        <f t="shared" si="12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4">
        <f t="shared" si="11"/>
        <v>234</v>
      </c>
      <c r="H236" s="56"/>
      <c r="I236" s="56"/>
      <c r="J236" s="56"/>
      <c r="K236" s="56"/>
      <c r="L236" s="56"/>
      <c r="M236" s="63">
        <f t="shared" si="10"/>
        <v>0</v>
      </c>
      <c r="S236" s="63">
        <f t="shared" si="12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4">
        <f t="shared" si="11"/>
        <v>235</v>
      </c>
      <c r="H237" s="56"/>
      <c r="I237" s="56"/>
      <c r="J237" s="56"/>
      <c r="K237" s="56"/>
      <c r="L237" s="56"/>
      <c r="M237" s="63">
        <f t="shared" si="10"/>
        <v>0</v>
      </c>
      <c r="S237" s="63">
        <f t="shared" si="12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4">
        <f t="shared" si="11"/>
        <v>236</v>
      </c>
      <c r="H238" s="56"/>
      <c r="I238" s="56"/>
      <c r="J238" s="56"/>
      <c r="K238" s="56"/>
      <c r="L238" s="56"/>
      <c r="M238" s="63">
        <f t="shared" si="10"/>
        <v>0</v>
      </c>
      <c r="S238" s="63">
        <f t="shared" si="12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4">
        <f t="shared" si="11"/>
        <v>237</v>
      </c>
      <c r="H239" s="56"/>
      <c r="I239" s="56"/>
      <c r="J239" s="56"/>
      <c r="K239" s="56"/>
      <c r="L239" s="56"/>
      <c r="M239" s="63">
        <f t="shared" si="10"/>
        <v>0</v>
      </c>
      <c r="S239" s="63">
        <f t="shared" si="12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4">
        <f t="shared" si="11"/>
        <v>238</v>
      </c>
      <c r="H240" s="56"/>
      <c r="I240" s="56"/>
      <c r="J240" s="56"/>
      <c r="K240" s="56"/>
      <c r="L240" s="56"/>
      <c r="M240" s="63">
        <f t="shared" si="10"/>
        <v>0</v>
      </c>
      <c r="S240" s="63">
        <f t="shared" si="12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4">
        <f t="shared" si="11"/>
        <v>239</v>
      </c>
      <c r="H241" s="56"/>
      <c r="I241" s="56"/>
      <c r="J241" s="56"/>
      <c r="K241" s="56"/>
      <c r="L241" s="56"/>
      <c r="M241" s="63">
        <f t="shared" si="10"/>
        <v>0</v>
      </c>
      <c r="S241" s="63">
        <f t="shared" si="12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4">
        <f t="shared" si="11"/>
        <v>240</v>
      </c>
      <c r="H242" s="56"/>
      <c r="I242" s="56"/>
      <c r="J242" s="56"/>
      <c r="K242" s="56"/>
      <c r="L242" s="56"/>
      <c r="M242" s="63">
        <f t="shared" si="10"/>
        <v>0</v>
      </c>
      <c r="S242" s="63">
        <f t="shared" si="12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4">
        <f t="shared" si="11"/>
        <v>241</v>
      </c>
      <c r="H243" s="56"/>
      <c r="I243" s="56"/>
      <c r="J243" s="56"/>
      <c r="K243" s="56"/>
      <c r="L243" s="56"/>
      <c r="M243" s="63">
        <f t="shared" si="10"/>
        <v>0</v>
      </c>
      <c r="S243" s="63">
        <f t="shared" si="12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4">
        <f t="shared" si="11"/>
        <v>242</v>
      </c>
      <c r="H244" s="56"/>
      <c r="I244" s="56"/>
      <c r="J244" s="56"/>
      <c r="K244" s="56"/>
      <c r="L244" s="56"/>
      <c r="M244" s="63">
        <f t="shared" si="10"/>
        <v>0</v>
      </c>
      <c r="S244" s="63">
        <f t="shared" si="12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4">
        <f t="shared" si="11"/>
        <v>243</v>
      </c>
      <c r="H245" s="56"/>
      <c r="I245" s="56"/>
      <c r="J245" s="56"/>
      <c r="K245" s="56"/>
      <c r="L245" s="56"/>
      <c r="M245" s="63">
        <f t="shared" si="10"/>
        <v>0</v>
      </c>
      <c r="S245" s="63">
        <f t="shared" si="12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4">
        <f t="shared" si="11"/>
        <v>244</v>
      </c>
      <c r="H246" s="56"/>
      <c r="I246" s="56"/>
      <c r="J246" s="56"/>
      <c r="K246" s="56"/>
      <c r="L246" s="56"/>
      <c r="M246" s="63">
        <f t="shared" si="10"/>
        <v>0</v>
      </c>
      <c r="S246" s="63">
        <f t="shared" si="12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4">
        <f t="shared" si="11"/>
        <v>245</v>
      </c>
      <c r="H247" s="56"/>
      <c r="I247" s="56"/>
      <c r="J247" s="56"/>
      <c r="K247" s="56"/>
      <c r="L247" s="56"/>
      <c r="M247" s="63">
        <f t="shared" si="10"/>
        <v>0</v>
      </c>
      <c r="S247" s="63">
        <f t="shared" si="12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4">
        <f t="shared" si="11"/>
        <v>246</v>
      </c>
      <c r="H248" s="56"/>
      <c r="I248" s="56"/>
      <c r="J248" s="56"/>
      <c r="K248" s="56"/>
      <c r="L248" s="56"/>
      <c r="M248" s="63">
        <f t="shared" si="10"/>
        <v>0</v>
      </c>
      <c r="S248" s="63">
        <f t="shared" si="12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4">
        <f t="shared" si="11"/>
        <v>247</v>
      </c>
      <c r="H249" s="56"/>
      <c r="I249" s="56"/>
      <c r="J249" s="56"/>
      <c r="K249" s="56"/>
      <c r="L249" s="56"/>
      <c r="M249" s="63">
        <f t="shared" si="10"/>
        <v>0</v>
      </c>
      <c r="S249" s="63">
        <f t="shared" si="12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4">
        <f t="shared" si="11"/>
        <v>248</v>
      </c>
      <c r="H250" s="56"/>
      <c r="I250" s="56"/>
      <c r="J250" s="56"/>
      <c r="K250" s="56"/>
      <c r="L250" s="56"/>
      <c r="M250" s="63">
        <f t="shared" si="10"/>
        <v>0</v>
      </c>
      <c r="S250" s="63">
        <f t="shared" si="12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4">
        <f t="shared" si="11"/>
        <v>249</v>
      </c>
      <c r="H251" s="56"/>
      <c r="I251" s="56"/>
      <c r="J251" s="56"/>
      <c r="K251" s="56"/>
      <c r="L251" s="56"/>
      <c r="M251" s="63">
        <f t="shared" si="10"/>
        <v>0</v>
      </c>
      <c r="S251" s="63">
        <f t="shared" si="12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4">
        <f t="shared" si="11"/>
        <v>250</v>
      </c>
      <c r="H252" s="56"/>
      <c r="I252" s="56"/>
      <c r="J252" s="56"/>
      <c r="K252" s="56"/>
      <c r="L252" s="56"/>
      <c r="M252" s="63">
        <f t="shared" si="10"/>
        <v>0</v>
      </c>
      <c r="S252" s="63">
        <f t="shared" si="12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4">
        <f t="shared" si="11"/>
        <v>251</v>
      </c>
      <c r="H253" s="56"/>
      <c r="I253" s="56"/>
      <c r="J253" s="56"/>
      <c r="K253" s="56"/>
      <c r="L253" s="56"/>
      <c r="M253" s="63">
        <f t="shared" si="10"/>
        <v>0</v>
      </c>
      <c r="S253" s="63">
        <f t="shared" si="12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4">
        <f t="shared" si="11"/>
        <v>252</v>
      </c>
      <c r="H254" s="56"/>
      <c r="I254" s="56"/>
      <c r="J254" s="56"/>
      <c r="K254" s="56"/>
      <c r="L254" s="56"/>
      <c r="M254" s="63">
        <f t="shared" si="10"/>
        <v>0</v>
      </c>
      <c r="S254" s="63">
        <f t="shared" si="12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4">
        <f t="shared" si="11"/>
        <v>253</v>
      </c>
      <c r="H255" s="56"/>
      <c r="I255" s="56"/>
      <c r="J255" s="56"/>
      <c r="K255" s="56"/>
      <c r="L255" s="56"/>
      <c r="M255" s="63">
        <f t="shared" si="10"/>
        <v>0</v>
      </c>
      <c r="S255" s="63">
        <f t="shared" si="12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4">
        <f t="shared" si="11"/>
        <v>254</v>
      </c>
      <c r="H256" s="56"/>
      <c r="I256" s="56"/>
      <c r="J256" s="56"/>
      <c r="K256" s="56"/>
      <c r="L256" s="56"/>
      <c r="M256" s="63">
        <f t="shared" si="10"/>
        <v>0</v>
      </c>
      <c r="S256" s="63">
        <f t="shared" si="12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4">
        <f t="shared" si="11"/>
        <v>255</v>
      </c>
      <c r="H257" s="56"/>
      <c r="I257" s="56"/>
      <c r="J257" s="56"/>
      <c r="K257" s="56"/>
      <c r="L257" s="56"/>
      <c r="M257" s="63">
        <f t="shared" si="10"/>
        <v>0</v>
      </c>
      <c r="S257" s="63">
        <f t="shared" si="12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4">
        <f t="shared" si="11"/>
        <v>256</v>
      </c>
      <c r="H258" s="56"/>
      <c r="I258" s="56"/>
      <c r="J258" s="56"/>
      <c r="K258" s="56"/>
      <c r="L258" s="56"/>
      <c r="M258" s="63">
        <f t="shared" si="10"/>
        <v>0</v>
      </c>
      <c r="S258" s="63">
        <f t="shared" si="12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4">
        <f t="shared" si="11"/>
        <v>257</v>
      </c>
      <c r="H259" s="56"/>
      <c r="I259" s="56"/>
      <c r="J259" s="56"/>
      <c r="K259" s="56"/>
      <c r="L259" s="56"/>
      <c r="M259" s="63">
        <f t="shared" ref="M259:M322" si="13">N259+O259+P259+Q259+R259</f>
        <v>0</v>
      </c>
      <c r="S259" s="63">
        <f t="shared" si="12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4">
        <f t="shared" si="11"/>
        <v>258</v>
      </c>
      <c r="H260" s="56"/>
      <c r="I260" s="56"/>
      <c r="J260" s="56"/>
      <c r="K260" s="56"/>
      <c r="L260" s="56"/>
      <c r="M260" s="63">
        <f t="shared" si="13"/>
        <v>0</v>
      </c>
      <c r="S260" s="63">
        <f t="shared" si="12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4">
        <f t="shared" ref="A261:A324" si="14">A260+1</f>
        <v>259</v>
      </c>
      <c r="H261" s="56"/>
      <c r="I261" s="56"/>
      <c r="J261" s="56"/>
      <c r="K261" s="56"/>
      <c r="L261" s="56"/>
      <c r="M261" s="63">
        <f t="shared" si="13"/>
        <v>0</v>
      </c>
      <c r="S261" s="63">
        <f t="shared" si="12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4">
        <f t="shared" si="14"/>
        <v>260</v>
      </c>
      <c r="H262" s="56"/>
      <c r="I262" s="56"/>
      <c r="J262" s="56"/>
      <c r="K262" s="56"/>
      <c r="L262" s="56"/>
      <c r="M262" s="63">
        <f t="shared" si="13"/>
        <v>0</v>
      </c>
      <c r="S262" s="63">
        <f t="shared" si="12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4">
        <f t="shared" si="14"/>
        <v>261</v>
      </c>
      <c r="H263" s="56"/>
      <c r="I263" s="56"/>
      <c r="J263" s="56"/>
      <c r="K263" s="56"/>
      <c r="L263" s="56"/>
      <c r="M263" s="63">
        <f t="shared" si="13"/>
        <v>0</v>
      </c>
      <c r="S263" s="63">
        <f t="shared" si="12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4">
        <f t="shared" si="14"/>
        <v>262</v>
      </c>
      <c r="H264" s="56"/>
      <c r="I264" s="56"/>
      <c r="J264" s="56"/>
      <c r="K264" s="56"/>
      <c r="L264" s="56"/>
      <c r="M264" s="63">
        <f t="shared" si="13"/>
        <v>0</v>
      </c>
      <c r="S264" s="63">
        <f t="shared" si="12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4">
        <f t="shared" si="14"/>
        <v>263</v>
      </c>
      <c r="H265" s="56"/>
      <c r="I265" s="56"/>
      <c r="J265" s="56"/>
      <c r="K265" s="56"/>
      <c r="L265" s="56"/>
      <c r="M265" s="63">
        <f t="shared" si="13"/>
        <v>0</v>
      </c>
      <c r="S265" s="63">
        <f t="shared" si="12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4">
        <f t="shared" si="14"/>
        <v>264</v>
      </c>
      <c r="H266" s="56"/>
      <c r="I266" s="56"/>
      <c r="J266" s="56"/>
      <c r="K266" s="56"/>
      <c r="L266" s="56"/>
      <c r="M266" s="63">
        <f t="shared" si="13"/>
        <v>0</v>
      </c>
      <c r="S266" s="63">
        <f t="shared" si="12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4">
        <f t="shared" si="14"/>
        <v>265</v>
      </c>
      <c r="H267" s="56"/>
      <c r="I267" s="56"/>
      <c r="J267" s="56"/>
      <c r="K267" s="56"/>
      <c r="L267" s="56"/>
      <c r="M267" s="63">
        <f t="shared" si="13"/>
        <v>0</v>
      </c>
      <c r="S267" s="63">
        <f t="shared" si="12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4">
        <f t="shared" si="14"/>
        <v>266</v>
      </c>
      <c r="H268" s="56"/>
      <c r="I268" s="56"/>
      <c r="J268" s="56"/>
      <c r="K268" s="56"/>
      <c r="L268" s="56"/>
      <c r="M268" s="63">
        <f t="shared" si="13"/>
        <v>0</v>
      </c>
      <c r="S268" s="63">
        <f t="shared" si="12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4">
        <f t="shared" si="14"/>
        <v>267</v>
      </c>
      <c r="H269" s="56"/>
      <c r="I269" s="56"/>
      <c r="J269" s="56"/>
      <c r="K269" s="56"/>
      <c r="L269" s="56"/>
      <c r="M269" s="63">
        <f t="shared" si="13"/>
        <v>0</v>
      </c>
      <c r="S269" s="63">
        <f t="shared" si="12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4">
        <f t="shared" si="14"/>
        <v>268</v>
      </c>
      <c r="H270" s="56"/>
      <c r="I270" s="56"/>
      <c r="J270" s="56"/>
      <c r="K270" s="56"/>
      <c r="L270" s="56"/>
      <c r="M270" s="63">
        <f t="shared" si="13"/>
        <v>0</v>
      </c>
      <c r="S270" s="63">
        <f t="shared" si="12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4">
        <f t="shared" si="14"/>
        <v>269</v>
      </c>
      <c r="H271" s="56"/>
      <c r="I271" s="56"/>
      <c r="J271" s="56"/>
      <c r="K271" s="56"/>
      <c r="L271" s="56"/>
      <c r="M271" s="63">
        <f t="shared" si="13"/>
        <v>0</v>
      </c>
      <c r="S271" s="63">
        <f t="shared" si="12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4">
        <f t="shared" si="14"/>
        <v>270</v>
      </c>
      <c r="H272" s="56"/>
      <c r="I272" s="56"/>
      <c r="J272" s="56"/>
      <c r="K272" s="56"/>
      <c r="L272" s="56"/>
      <c r="M272" s="63">
        <f t="shared" si="13"/>
        <v>0</v>
      </c>
      <c r="S272" s="63">
        <f t="shared" si="12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4">
        <f t="shared" si="14"/>
        <v>271</v>
      </c>
      <c r="H273" s="56"/>
      <c r="I273" s="56"/>
      <c r="J273" s="56"/>
      <c r="K273" s="56"/>
      <c r="L273" s="56"/>
      <c r="M273" s="63">
        <f t="shared" si="13"/>
        <v>0</v>
      </c>
      <c r="S273" s="63">
        <f t="shared" si="12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4">
        <f t="shared" si="14"/>
        <v>272</v>
      </c>
      <c r="H274" s="56"/>
      <c r="I274" s="56"/>
      <c r="J274" s="56"/>
      <c r="K274" s="56"/>
      <c r="L274" s="56"/>
      <c r="M274" s="63">
        <f t="shared" si="13"/>
        <v>0</v>
      </c>
      <c r="S274" s="63">
        <f t="shared" si="12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4">
        <f t="shared" si="14"/>
        <v>273</v>
      </c>
      <c r="H275" s="56"/>
      <c r="I275" s="56"/>
      <c r="J275" s="56"/>
      <c r="K275" s="56"/>
      <c r="L275" s="56"/>
      <c r="M275" s="63">
        <f t="shared" si="13"/>
        <v>0</v>
      </c>
      <c r="S275" s="63">
        <f t="shared" si="12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4">
        <f t="shared" si="14"/>
        <v>274</v>
      </c>
      <c r="H276" s="56"/>
      <c r="I276" s="56"/>
      <c r="J276" s="56"/>
      <c r="K276" s="56"/>
      <c r="L276" s="56"/>
      <c r="M276" s="63">
        <f t="shared" si="13"/>
        <v>0</v>
      </c>
      <c r="S276" s="63">
        <f t="shared" si="12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4">
        <f t="shared" si="14"/>
        <v>275</v>
      </c>
      <c r="H277" s="56"/>
      <c r="I277" s="56"/>
      <c r="J277" s="56"/>
      <c r="K277" s="56"/>
      <c r="L277" s="56"/>
      <c r="M277" s="63">
        <f t="shared" si="13"/>
        <v>0</v>
      </c>
      <c r="S277" s="63">
        <f t="shared" si="12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4">
        <f t="shared" si="14"/>
        <v>276</v>
      </c>
      <c r="H278" s="56"/>
      <c r="I278" s="56"/>
      <c r="J278" s="56"/>
      <c r="K278" s="56"/>
      <c r="L278" s="56"/>
      <c r="M278" s="63">
        <f t="shared" si="13"/>
        <v>0</v>
      </c>
      <c r="S278" s="63">
        <f t="shared" si="12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4">
        <f t="shared" si="14"/>
        <v>277</v>
      </c>
      <c r="H279" s="56"/>
      <c r="I279" s="56"/>
      <c r="J279" s="56"/>
      <c r="K279" s="56"/>
      <c r="L279" s="56"/>
      <c r="M279" s="63">
        <f t="shared" si="13"/>
        <v>0</v>
      </c>
      <c r="S279" s="63">
        <f t="shared" si="12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4">
        <f t="shared" si="14"/>
        <v>278</v>
      </c>
      <c r="H280" s="56"/>
      <c r="I280" s="56"/>
      <c r="J280" s="56"/>
      <c r="K280" s="56"/>
      <c r="L280" s="56"/>
      <c r="M280" s="63">
        <f t="shared" si="13"/>
        <v>0</v>
      </c>
      <c r="S280" s="63">
        <f t="shared" ref="S280:S343" si="15">T280+U280+V280+W280+X280</f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4">
        <f t="shared" si="14"/>
        <v>279</v>
      </c>
      <c r="H281" s="56"/>
      <c r="I281" s="56"/>
      <c r="J281" s="56"/>
      <c r="K281" s="56"/>
      <c r="L281" s="56"/>
      <c r="M281" s="63">
        <f t="shared" si="13"/>
        <v>0</v>
      </c>
      <c r="S281" s="63">
        <f t="shared" si="15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4">
        <f t="shared" si="14"/>
        <v>280</v>
      </c>
      <c r="H282" s="56"/>
      <c r="I282" s="56"/>
      <c r="J282" s="56"/>
      <c r="K282" s="56"/>
      <c r="L282" s="56"/>
      <c r="M282" s="63">
        <f t="shared" si="13"/>
        <v>0</v>
      </c>
      <c r="S282" s="63">
        <f t="shared" si="15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4">
        <f t="shared" si="14"/>
        <v>281</v>
      </c>
      <c r="H283" s="56"/>
      <c r="I283" s="56"/>
      <c r="J283" s="56"/>
      <c r="K283" s="56"/>
      <c r="L283" s="56"/>
      <c r="M283" s="63">
        <f t="shared" si="13"/>
        <v>0</v>
      </c>
      <c r="S283" s="63">
        <f t="shared" si="15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4">
        <f t="shared" si="14"/>
        <v>282</v>
      </c>
      <c r="H284" s="56"/>
      <c r="I284" s="56"/>
      <c r="J284" s="56"/>
      <c r="K284" s="56"/>
      <c r="L284" s="56"/>
      <c r="M284" s="63">
        <f t="shared" si="13"/>
        <v>0</v>
      </c>
      <c r="S284" s="63">
        <f t="shared" si="15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4">
        <f t="shared" si="14"/>
        <v>283</v>
      </c>
      <c r="H285" s="56"/>
      <c r="I285" s="56"/>
      <c r="J285" s="56"/>
      <c r="K285" s="56"/>
      <c r="L285" s="56"/>
      <c r="M285" s="63">
        <f t="shared" si="13"/>
        <v>0</v>
      </c>
      <c r="S285" s="63">
        <f t="shared" si="15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4">
        <f t="shared" si="14"/>
        <v>284</v>
      </c>
      <c r="H286" s="56"/>
      <c r="I286" s="56"/>
      <c r="J286" s="56"/>
      <c r="K286" s="56"/>
      <c r="L286" s="56"/>
      <c r="M286" s="63">
        <f t="shared" si="13"/>
        <v>0</v>
      </c>
      <c r="S286" s="63">
        <f t="shared" si="15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4">
        <f t="shared" si="14"/>
        <v>285</v>
      </c>
      <c r="H287" s="56"/>
      <c r="I287" s="56"/>
      <c r="J287" s="56"/>
      <c r="K287" s="56"/>
      <c r="L287" s="56"/>
      <c r="M287" s="63">
        <f t="shared" si="13"/>
        <v>0</v>
      </c>
      <c r="S287" s="63">
        <f t="shared" si="15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4">
        <f t="shared" si="14"/>
        <v>286</v>
      </c>
      <c r="H288" s="56"/>
      <c r="I288" s="56"/>
      <c r="J288" s="56"/>
      <c r="K288" s="56"/>
      <c r="L288" s="56"/>
      <c r="M288" s="63">
        <f t="shared" si="13"/>
        <v>0</v>
      </c>
      <c r="S288" s="63">
        <f t="shared" si="15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4">
        <f t="shared" si="14"/>
        <v>287</v>
      </c>
      <c r="H289" s="56"/>
      <c r="I289" s="56"/>
      <c r="J289" s="56"/>
      <c r="K289" s="56"/>
      <c r="L289" s="56"/>
      <c r="M289" s="63">
        <f t="shared" si="13"/>
        <v>0</v>
      </c>
      <c r="S289" s="63">
        <f t="shared" si="15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4">
        <f t="shared" si="14"/>
        <v>288</v>
      </c>
      <c r="H290" s="56"/>
      <c r="I290" s="56"/>
      <c r="J290" s="56"/>
      <c r="K290" s="56"/>
      <c r="L290" s="56"/>
      <c r="M290" s="63">
        <f t="shared" si="13"/>
        <v>0</v>
      </c>
      <c r="S290" s="63">
        <f t="shared" si="15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4">
        <f t="shared" si="14"/>
        <v>289</v>
      </c>
      <c r="H291" s="56"/>
      <c r="I291" s="56"/>
      <c r="J291" s="56"/>
      <c r="K291" s="56"/>
      <c r="L291" s="56"/>
      <c r="M291" s="63">
        <f t="shared" si="13"/>
        <v>0</v>
      </c>
      <c r="S291" s="63">
        <f t="shared" si="15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4">
        <f t="shared" si="14"/>
        <v>290</v>
      </c>
      <c r="H292" s="56"/>
      <c r="I292" s="56"/>
      <c r="J292" s="56"/>
      <c r="K292" s="56"/>
      <c r="L292" s="56"/>
      <c r="M292" s="63">
        <f t="shared" si="13"/>
        <v>0</v>
      </c>
      <c r="S292" s="63">
        <f t="shared" si="15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4">
        <f t="shared" si="14"/>
        <v>291</v>
      </c>
      <c r="H293" s="56"/>
      <c r="I293" s="56"/>
      <c r="J293" s="56"/>
      <c r="K293" s="56"/>
      <c r="L293" s="56"/>
      <c r="M293" s="63">
        <f t="shared" si="13"/>
        <v>0</v>
      </c>
      <c r="S293" s="63">
        <f t="shared" si="15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4">
        <f t="shared" si="14"/>
        <v>292</v>
      </c>
      <c r="H294" s="56"/>
      <c r="I294" s="56"/>
      <c r="J294" s="56"/>
      <c r="K294" s="56"/>
      <c r="L294" s="56"/>
      <c r="M294" s="63">
        <f t="shared" si="13"/>
        <v>0</v>
      </c>
      <c r="S294" s="63">
        <f t="shared" si="15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4">
        <f t="shared" si="14"/>
        <v>293</v>
      </c>
      <c r="H295" s="56"/>
      <c r="I295" s="56"/>
      <c r="J295" s="56"/>
      <c r="K295" s="56"/>
      <c r="L295" s="56"/>
      <c r="M295" s="63">
        <f t="shared" si="13"/>
        <v>0</v>
      </c>
      <c r="S295" s="63">
        <f t="shared" si="15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4">
        <f t="shared" si="14"/>
        <v>294</v>
      </c>
      <c r="H296" s="56"/>
      <c r="I296" s="56"/>
      <c r="J296" s="56"/>
      <c r="K296" s="56"/>
      <c r="L296" s="56"/>
      <c r="M296" s="63">
        <f t="shared" si="13"/>
        <v>0</v>
      </c>
      <c r="S296" s="63">
        <f t="shared" si="15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4">
        <f t="shared" si="14"/>
        <v>295</v>
      </c>
      <c r="H297" s="56"/>
      <c r="I297" s="56"/>
      <c r="J297" s="56"/>
      <c r="K297" s="56"/>
      <c r="L297" s="56"/>
      <c r="M297" s="63">
        <f t="shared" si="13"/>
        <v>0</v>
      </c>
      <c r="S297" s="63">
        <f t="shared" si="15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4">
        <f t="shared" si="14"/>
        <v>296</v>
      </c>
      <c r="H298" s="56"/>
      <c r="I298" s="56"/>
      <c r="J298" s="56"/>
      <c r="K298" s="56"/>
      <c r="L298" s="56"/>
      <c r="M298" s="63">
        <f t="shared" si="13"/>
        <v>0</v>
      </c>
      <c r="S298" s="63">
        <f t="shared" si="15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4">
        <f t="shared" si="14"/>
        <v>297</v>
      </c>
      <c r="H299" s="56"/>
      <c r="I299" s="56"/>
      <c r="J299" s="56"/>
      <c r="K299" s="56"/>
      <c r="L299" s="56"/>
      <c r="M299" s="63">
        <f t="shared" si="13"/>
        <v>0</v>
      </c>
      <c r="S299" s="63">
        <f t="shared" si="15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4">
        <f t="shared" si="14"/>
        <v>298</v>
      </c>
      <c r="H300" s="56"/>
      <c r="I300" s="56"/>
      <c r="J300" s="56"/>
      <c r="K300" s="56"/>
      <c r="L300" s="56"/>
      <c r="M300" s="63">
        <f t="shared" si="13"/>
        <v>0</v>
      </c>
      <c r="S300" s="63">
        <f t="shared" si="15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4">
        <f t="shared" si="14"/>
        <v>299</v>
      </c>
      <c r="H301" s="56"/>
      <c r="I301" s="56"/>
      <c r="J301" s="56"/>
      <c r="K301" s="56"/>
      <c r="L301" s="56"/>
      <c r="M301" s="63">
        <f t="shared" si="13"/>
        <v>0</v>
      </c>
      <c r="S301" s="63">
        <f t="shared" si="15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4">
        <f t="shared" si="14"/>
        <v>300</v>
      </c>
      <c r="H302" s="56"/>
      <c r="I302" s="56"/>
      <c r="J302" s="56"/>
      <c r="K302" s="56"/>
      <c r="L302" s="56"/>
      <c r="M302" s="63">
        <f t="shared" si="13"/>
        <v>0</v>
      </c>
      <c r="S302" s="63">
        <f t="shared" si="15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4">
        <f t="shared" si="14"/>
        <v>301</v>
      </c>
      <c r="H303" s="56"/>
      <c r="I303" s="56"/>
      <c r="J303" s="56"/>
      <c r="K303" s="56"/>
      <c r="L303" s="56"/>
      <c r="M303" s="63">
        <f t="shared" si="13"/>
        <v>0</v>
      </c>
      <c r="S303" s="63">
        <f t="shared" si="15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4">
        <f t="shared" si="14"/>
        <v>302</v>
      </c>
      <c r="H304" s="56"/>
      <c r="I304" s="56"/>
      <c r="J304" s="56"/>
      <c r="K304" s="56"/>
      <c r="L304" s="56"/>
      <c r="M304" s="63">
        <f t="shared" si="13"/>
        <v>0</v>
      </c>
      <c r="S304" s="63">
        <f t="shared" si="15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4">
        <f t="shared" si="14"/>
        <v>303</v>
      </c>
      <c r="H305" s="56"/>
      <c r="I305" s="56"/>
      <c r="J305" s="56"/>
      <c r="K305" s="56"/>
      <c r="L305" s="56"/>
      <c r="M305" s="63">
        <f t="shared" si="13"/>
        <v>0</v>
      </c>
      <c r="S305" s="63">
        <f t="shared" si="15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4">
        <f t="shared" si="14"/>
        <v>304</v>
      </c>
      <c r="H306" s="56"/>
      <c r="I306" s="56"/>
      <c r="J306" s="56"/>
      <c r="K306" s="56"/>
      <c r="L306" s="56"/>
      <c r="M306" s="63">
        <f t="shared" si="13"/>
        <v>0</v>
      </c>
      <c r="S306" s="63">
        <f t="shared" si="15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4">
        <f t="shared" si="14"/>
        <v>305</v>
      </c>
      <c r="H307" s="56"/>
      <c r="I307" s="56"/>
      <c r="J307" s="56"/>
      <c r="K307" s="56"/>
      <c r="L307" s="56"/>
      <c r="M307" s="63">
        <f t="shared" si="13"/>
        <v>0</v>
      </c>
      <c r="S307" s="63">
        <f t="shared" si="15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4">
        <f t="shared" si="14"/>
        <v>306</v>
      </c>
      <c r="H308" s="56"/>
      <c r="I308" s="56"/>
      <c r="J308" s="56"/>
      <c r="K308" s="56"/>
      <c r="L308" s="56"/>
      <c r="M308" s="63">
        <f t="shared" si="13"/>
        <v>0</v>
      </c>
      <c r="S308" s="63">
        <f t="shared" si="15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4">
        <f t="shared" si="14"/>
        <v>307</v>
      </c>
      <c r="H309" s="56"/>
      <c r="I309" s="56"/>
      <c r="J309" s="56"/>
      <c r="K309" s="56"/>
      <c r="L309" s="56"/>
      <c r="M309" s="63">
        <f t="shared" si="13"/>
        <v>0</v>
      </c>
      <c r="S309" s="63">
        <f t="shared" si="15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4">
        <f t="shared" si="14"/>
        <v>308</v>
      </c>
      <c r="H310" s="56"/>
      <c r="I310" s="56"/>
      <c r="J310" s="56"/>
      <c r="K310" s="56"/>
      <c r="L310" s="56"/>
      <c r="M310" s="63">
        <f t="shared" si="13"/>
        <v>0</v>
      </c>
      <c r="S310" s="63">
        <f t="shared" si="15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4">
        <f t="shared" si="14"/>
        <v>309</v>
      </c>
      <c r="H311" s="56"/>
      <c r="I311" s="56"/>
      <c r="J311" s="56"/>
      <c r="K311" s="56"/>
      <c r="L311" s="56"/>
      <c r="M311" s="63">
        <f t="shared" si="13"/>
        <v>0</v>
      </c>
      <c r="S311" s="63">
        <f t="shared" si="15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4">
        <f t="shared" si="14"/>
        <v>310</v>
      </c>
      <c r="H312" s="56"/>
      <c r="I312" s="56"/>
      <c r="J312" s="56"/>
      <c r="K312" s="56"/>
      <c r="L312" s="56"/>
      <c r="M312" s="63">
        <f t="shared" si="13"/>
        <v>0</v>
      </c>
      <c r="S312" s="63">
        <f t="shared" si="15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4">
        <f t="shared" si="14"/>
        <v>311</v>
      </c>
      <c r="H313" s="56"/>
      <c r="I313" s="56"/>
      <c r="J313" s="56"/>
      <c r="K313" s="56"/>
      <c r="L313" s="56"/>
      <c r="M313" s="63">
        <f t="shared" si="13"/>
        <v>0</v>
      </c>
      <c r="S313" s="63">
        <f t="shared" si="15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4">
        <f t="shared" si="14"/>
        <v>312</v>
      </c>
      <c r="H314" s="56"/>
      <c r="I314" s="56"/>
      <c r="J314" s="56"/>
      <c r="K314" s="56"/>
      <c r="L314" s="56"/>
      <c r="M314" s="63">
        <f t="shared" si="13"/>
        <v>0</v>
      </c>
      <c r="S314" s="63">
        <f t="shared" si="15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4">
        <f t="shared" si="14"/>
        <v>313</v>
      </c>
      <c r="H315" s="56"/>
      <c r="I315" s="56"/>
      <c r="J315" s="56"/>
      <c r="K315" s="56"/>
      <c r="L315" s="56"/>
      <c r="M315" s="63">
        <f t="shared" si="13"/>
        <v>0</v>
      </c>
      <c r="S315" s="63">
        <f t="shared" si="15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4">
        <f t="shared" si="14"/>
        <v>314</v>
      </c>
      <c r="H316" s="56"/>
      <c r="I316" s="56"/>
      <c r="J316" s="56"/>
      <c r="K316" s="56"/>
      <c r="L316" s="56"/>
      <c r="M316" s="63">
        <f t="shared" si="13"/>
        <v>0</v>
      </c>
      <c r="S316" s="63">
        <f t="shared" si="15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4">
        <f t="shared" si="14"/>
        <v>315</v>
      </c>
      <c r="H317" s="56"/>
      <c r="I317" s="56"/>
      <c r="J317" s="56"/>
      <c r="K317" s="56"/>
      <c r="L317" s="56"/>
      <c r="M317" s="63">
        <f t="shared" si="13"/>
        <v>0</v>
      </c>
      <c r="S317" s="63">
        <f t="shared" si="15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4">
        <f t="shared" si="14"/>
        <v>316</v>
      </c>
      <c r="H318" s="56"/>
      <c r="I318" s="56"/>
      <c r="J318" s="56"/>
      <c r="K318" s="56"/>
      <c r="L318" s="56"/>
      <c r="M318" s="63">
        <f t="shared" si="13"/>
        <v>0</v>
      </c>
      <c r="S318" s="63">
        <f t="shared" si="15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4">
        <f t="shared" si="14"/>
        <v>317</v>
      </c>
      <c r="H319" s="56"/>
      <c r="I319" s="56"/>
      <c r="J319" s="56"/>
      <c r="K319" s="56"/>
      <c r="L319" s="56"/>
      <c r="M319" s="63">
        <f t="shared" si="13"/>
        <v>0</v>
      </c>
      <c r="S319" s="63">
        <f t="shared" si="15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4">
        <f t="shared" si="14"/>
        <v>318</v>
      </c>
      <c r="H320" s="56"/>
      <c r="I320" s="56"/>
      <c r="J320" s="56"/>
      <c r="K320" s="56"/>
      <c r="L320" s="56"/>
      <c r="M320" s="63">
        <f t="shared" si="13"/>
        <v>0</v>
      </c>
      <c r="S320" s="63">
        <f t="shared" si="15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4">
        <f t="shared" si="14"/>
        <v>319</v>
      </c>
      <c r="H321" s="56"/>
      <c r="I321" s="56"/>
      <c r="J321" s="56"/>
      <c r="K321" s="56"/>
      <c r="L321" s="56"/>
      <c r="M321" s="63">
        <f t="shared" si="13"/>
        <v>0</v>
      </c>
      <c r="S321" s="63">
        <f t="shared" si="15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4">
        <f t="shared" si="14"/>
        <v>320</v>
      </c>
      <c r="H322" s="56"/>
      <c r="I322" s="56"/>
      <c r="J322" s="56"/>
      <c r="K322" s="56"/>
      <c r="L322" s="56"/>
      <c r="M322" s="63">
        <f t="shared" si="13"/>
        <v>0</v>
      </c>
      <c r="S322" s="63">
        <f t="shared" si="15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4">
        <f t="shared" si="14"/>
        <v>321</v>
      </c>
      <c r="H323" s="56"/>
      <c r="I323" s="56"/>
      <c r="J323" s="56"/>
      <c r="K323" s="56"/>
      <c r="L323" s="56"/>
      <c r="M323" s="63">
        <f t="shared" ref="M323:M360" si="16">N323+O323+P323+Q323+R323</f>
        <v>0</v>
      </c>
      <c r="S323" s="63">
        <f t="shared" si="15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4">
        <f t="shared" si="14"/>
        <v>322</v>
      </c>
      <c r="H324" s="56"/>
      <c r="I324" s="56"/>
      <c r="J324" s="56"/>
      <c r="K324" s="56"/>
      <c r="L324" s="56"/>
      <c r="M324" s="63">
        <f t="shared" si="16"/>
        <v>0</v>
      </c>
      <c r="S324" s="63">
        <f t="shared" si="15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4">
        <f t="shared" ref="A325:A358" si="17">A324+1</f>
        <v>323</v>
      </c>
      <c r="H325" s="56"/>
      <c r="I325" s="56"/>
      <c r="J325" s="56"/>
      <c r="K325" s="56"/>
      <c r="L325" s="56"/>
      <c r="M325" s="63">
        <f t="shared" si="16"/>
        <v>0</v>
      </c>
      <c r="S325" s="63">
        <f t="shared" si="15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4">
        <f t="shared" si="17"/>
        <v>324</v>
      </c>
      <c r="H326" s="56"/>
      <c r="I326" s="56"/>
      <c r="J326" s="56"/>
      <c r="K326" s="56"/>
      <c r="L326" s="56"/>
      <c r="M326" s="63">
        <f t="shared" si="16"/>
        <v>0</v>
      </c>
      <c r="S326" s="63">
        <f t="shared" si="15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4">
        <f t="shared" si="17"/>
        <v>325</v>
      </c>
      <c r="H327" s="56"/>
      <c r="I327" s="56"/>
      <c r="J327" s="56"/>
      <c r="K327" s="56"/>
      <c r="L327" s="56"/>
      <c r="M327" s="63">
        <f t="shared" si="16"/>
        <v>0</v>
      </c>
      <c r="S327" s="63">
        <f t="shared" si="15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4">
        <f t="shared" si="17"/>
        <v>326</v>
      </c>
      <c r="H328" s="56"/>
      <c r="I328" s="56"/>
      <c r="J328" s="56"/>
      <c r="K328" s="56"/>
      <c r="L328" s="56"/>
      <c r="M328" s="63">
        <f t="shared" si="16"/>
        <v>0</v>
      </c>
      <c r="S328" s="63">
        <f t="shared" si="15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4">
        <f t="shared" si="17"/>
        <v>327</v>
      </c>
      <c r="H329" s="56"/>
      <c r="I329" s="56"/>
      <c r="J329" s="56"/>
      <c r="K329" s="56"/>
      <c r="L329" s="56"/>
      <c r="M329" s="63">
        <f t="shared" si="16"/>
        <v>0</v>
      </c>
      <c r="S329" s="63">
        <f t="shared" si="15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4">
        <f t="shared" si="17"/>
        <v>328</v>
      </c>
      <c r="H330" s="56"/>
      <c r="I330" s="56"/>
      <c r="J330" s="56"/>
      <c r="K330" s="56"/>
      <c r="L330" s="56"/>
      <c r="M330" s="63">
        <f t="shared" si="16"/>
        <v>0</v>
      </c>
      <c r="S330" s="63">
        <f t="shared" si="15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4">
        <f t="shared" si="17"/>
        <v>329</v>
      </c>
      <c r="H331" s="56"/>
      <c r="I331" s="56"/>
      <c r="J331" s="56"/>
      <c r="K331" s="56"/>
      <c r="L331" s="56"/>
      <c r="M331" s="63">
        <f t="shared" si="16"/>
        <v>0</v>
      </c>
      <c r="S331" s="63">
        <f t="shared" si="15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4">
        <f t="shared" si="17"/>
        <v>330</v>
      </c>
      <c r="H332" s="56"/>
      <c r="I332" s="56"/>
      <c r="J332" s="56"/>
      <c r="K332" s="56"/>
      <c r="L332" s="56"/>
      <c r="M332" s="63">
        <f t="shared" si="16"/>
        <v>0</v>
      </c>
      <c r="S332" s="63">
        <f t="shared" si="15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4">
        <f t="shared" si="17"/>
        <v>331</v>
      </c>
      <c r="H333" s="56"/>
      <c r="I333" s="56"/>
      <c r="J333" s="56"/>
      <c r="K333" s="56"/>
      <c r="L333" s="56"/>
      <c r="M333" s="63">
        <f t="shared" si="16"/>
        <v>0</v>
      </c>
      <c r="S333" s="63">
        <f t="shared" si="15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4">
        <f t="shared" si="17"/>
        <v>332</v>
      </c>
      <c r="H334" s="56"/>
      <c r="I334" s="56"/>
      <c r="J334" s="56"/>
      <c r="K334" s="56"/>
      <c r="L334" s="56"/>
      <c r="M334" s="63">
        <f t="shared" si="16"/>
        <v>0</v>
      </c>
      <c r="S334" s="63">
        <f t="shared" si="15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4">
        <f t="shared" si="17"/>
        <v>333</v>
      </c>
      <c r="H335" s="56"/>
      <c r="I335" s="56"/>
      <c r="J335" s="56"/>
      <c r="K335" s="56"/>
      <c r="L335" s="56"/>
      <c r="M335" s="63">
        <f t="shared" si="16"/>
        <v>0</v>
      </c>
      <c r="S335" s="63">
        <f t="shared" si="15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4">
        <f t="shared" si="17"/>
        <v>334</v>
      </c>
      <c r="H336" s="56"/>
      <c r="I336" s="56"/>
      <c r="J336" s="56"/>
      <c r="K336" s="56"/>
      <c r="L336" s="56"/>
      <c r="M336" s="63">
        <f t="shared" si="16"/>
        <v>0</v>
      </c>
      <c r="S336" s="63">
        <f t="shared" si="15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4">
        <f t="shared" si="17"/>
        <v>335</v>
      </c>
      <c r="H337" s="56"/>
      <c r="I337" s="56"/>
      <c r="J337" s="56"/>
      <c r="K337" s="56"/>
      <c r="L337" s="56"/>
      <c r="M337" s="63">
        <f t="shared" si="16"/>
        <v>0</v>
      </c>
      <c r="S337" s="63">
        <f t="shared" si="15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4">
        <f t="shared" si="17"/>
        <v>336</v>
      </c>
      <c r="H338" s="56"/>
      <c r="I338" s="56"/>
      <c r="J338" s="56"/>
      <c r="K338" s="56"/>
      <c r="L338" s="56"/>
      <c r="M338" s="63">
        <f t="shared" si="16"/>
        <v>0</v>
      </c>
      <c r="S338" s="63">
        <f t="shared" si="15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4">
        <f t="shared" si="17"/>
        <v>337</v>
      </c>
      <c r="H339" s="56"/>
      <c r="I339" s="56"/>
      <c r="J339" s="56"/>
      <c r="K339" s="56"/>
      <c r="L339" s="56"/>
      <c r="M339" s="63">
        <f t="shared" si="16"/>
        <v>0</v>
      </c>
      <c r="S339" s="63">
        <f t="shared" si="15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4">
        <f t="shared" si="17"/>
        <v>338</v>
      </c>
      <c r="H340" s="56"/>
      <c r="I340" s="56"/>
      <c r="J340" s="56"/>
      <c r="K340" s="56"/>
      <c r="L340" s="56"/>
      <c r="M340" s="63">
        <f t="shared" si="16"/>
        <v>0</v>
      </c>
      <c r="S340" s="63">
        <f t="shared" si="15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4">
        <f t="shared" si="17"/>
        <v>339</v>
      </c>
      <c r="H341" s="56"/>
      <c r="I341" s="56"/>
      <c r="J341" s="56"/>
      <c r="K341" s="56"/>
      <c r="L341" s="56"/>
      <c r="M341" s="63">
        <f t="shared" si="16"/>
        <v>0</v>
      </c>
      <c r="S341" s="63">
        <f t="shared" si="15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4">
        <f t="shared" si="17"/>
        <v>340</v>
      </c>
      <c r="H342" s="56"/>
      <c r="I342" s="56"/>
      <c r="J342" s="56"/>
      <c r="K342" s="56"/>
      <c r="L342" s="56"/>
      <c r="M342" s="63">
        <f t="shared" si="16"/>
        <v>0</v>
      </c>
      <c r="S342" s="63">
        <f t="shared" si="15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4">
        <f t="shared" si="17"/>
        <v>341</v>
      </c>
      <c r="H343" s="56"/>
      <c r="I343" s="56"/>
      <c r="J343" s="56"/>
      <c r="K343" s="56"/>
      <c r="L343" s="56"/>
      <c r="M343" s="63">
        <f t="shared" si="16"/>
        <v>0</v>
      </c>
      <c r="S343" s="63">
        <f t="shared" si="15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4">
        <f t="shared" si="17"/>
        <v>342</v>
      </c>
      <c r="H344" s="56"/>
      <c r="I344" s="56"/>
      <c r="J344" s="56"/>
      <c r="K344" s="56"/>
      <c r="L344" s="56"/>
      <c r="M344" s="63">
        <f t="shared" si="16"/>
        <v>0</v>
      </c>
      <c r="S344" s="63">
        <f t="shared" ref="S344:S360" si="18">T344+U344+V344+W344+X344</f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4">
        <f t="shared" si="17"/>
        <v>343</v>
      </c>
      <c r="H345" s="56"/>
      <c r="I345" s="56"/>
      <c r="J345" s="56"/>
      <c r="K345" s="56"/>
      <c r="L345" s="56"/>
      <c r="M345" s="63">
        <f t="shared" si="16"/>
        <v>0</v>
      </c>
      <c r="S345" s="63">
        <f t="shared" si="18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4">
        <f t="shared" si="17"/>
        <v>344</v>
      </c>
      <c r="H346" s="56"/>
      <c r="I346" s="56"/>
      <c r="J346" s="56"/>
      <c r="K346" s="56"/>
      <c r="L346" s="56"/>
      <c r="M346" s="63">
        <f t="shared" si="16"/>
        <v>0</v>
      </c>
      <c r="S346" s="63">
        <f t="shared" si="18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4">
        <f t="shared" si="17"/>
        <v>345</v>
      </c>
      <c r="H347" s="56"/>
      <c r="I347" s="56"/>
      <c r="J347" s="56"/>
      <c r="K347" s="56"/>
      <c r="L347" s="56"/>
      <c r="M347" s="63">
        <f t="shared" si="16"/>
        <v>0</v>
      </c>
      <c r="S347" s="63">
        <f t="shared" si="18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4">
        <f t="shared" si="17"/>
        <v>346</v>
      </c>
      <c r="H348" s="56"/>
      <c r="I348" s="56"/>
      <c r="J348" s="56"/>
      <c r="K348" s="56"/>
      <c r="L348" s="56"/>
      <c r="M348" s="63">
        <f t="shared" si="16"/>
        <v>0</v>
      </c>
      <c r="S348" s="63">
        <f t="shared" si="18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4">
        <f t="shared" si="17"/>
        <v>347</v>
      </c>
      <c r="H349" s="56"/>
      <c r="I349" s="56"/>
      <c r="J349" s="56"/>
      <c r="K349" s="56"/>
      <c r="L349" s="56"/>
      <c r="M349" s="63">
        <f t="shared" si="16"/>
        <v>0</v>
      </c>
      <c r="S349" s="63">
        <f t="shared" si="18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4">
        <f t="shared" si="17"/>
        <v>348</v>
      </c>
      <c r="H350" s="56"/>
      <c r="I350" s="56"/>
      <c r="J350" s="56"/>
      <c r="K350" s="56"/>
      <c r="L350" s="56"/>
      <c r="M350" s="63">
        <f t="shared" si="16"/>
        <v>0</v>
      </c>
      <c r="S350" s="63">
        <f t="shared" si="18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4">
        <f t="shared" si="17"/>
        <v>349</v>
      </c>
      <c r="H351" s="56"/>
      <c r="I351" s="56"/>
      <c r="J351" s="56"/>
      <c r="K351" s="56"/>
      <c r="L351" s="56"/>
      <c r="M351" s="63">
        <f t="shared" si="16"/>
        <v>0</v>
      </c>
      <c r="S351" s="63">
        <f t="shared" si="18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4">
        <f t="shared" si="17"/>
        <v>350</v>
      </c>
      <c r="H352" s="56"/>
      <c r="I352" s="56"/>
      <c r="J352" s="56"/>
      <c r="K352" s="56"/>
      <c r="L352" s="56"/>
      <c r="M352" s="63">
        <f t="shared" si="16"/>
        <v>0</v>
      </c>
      <c r="S352" s="63">
        <f t="shared" si="18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4">
        <f t="shared" si="17"/>
        <v>351</v>
      </c>
      <c r="H353" s="56"/>
      <c r="I353" s="56"/>
      <c r="J353" s="56"/>
      <c r="K353" s="56"/>
      <c r="L353" s="56"/>
      <c r="M353" s="63">
        <f t="shared" si="16"/>
        <v>0</v>
      </c>
      <c r="S353" s="63">
        <f t="shared" si="18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4">
        <f t="shared" si="17"/>
        <v>352</v>
      </c>
      <c r="H354" s="56"/>
      <c r="I354" s="56"/>
      <c r="J354" s="56"/>
      <c r="K354" s="56"/>
      <c r="L354" s="56"/>
      <c r="M354" s="63">
        <f t="shared" si="16"/>
        <v>0</v>
      </c>
      <c r="S354" s="63">
        <f t="shared" si="18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4">
        <f t="shared" si="17"/>
        <v>353</v>
      </c>
      <c r="H355" s="56"/>
      <c r="I355" s="56"/>
      <c r="J355" s="56"/>
      <c r="K355" s="56"/>
      <c r="L355" s="56"/>
      <c r="M355" s="63">
        <f t="shared" si="16"/>
        <v>0</v>
      </c>
      <c r="S355" s="63">
        <f t="shared" si="18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4">
        <f t="shared" si="17"/>
        <v>354</v>
      </c>
      <c r="H356" s="56"/>
      <c r="I356" s="56"/>
      <c r="J356" s="56"/>
      <c r="K356" s="56"/>
      <c r="L356" s="56"/>
      <c r="M356" s="63">
        <f t="shared" si="16"/>
        <v>0</v>
      </c>
      <c r="S356" s="63">
        <f t="shared" si="18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4">
        <f t="shared" si="17"/>
        <v>355</v>
      </c>
      <c r="H357" s="56"/>
      <c r="I357" s="56"/>
      <c r="J357" s="56"/>
      <c r="K357" s="56"/>
      <c r="L357" s="56"/>
      <c r="M357" s="63">
        <f t="shared" si="16"/>
        <v>0</v>
      </c>
      <c r="S357" s="63">
        <f t="shared" si="18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4">
        <f t="shared" si="17"/>
        <v>356</v>
      </c>
      <c r="H358" s="56"/>
      <c r="I358" s="56"/>
      <c r="J358" s="56"/>
      <c r="K358" s="56"/>
      <c r="L358" s="56"/>
      <c r="M358" s="63">
        <f t="shared" si="16"/>
        <v>0</v>
      </c>
      <c r="S358" s="63">
        <f t="shared" si="18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56"/>
      <c r="I359" s="56"/>
      <c r="J359" s="56"/>
      <c r="K359" s="56"/>
      <c r="L359" s="56"/>
      <c r="M359" s="63">
        <f t="shared" si="16"/>
        <v>0</v>
      </c>
      <c r="S359" s="63">
        <f t="shared" si="18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56"/>
      <c r="I360" s="56"/>
      <c r="J360" s="56"/>
      <c r="K360" s="56"/>
      <c r="L360" s="56"/>
      <c r="M360" s="63">
        <f t="shared" si="16"/>
        <v>0</v>
      </c>
      <c r="S360" s="63">
        <f t="shared" si="18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56"/>
      <c r="I361" s="56"/>
      <c r="J361" s="56"/>
      <c r="K361" s="56"/>
      <c r="L361" s="56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56"/>
      <c r="I362" s="56"/>
      <c r="J362" s="56"/>
      <c r="K362" s="56"/>
      <c r="L362" s="56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56"/>
      <c r="I363" s="56"/>
      <c r="J363" s="56"/>
      <c r="K363" s="56"/>
      <c r="L363" s="56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56"/>
      <c r="I364" s="56"/>
      <c r="J364" s="56"/>
      <c r="K364" s="56"/>
      <c r="L364" s="56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56"/>
      <c r="I365" s="56"/>
      <c r="J365" s="56"/>
      <c r="K365" s="56"/>
      <c r="L365" s="56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56"/>
      <c r="I366" s="56"/>
      <c r="J366" s="56"/>
      <c r="K366" s="56"/>
      <c r="L366" s="56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56"/>
      <c r="I367" s="56"/>
      <c r="J367" s="56"/>
      <c r="K367" s="56"/>
      <c r="L367" s="56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56"/>
      <c r="I368" s="56"/>
      <c r="J368" s="56"/>
      <c r="K368" s="56"/>
      <c r="L368" s="56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47">
      <c r="H369" s="56"/>
      <c r="I369" s="56"/>
      <c r="J369" s="56"/>
      <c r="K369" s="56"/>
      <c r="L369" s="56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8:47">
      <c r="H370" s="56"/>
      <c r="I370" s="56"/>
      <c r="J370" s="56"/>
      <c r="K370" s="56"/>
      <c r="L370" s="56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8:47">
      <c r="H371" s="56"/>
      <c r="I371" s="56"/>
      <c r="J371" s="56"/>
      <c r="K371" s="56"/>
      <c r="L371" s="56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8:47">
      <c r="H372" s="56"/>
      <c r="I372" s="56"/>
      <c r="J372" s="56"/>
      <c r="K372" s="56"/>
      <c r="L372" s="56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8:47">
      <c r="H373" s="56"/>
      <c r="I373" s="56"/>
      <c r="J373" s="56"/>
      <c r="K373" s="56"/>
      <c r="L373" s="56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8:47">
      <c r="H374" s="56"/>
      <c r="I374" s="56"/>
      <c r="J374" s="56"/>
      <c r="K374" s="56"/>
      <c r="L374" s="56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8:47">
      <c r="H375" s="56"/>
      <c r="I375" s="56"/>
      <c r="J375" s="56"/>
      <c r="K375" s="56"/>
      <c r="L375" s="56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8:47">
      <c r="H376" s="56"/>
      <c r="I376" s="56"/>
      <c r="J376" s="56"/>
      <c r="K376" s="56"/>
      <c r="L376" s="56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8:47">
      <c r="H377" s="56"/>
      <c r="I377" s="56"/>
      <c r="J377" s="56"/>
      <c r="K377" s="56"/>
      <c r="L377" s="56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8:47">
      <c r="H378" s="56"/>
      <c r="I378" s="56"/>
      <c r="J378" s="56"/>
      <c r="K378" s="56"/>
      <c r="L378" s="56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8:47">
      <c r="H379" s="56"/>
      <c r="I379" s="56"/>
      <c r="J379" s="56"/>
      <c r="K379" s="56"/>
      <c r="L379" s="56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8:47">
      <c r="H380" s="56"/>
      <c r="I380" s="56"/>
      <c r="J380" s="56"/>
      <c r="K380" s="56"/>
      <c r="L380" s="56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8:47">
      <c r="H381" s="56"/>
      <c r="I381" s="56"/>
      <c r="J381" s="56"/>
      <c r="K381" s="56"/>
      <c r="L381" s="56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8:47">
      <c r="H382" s="56"/>
      <c r="I382" s="56"/>
      <c r="J382" s="56"/>
      <c r="K382" s="56"/>
      <c r="L382" s="56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8:47">
      <c r="H383" s="56"/>
      <c r="I383" s="56"/>
      <c r="J383" s="56"/>
      <c r="K383" s="56"/>
      <c r="L383" s="56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8:47">
      <c r="H384" s="56"/>
      <c r="I384" s="56"/>
      <c r="J384" s="56"/>
      <c r="K384" s="56"/>
      <c r="L384" s="56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8:47">
      <c r="H385" s="56"/>
      <c r="I385" s="56"/>
      <c r="J385" s="56"/>
      <c r="K385" s="56"/>
      <c r="L385" s="56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8:47">
      <c r="H386" s="56"/>
      <c r="I386" s="56"/>
      <c r="J386" s="56"/>
      <c r="K386" s="56"/>
      <c r="L386" s="56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8:47">
      <c r="H387" s="56"/>
      <c r="I387" s="56"/>
      <c r="J387" s="56"/>
      <c r="K387" s="56"/>
      <c r="L387" s="56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8:47">
      <c r="H388" s="56"/>
      <c r="I388" s="56"/>
      <c r="J388" s="56"/>
      <c r="K388" s="56"/>
      <c r="L388" s="56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8:47">
      <c r="H389" s="56"/>
      <c r="I389" s="56"/>
      <c r="J389" s="56"/>
      <c r="K389" s="56"/>
      <c r="L389" s="56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8:47">
      <c r="H390" s="56"/>
      <c r="I390" s="56"/>
      <c r="J390" s="56"/>
      <c r="K390" s="56"/>
      <c r="L390" s="56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8:47">
      <c r="H391" s="56"/>
      <c r="I391" s="56"/>
      <c r="J391" s="56"/>
      <c r="K391" s="56"/>
      <c r="L391" s="56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8:47">
      <c r="H392" s="56"/>
      <c r="I392" s="56"/>
      <c r="J392" s="56"/>
      <c r="K392" s="56"/>
      <c r="L392" s="56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8:47">
      <c r="H393" s="56"/>
      <c r="I393" s="56"/>
      <c r="J393" s="56"/>
      <c r="K393" s="56"/>
      <c r="L393" s="56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8:47">
      <c r="H394" s="56"/>
      <c r="I394" s="56"/>
      <c r="J394" s="56"/>
      <c r="K394" s="56"/>
      <c r="L394" s="56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8:47">
      <c r="H395" s="56"/>
      <c r="I395" s="56"/>
      <c r="J395" s="56"/>
      <c r="K395" s="56"/>
      <c r="L395" s="56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8:47">
      <c r="H396" s="56"/>
      <c r="I396" s="56"/>
      <c r="J396" s="56"/>
      <c r="K396" s="56"/>
      <c r="L396" s="56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8:47">
      <c r="H397" s="56"/>
      <c r="I397" s="56"/>
      <c r="J397" s="56"/>
      <c r="K397" s="56"/>
      <c r="L397" s="56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8:47">
      <c r="H398" s="56"/>
      <c r="I398" s="56"/>
      <c r="J398" s="56"/>
      <c r="K398" s="56"/>
      <c r="L398" s="56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8:47">
      <c r="H399" s="56"/>
      <c r="I399" s="56"/>
      <c r="J399" s="56"/>
      <c r="K399" s="56"/>
      <c r="L399" s="56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8:47">
      <c r="H400" s="56"/>
      <c r="I400" s="56"/>
      <c r="J400" s="56"/>
      <c r="K400" s="56"/>
      <c r="L400" s="56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8:47">
      <c r="H401" s="56"/>
      <c r="I401" s="56"/>
      <c r="J401" s="56"/>
      <c r="K401" s="56"/>
      <c r="L401" s="56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8:47">
      <c r="H402" s="56"/>
      <c r="I402" s="56"/>
      <c r="J402" s="56"/>
      <c r="K402" s="56"/>
      <c r="L402" s="56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8:47">
      <c r="H403" s="56"/>
      <c r="I403" s="56"/>
      <c r="J403" s="56"/>
      <c r="K403" s="56"/>
      <c r="L403" s="56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8:47">
      <c r="H404" s="56"/>
      <c r="I404" s="56"/>
      <c r="J404" s="56"/>
      <c r="K404" s="56"/>
      <c r="L404" s="56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8:47">
      <c r="H405" s="56"/>
      <c r="I405" s="56"/>
      <c r="J405" s="56"/>
      <c r="K405" s="56"/>
      <c r="L405" s="56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8:47">
      <c r="H406" s="56"/>
      <c r="I406" s="56"/>
      <c r="J406" s="56"/>
      <c r="K406" s="56"/>
      <c r="L406" s="56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8:47">
      <c r="H407" s="56"/>
      <c r="I407" s="56"/>
      <c r="J407" s="56"/>
      <c r="K407" s="56"/>
      <c r="L407" s="56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8:47">
      <c r="H408" s="56"/>
      <c r="I408" s="56"/>
      <c r="J408" s="56"/>
      <c r="K408" s="56"/>
      <c r="L408" s="56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8:47">
      <c r="H409" s="56"/>
      <c r="I409" s="56"/>
      <c r="J409" s="56"/>
      <c r="K409" s="56"/>
      <c r="L409" s="56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8:47">
      <c r="H410" s="56"/>
      <c r="I410" s="56"/>
      <c r="J410" s="56"/>
      <c r="K410" s="56"/>
      <c r="L410" s="56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8:47">
      <c r="H411" s="56"/>
      <c r="I411" s="56"/>
      <c r="J411" s="56"/>
      <c r="K411" s="56"/>
      <c r="L411" s="56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8:47">
      <c r="H412" s="56"/>
      <c r="I412" s="56"/>
      <c r="J412" s="56"/>
      <c r="K412" s="56"/>
      <c r="L412" s="56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8:47">
      <c r="H413" s="56"/>
      <c r="I413" s="56"/>
      <c r="J413" s="56"/>
      <c r="K413" s="56"/>
      <c r="L413" s="56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8:47">
      <c r="H414" s="56"/>
      <c r="I414" s="56"/>
      <c r="J414" s="56"/>
      <c r="K414" s="56"/>
      <c r="L414" s="56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8:47">
      <c r="H415" s="56"/>
      <c r="I415" s="56"/>
      <c r="J415" s="56"/>
      <c r="K415" s="56"/>
      <c r="L415" s="56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8:47">
      <c r="H416" s="56"/>
      <c r="I416" s="56"/>
      <c r="J416" s="56"/>
      <c r="K416" s="56"/>
      <c r="L416" s="56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8:47">
      <c r="H417" s="56"/>
      <c r="I417" s="56"/>
      <c r="J417" s="56"/>
      <c r="K417" s="56"/>
      <c r="L417" s="56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8:47">
      <c r="H418" s="56"/>
      <c r="I418" s="56"/>
      <c r="J418" s="56"/>
      <c r="K418" s="56"/>
      <c r="L418" s="56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8:47">
      <c r="H419" s="56"/>
      <c r="I419" s="56"/>
      <c r="J419" s="56"/>
      <c r="K419" s="56"/>
      <c r="L419" s="56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8:47">
      <c r="H420" s="56"/>
      <c r="I420" s="56"/>
      <c r="J420" s="56"/>
      <c r="K420" s="56"/>
      <c r="L420" s="56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8:47">
      <c r="H421" s="56"/>
      <c r="I421" s="56"/>
      <c r="J421" s="56"/>
      <c r="K421" s="56"/>
      <c r="L421" s="56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8:47">
      <c r="H422" s="56"/>
      <c r="I422" s="56"/>
      <c r="J422" s="56"/>
      <c r="K422" s="56"/>
      <c r="L422" s="56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8:47">
      <c r="H423" s="56"/>
      <c r="I423" s="56"/>
      <c r="J423" s="56"/>
      <c r="K423" s="56"/>
      <c r="L423" s="56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8:47">
      <c r="H424" s="56"/>
      <c r="I424" s="56"/>
      <c r="J424" s="56"/>
      <c r="K424" s="56"/>
      <c r="L424" s="56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8:47">
      <c r="H425" s="56"/>
      <c r="I425" s="56"/>
      <c r="J425" s="56"/>
      <c r="K425" s="56"/>
      <c r="L425" s="56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8:47">
      <c r="H426" s="56"/>
      <c r="I426" s="56"/>
      <c r="J426" s="56"/>
      <c r="K426" s="56"/>
      <c r="L426" s="56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8:47">
      <c r="H427" s="56"/>
      <c r="I427" s="56"/>
      <c r="J427" s="56"/>
      <c r="K427" s="56"/>
      <c r="L427" s="56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8:47">
      <c r="H428" s="56"/>
      <c r="I428" s="56"/>
      <c r="J428" s="56"/>
      <c r="K428" s="56"/>
      <c r="L428" s="56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8:47">
      <c r="H429" s="56"/>
      <c r="I429" s="56"/>
      <c r="J429" s="56"/>
      <c r="K429" s="56"/>
      <c r="L429" s="56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8:47">
      <c r="H430" s="56"/>
      <c r="I430" s="56"/>
      <c r="J430" s="56"/>
      <c r="K430" s="56"/>
      <c r="L430" s="56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8:47">
      <c r="H431" s="56"/>
      <c r="I431" s="56"/>
      <c r="J431" s="56"/>
      <c r="K431" s="56"/>
      <c r="L431" s="56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8:47">
      <c r="H432" s="56"/>
      <c r="I432" s="56"/>
      <c r="J432" s="56"/>
      <c r="K432" s="56"/>
      <c r="L432" s="56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8:47">
      <c r="H433" s="56"/>
      <c r="I433" s="56"/>
      <c r="J433" s="56"/>
      <c r="K433" s="56"/>
      <c r="L433" s="56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8:47">
      <c r="H434" s="56"/>
      <c r="I434" s="56"/>
      <c r="J434" s="56"/>
      <c r="K434" s="56"/>
      <c r="L434" s="56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8:47">
      <c r="H435" s="56"/>
      <c r="I435" s="56"/>
      <c r="J435" s="56"/>
      <c r="K435" s="56"/>
      <c r="L435" s="56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8:47">
      <c r="H436" s="56"/>
      <c r="I436" s="56"/>
      <c r="J436" s="56"/>
      <c r="K436" s="56"/>
      <c r="L436" s="56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8:47">
      <c r="H437" s="56"/>
      <c r="I437" s="56"/>
      <c r="J437" s="56"/>
      <c r="K437" s="56"/>
      <c r="L437" s="56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8:47">
      <c r="H438" s="56"/>
      <c r="I438" s="56"/>
      <c r="J438" s="56"/>
      <c r="K438" s="56"/>
      <c r="L438" s="56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8:47">
      <c r="H439" s="56"/>
      <c r="I439" s="56"/>
      <c r="J439" s="56"/>
      <c r="K439" s="56"/>
      <c r="L439" s="56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8:47">
      <c r="H440" s="56"/>
      <c r="I440" s="56"/>
      <c r="J440" s="56"/>
      <c r="K440" s="56"/>
      <c r="L440" s="56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8:47">
      <c r="H441" s="56"/>
      <c r="I441" s="56"/>
      <c r="J441" s="56"/>
      <c r="K441" s="56"/>
      <c r="L441" s="56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8:47">
      <c r="H442" s="56"/>
      <c r="I442" s="56"/>
      <c r="J442" s="56"/>
      <c r="K442" s="56"/>
      <c r="L442" s="56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8:47">
      <c r="H443" s="56"/>
      <c r="I443" s="56"/>
      <c r="J443" s="56"/>
      <c r="K443" s="56"/>
      <c r="L443" s="56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8:47">
      <c r="H444" s="56"/>
      <c r="I444" s="56"/>
      <c r="J444" s="56"/>
      <c r="K444" s="56"/>
      <c r="L444" s="56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8:47">
      <c r="H445" s="56"/>
      <c r="I445" s="56"/>
      <c r="J445" s="56"/>
      <c r="K445" s="56"/>
      <c r="L445" s="56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8:47">
      <c r="H446" s="56"/>
      <c r="I446" s="56"/>
      <c r="J446" s="56"/>
      <c r="K446" s="56"/>
      <c r="L446" s="56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8:47">
      <c r="H447" s="56"/>
      <c r="I447" s="56"/>
      <c r="J447" s="56"/>
      <c r="K447" s="56"/>
      <c r="L447" s="56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8:47">
      <c r="H448" s="56"/>
      <c r="I448" s="56"/>
      <c r="J448" s="56"/>
      <c r="K448" s="56"/>
      <c r="L448" s="56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8:47">
      <c r="H449" s="56"/>
      <c r="I449" s="56"/>
      <c r="J449" s="56"/>
      <c r="K449" s="56"/>
      <c r="L449" s="56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8:47">
      <c r="H450" s="56"/>
      <c r="I450" s="56"/>
      <c r="J450" s="56"/>
      <c r="K450" s="56"/>
      <c r="L450" s="56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8:47">
      <c r="H451" s="56"/>
      <c r="I451" s="56"/>
      <c r="J451" s="56"/>
      <c r="K451" s="56"/>
      <c r="L451" s="56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8:47">
      <c r="H452" s="56"/>
      <c r="I452" s="56"/>
      <c r="J452" s="56"/>
      <c r="K452" s="56"/>
      <c r="L452" s="56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8:47">
      <c r="H453" s="56"/>
      <c r="I453" s="56"/>
      <c r="J453" s="56"/>
      <c r="K453" s="56"/>
      <c r="L453" s="56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8:47">
      <c r="H454" s="56"/>
      <c r="I454" s="56"/>
      <c r="J454" s="56"/>
      <c r="K454" s="56"/>
      <c r="L454" s="56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8:47">
      <c r="H455" s="56"/>
      <c r="I455" s="56"/>
      <c r="J455" s="56"/>
      <c r="K455" s="56"/>
      <c r="L455" s="56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8:47">
      <c r="H456" s="56"/>
      <c r="I456" s="56"/>
      <c r="J456" s="56"/>
      <c r="K456" s="56"/>
      <c r="L456" s="56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8:47">
      <c r="H457" s="56"/>
      <c r="I457" s="56"/>
      <c r="J457" s="56"/>
      <c r="K457" s="56"/>
      <c r="L457" s="56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8:47">
      <c r="H458" s="56"/>
      <c r="I458" s="56"/>
      <c r="J458" s="56"/>
      <c r="K458" s="56"/>
      <c r="L458" s="56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8:47">
      <c r="H459" s="56"/>
      <c r="I459" s="56"/>
      <c r="J459" s="56"/>
      <c r="K459" s="56"/>
      <c r="L459" s="56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8:47">
      <c r="H460" s="56"/>
      <c r="I460" s="56"/>
      <c r="J460" s="56"/>
      <c r="K460" s="56"/>
      <c r="L460" s="56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8:47">
      <c r="H461" s="56"/>
      <c r="I461" s="56"/>
      <c r="J461" s="56"/>
      <c r="K461" s="56"/>
      <c r="L461" s="56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8:47">
      <c r="H462" s="56"/>
      <c r="I462" s="56"/>
      <c r="J462" s="56"/>
      <c r="K462" s="56"/>
      <c r="L462" s="56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8:47">
      <c r="H463" s="56"/>
      <c r="I463" s="56"/>
      <c r="J463" s="56"/>
      <c r="K463" s="56"/>
      <c r="L463" s="56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8:47">
      <c r="H464" s="56"/>
      <c r="I464" s="56"/>
      <c r="J464" s="56"/>
      <c r="K464" s="56"/>
      <c r="L464" s="56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8:47">
      <c r="H465" s="56"/>
      <c r="I465" s="56"/>
      <c r="J465" s="56"/>
      <c r="K465" s="56"/>
      <c r="L465" s="56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8:47">
      <c r="H466" s="56"/>
      <c r="I466" s="56"/>
      <c r="J466" s="56"/>
      <c r="K466" s="56"/>
      <c r="L466" s="56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8:47">
      <c r="H467" s="56"/>
      <c r="I467" s="56"/>
      <c r="J467" s="56"/>
      <c r="K467" s="56"/>
      <c r="L467" s="56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8:47">
      <c r="H468" s="56"/>
      <c r="I468" s="56"/>
      <c r="J468" s="56"/>
      <c r="K468" s="56"/>
      <c r="L468" s="56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8:47">
      <c r="H469" s="56"/>
      <c r="I469" s="56"/>
      <c r="J469" s="56"/>
      <c r="K469" s="56"/>
      <c r="L469" s="56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8:47">
      <c r="H470" s="56"/>
      <c r="I470" s="56"/>
      <c r="J470" s="56"/>
      <c r="K470" s="56"/>
      <c r="L470" s="56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8:47">
      <c r="H471" s="56"/>
      <c r="I471" s="56"/>
      <c r="J471" s="56"/>
      <c r="K471" s="56"/>
      <c r="L471" s="56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8:47">
      <c r="H472" s="56"/>
      <c r="I472" s="56"/>
      <c r="J472" s="56"/>
      <c r="K472" s="56"/>
      <c r="L472" s="56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8:47">
      <c r="H473" s="56"/>
      <c r="I473" s="56"/>
      <c r="J473" s="56"/>
      <c r="K473" s="56"/>
      <c r="L473" s="56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8:47">
      <c r="H474" s="56"/>
      <c r="I474" s="56"/>
      <c r="J474" s="56"/>
      <c r="K474" s="56"/>
      <c r="L474" s="56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8:47">
      <c r="H475" s="56"/>
      <c r="I475" s="56"/>
      <c r="J475" s="56"/>
      <c r="K475" s="56"/>
      <c r="L475" s="56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8:47">
      <c r="H476" s="56"/>
      <c r="I476" s="56"/>
      <c r="J476" s="56"/>
      <c r="K476" s="56"/>
      <c r="L476" s="56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8:47">
      <c r="H477" s="56"/>
      <c r="I477" s="56"/>
      <c r="J477" s="56"/>
      <c r="K477" s="56"/>
      <c r="L477" s="56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8:47">
      <c r="H478" s="56"/>
      <c r="I478" s="56"/>
      <c r="J478" s="56"/>
      <c r="K478" s="56"/>
      <c r="L478" s="56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</sheetData>
  <dataConsolidate/>
  <mergeCells count="26">
    <mergeCell ref="B1:B2"/>
    <mergeCell ref="H1:H2"/>
    <mergeCell ref="G1:G2"/>
    <mergeCell ref="F1:F2"/>
    <mergeCell ref="E1:E2"/>
    <mergeCell ref="D1:D2"/>
    <mergeCell ref="C1:C2"/>
    <mergeCell ref="AI1:AI2"/>
    <mergeCell ref="AH1:AH2"/>
    <mergeCell ref="AG1:AG2"/>
    <mergeCell ref="S1:S2"/>
    <mergeCell ref="AE1:AE2"/>
    <mergeCell ref="AF1:AF2"/>
    <mergeCell ref="I1:I2"/>
    <mergeCell ref="AD1:AD2"/>
    <mergeCell ref="J1:J2"/>
    <mergeCell ref="K1:K2"/>
    <mergeCell ref="L1:L2"/>
    <mergeCell ref="Y1:Y2"/>
    <mergeCell ref="AC1:AC2"/>
    <mergeCell ref="AB1:AB2"/>
    <mergeCell ref="AA1:AA2"/>
    <mergeCell ref="Z1:Z2"/>
    <mergeCell ref="T1:X1"/>
    <mergeCell ref="M1:M2"/>
    <mergeCell ref="N1:R1"/>
  </mergeCells>
  <conditionalFormatting sqref="B1:L2 B20:L1048576 B3:B17 C3:L19 B19 M1:AH1048576 AI9:AI1048576 AI1:AI7">
    <cfRule type="cellIs" dxfId="0" priority="4" operator="equal">
      <formula>0</formula>
    </cfRule>
  </conditionalFormatting>
  <dataValidations count="3">
    <dataValidation type="list" allowBlank="1" showInputMessage="1" showErrorMessage="1" sqref="D3:D1048576">
      <formula1>$AT$3:$AT$5</formula1>
    </dataValidation>
    <dataValidation type="list" allowBlank="1" showInputMessage="1" showErrorMessage="1" sqref="E3:E1048576">
      <formula1>$AU$3:$AU$7</formula1>
    </dataValidation>
    <dataValidation type="list" allowBlank="1" showInputMessage="1" showErrorMessage="1" sqref="F3:F1048576">
      <formula1>$AQ$3:$AQ$4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الأحياء!$A:$A</xm:f>
          </x14:formula1>
          <xm:sqref>H3:L1048576 N3:R1048576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G13"/>
  <sheetViews>
    <sheetView rightToLeft="1" workbookViewId="0">
      <selection activeCell="C10" sqref="C10"/>
    </sheetView>
  </sheetViews>
  <sheetFormatPr baseColWidth="10" defaultColWidth="9.140625" defaultRowHeight="15"/>
  <cols>
    <col min="1" max="1" width="14.42578125" style="10" bestFit="1" customWidth="1"/>
    <col min="2" max="2" width="9.140625" style="10"/>
    <col min="3" max="3" width="15.85546875" style="10" bestFit="1" customWidth="1"/>
    <col min="4" max="4" width="9.140625" style="10"/>
    <col min="5" max="5" width="10.140625" style="10" bestFit="1" customWidth="1"/>
    <col min="6" max="7" width="9.140625" style="10"/>
  </cols>
  <sheetData>
    <row r="1" spans="1:7">
      <c r="A1" s="88" t="s">
        <v>797</v>
      </c>
      <c r="B1" s="88" t="s">
        <v>798</v>
      </c>
      <c r="C1" s="88" t="s">
        <v>799</v>
      </c>
      <c r="D1" s="88" t="s">
        <v>237</v>
      </c>
      <c r="E1" s="88" t="s">
        <v>800</v>
      </c>
      <c r="F1" s="89" t="s">
        <v>732</v>
      </c>
      <c r="G1" s="89" t="s">
        <v>801</v>
      </c>
    </row>
    <row r="2" spans="1:7">
      <c r="A2" s="10" t="s">
        <v>802</v>
      </c>
      <c r="C2" s="12"/>
      <c r="F2" s="10" t="s">
        <v>803</v>
      </c>
    </row>
    <row r="3" spans="1:7">
      <c r="A3" s="10" t="s">
        <v>802</v>
      </c>
      <c r="C3" s="12"/>
      <c r="F3" s="10" t="s">
        <v>804</v>
      </c>
    </row>
    <row r="4" spans="1:7">
      <c r="A4" s="10" t="s">
        <v>805</v>
      </c>
      <c r="C4" s="12"/>
    </row>
    <row r="5" spans="1:7">
      <c r="A5" s="10" t="s">
        <v>806</v>
      </c>
      <c r="C5" s="12"/>
    </row>
    <row r="6" spans="1:7">
      <c r="A6" s="10" t="s">
        <v>807</v>
      </c>
      <c r="C6" s="12"/>
    </row>
    <row r="7" spans="1:7">
      <c r="A7" s="10" t="s">
        <v>808</v>
      </c>
      <c r="C7" s="12"/>
    </row>
    <row r="8" spans="1:7">
      <c r="A8" s="10" t="s">
        <v>805</v>
      </c>
    </row>
    <row r="9" spans="1:7">
      <c r="A9" s="10" t="s">
        <v>809</v>
      </c>
      <c r="C9" s="12"/>
    </row>
    <row r="10" spans="1:7">
      <c r="A10" s="10" t="s">
        <v>806</v>
      </c>
    </row>
    <row r="11" spans="1:7" ht="20.25" customHeight="1">
      <c r="A11" s="10" t="s">
        <v>806</v>
      </c>
    </row>
    <row r="12" spans="1:7">
      <c r="A12" s="10" t="s">
        <v>806</v>
      </c>
    </row>
    <row r="13" spans="1:7">
      <c r="A13" s="10" t="s">
        <v>806</v>
      </c>
    </row>
  </sheetData>
  <conditionalFormatting sqref="A10:F1048576 B2:F9 A1:F1">
    <cfRule type="cellIs" dxfId="4" priority="4" operator="equal">
      <formula>0</formula>
    </cfRule>
  </conditionalFormatting>
  <conditionalFormatting sqref="A8:A9">
    <cfRule type="cellIs" dxfId="3" priority="3" operator="equal">
      <formula>0</formula>
    </cfRule>
  </conditionalFormatting>
  <conditionalFormatting sqref="G1:G1048576">
    <cfRule type="cellIs" dxfId="2" priority="2" operator="equal">
      <formula>0</formula>
    </cfRule>
  </conditionalFormatting>
  <conditionalFormatting sqref="A2:A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selection activeCell="D81" sqref="D81"/>
    </sheetView>
  </sheetViews>
  <sheetFormatPr baseColWidth="10" defaultColWidth="9.140625" defaultRowHeight="15"/>
  <cols>
    <col min="1" max="1" width="11.7109375" bestFit="1" customWidth="1"/>
    <col min="2" max="2" width="4.5703125" style="97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90" t="s">
        <v>810</v>
      </c>
      <c r="B1" s="90" t="s">
        <v>811</v>
      </c>
      <c r="C1" s="90" t="s">
        <v>812</v>
      </c>
      <c r="D1" s="90" t="s">
        <v>813</v>
      </c>
      <c r="E1" s="90" t="s">
        <v>814</v>
      </c>
      <c r="F1" s="90" t="s">
        <v>815</v>
      </c>
      <c r="G1" s="91" t="s">
        <v>816</v>
      </c>
      <c r="H1" s="91" t="s">
        <v>817</v>
      </c>
      <c r="I1" s="91" t="s">
        <v>818</v>
      </c>
    </row>
    <row r="2" spans="1:9">
      <c r="A2" s="92" t="s">
        <v>819</v>
      </c>
      <c r="B2" s="93"/>
      <c r="C2" s="92" t="s">
        <v>820</v>
      </c>
      <c r="D2" s="92"/>
      <c r="E2" s="92"/>
      <c r="F2" s="92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92" t="s">
        <v>819</v>
      </c>
      <c r="B3" s="93"/>
      <c r="C3" s="92" t="s">
        <v>821</v>
      </c>
      <c r="D3" s="92"/>
      <c r="E3" s="92"/>
      <c r="F3" s="92">
        <f t="shared" ref="F3:F80" si="1">D3-E3</f>
        <v>0</v>
      </c>
    </row>
    <row r="4" spans="1:9">
      <c r="A4" s="92" t="s">
        <v>819</v>
      </c>
      <c r="B4" s="93"/>
      <c r="C4" s="92" t="s">
        <v>822</v>
      </c>
      <c r="D4" s="92"/>
      <c r="E4" s="92"/>
      <c r="F4" s="92">
        <f t="shared" si="1"/>
        <v>0</v>
      </c>
    </row>
    <row r="5" spans="1:9">
      <c r="A5" s="92" t="s">
        <v>819</v>
      </c>
      <c r="B5" s="93"/>
      <c r="C5" s="92" t="s">
        <v>823</v>
      </c>
      <c r="D5" s="92"/>
      <c r="E5" s="92"/>
      <c r="F5" s="92">
        <f t="shared" si="1"/>
        <v>0</v>
      </c>
    </row>
    <row r="6" spans="1:9">
      <c r="A6" s="92" t="s">
        <v>819</v>
      </c>
      <c r="B6" s="93"/>
      <c r="C6" s="92" t="s">
        <v>824</v>
      </c>
      <c r="D6" s="92"/>
      <c r="E6" s="92"/>
      <c r="F6" s="92">
        <f t="shared" si="1"/>
        <v>0</v>
      </c>
    </row>
    <row r="7" spans="1:9">
      <c r="A7" s="92" t="s">
        <v>819</v>
      </c>
      <c r="B7" s="93"/>
      <c r="C7" s="92" t="s">
        <v>825</v>
      </c>
      <c r="D7" s="92"/>
      <c r="E7" s="92"/>
      <c r="F7" s="92">
        <f t="shared" si="1"/>
        <v>0</v>
      </c>
    </row>
    <row r="8" spans="1:9">
      <c r="A8" s="92" t="s">
        <v>819</v>
      </c>
      <c r="B8" s="93"/>
      <c r="C8" s="92" t="s">
        <v>826</v>
      </c>
      <c r="D8" s="92"/>
      <c r="E8" s="92"/>
      <c r="F8" s="92">
        <f t="shared" si="1"/>
        <v>0</v>
      </c>
    </row>
    <row r="9" spans="1:9">
      <c r="A9" s="10" t="s">
        <v>827</v>
      </c>
      <c r="B9" s="94">
        <v>1</v>
      </c>
      <c r="C9" s="10" t="s">
        <v>828</v>
      </c>
      <c r="D9" s="10"/>
      <c r="E9" s="10"/>
      <c r="F9" s="10">
        <f t="shared" si="1"/>
        <v>0</v>
      </c>
      <c r="G9">
        <f>SUM(D9:D22)</f>
        <v>12</v>
      </c>
      <c r="H9">
        <f t="shared" ref="H9:I9" si="2">SUM(E9:E22)</f>
        <v>4</v>
      </c>
      <c r="I9">
        <f t="shared" si="2"/>
        <v>8</v>
      </c>
    </row>
    <row r="10" spans="1:9">
      <c r="A10" s="10" t="s">
        <v>827</v>
      </c>
      <c r="B10" s="94">
        <v>1</v>
      </c>
      <c r="C10" s="10" t="s">
        <v>829</v>
      </c>
      <c r="D10" s="10"/>
      <c r="E10" s="10"/>
      <c r="F10" s="10">
        <f t="shared" si="1"/>
        <v>0</v>
      </c>
    </row>
    <row r="11" spans="1:9">
      <c r="A11" s="10" t="s">
        <v>827</v>
      </c>
      <c r="B11" s="94">
        <v>1</v>
      </c>
      <c r="C11" s="10" t="s">
        <v>830</v>
      </c>
      <c r="D11" s="10">
        <v>1</v>
      </c>
      <c r="E11" s="10"/>
      <c r="F11" s="10">
        <f t="shared" si="1"/>
        <v>1</v>
      </c>
    </row>
    <row r="12" spans="1:9">
      <c r="A12" s="10" t="s">
        <v>827</v>
      </c>
      <c r="B12" s="94">
        <v>1</v>
      </c>
      <c r="C12" s="10" t="s">
        <v>831</v>
      </c>
      <c r="D12" s="10"/>
      <c r="E12" s="10"/>
      <c r="F12" s="10">
        <f t="shared" si="1"/>
        <v>0</v>
      </c>
    </row>
    <row r="13" spans="1:9">
      <c r="A13" s="10" t="s">
        <v>827</v>
      </c>
      <c r="B13" s="94">
        <v>1</v>
      </c>
      <c r="C13" s="10" t="s">
        <v>832</v>
      </c>
      <c r="D13" s="10">
        <v>1</v>
      </c>
      <c r="E13" s="10">
        <v>1</v>
      </c>
      <c r="F13" s="10">
        <f t="shared" si="1"/>
        <v>0</v>
      </c>
    </row>
    <row r="14" spans="1:9">
      <c r="A14" s="10" t="s">
        <v>827</v>
      </c>
      <c r="B14" s="94">
        <v>1</v>
      </c>
      <c r="C14" s="10" t="s">
        <v>833</v>
      </c>
      <c r="D14" s="10">
        <v>2</v>
      </c>
      <c r="E14" s="10">
        <v>1</v>
      </c>
      <c r="F14" s="10">
        <f t="shared" si="1"/>
        <v>1</v>
      </c>
    </row>
    <row r="15" spans="1:9">
      <c r="A15" s="10" t="s">
        <v>827</v>
      </c>
      <c r="B15" s="94">
        <v>1</v>
      </c>
      <c r="C15" s="10" t="s">
        <v>834</v>
      </c>
      <c r="D15" s="10"/>
      <c r="E15" s="10"/>
      <c r="F15" s="10">
        <f t="shared" si="1"/>
        <v>0</v>
      </c>
    </row>
    <row r="16" spans="1:9">
      <c r="A16" s="10" t="s">
        <v>827</v>
      </c>
      <c r="B16" s="94">
        <v>1</v>
      </c>
      <c r="C16" s="10" t="s">
        <v>835</v>
      </c>
      <c r="D16" s="10"/>
      <c r="E16" s="10"/>
      <c r="F16" s="10">
        <f t="shared" si="1"/>
        <v>0</v>
      </c>
    </row>
    <row r="17" spans="1:9">
      <c r="A17" s="10" t="s">
        <v>827</v>
      </c>
      <c r="B17" s="94">
        <v>1</v>
      </c>
      <c r="C17" s="10" t="s">
        <v>581</v>
      </c>
      <c r="D17" s="10">
        <v>3</v>
      </c>
      <c r="E17" s="10"/>
      <c r="F17" s="10">
        <f t="shared" si="1"/>
        <v>3</v>
      </c>
    </row>
    <row r="18" spans="1:9">
      <c r="A18" s="10" t="s">
        <v>827</v>
      </c>
      <c r="B18" s="94">
        <v>1</v>
      </c>
      <c r="C18" s="10" t="s">
        <v>836</v>
      </c>
      <c r="D18" s="10">
        <v>3</v>
      </c>
      <c r="E18" s="10">
        <v>1</v>
      </c>
      <c r="F18" s="10">
        <f t="shared" si="1"/>
        <v>2</v>
      </c>
    </row>
    <row r="19" spans="1:9">
      <c r="A19" s="10" t="s">
        <v>827</v>
      </c>
      <c r="B19" s="94">
        <v>1</v>
      </c>
      <c r="C19" s="10" t="s">
        <v>837</v>
      </c>
      <c r="D19" s="10"/>
      <c r="E19" s="10"/>
      <c r="F19" s="10">
        <f t="shared" si="1"/>
        <v>0</v>
      </c>
    </row>
    <row r="20" spans="1:9">
      <c r="A20" s="10" t="s">
        <v>827</v>
      </c>
      <c r="B20" s="94">
        <v>1</v>
      </c>
      <c r="C20" s="10" t="s">
        <v>838</v>
      </c>
      <c r="D20" s="10"/>
      <c r="E20" s="10"/>
      <c r="F20" s="10">
        <f t="shared" si="1"/>
        <v>0</v>
      </c>
    </row>
    <row r="21" spans="1:9">
      <c r="A21" s="10" t="s">
        <v>827</v>
      </c>
      <c r="B21" s="94">
        <v>1</v>
      </c>
      <c r="C21" s="10" t="s">
        <v>600</v>
      </c>
      <c r="D21" s="10">
        <v>1</v>
      </c>
      <c r="E21" s="10">
        <v>1</v>
      </c>
      <c r="F21" s="10">
        <f t="shared" si="1"/>
        <v>0</v>
      </c>
    </row>
    <row r="22" spans="1:9">
      <c r="A22" s="10" t="s">
        <v>827</v>
      </c>
      <c r="B22" s="94">
        <v>1</v>
      </c>
      <c r="C22" s="10" t="s">
        <v>594</v>
      </c>
      <c r="D22" s="10">
        <v>1</v>
      </c>
      <c r="E22" s="10"/>
      <c r="F22" s="10">
        <f t="shared" si="1"/>
        <v>1</v>
      </c>
    </row>
    <row r="23" spans="1:9">
      <c r="A23" s="92" t="s">
        <v>839</v>
      </c>
      <c r="B23" s="93">
        <v>2</v>
      </c>
      <c r="C23" s="92" t="s">
        <v>840</v>
      </c>
      <c r="D23" s="92"/>
      <c r="E23" s="92"/>
      <c r="F23" s="92">
        <f t="shared" si="1"/>
        <v>0</v>
      </c>
      <c r="G23">
        <f>SUM(D23:D31)</f>
        <v>9</v>
      </c>
      <c r="H23">
        <f t="shared" ref="H23:I23" si="3">SUM(E23:E31)</f>
        <v>3</v>
      </c>
      <c r="I23">
        <f t="shared" si="3"/>
        <v>6</v>
      </c>
    </row>
    <row r="24" spans="1:9">
      <c r="A24" s="92" t="s">
        <v>839</v>
      </c>
      <c r="B24" s="93">
        <v>2</v>
      </c>
      <c r="C24" s="92" t="s">
        <v>841</v>
      </c>
      <c r="D24" s="92"/>
      <c r="E24" s="92"/>
      <c r="F24" s="92">
        <f t="shared" si="1"/>
        <v>0</v>
      </c>
    </row>
    <row r="25" spans="1:9">
      <c r="A25" s="92" t="s">
        <v>839</v>
      </c>
      <c r="B25" s="93">
        <v>2</v>
      </c>
      <c r="C25" s="92" t="s">
        <v>842</v>
      </c>
      <c r="D25" s="92"/>
      <c r="E25" s="92"/>
      <c r="F25" s="92">
        <f t="shared" si="1"/>
        <v>0</v>
      </c>
    </row>
    <row r="26" spans="1:9">
      <c r="A26" s="92" t="s">
        <v>839</v>
      </c>
      <c r="B26" s="93">
        <v>2</v>
      </c>
      <c r="C26" s="92" t="s">
        <v>843</v>
      </c>
      <c r="D26" s="92"/>
      <c r="E26" s="92"/>
      <c r="F26" s="92">
        <f t="shared" si="1"/>
        <v>0</v>
      </c>
    </row>
    <row r="27" spans="1:9">
      <c r="A27" s="92" t="s">
        <v>839</v>
      </c>
      <c r="B27" s="93">
        <v>2</v>
      </c>
      <c r="C27" s="92" t="s">
        <v>844</v>
      </c>
      <c r="D27" s="92"/>
      <c r="E27" s="92"/>
      <c r="F27" s="92">
        <f t="shared" si="1"/>
        <v>0</v>
      </c>
    </row>
    <row r="28" spans="1:9">
      <c r="A28" s="92" t="s">
        <v>839</v>
      </c>
      <c r="B28" s="93">
        <v>2</v>
      </c>
      <c r="C28" s="92" t="s">
        <v>845</v>
      </c>
      <c r="D28" s="92"/>
      <c r="E28" s="92"/>
      <c r="F28" s="92">
        <f t="shared" si="1"/>
        <v>0</v>
      </c>
    </row>
    <row r="29" spans="1:9">
      <c r="A29" s="92" t="s">
        <v>839</v>
      </c>
      <c r="B29" s="93">
        <v>2</v>
      </c>
      <c r="C29" s="92" t="s">
        <v>846</v>
      </c>
      <c r="D29" s="92">
        <v>3</v>
      </c>
      <c r="E29" s="92">
        <v>2</v>
      </c>
      <c r="F29" s="92">
        <f t="shared" si="1"/>
        <v>1</v>
      </c>
    </row>
    <row r="30" spans="1:9">
      <c r="A30" s="92" t="s">
        <v>839</v>
      </c>
      <c r="B30" s="93">
        <v>2</v>
      </c>
      <c r="C30" s="92" t="s">
        <v>597</v>
      </c>
      <c r="D30" s="92">
        <v>3</v>
      </c>
      <c r="E30" s="92">
        <v>1</v>
      </c>
      <c r="F30" s="92">
        <f t="shared" si="1"/>
        <v>2</v>
      </c>
    </row>
    <row r="31" spans="1:9">
      <c r="A31" s="92" t="s">
        <v>839</v>
      </c>
      <c r="B31" s="93">
        <v>2</v>
      </c>
      <c r="C31" s="92" t="s">
        <v>847</v>
      </c>
      <c r="D31" s="92">
        <v>3</v>
      </c>
      <c r="E31" s="92"/>
      <c r="F31" s="92">
        <f t="shared" si="1"/>
        <v>3</v>
      </c>
    </row>
    <row r="32" spans="1:9">
      <c r="A32" s="10" t="s">
        <v>839</v>
      </c>
      <c r="B32" s="94">
        <v>3</v>
      </c>
      <c r="C32" s="10" t="s">
        <v>848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839</v>
      </c>
      <c r="B33" s="94">
        <v>3</v>
      </c>
      <c r="C33" s="10" t="s">
        <v>849</v>
      </c>
      <c r="D33" s="10"/>
      <c r="E33" s="10"/>
      <c r="F33" s="10">
        <f t="shared" si="1"/>
        <v>0</v>
      </c>
    </row>
    <row r="34" spans="1:9">
      <c r="A34" s="10" t="s">
        <v>839</v>
      </c>
      <c r="B34" s="94">
        <v>3</v>
      </c>
      <c r="C34" s="10" t="s">
        <v>850</v>
      </c>
      <c r="D34" s="10"/>
      <c r="E34" s="10"/>
      <c r="F34" s="10">
        <f t="shared" si="1"/>
        <v>0</v>
      </c>
    </row>
    <row r="35" spans="1:9">
      <c r="A35" s="92" t="s">
        <v>839</v>
      </c>
      <c r="B35" s="93">
        <v>4</v>
      </c>
      <c r="C35" s="92" t="s">
        <v>851</v>
      </c>
      <c r="D35" s="92"/>
      <c r="E35" s="92"/>
      <c r="F35" s="92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92" t="s">
        <v>839</v>
      </c>
      <c r="B36" s="93">
        <v>4</v>
      </c>
      <c r="C36" s="92" t="s">
        <v>852</v>
      </c>
      <c r="D36" s="92"/>
      <c r="E36" s="92"/>
      <c r="F36" s="92">
        <f t="shared" si="1"/>
        <v>0</v>
      </c>
    </row>
    <row r="37" spans="1:9">
      <c r="A37" s="92" t="s">
        <v>839</v>
      </c>
      <c r="B37" s="93">
        <v>4</v>
      </c>
      <c r="C37" s="92" t="s">
        <v>853</v>
      </c>
      <c r="D37" s="92"/>
      <c r="E37" s="92"/>
      <c r="F37" s="92">
        <f t="shared" si="1"/>
        <v>0</v>
      </c>
    </row>
    <row r="38" spans="1:9">
      <c r="A38" s="10" t="s">
        <v>854</v>
      </c>
      <c r="B38" s="94">
        <v>5</v>
      </c>
      <c r="C38" s="10" t="s">
        <v>855</v>
      </c>
      <c r="D38" s="10"/>
      <c r="E38" s="10"/>
      <c r="F38" s="10">
        <f t="shared" si="1"/>
        <v>0</v>
      </c>
      <c r="G38">
        <f>SUM(D38:D44)</f>
        <v>3</v>
      </c>
      <c r="H38">
        <f t="shared" ref="H38:I38" si="6">SUM(E38:E44)</f>
        <v>2</v>
      </c>
      <c r="I38">
        <f t="shared" si="6"/>
        <v>1</v>
      </c>
    </row>
    <row r="39" spans="1:9">
      <c r="A39" s="10" t="s">
        <v>854</v>
      </c>
      <c r="B39" s="94">
        <v>5</v>
      </c>
      <c r="C39" s="10" t="s">
        <v>856</v>
      </c>
      <c r="D39" s="10"/>
      <c r="E39" s="10"/>
      <c r="F39" s="10">
        <f t="shared" si="1"/>
        <v>0</v>
      </c>
    </row>
    <row r="40" spans="1:9">
      <c r="A40" s="10" t="s">
        <v>854</v>
      </c>
      <c r="B40" s="94">
        <v>5</v>
      </c>
      <c r="C40" s="10" t="s">
        <v>857</v>
      </c>
      <c r="D40" s="10"/>
      <c r="E40" s="10"/>
      <c r="F40" s="10">
        <f t="shared" si="1"/>
        <v>0</v>
      </c>
    </row>
    <row r="41" spans="1:9">
      <c r="A41" s="10" t="s">
        <v>854</v>
      </c>
      <c r="B41" s="94">
        <v>5</v>
      </c>
      <c r="C41" s="10" t="s">
        <v>858</v>
      </c>
      <c r="D41" s="10"/>
      <c r="E41" s="10"/>
      <c r="F41" s="10">
        <f t="shared" si="1"/>
        <v>0</v>
      </c>
    </row>
    <row r="42" spans="1:9">
      <c r="A42" s="10" t="s">
        <v>854</v>
      </c>
      <c r="B42" s="94">
        <v>5</v>
      </c>
      <c r="C42" s="10" t="s">
        <v>589</v>
      </c>
      <c r="D42" s="10">
        <v>2</v>
      </c>
      <c r="E42" s="10">
        <v>2</v>
      </c>
      <c r="F42" s="10">
        <f t="shared" si="1"/>
        <v>0</v>
      </c>
    </row>
    <row r="43" spans="1:9">
      <c r="A43" s="10" t="s">
        <v>854</v>
      </c>
      <c r="B43" s="94">
        <v>5</v>
      </c>
      <c r="C43" s="10" t="s">
        <v>859</v>
      </c>
      <c r="D43" s="10">
        <v>1</v>
      </c>
      <c r="E43" s="10"/>
      <c r="F43" s="10">
        <f t="shared" si="1"/>
        <v>1</v>
      </c>
    </row>
    <row r="44" spans="1:9">
      <c r="A44" s="10" t="s">
        <v>854</v>
      </c>
      <c r="B44" s="94">
        <v>5</v>
      </c>
      <c r="C44" s="10" t="s">
        <v>860</v>
      </c>
      <c r="D44" s="10"/>
      <c r="E44" s="10"/>
      <c r="F44" s="10">
        <f t="shared" si="1"/>
        <v>0</v>
      </c>
    </row>
    <row r="45" spans="1:9">
      <c r="A45" s="92" t="s">
        <v>854</v>
      </c>
      <c r="B45" s="93">
        <v>6</v>
      </c>
      <c r="C45" s="92" t="s">
        <v>861</v>
      </c>
      <c r="D45" s="92"/>
      <c r="E45" s="92"/>
      <c r="F45" s="92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92" t="s">
        <v>854</v>
      </c>
      <c r="B46" s="93">
        <v>6</v>
      </c>
      <c r="C46" s="92" t="s">
        <v>862</v>
      </c>
      <c r="D46" s="92"/>
      <c r="E46" s="92"/>
      <c r="F46" s="92">
        <f t="shared" si="1"/>
        <v>0</v>
      </c>
    </row>
    <row r="47" spans="1:9">
      <c r="A47" s="10" t="s">
        <v>854</v>
      </c>
      <c r="B47" s="94">
        <v>7</v>
      </c>
      <c r="C47" s="10" t="s">
        <v>863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854</v>
      </c>
      <c r="B48" s="94">
        <v>7</v>
      </c>
      <c r="C48" s="10" t="s">
        <v>864</v>
      </c>
      <c r="D48" s="10"/>
      <c r="E48" s="10"/>
      <c r="F48" s="10">
        <f t="shared" si="1"/>
        <v>0</v>
      </c>
    </row>
    <row r="49" spans="1:9">
      <c r="A49" s="92" t="s">
        <v>854</v>
      </c>
      <c r="B49" s="93">
        <v>8</v>
      </c>
      <c r="C49" s="92" t="s">
        <v>865</v>
      </c>
      <c r="D49" s="92"/>
      <c r="E49" s="92"/>
      <c r="F49" s="92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92" t="s">
        <v>854</v>
      </c>
      <c r="B50" s="93">
        <v>8</v>
      </c>
      <c r="C50" s="92" t="s">
        <v>866</v>
      </c>
      <c r="D50" s="92"/>
      <c r="E50" s="92"/>
      <c r="F50" s="92">
        <f t="shared" si="1"/>
        <v>0</v>
      </c>
    </row>
    <row r="51" spans="1:9">
      <c r="A51" s="92" t="s">
        <v>854</v>
      </c>
      <c r="B51" s="93">
        <v>8</v>
      </c>
      <c r="C51" s="92" t="s">
        <v>866</v>
      </c>
      <c r="D51" s="92"/>
      <c r="E51" s="92"/>
      <c r="F51" s="92">
        <f t="shared" si="1"/>
        <v>0</v>
      </c>
    </row>
    <row r="52" spans="1:9">
      <c r="A52" s="92" t="s">
        <v>854</v>
      </c>
      <c r="B52" s="93">
        <v>8</v>
      </c>
      <c r="C52" s="92" t="s">
        <v>867</v>
      </c>
      <c r="D52" s="92"/>
      <c r="E52" s="92"/>
      <c r="F52" s="92">
        <f t="shared" si="1"/>
        <v>0</v>
      </c>
    </row>
    <row r="53" spans="1:9">
      <c r="A53" s="92" t="s">
        <v>854</v>
      </c>
      <c r="B53" s="93">
        <v>8</v>
      </c>
      <c r="C53" s="92" t="s">
        <v>868</v>
      </c>
      <c r="D53" s="92"/>
      <c r="E53" s="92"/>
      <c r="F53" s="92">
        <f t="shared" si="1"/>
        <v>0</v>
      </c>
    </row>
    <row r="54" spans="1:9">
      <c r="A54" s="92" t="s">
        <v>854</v>
      </c>
      <c r="B54" s="93">
        <v>8</v>
      </c>
      <c r="C54" s="92" t="s">
        <v>869</v>
      </c>
      <c r="D54" s="92"/>
      <c r="E54" s="92"/>
      <c r="F54" s="92">
        <f t="shared" si="1"/>
        <v>0</v>
      </c>
    </row>
    <row r="55" spans="1:9">
      <c r="A55" s="92" t="s">
        <v>854</v>
      </c>
      <c r="B55" s="93">
        <v>8</v>
      </c>
      <c r="C55" s="92" t="s">
        <v>870</v>
      </c>
      <c r="D55" s="92"/>
      <c r="E55" s="92"/>
      <c r="F55" s="92">
        <f t="shared" si="1"/>
        <v>0</v>
      </c>
    </row>
    <row r="56" spans="1:9">
      <c r="A56" s="92" t="s">
        <v>854</v>
      </c>
      <c r="B56" s="93">
        <v>8</v>
      </c>
      <c r="C56" s="92" t="s">
        <v>871</v>
      </c>
      <c r="D56" s="92"/>
      <c r="E56" s="92"/>
      <c r="F56" s="92">
        <f t="shared" si="1"/>
        <v>0</v>
      </c>
    </row>
    <row r="57" spans="1:9">
      <c r="A57" s="92" t="s">
        <v>854</v>
      </c>
      <c r="B57" s="93">
        <v>8</v>
      </c>
      <c r="C57" s="92" t="s">
        <v>872</v>
      </c>
      <c r="D57" s="92"/>
      <c r="E57" s="92"/>
      <c r="F57" s="92">
        <f t="shared" si="1"/>
        <v>0</v>
      </c>
    </row>
    <row r="58" spans="1:9">
      <c r="A58" s="95" t="s">
        <v>854</v>
      </c>
      <c r="B58" s="96">
        <v>9</v>
      </c>
      <c r="C58" s="95" t="s">
        <v>873</v>
      </c>
      <c r="D58" s="95"/>
      <c r="E58" s="95"/>
      <c r="F58" s="95">
        <f t="shared" si="1"/>
        <v>0</v>
      </c>
      <c r="G58">
        <f>SUM(D58:D60)</f>
        <v>0</v>
      </c>
      <c r="H58">
        <f t="shared" ref="H58:I58" si="10">SUM(E58:E60)</f>
        <v>0</v>
      </c>
      <c r="I58">
        <f t="shared" si="10"/>
        <v>0</v>
      </c>
    </row>
    <row r="59" spans="1:9">
      <c r="A59" s="95" t="s">
        <v>854</v>
      </c>
      <c r="B59" s="96">
        <v>9</v>
      </c>
      <c r="C59" s="95" t="s">
        <v>874</v>
      </c>
      <c r="D59" s="95"/>
      <c r="E59" s="95"/>
      <c r="F59" s="95">
        <f t="shared" si="1"/>
        <v>0</v>
      </c>
    </row>
    <row r="60" spans="1:9">
      <c r="A60" s="95" t="s">
        <v>854</v>
      </c>
      <c r="B60" s="96">
        <v>9</v>
      </c>
      <c r="C60" s="95" t="s">
        <v>875</v>
      </c>
      <c r="D60" s="95"/>
      <c r="E60" s="95"/>
      <c r="F60" s="95">
        <f t="shared" si="1"/>
        <v>0</v>
      </c>
    </row>
    <row r="61" spans="1:9">
      <c r="A61" s="95" t="s">
        <v>854</v>
      </c>
      <c r="B61" s="96">
        <v>9</v>
      </c>
      <c r="C61" s="95" t="s">
        <v>876</v>
      </c>
      <c r="D61" s="95"/>
      <c r="E61" s="95"/>
      <c r="F61" s="95">
        <f t="shared" si="1"/>
        <v>0</v>
      </c>
    </row>
    <row r="62" spans="1:9">
      <c r="A62" s="95" t="s">
        <v>854</v>
      </c>
      <c r="B62" s="96">
        <v>9</v>
      </c>
      <c r="C62" s="95" t="s">
        <v>877</v>
      </c>
      <c r="D62" s="95"/>
      <c r="E62" s="95"/>
      <c r="F62" s="95">
        <f t="shared" si="1"/>
        <v>0</v>
      </c>
    </row>
    <row r="63" spans="1:9">
      <c r="A63" s="92" t="s">
        <v>878</v>
      </c>
      <c r="B63" s="93">
        <v>10</v>
      </c>
      <c r="C63" s="92" t="s">
        <v>879</v>
      </c>
      <c r="D63" s="92"/>
      <c r="E63" s="92"/>
      <c r="F63" s="92">
        <f t="shared" si="1"/>
        <v>0</v>
      </c>
      <c r="G63">
        <f>SUM(D63:D65)</f>
        <v>0</v>
      </c>
      <c r="H63">
        <f t="shared" ref="H63:I63" si="11">SUM(E63:E65)</f>
        <v>0</v>
      </c>
      <c r="I63">
        <f t="shared" si="11"/>
        <v>0</v>
      </c>
    </row>
    <row r="64" spans="1:9">
      <c r="A64" s="92" t="s">
        <v>878</v>
      </c>
      <c r="B64" s="93">
        <v>10</v>
      </c>
      <c r="C64" s="92" t="s">
        <v>880</v>
      </c>
      <c r="D64" s="92"/>
      <c r="E64" s="92"/>
      <c r="F64" s="92">
        <f t="shared" si="1"/>
        <v>0</v>
      </c>
    </row>
    <row r="65" spans="1:9">
      <c r="A65" s="92" t="s">
        <v>878</v>
      </c>
      <c r="B65" s="93">
        <v>10</v>
      </c>
      <c r="C65" s="92" t="s">
        <v>881</v>
      </c>
      <c r="D65" s="92"/>
      <c r="E65" s="92"/>
      <c r="F65" s="92">
        <f t="shared" si="1"/>
        <v>0</v>
      </c>
    </row>
    <row r="66" spans="1:9">
      <c r="A66" s="64" t="s">
        <v>878</v>
      </c>
      <c r="B66" s="94">
        <v>11</v>
      </c>
      <c r="C66" s="64" t="s">
        <v>882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64" t="s">
        <v>878</v>
      </c>
      <c r="B67" s="94">
        <v>11</v>
      </c>
      <c r="C67" s="64" t="s">
        <v>883</v>
      </c>
      <c r="D67" s="10"/>
      <c r="E67" s="10"/>
      <c r="F67" s="10">
        <f t="shared" si="1"/>
        <v>0</v>
      </c>
    </row>
    <row r="68" spans="1:9">
      <c r="A68" s="92" t="s">
        <v>878</v>
      </c>
      <c r="B68" s="93">
        <v>12</v>
      </c>
      <c r="C68" s="92" t="s">
        <v>884</v>
      </c>
      <c r="D68" s="92"/>
      <c r="E68" s="92"/>
      <c r="F68" s="92">
        <f t="shared" si="1"/>
        <v>0</v>
      </c>
      <c r="G68">
        <f>SUM(D68:D70)</f>
        <v>0</v>
      </c>
      <c r="H68">
        <f t="shared" ref="H68:I68" si="12">SUM(E68:E70)</f>
        <v>0</v>
      </c>
      <c r="I68">
        <f t="shared" si="12"/>
        <v>0</v>
      </c>
    </row>
    <row r="69" spans="1:9">
      <c r="A69" s="92" t="s">
        <v>878</v>
      </c>
      <c r="B69" s="93">
        <v>12</v>
      </c>
      <c r="C69" s="92" t="s">
        <v>885</v>
      </c>
      <c r="D69" s="92"/>
      <c r="E69" s="92"/>
      <c r="F69" s="92">
        <f t="shared" si="1"/>
        <v>0</v>
      </c>
    </row>
    <row r="70" spans="1:9">
      <c r="A70" s="92" t="s">
        <v>878</v>
      </c>
      <c r="B70" s="93">
        <v>12</v>
      </c>
      <c r="C70" s="92" t="s">
        <v>886</v>
      </c>
      <c r="D70" s="92"/>
      <c r="E70" s="92"/>
      <c r="F70" s="92">
        <f t="shared" si="1"/>
        <v>0</v>
      </c>
    </row>
    <row r="71" spans="1:9">
      <c r="A71" s="10" t="s">
        <v>887</v>
      </c>
      <c r="B71" s="94"/>
      <c r="C71" s="10" t="s">
        <v>888</v>
      </c>
      <c r="D71" s="10">
        <v>27</v>
      </c>
      <c r="E71" s="10">
        <v>13</v>
      </c>
      <c r="F71" s="10">
        <f t="shared" si="1"/>
        <v>14</v>
      </c>
      <c r="G71">
        <f>SUM(D71:D73)</f>
        <v>61</v>
      </c>
      <c r="H71">
        <f t="shared" ref="H71:I71" si="13">SUM(E71:E73)</f>
        <v>27</v>
      </c>
      <c r="I71">
        <f t="shared" si="13"/>
        <v>34</v>
      </c>
    </row>
    <row r="72" spans="1:9">
      <c r="A72" s="10" t="s">
        <v>887</v>
      </c>
      <c r="B72" s="94"/>
      <c r="C72" s="10" t="s">
        <v>889</v>
      </c>
      <c r="D72" s="10">
        <v>33</v>
      </c>
      <c r="E72" s="10">
        <v>13</v>
      </c>
      <c r="F72" s="10">
        <f t="shared" si="1"/>
        <v>20</v>
      </c>
    </row>
    <row r="73" spans="1:9">
      <c r="A73" s="10" t="s">
        <v>887</v>
      </c>
      <c r="B73" s="94"/>
      <c r="C73" s="10" t="s">
        <v>890</v>
      </c>
      <c r="D73" s="10">
        <v>1</v>
      </c>
      <c r="E73" s="10">
        <v>1</v>
      </c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4">D81-E81</f>
        <v>0</v>
      </c>
    </row>
    <row r="82" spans="2:6">
      <c r="B82"/>
      <c r="F82">
        <f t="shared" si="14"/>
        <v>0</v>
      </c>
    </row>
    <row r="83" spans="2:6">
      <c r="B83"/>
      <c r="F83">
        <f t="shared" si="14"/>
        <v>0</v>
      </c>
    </row>
    <row r="84" spans="2:6">
      <c r="B84"/>
      <c r="F84">
        <f t="shared" si="14"/>
        <v>0</v>
      </c>
    </row>
    <row r="85" spans="2:6">
      <c r="B85"/>
      <c r="F85">
        <f t="shared" si="14"/>
        <v>0</v>
      </c>
    </row>
    <row r="86" spans="2:6">
      <c r="B86"/>
      <c r="F86">
        <f t="shared" si="14"/>
        <v>0</v>
      </c>
    </row>
    <row r="87" spans="2:6">
      <c r="B87"/>
      <c r="F87">
        <f t="shared" si="14"/>
        <v>0</v>
      </c>
    </row>
    <row r="88" spans="2:6">
      <c r="B88"/>
      <c r="F88">
        <f t="shared" si="14"/>
        <v>0</v>
      </c>
    </row>
    <row r="89" spans="2:6">
      <c r="B89"/>
      <c r="F89">
        <f t="shared" si="14"/>
        <v>0</v>
      </c>
    </row>
    <row r="90" spans="2:6">
      <c r="B90"/>
      <c r="F90">
        <f t="shared" si="14"/>
        <v>0</v>
      </c>
    </row>
    <row r="91" spans="2:6">
      <c r="B91"/>
      <c r="F91">
        <f t="shared" si="14"/>
        <v>0</v>
      </c>
    </row>
    <row r="92" spans="2:6">
      <c r="B92"/>
      <c r="F92">
        <f t="shared" si="14"/>
        <v>0</v>
      </c>
    </row>
    <row r="93" spans="2:6">
      <c r="B93"/>
      <c r="F93">
        <f t="shared" si="14"/>
        <v>0</v>
      </c>
    </row>
    <row r="94" spans="2:6">
      <c r="B94"/>
      <c r="F94">
        <f t="shared" si="14"/>
        <v>0</v>
      </c>
    </row>
    <row r="95" spans="2:6">
      <c r="B95"/>
      <c r="F95">
        <f t="shared" si="14"/>
        <v>0</v>
      </c>
    </row>
    <row r="96" spans="2:6">
      <c r="B96"/>
      <c r="F96">
        <f t="shared" si="14"/>
        <v>0</v>
      </c>
    </row>
    <row r="97" spans="2:6">
      <c r="B97"/>
      <c r="F97">
        <f t="shared" si="14"/>
        <v>0</v>
      </c>
    </row>
    <row r="98" spans="2:6">
      <c r="B98"/>
      <c r="F98">
        <f t="shared" si="14"/>
        <v>0</v>
      </c>
    </row>
    <row r="99" spans="2:6">
      <c r="B99"/>
      <c r="F99">
        <f t="shared" si="14"/>
        <v>0</v>
      </c>
    </row>
    <row r="100" spans="2:6">
      <c r="B100"/>
      <c r="F100">
        <f t="shared" si="14"/>
        <v>0</v>
      </c>
    </row>
    <row r="101" spans="2:6">
      <c r="B101"/>
      <c r="F101">
        <f t="shared" si="14"/>
        <v>0</v>
      </c>
    </row>
    <row r="102" spans="2:6">
      <c r="B102"/>
      <c r="F102">
        <f t="shared" si="14"/>
        <v>0</v>
      </c>
    </row>
    <row r="103" spans="2:6">
      <c r="B103"/>
      <c r="F103">
        <f t="shared" si="14"/>
        <v>0</v>
      </c>
    </row>
    <row r="104" spans="2:6">
      <c r="B104"/>
      <c r="F104">
        <f t="shared" si="14"/>
        <v>0</v>
      </c>
    </row>
    <row r="105" spans="2:6">
      <c r="B105"/>
      <c r="F105">
        <f t="shared" si="14"/>
        <v>0</v>
      </c>
    </row>
    <row r="106" spans="2:6">
      <c r="B106"/>
      <c r="F106">
        <f t="shared" si="14"/>
        <v>0</v>
      </c>
    </row>
    <row r="107" spans="2:6">
      <c r="B107"/>
      <c r="F107">
        <f t="shared" si="14"/>
        <v>0</v>
      </c>
    </row>
    <row r="108" spans="2:6">
      <c r="B108"/>
      <c r="F108">
        <f t="shared" si="14"/>
        <v>0</v>
      </c>
    </row>
    <row r="109" spans="2:6">
      <c r="B109"/>
      <c r="F109">
        <f t="shared" si="14"/>
        <v>0</v>
      </c>
    </row>
    <row r="110" spans="2:6">
      <c r="B110"/>
      <c r="F110">
        <f t="shared" si="14"/>
        <v>0</v>
      </c>
    </row>
    <row r="111" spans="2:6">
      <c r="B111"/>
      <c r="F111">
        <f t="shared" si="14"/>
        <v>0</v>
      </c>
    </row>
    <row r="112" spans="2:6">
      <c r="B112"/>
      <c r="F112">
        <f t="shared" si="14"/>
        <v>0</v>
      </c>
    </row>
    <row r="113" spans="2:6">
      <c r="B113"/>
      <c r="F113">
        <f t="shared" si="14"/>
        <v>0</v>
      </c>
    </row>
    <row r="114" spans="2:6">
      <c r="B114"/>
      <c r="F114">
        <f t="shared" si="14"/>
        <v>0</v>
      </c>
    </row>
    <row r="115" spans="2:6">
      <c r="B115"/>
      <c r="F115">
        <f t="shared" si="14"/>
        <v>0</v>
      </c>
    </row>
    <row r="116" spans="2:6">
      <c r="B116"/>
      <c r="F116">
        <f t="shared" si="14"/>
        <v>0</v>
      </c>
    </row>
    <row r="117" spans="2:6">
      <c r="B117"/>
      <c r="F117">
        <f t="shared" si="14"/>
        <v>0</v>
      </c>
    </row>
    <row r="118" spans="2:6">
      <c r="B118"/>
      <c r="F118">
        <f t="shared" si="14"/>
        <v>0</v>
      </c>
    </row>
    <row r="119" spans="2:6">
      <c r="B119"/>
      <c r="F119">
        <f t="shared" si="14"/>
        <v>0</v>
      </c>
    </row>
    <row r="120" spans="2:6">
      <c r="B120"/>
      <c r="F120">
        <f t="shared" si="14"/>
        <v>0</v>
      </c>
    </row>
    <row r="121" spans="2:6">
      <c r="B121"/>
      <c r="F121">
        <f t="shared" si="14"/>
        <v>0</v>
      </c>
    </row>
    <row r="122" spans="2:6">
      <c r="B122"/>
      <c r="F122">
        <f t="shared" si="14"/>
        <v>0</v>
      </c>
    </row>
    <row r="123" spans="2:6">
      <c r="B123"/>
      <c r="F123">
        <f t="shared" si="14"/>
        <v>0</v>
      </c>
    </row>
    <row r="124" spans="2:6">
      <c r="B124"/>
      <c r="F124">
        <f t="shared" si="14"/>
        <v>0</v>
      </c>
    </row>
    <row r="125" spans="2:6">
      <c r="B125"/>
      <c r="F125">
        <f t="shared" si="14"/>
        <v>0</v>
      </c>
    </row>
    <row r="126" spans="2:6">
      <c r="B126"/>
      <c r="F126">
        <f t="shared" si="14"/>
        <v>0</v>
      </c>
    </row>
    <row r="127" spans="2:6">
      <c r="B127"/>
      <c r="F127">
        <f t="shared" si="14"/>
        <v>0</v>
      </c>
    </row>
    <row r="128" spans="2:6">
      <c r="B128"/>
      <c r="F128">
        <f t="shared" si="14"/>
        <v>0</v>
      </c>
    </row>
    <row r="129" spans="2:6">
      <c r="B129"/>
      <c r="F129">
        <f t="shared" si="14"/>
        <v>0</v>
      </c>
    </row>
    <row r="130" spans="2:6">
      <c r="B130"/>
      <c r="F130">
        <f t="shared" si="14"/>
        <v>0</v>
      </c>
    </row>
    <row r="131" spans="2:6">
      <c r="B131"/>
      <c r="F131">
        <f t="shared" si="14"/>
        <v>0</v>
      </c>
    </row>
    <row r="132" spans="2:6">
      <c r="B132"/>
      <c r="F132">
        <f t="shared" si="14"/>
        <v>0</v>
      </c>
    </row>
    <row r="133" spans="2:6">
      <c r="B133"/>
      <c r="F133">
        <f t="shared" si="14"/>
        <v>0</v>
      </c>
    </row>
    <row r="134" spans="2:6">
      <c r="B134"/>
      <c r="F134">
        <f t="shared" si="14"/>
        <v>0</v>
      </c>
    </row>
    <row r="135" spans="2:6">
      <c r="B135"/>
      <c r="F135">
        <f t="shared" si="14"/>
        <v>0</v>
      </c>
    </row>
    <row r="136" spans="2:6">
      <c r="B136"/>
      <c r="F136">
        <f t="shared" si="14"/>
        <v>0</v>
      </c>
    </row>
    <row r="137" spans="2:6">
      <c r="B137"/>
      <c r="F137">
        <f t="shared" si="14"/>
        <v>0</v>
      </c>
    </row>
    <row r="138" spans="2:6">
      <c r="B138"/>
      <c r="F138">
        <f t="shared" si="14"/>
        <v>0</v>
      </c>
    </row>
    <row r="139" spans="2:6">
      <c r="B139"/>
      <c r="F139">
        <f t="shared" si="14"/>
        <v>0</v>
      </c>
    </row>
    <row r="140" spans="2:6">
      <c r="B140"/>
      <c r="F140">
        <f t="shared" si="14"/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ref="F145:F208" si="15">D145-E145</f>
        <v>0</v>
      </c>
    </row>
    <row r="146" spans="2:6">
      <c r="B146"/>
      <c r="F146">
        <f t="shared" si="15"/>
        <v>0</v>
      </c>
    </row>
    <row r="147" spans="2:6">
      <c r="B147"/>
      <c r="F147">
        <f t="shared" si="15"/>
        <v>0</v>
      </c>
    </row>
    <row r="148" spans="2:6">
      <c r="B148"/>
      <c r="F148">
        <f t="shared" si="15"/>
        <v>0</v>
      </c>
    </row>
    <row r="149" spans="2:6">
      <c r="B149"/>
      <c r="F149">
        <f t="shared" si="15"/>
        <v>0</v>
      </c>
    </row>
    <row r="150" spans="2:6">
      <c r="B150"/>
      <c r="F150">
        <f t="shared" si="15"/>
        <v>0</v>
      </c>
    </row>
    <row r="151" spans="2:6">
      <c r="B151"/>
      <c r="F151">
        <f t="shared" si="15"/>
        <v>0</v>
      </c>
    </row>
    <row r="152" spans="2:6">
      <c r="B152"/>
      <c r="F152">
        <f t="shared" si="15"/>
        <v>0</v>
      </c>
    </row>
    <row r="153" spans="2:6">
      <c r="B153"/>
      <c r="F153">
        <f t="shared" si="15"/>
        <v>0</v>
      </c>
    </row>
    <row r="154" spans="2:6">
      <c r="B154"/>
      <c r="F154">
        <f t="shared" si="15"/>
        <v>0</v>
      </c>
    </row>
    <row r="155" spans="2:6">
      <c r="B155"/>
      <c r="F155">
        <f t="shared" si="15"/>
        <v>0</v>
      </c>
    </row>
    <row r="156" spans="2:6">
      <c r="B156"/>
      <c r="F156">
        <f t="shared" si="15"/>
        <v>0</v>
      </c>
    </row>
    <row r="157" spans="2:6">
      <c r="B157"/>
      <c r="F157">
        <f t="shared" si="15"/>
        <v>0</v>
      </c>
    </row>
    <row r="158" spans="2:6">
      <c r="B158"/>
      <c r="F158">
        <f t="shared" si="15"/>
        <v>0</v>
      </c>
    </row>
    <row r="159" spans="2:6">
      <c r="B159"/>
      <c r="F159">
        <f t="shared" si="15"/>
        <v>0</v>
      </c>
    </row>
    <row r="160" spans="2:6">
      <c r="B160"/>
      <c r="F160">
        <f t="shared" si="15"/>
        <v>0</v>
      </c>
    </row>
    <row r="161" spans="2:6">
      <c r="B161"/>
      <c r="F161">
        <f t="shared" si="15"/>
        <v>0</v>
      </c>
    </row>
    <row r="162" spans="2:6">
      <c r="B162"/>
      <c r="F162">
        <f t="shared" si="15"/>
        <v>0</v>
      </c>
    </row>
    <row r="163" spans="2:6">
      <c r="B163"/>
      <c r="F163">
        <f t="shared" si="15"/>
        <v>0</v>
      </c>
    </row>
    <row r="164" spans="2:6">
      <c r="B164"/>
      <c r="F164">
        <f t="shared" si="15"/>
        <v>0</v>
      </c>
    </row>
    <row r="165" spans="2:6">
      <c r="B165"/>
      <c r="F165">
        <f t="shared" si="15"/>
        <v>0</v>
      </c>
    </row>
    <row r="166" spans="2:6">
      <c r="B166"/>
      <c r="F166">
        <f t="shared" si="15"/>
        <v>0</v>
      </c>
    </row>
    <row r="167" spans="2:6">
      <c r="B167"/>
      <c r="F167">
        <f t="shared" si="15"/>
        <v>0</v>
      </c>
    </row>
    <row r="168" spans="2:6">
      <c r="B168"/>
      <c r="F168">
        <f t="shared" si="15"/>
        <v>0</v>
      </c>
    </row>
    <row r="169" spans="2:6">
      <c r="B169"/>
      <c r="F169">
        <f t="shared" si="15"/>
        <v>0</v>
      </c>
    </row>
    <row r="170" spans="2:6">
      <c r="B170"/>
      <c r="F170">
        <f t="shared" si="15"/>
        <v>0</v>
      </c>
    </row>
    <row r="171" spans="2:6">
      <c r="B171"/>
      <c r="F171">
        <f t="shared" si="15"/>
        <v>0</v>
      </c>
    </row>
    <row r="172" spans="2:6">
      <c r="B172"/>
      <c r="F172">
        <f t="shared" si="15"/>
        <v>0</v>
      </c>
    </row>
    <row r="173" spans="2:6">
      <c r="B173"/>
      <c r="F173">
        <f t="shared" si="15"/>
        <v>0</v>
      </c>
    </row>
    <row r="174" spans="2:6">
      <c r="B174"/>
      <c r="F174">
        <f t="shared" si="15"/>
        <v>0</v>
      </c>
    </row>
    <row r="175" spans="2:6">
      <c r="B175"/>
      <c r="F175">
        <f t="shared" si="15"/>
        <v>0</v>
      </c>
    </row>
    <row r="176" spans="2:6">
      <c r="B176"/>
      <c r="F176">
        <f t="shared" si="15"/>
        <v>0</v>
      </c>
    </row>
    <row r="177" spans="2:6">
      <c r="B177"/>
      <c r="F177">
        <f t="shared" si="15"/>
        <v>0</v>
      </c>
    </row>
    <row r="178" spans="2:6">
      <c r="B178"/>
      <c r="F178">
        <f t="shared" si="15"/>
        <v>0</v>
      </c>
    </row>
    <row r="179" spans="2:6">
      <c r="B179"/>
      <c r="F179">
        <f t="shared" si="15"/>
        <v>0</v>
      </c>
    </row>
    <row r="180" spans="2:6">
      <c r="B180"/>
      <c r="F180">
        <f t="shared" si="15"/>
        <v>0</v>
      </c>
    </row>
    <row r="181" spans="2:6">
      <c r="B181"/>
      <c r="F181">
        <f t="shared" si="15"/>
        <v>0</v>
      </c>
    </row>
    <row r="182" spans="2:6">
      <c r="B182"/>
      <c r="F182">
        <f t="shared" si="15"/>
        <v>0</v>
      </c>
    </row>
    <row r="183" spans="2:6">
      <c r="B183"/>
      <c r="F183">
        <f t="shared" si="15"/>
        <v>0</v>
      </c>
    </row>
    <row r="184" spans="2:6">
      <c r="B184"/>
      <c r="F184">
        <f t="shared" si="15"/>
        <v>0</v>
      </c>
    </row>
    <row r="185" spans="2:6">
      <c r="B185"/>
      <c r="F185">
        <f t="shared" si="15"/>
        <v>0</v>
      </c>
    </row>
    <row r="186" spans="2:6">
      <c r="B186"/>
      <c r="F186">
        <f t="shared" si="15"/>
        <v>0</v>
      </c>
    </row>
    <row r="187" spans="2:6">
      <c r="B187"/>
      <c r="F187">
        <f t="shared" si="15"/>
        <v>0</v>
      </c>
    </row>
    <row r="188" spans="2:6">
      <c r="B188"/>
      <c r="F188">
        <f t="shared" si="15"/>
        <v>0</v>
      </c>
    </row>
    <row r="189" spans="2:6">
      <c r="B189"/>
      <c r="F189">
        <f t="shared" si="15"/>
        <v>0</v>
      </c>
    </row>
    <row r="190" spans="2:6">
      <c r="B190"/>
      <c r="F190">
        <f t="shared" si="15"/>
        <v>0</v>
      </c>
    </row>
    <row r="191" spans="2:6">
      <c r="B191"/>
      <c r="F191">
        <f t="shared" si="15"/>
        <v>0</v>
      </c>
    </row>
    <row r="192" spans="2:6">
      <c r="B192"/>
      <c r="F192">
        <f t="shared" si="15"/>
        <v>0</v>
      </c>
    </row>
    <row r="193" spans="2:6">
      <c r="B193"/>
      <c r="F193">
        <f t="shared" si="15"/>
        <v>0</v>
      </c>
    </row>
    <row r="194" spans="2:6">
      <c r="B194"/>
      <c r="F194">
        <f t="shared" si="15"/>
        <v>0</v>
      </c>
    </row>
    <row r="195" spans="2:6">
      <c r="B195"/>
      <c r="F195">
        <f t="shared" si="15"/>
        <v>0</v>
      </c>
    </row>
    <row r="196" spans="2:6">
      <c r="B196"/>
      <c r="F196">
        <f t="shared" si="15"/>
        <v>0</v>
      </c>
    </row>
    <row r="197" spans="2:6">
      <c r="B197"/>
      <c r="F197">
        <f t="shared" si="15"/>
        <v>0</v>
      </c>
    </row>
    <row r="198" spans="2:6">
      <c r="B198"/>
      <c r="F198">
        <f t="shared" si="15"/>
        <v>0</v>
      </c>
    </row>
    <row r="199" spans="2:6">
      <c r="B199"/>
      <c r="F199">
        <f t="shared" si="15"/>
        <v>0</v>
      </c>
    </row>
    <row r="200" spans="2:6">
      <c r="B200"/>
      <c r="F200">
        <f t="shared" si="15"/>
        <v>0</v>
      </c>
    </row>
    <row r="201" spans="2:6">
      <c r="B201"/>
      <c r="F201">
        <f t="shared" si="15"/>
        <v>0</v>
      </c>
    </row>
    <row r="202" spans="2:6">
      <c r="B202"/>
      <c r="F202">
        <f t="shared" si="15"/>
        <v>0</v>
      </c>
    </row>
    <row r="203" spans="2:6">
      <c r="B203"/>
      <c r="F203">
        <f t="shared" si="15"/>
        <v>0</v>
      </c>
    </row>
    <row r="204" spans="2:6">
      <c r="B204"/>
      <c r="F204">
        <f t="shared" si="15"/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ref="F209:F272" si="16">D209-E209</f>
        <v>0</v>
      </c>
    </row>
    <row r="210" spans="2:6">
      <c r="B210"/>
      <c r="F210">
        <f t="shared" si="16"/>
        <v>0</v>
      </c>
    </row>
    <row r="211" spans="2:6">
      <c r="B211"/>
      <c r="F211">
        <f t="shared" si="16"/>
        <v>0</v>
      </c>
    </row>
    <row r="212" spans="2:6">
      <c r="B212"/>
      <c r="F212">
        <f t="shared" si="16"/>
        <v>0</v>
      </c>
    </row>
    <row r="213" spans="2:6">
      <c r="B213"/>
      <c r="F213">
        <f t="shared" si="16"/>
        <v>0</v>
      </c>
    </row>
    <row r="214" spans="2:6">
      <c r="B214"/>
      <c r="F214">
        <f t="shared" si="16"/>
        <v>0</v>
      </c>
    </row>
    <row r="215" spans="2:6">
      <c r="B215"/>
      <c r="F215">
        <f t="shared" si="16"/>
        <v>0</v>
      </c>
    </row>
    <row r="216" spans="2:6">
      <c r="B216"/>
      <c r="F216">
        <f t="shared" si="16"/>
        <v>0</v>
      </c>
    </row>
    <row r="217" spans="2:6">
      <c r="B217"/>
      <c r="F217">
        <f t="shared" si="16"/>
        <v>0</v>
      </c>
    </row>
    <row r="218" spans="2:6">
      <c r="B218"/>
      <c r="F218">
        <f t="shared" si="16"/>
        <v>0</v>
      </c>
    </row>
    <row r="219" spans="2:6">
      <c r="B219"/>
      <c r="F219">
        <f t="shared" si="16"/>
        <v>0</v>
      </c>
    </row>
    <row r="220" spans="2:6">
      <c r="B220"/>
      <c r="F220">
        <f t="shared" si="16"/>
        <v>0</v>
      </c>
    </row>
    <row r="221" spans="2:6">
      <c r="B221"/>
      <c r="F221">
        <f t="shared" si="16"/>
        <v>0</v>
      </c>
    </row>
    <row r="222" spans="2:6">
      <c r="B222"/>
      <c r="F222">
        <f t="shared" si="16"/>
        <v>0</v>
      </c>
    </row>
    <row r="223" spans="2:6">
      <c r="B223"/>
      <c r="F223">
        <f t="shared" si="16"/>
        <v>0</v>
      </c>
    </row>
    <row r="224" spans="2:6">
      <c r="B224"/>
      <c r="F224">
        <f t="shared" si="16"/>
        <v>0</v>
      </c>
    </row>
    <row r="225" spans="2:6">
      <c r="B225"/>
      <c r="F225">
        <f t="shared" si="16"/>
        <v>0</v>
      </c>
    </row>
    <row r="226" spans="2:6">
      <c r="B226"/>
      <c r="F226">
        <f t="shared" si="16"/>
        <v>0</v>
      </c>
    </row>
    <row r="227" spans="2:6">
      <c r="B227"/>
      <c r="F227">
        <f t="shared" si="16"/>
        <v>0</v>
      </c>
    </row>
    <row r="228" spans="2:6">
      <c r="B228"/>
      <c r="F228">
        <f t="shared" si="16"/>
        <v>0</v>
      </c>
    </row>
    <row r="229" spans="2:6">
      <c r="B229"/>
      <c r="F229">
        <f t="shared" si="16"/>
        <v>0</v>
      </c>
    </row>
    <row r="230" spans="2:6">
      <c r="B230"/>
      <c r="F230">
        <f t="shared" si="16"/>
        <v>0</v>
      </c>
    </row>
    <row r="231" spans="2:6">
      <c r="B231"/>
      <c r="F231">
        <f t="shared" si="16"/>
        <v>0</v>
      </c>
    </row>
    <row r="232" spans="2:6">
      <c r="B232"/>
      <c r="F232">
        <f t="shared" si="16"/>
        <v>0</v>
      </c>
    </row>
    <row r="233" spans="2:6">
      <c r="B233"/>
      <c r="F233">
        <f t="shared" si="16"/>
        <v>0</v>
      </c>
    </row>
    <row r="234" spans="2:6">
      <c r="B234"/>
      <c r="F234">
        <f t="shared" si="16"/>
        <v>0</v>
      </c>
    </row>
    <row r="235" spans="2:6">
      <c r="B235"/>
      <c r="F235">
        <f t="shared" si="16"/>
        <v>0</v>
      </c>
    </row>
    <row r="236" spans="2:6">
      <c r="B236"/>
      <c r="F236">
        <f t="shared" si="16"/>
        <v>0</v>
      </c>
    </row>
    <row r="237" spans="2:6">
      <c r="B237"/>
      <c r="F237">
        <f t="shared" si="16"/>
        <v>0</v>
      </c>
    </row>
    <row r="238" spans="2:6">
      <c r="B238"/>
      <c r="F238">
        <f t="shared" si="16"/>
        <v>0</v>
      </c>
    </row>
    <row r="239" spans="2:6">
      <c r="B239"/>
      <c r="F239">
        <f t="shared" si="16"/>
        <v>0</v>
      </c>
    </row>
    <row r="240" spans="2:6">
      <c r="B240"/>
      <c r="F240">
        <f t="shared" si="16"/>
        <v>0</v>
      </c>
    </row>
    <row r="241" spans="2:6">
      <c r="B241"/>
      <c r="F241">
        <f t="shared" si="16"/>
        <v>0</v>
      </c>
    </row>
    <row r="242" spans="2:6">
      <c r="B242"/>
      <c r="F242">
        <f t="shared" si="16"/>
        <v>0</v>
      </c>
    </row>
    <row r="243" spans="2:6">
      <c r="B243"/>
      <c r="F243">
        <f t="shared" si="16"/>
        <v>0</v>
      </c>
    </row>
    <row r="244" spans="2:6">
      <c r="B244"/>
      <c r="F244">
        <f t="shared" si="16"/>
        <v>0</v>
      </c>
    </row>
    <row r="245" spans="2:6">
      <c r="B245"/>
      <c r="F245">
        <f t="shared" si="16"/>
        <v>0</v>
      </c>
    </row>
    <row r="246" spans="2:6">
      <c r="B246"/>
      <c r="F246">
        <f t="shared" si="16"/>
        <v>0</v>
      </c>
    </row>
    <row r="247" spans="2:6">
      <c r="B247"/>
      <c r="F247">
        <f t="shared" si="16"/>
        <v>0</v>
      </c>
    </row>
    <row r="248" spans="2:6">
      <c r="B248"/>
      <c r="F248">
        <f t="shared" si="16"/>
        <v>0</v>
      </c>
    </row>
    <row r="249" spans="2:6">
      <c r="B249"/>
      <c r="F249">
        <f t="shared" si="16"/>
        <v>0</v>
      </c>
    </row>
    <row r="250" spans="2:6">
      <c r="B250"/>
      <c r="F250">
        <f t="shared" si="16"/>
        <v>0</v>
      </c>
    </row>
    <row r="251" spans="2:6">
      <c r="B251"/>
      <c r="F251">
        <f t="shared" si="16"/>
        <v>0</v>
      </c>
    </row>
    <row r="252" spans="2:6">
      <c r="B252"/>
      <c r="F252">
        <f t="shared" si="16"/>
        <v>0</v>
      </c>
    </row>
    <row r="253" spans="2:6">
      <c r="B253"/>
      <c r="F253">
        <f t="shared" si="16"/>
        <v>0</v>
      </c>
    </row>
    <row r="254" spans="2:6">
      <c r="B254"/>
      <c r="F254">
        <f t="shared" si="16"/>
        <v>0</v>
      </c>
    </row>
    <row r="255" spans="2:6">
      <c r="B255"/>
      <c r="F255">
        <f t="shared" si="16"/>
        <v>0</v>
      </c>
    </row>
    <row r="256" spans="2:6">
      <c r="B256"/>
      <c r="F256">
        <f t="shared" si="16"/>
        <v>0</v>
      </c>
    </row>
    <row r="257" spans="2:6">
      <c r="B257"/>
      <c r="F257">
        <f t="shared" si="16"/>
        <v>0</v>
      </c>
    </row>
    <row r="258" spans="2:6">
      <c r="B258"/>
      <c r="F258">
        <f t="shared" si="16"/>
        <v>0</v>
      </c>
    </row>
    <row r="259" spans="2:6">
      <c r="B259"/>
      <c r="F259">
        <f t="shared" si="16"/>
        <v>0</v>
      </c>
    </row>
    <row r="260" spans="2:6">
      <c r="B260"/>
      <c r="F260">
        <f t="shared" si="16"/>
        <v>0</v>
      </c>
    </row>
    <row r="261" spans="2:6">
      <c r="B261"/>
      <c r="F261">
        <f t="shared" si="16"/>
        <v>0</v>
      </c>
    </row>
    <row r="262" spans="2:6">
      <c r="B262"/>
      <c r="F262">
        <f t="shared" si="16"/>
        <v>0</v>
      </c>
    </row>
    <row r="263" spans="2:6">
      <c r="B263"/>
      <c r="F263">
        <f t="shared" si="16"/>
        <v>0</v>
      </c>
    </row>
    <row r="264" spans="2:6">
      <c r="B264"/>
      <c r="F264">
        <f t="shared" si="16"/>
        <v>0</v>
      </c>
    </row>
    <row r="265" spans="2:6">
      <c r="B265"/>
      <c r="F265">
        <f t="shared" si="16"/>
        <v>0</v>
      </c>
    </row>
    <row r="266" spans="2:6">
      <c r="B266"/>
      <c r="F266">
        <f t="shared" si="16"/>
        <v>0</v>
      </c>
    </row>
    <row r="267" spans="2:6">
      <c r="B267"/>
      <c r="F267">
        <f t="shared" si="16"/>
        <v>0</v>
      </c>
    </row>
    <row r="268" spans="2:6">
      <c r="B268"/>
      <c r="F268">
        <f t="shared" si="16"/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ref="F273:F336" si="17">D273-E273</f>
        <v>0</v>
      </c>
    </row>
    <row r="274" spans="2:6">
      <c r="B274"/>
      <c r="F274">
        <f t="shared" si="17"/>
        <v>0</v>
      </c>
    </row>
    <row r="275" spans="2:6">
      <c r="B275"/>
      <c r="F275">
        <f t="shared" si="17"/>
        <v>0</v>
      </c>
    </row>
    <row r="276" spans="2:6">
      <c r="B276"/>
      <c r="F276">
        <f t="shared" si="17"/>
        <v>0</v>
      </c>
    </row>
    <row r="277" spans="2:6">
      <c r="B277"/>
      <c r="F277">
        <f t="shared" si="17"/>
        <v>0</v>
      </c>
    </row>
    <row r="278" spans="2:6">
      <c r="B278"/>
      <c r="F278">
        <f t="shared" si="17"/>
        <v>0</v>
      </c>
    </row>
    <row r="279" spans="2:6">
      <c r="B279"/>
      <c r="F279">
        <f t="shared" si="17"/>
        <v>0</v>
      </c>
    </row>
    <row r="280" spans="2:6">
      <c r="B280"/>
      <c r="F280">
        <f t="shared" si="17"/>
        <v>0</v>
      </c>
    </row>
    <row r="281" spans="2:6">
      <c r="B281"/>
      <c r="F281">
        <f t="shared" si="17"/>
        <v>0</v>
      </c>
    </row>
    <row r="282" spans="2:6">
      <c r="B282"/>
      <c r="F282">
        <f t="shared" si="17"/>
        <v>0</v>
      </c>
    </row>
    <row r="283" spans="2:6">
      <c r="B283"/>
      <c r="F283">
        <f t="shared" si="17"/>
        <v>0</v>
      </c>
    </row>
    <row r="284" spans="2:6">
      <c r="B284"/>
      <c r="F284">
        <f t="shared" si="17"/>
        <v>0</v>
      </c>
    </row>
    <row r="285" spans="2:6">
      <c r="B285"/>
      <c r="F285">
        <f t="shared" si="17"/>
        <v>0</v>
      </c>
    </row>
    <row r="286" spans="2:6">
      <c r="B286"/>
      <c r="F286">
        <f t="shared" si="17"/>
        <v>0</v>
      </c>
    </row>
    <row r="287" spans="2:6">
      <c r="B287"/>
      <c r="F287">
        <f t="shared" si="17"/>
        <v>0</v>
      </c>
    </row>
    <row r="288" spans="2:6">
      <c r="B288"/>
      <c r="F288">
        <f t="shared" si="17"/>
        <v>0</v>
      </c>
    </row>
    <row r="289" spans="2:6">
      <c r="B289"/>
      <c r="F289">
        <f t="shared" si="17"/>
        <v>0</v>
      </c>
    </row>
    <row r="290" spans="2:6">
      <c r="B290"/>
      <c r="F290">
        <f t="shared" si="17"/>
        <v>0</v>
      </c>
    </row>
    <row r="291" spans="2:6">
      <c r="B291"/>
      <c r="F291">
        <f t="shared" si="17"/>
        <v>0</v>
      </c>
    </row>
    <row r="292" spans="2:6">
      <c r="B292"/>
      <c r="F292">
        <f t="shared" si="17"/>
        <v>0</v>
      </c>
    </row>
    <row r="293" spans="2:6">
      <c r="B293"/>
      <c r="F293">
        <f t="shared" si="17"/>
        <v>0</v>
      </c>
    </row>
    <row r="294" spans="2:6">
      <c r="B294"/>
      <c r="F294">
        <f t="shared" si="17"/>
        <v>0</v>
      </c>
    </row>
    <row r="295" spans="2:6">
      <c r="B295"/>
      <c r="F295">
        <f t="shared" si="17"/>
        <v>0</v>
      </c>
    </row>
    <row r="296" spans="2:6">
      <c r="B296"/>
      <c r="F296">
        <f t="shared" si="17"/>
        <v>0</v>
      </c>
    </row>
    <row r="297" spans="2:6">
      <c r="B297"/>
      <c r="F297">
        <f t="shared" si="17"/>
        <v>0</v>
      </c>
    </row>
    <row r="298" spans="2:6">
      <c r="B298"/>
      <c r="F298">
        <f t="shared" si="17"/>
        <v>0</v>
      </c>
    </row>
    <row r="299" spans="2:6">
      <c r="B299"/>
      <c r="F299">
        <f t="shared" si="17"/>
        <v>0</v>
      </c>
    </row>
    <row r="300" spans="2:6">
      <c r="B300"/>
      <c r="F300">
        <f t="shared" si="17"/>
        <v>0</v>
      </c>
    </row>
    <row r="301" spans="2:6">
      <c r="B301"/>
      <c r="F301">
        <f t="shared" si="17"/>
        <v>0</v>
      </c>
    </row>
    <row r="302" spans="2:6">
      <c r="B302"/>
      <c r="F302">
        <f t="shared" si="17"/>
        <v>0</v>
      </c>
    </row>
    <row r="303" spans="2:6">
      <c r="B303"/>
      <c r="F303">
        <f t="shared" si="17"/>
        <v>0</v>
      </c>
    </row>
    <row r="304" spans="2:6">
      <c r="B304"/>
      <c r="F304">
        <f t="shared" si="17"/>
        <v>0</v>
      </c>
    </row>
    <row r="305" spans="2:6">
      <c r="B305"/>
      <c r="F305">
        <f t="shared" si="17"/>
        <v>0</v>
      </c>
    </row>
    <row r="306" spans="2:6">
      <c r="B306"/>
      <c r="F306">
        <f t="shared" si="17"/>
        <v>0</v>
      </c>
    </row>
    <row r="307" spans="2:6">
      <c r="B307"/>
      <c r="F307">
        <f t="shared" si="17"/>
        <v>0</v>
      </c>
    </row>
    <row r="308" spans="2:6">
      <c r="B308"/>
      <c r="F308">
        <f t="shared" si="17"/>
        <v>0</v>
      </c>
    </row>
    <row r="309" spans="2:6">
      <c r="B309"/>
      <c r="F309">
        <f t="shared" si="17"/>
        <v>0</v>
      </c>
    </row>
    <row r="310" spans="2:6">
      <c r="B310"/>
      <c r="F310">
        <f t="shared" si="17"/>
        <v>0</v>
      </c>
    </row>
    <row r="311" spans="2:6">
      <c r="B311"/>
      <c r="F311">
        <f t="shared" si="17"/>
        <v>0</v>
      </c>
    </row>
    <row r="312" spans="2:6">
      <c r="B312"/>
      <c r="F312">
        <f t="shared" si="17"/>
        <v>0</v>
      </c>
    </row>
    <row r="313" spans="2:6">
      <c r="B313"/>
      <c r="F313">
        <f t="shared" si="17"/>
        <v>0</v>
      </c>
    </row>
    <row r="314" spans="2:6">
      <c r="B314"/>
      <c r="F314">
        <f t="shared" si="17"/>
        <v>0</v>
      </c>
    </row>
    <row r="315" spans="2:6">
      <c r="B315"/>
      <c r="F315">
        <f t="shared" si="17"/>
        <v>0</v>
      </c>
    </row>
    <row r="316" spans="2:6">
      <c r="B316"/>
      <c r="F316">
        <f t="shared" si="17"/>
        <v>0</v>
      </c>
    </row>
    <row r="317" spans="2:6">
      <c r="B317"/>
      <c r="F317">
        <f t="shared" si="17"/>
        <v>0</v>
      </c>
    </row>
    <row r="318" spans="2:6">
      <c r="B318"/>
      <c r="F318">
        <f t="shared" si="17"/>
        <v>0</v>
      </c>
    </row>
    <row r="319" spans="2:6">
      <c r="B319"/>
      <c r="F319">
        <f t="shared" si="17"/>
        <v>0</v>
      </c>
    </row>
    <row r="320" spans="2:6">
      <c r="B320"/>
      <c r="F320">
        <f t="shared" si="17"/>
        <v>0</v>
      </c>
    </row>
    <row r="321" spans="2:6">
      <c r="B321"/>
      <c r="F321">
        <f t="shared" si="17"/>
        <v>0</v>
      </c>
    </row>
    <row r="322" spans="2:6">
      <c r="B322"/>
      <c r="F322">
        <f t="shared" si="17"/>
        <v>0</v>
      </c>
    </row>
    <row r="323" spans="2:6">
      <c r="B323"/>
      <c r="F323">
        <f t="shared" si="17"/>
        <v>0</v>
      </c>
    </row>
    <row r="324" spans="2:6">
      <c r="B324"/>
      <c r="F324">
        <f t="shared" si="17"/>
        <v>0</v>
      </c>
    </row>
    <row r="325" spans="2:6">
      <c r="B325"/>
      <c r="F325">
        <f t="shared" si="17"/>
        <v>0</v>
      </c>
    </row>
    <row r="326" spans="2:6">
      <c r="B326"/>
      <c r="F326">
        <f t="shared" si="17"/>
        <v>0</v>
      </c>
    </row>
    <row r="327" spans="2:6">
      <c r="B327"/>
      <c r="F327">
        <f t="shared" si="17"/>
        <v>0</v>
      </c>
    </row>
    <row r="328" spans="2:6">
      <c r="B328"/>
      <c r="F328">
        <f t="shared" si="17"/>
        <v>0</v>
      </c>
    </row>
    <row r="329" spans="2:6">
      <c r="B329"/>
      <c r="F329">
        <f t="shared" si="17"/>
        <v>0</v>
      </c>
    </row>
    <row r="330" spans="2:6">
      <c r="B330"/>
      <c r="F330">
        <f t="shared" si="17"/>
        <v>0</v>
      </c>
    </row>
    <row r="331" spans="2:6">
      <c r="B331"/>
      <c r="F331">
        <f t="shared" si="17"/>
        <v>0</v>
      </c>
    </row>
    <row r="332" spans="2:6">
      <c r="B332"/>
      <c r="F332">
        <f t="shared" si="17"/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ref="F337:F400" si="18">D337-E337</f>
        <v>0</v>
      </c>
    </row>
    <row r="338" spans="2:6">
      <c r="B338"/>
      <c r="F338">
        <f t="shared" si="18"/>
        <v>0</v>
      </c>
    </row>
    <row r="339" spans="2:6">
      <c r="B339"/>
      <c r="F339">
        <f t="shared" si="18"/>
        <v>0</v>
      </c>
    </row>
    <row r="340" spans="2:6">
      <c r="B340"/>
      <c r="F340">
        <f t="shared" si="18"/>
        <v>0</v>
      </c>
    </row>
    <row r="341" spans="2:6">
      <c r="B341"/>
      <c r="F341">
        <f t="shared" si="18"/>
        <v>0</v>
      </c>
    </row>
    <row r="342" spans="2:6">
      <c r="B342"/>
      <c r="F342">
        <f t="shared" si="18"/>
        <v>0</v>
      </c>
    </row>
    <row r="343" spans="2:6">
      <c r="B343"/>
      <c r="F343">
        <f t="shared" si="18"/>
        <v>0</v>
      </c>
    </row>
    <row r="344" spans="2:6">
      <c r="B344"/>
      <c r="F344">
        <f t="shared" si="18"/>
        <v>0</v>
      </c>
    </row>
    <row r="345" spans="2:6">
      <c r="B345"/>
      <c r="F345">
        <f t="shared" si="18"/>
        <v>0</v>
      </c>
    </row>
    <row r="346" spans="2:6">
      <c r="B346"/>
      <c r="F346">
        <f t="shared" si="18"/>
        <v>0</v>
      </c>
    </row>
    <row r="347" spans="2:6">
      <c r="B347"/>
      <c r="F347">
        <f t="shared" si="18"/>
        <v>0</v>
      </c>
    </row>
    <row r="348" spans="2:6">
      <c r="B348"/>
      <c r="F348">
        <f t="shared" si="18"/>
        <v>0</v>
      </c>
    </row>
    <row r="349" spans="2:6">
      <c r="B349"/>
      <c r="F349">
        <f t="shared" si="18"/>
        <v>0</v>
      </c>
    </row>
    <row r="350" spans="2:6">
      <c r="B350"/>
      <c r="F350">
        <f t="shared" si="18"/>
        <v>0</v>
      </c>
    </row>
    <row r="351" spans="2:6">
      <c r="B351"/>
      <c r="F351">
        <f t="shared" si="18"/>
        <v>0</v>
      </c>
    </row>
    <row r="352" spans="2:6">
      <c r="B352"/>
      <c r="F352">
        <f t="shared" si="18"/>
        <v>0</v>
      </c>
    </row>
    <row r="353" spans="2:6">
      <c r="B353"/>
      <c r="F353">
        <f t="shared" si="18"/>
        <v>0</v>
      </c>
    </row>
    <row r="354" spans="2:6">
      <c r="B354"/>
      <c r="F354">
        <f t="shared" si="18"/>
        <v>0</v>
      </c>
    </row>
    <row r="355" spans="2:6">
      <c r="B355"/>
      <c r="F355">
        <f t="shared" si="18"/>
        <v>0</v>
      </c>
    </row>
    <row r="356" spans="2:6">
      <c r="B356"/>
      <c r="F356">
        <f t="shared" si="18"/>
        <v>0</v>
      </c>
    </row>
    <row r="357" spans="2:6">
      <c r="B357"/>
      <c r="F357">
        <f t="shared" si="18"/>
        <v>0</v>
      </c>
    </row>
    <row r="358" spans="2:6">
      <c r="B358"/>
      <c r="F358">
        <f t="shared" si="18"/>
        <v>0</v>
      </c>
    </row>
    <row r="359" spans="2:6">
      <c r="B359"/>
      <c r="F359">
        <f t="shared" si="18"/>
        <v>0</v>
      </c>
    </row>
    <row r="360" spans="2:6">
      <c r="B360"/>
      <c r="F360">
        <f t="shared" si="18"/>
        <v>0</v>
      </c>
    </row>
    <row r="361" spans="2:6">
      <c r="B361"/>
      <c r="F361">
        <f t="shared" si="18"/>
        <v>0</v>
      </c>
    </row>
    <row r="362" spans="2:6">
      <c r="B362"/>
      <c r="F362">
        <f t="shared" si="18"/>
        <v>0</v>
      </c>
    </row>
    <row r="363" spans="2:6">
      <c r="B363"/>
      <c r="F363">
        <f t="shared" si="18"/>
        <v>0</v>
      </c>
    </row>
    <row r="364" spans="2:6">
      <c r="B364"/>
      <c r="F364">
        <f t="shared" si="18"/>
        <v>0</v>
      </c>
    </row>
    <row r="365" spans="2:6">
      <c r="B365"/>
      <c r="F365">
        <f t="shared" si="18"/>
        <v>0</v>
      </c>
    </row>
    <row r="366" spans="2:6">
      <c r="B366"/>
      <c r="F366">
        <f t="shared" si="18"/>
        <v>0</v>
      </c>
    </row>
    <row r="367" spans="2:6">
      <c r="B367"/>
      <c r="F367">
        <f t="shared" si="18"/>
        <v>0</v>
      </c>
    </row>
    <row r="368" spans="2:6">
      <c r="B368"/>
      <c r="F368">
        <f t="shared" si="18"/>
        <v>0</v>
      </c>
    </row>
    <row r="369" spans="2:6">
      <c r="B369"/>
      <c r="F369">
        <f t="shared" si="18"/>
        <v>0</v>
      </c>
    </row>
    <row r="370" spans="2:6">
      <c r="B370"/>
      <c r="F370">
        <f t="shared" si="18"/>
        <v>0</v>
      </c>
    </row>
    <row r="371" spans="2:6">
      <c r="B371"/>
      <c r="F371">
        <f t="shared" si="18"/>
        <v>0</v>
      </c>
    </row>
    <row r="372" spans="2:6">
      <c r="B372"/>
      <c r="F372">
        <f t="shared" si="18"/>
        <v>0</v>
      </c>
    </row>
    <row r="373" spans="2:6">
      <c r="B373"/>
      <c r="F373">
        <f t="shared" si="18"/>
        <v>0</v>
      </c>
    </row>
    <row r="374" spans="2:6">
      <c r="B374"/>
      <c r="F374">
        <f t="shared" si="18"/>
        <v>0</v>
      </c>
    </row>
    <row r="375" spans="2:6">
      <c r="B375"/>
      <c r="F375">
        <f t="shared" si="18"/>
        <v>0</v>
      </c>
    </row>
    <row r="376" spans="2:6">
      <c r="B376"/>
      <c r="F376">
        <f t="shared" si="18"/>
        <v>0</v>
      </c>
    </row>
    <row r="377" spans="2:6">
      <c r="B377"/>
      <c r="F377">
        <f t="shared" si="18"/>
        <v>0</v>
      </c>
    </row>
    <row r="378" spans="2:6">
      <c r="B378"/>
      <c r="F378">
        <f t="shared" si="18"/>
        <v>0</v>
      </c>
    </row>
    <row r="379" spans="2:6">
      <c r="B379"/>
      <c r="F379">
        <f t="shared" si="18"/>
        <v>0</v>
      </c>
    </row>
    <row r="380" spans="2:6">
      <c r="B380"/>
      <c r="F380">
        <f t="shared" si="18"/>
        <v>0</v>
      </c>
    </row>
    <row r="381" spans="2:6">
      <c r="B381"/>
      <c r="F381">
        <f t="shared" si="18"/>
        <v>0</v>
      </c>
    </row>
    <row r="382" spans="2:6">
      <c r="B382"/>
      <c r="F382">
        <f t="shared" si="18"/>
        <v>0</v>
      </c>
    </row>
    <row r="383" spans="2:6">
      <c r="B383"/>
      <c r="F383">
        <f t="shared" si="18"/>
        <v>0</v>
      </c>
    </row>
    <row r="384" spans="2:6">
      <c r="B384"/>
      <c r="F384">
        <f t="shared" si="18"/>
        <v>0</v>
      </c>
    </row>
    <row r="385" spans="2:6">
      <c r="B385"/>
      <c r="F385">
        <f t="shared" si="18"/>
        <v>0</v>
      </c>
    </row>
    <row r="386" spans="2:6">
      <c r="B386"/>
      <c r="F386">
        <f t="shared" si="18"/>
        <v>0</v>
      </c>
    </row>
    <row r="387" spans="2:6">
      <c r="B387"/>
      <c r="F387">
        <f t="shared" si="18"/>
        <v>0</v>
      </c>
    </row>
    <row r="388" spans="2:6">
      <c r="B388"/>
      <c r="F388">
        <f t="shared" si="18"/>
        <v>0</v>
      </c>
    </row>
    <row r="389" spans="2:6">
      <c r="B389"/>
      <c r="F389">
        <f t="shared" si="18"/>
        <v>0</v>
      </c>
    </row>
    <row r="390" spans="2:6">
      <c r="B390"/>
      <c r="F390">
        <f t="shared" si="18"/>
        <v>0</v>
      </c>
    </row>
    <row r="391" spans="2:6">
      <c r="B391"/>
      <c r="F391">
        <f t="shared" si="18"/>
        <v>0</v>
      </c>
    </row>
    <row r="392" spans="2:6">
      <c r="B392"/>
      <c r="F392">
        <f t="shared" si="18"/>
        <v>0</v>
      </c>
    </row>
    <row r="393" spans="2:6">
      <c r="B393"/>
      <c r="F393">
        <f t="shared" si="18"/>
        <v>0</v>
      </c>
    </row>
    <row r="394" spans="2:6">
      <c r="B394"/>
      <c r="F394">
        <f t="shared" si="18"/>
        <v>0</v>
      </c>
    </row>
    <row r="395" spans="2:6">
      <c r="B395"/>
      <c r="F395">
        <f t="shared" si="18"/>
        <v>0</v>
      </c>
    </row>
    <row r="396" spans="2:6">
      <c r="B396"/>
      <c r="F396">
        <f t="shared" si="18"/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ref="F401:F464" si="19">D401-E401</f>
        <v>0</v>
      </c>
    </row>
    <row r="402" spans="2:6">
      <c r="B402"/>
      <c r="F402">
        <f t="shared" si="19"/>
        <v>0</v>
      </c>
    </row>
    <row r="403" spans="2:6">
      <c r="B403"/>
      <c r="F403">
        <f t="shared" si="19"/>
        <v>0</v>
      </c>
    </row>
    <row r="404" spans="2:6">
      <c r="B404"/>
      <c r="F404">
        <f t="shared" si="19"/>
        <v>0</v>
      </c>
    </row>
    <row r="405" spans="2:6">
      <c r="B405"/>
      <c r="F405">
        <f t="shared" si="19"/>
        <v>0</v>
      </c>
    </row>
    <row r="406" spans="2:6">
      <c r="B406"/>
      <c r="F406">
        <f t="shared" si="19"/>
        <v>0</v>
      </c>
    </row>
    <row r="407" spans="2:6">
      <c r="B407"/>
      <c r="F407">
        <f t="shared" si="19"/>
        <v>0</v>
      </c>
    </row>
    <row r="408" spans="2:6">
      <c r="B408"/>
      <c r="F408">
        <f t="shared" si="19"/>
        <v>0</v>
      </c>
    </row>
    <row r="409" spans="2:6">
      <c r="B409"/>
      <c r="F409">
        <f t="shared" si="19"/>
        <v>0</v>
      </c>
    </row>
    <row r="410" spans="2:6">
      <c r="B410"/>
      <c r="F410">
        <f t="shared" si="19"/>
        <v>0</v>
      </c>
    </row>
    <row r="411" spans="2:6">
      <c r="B411"/>
      <c r="F411">
        <f t="shared" si="19"/>
        <v>0</v>
      </c>
    </row>
    <row r="412" spans="2:6">
      <c r="B412"/>
      <c r="F412">
        <f t="shared" si="19"/>
        <v>0</v>
      </c>
    </row>
    <row r="413" spans="2:6">
      <c r="B413"/>
      <c r="F413">
        <f t="shared" si="19"/>
        <v>0</v>
      </c>
    </row>
    <row r="414" spans="2:6">
      <c r="B414"/>
      <c r="F414">
        <f t="shared" si="19"/>
        <v>0</v>
      </c>
    </row>
    <row r="415" spans="2:6">
      <c r="B415"/>
      <c r="F415">
        <f t="shared" si="19"/>
        <v>0</v>
      </c>
    </row>
    <row r="416" spans="2:6">
      <c r="B416"/>
      <c r="F416">
        <f t="shared" si="19"/>
        <v>0</v>
      </c>
    </row>
    <row r="417" spans="2:6">
      <c r="B417"/>
      <c r="F417">
        <f t="shared" si="19"/>
        <v>0</v>
      </c>
    </row>
    <row r="418" spans="2:6">
      <c r="B418"/>
      <c r="F418">
        <f t="shared" si="19"/>
        <v>0</v>
      </c>
    </row>
    <row r="419" spans="2:6">
      <c r="B419"/>
      <c r="F419">
        <f t="shared" si="19"/>
        <v>0</v>
      </c>
    </row>
    <row r="420" spans="2:6">
      <c r="B420"/>
      <c r="F420">
        <f t="shared" si="19"/>
        <v>0</v>
      </c>
    </row>
    <row r="421" spans="2:6">
      <c r="B421"/>
      <c r="F421">
        <f t="shared" si="19"/>
        <v>0</v>
      </c>
    </row>
    <row r="422" spans="2:6">
      <c r="B422"/>
      <c r="F422">
        <f t="shared" si="19"/>
        <v>0</v>
      </c>
    </row>
    <row r="423" spans="2:6">
      <c r="B423"/>
      <c r="F423">
        <f t="shared" si="19"/>
        <v>0</v>
      </c>
    </row>
    <row r="424" spans="2:6">
      <c r="B424"/>
      <c r="F424">
        <f t="shared" si="19"/>
        <v>0</v>
      </c>
    </row>
    <row r="425" spans="2:6">
      <c r="B425"/>
      <c r="F425">
        <f t="shared" si="19"/>
        <v>0</v>
      </c>
    </row>
    <row r="426" spans="2:6">
      <c r="B426"/>
      <c r="F426">
        <f t="shared" si="19"/>
        <v>0</v>
      </c>
    </row>
    <row r="427" spans="2:6">
      <c r="B427"/>
      <c r="F427">
        <f t="shared" si="19"/>
        <v>0</v>
      </c>
    </row>
    <row r="428" spans="2:6">
      <c r="B428"/>
      <c r="F428">
        <f t="shared" si="19"/>
        <v>0</v>
      </c>
    </row>
    <row r="429" spans="2:6">
      <c r="B429"/>
      <c r="F429">
        <f t="shared" si="19"/>
        <v>0</v>
      </c>
    </row>
    <row r="430" spans="2:6">
      <c r="B430"/>
      <c r="F430">
        <f t="shared" si="19"/>
        <v>0</v>
      </c>
    </row>
    <row r="431" spans="2:6">
      <c r="B431"/>
      <c r="F431">
        <f t="shared" si="19"/>
        <v>0</v>
      </c>
    </row>
    <row r="432" spans="2:6">
      <c r="B432"/>
      <c r="F432">
        <f t="shared" si="19"/>
        <v>0</v>
      </c>
    </row>
    <row r="433" spans="2:6">
      <c r="B433"/>
      <c r="F433">
        <f t="shared" si="19"/>
        <v>0</v>
      </c>
    </row>
    <row r="434" spans="2:6">
      <c r="B434"/>
      <c r="F434">
        <f t="shared" si="19"/>
        <v>0</v>
      </c>
    </row>
    <row r="435" spans="2:6">
      <c r="B435"/>
      <c r="F435">
        <f t="shared" si="19"/>
        <v>0</v>
      </c>
    </row>
    <row r="436" spans="2:6">
      <c r="B436"/>
      <c r="F436">
        <f t="shared" si="19"/>
        <v>0</v>
      </c>
    </row>
    <row r="437" spans="2:6">
      <c r="B437"/>
      <c r="F437">
        <f t="shared" si="19"/>
        <v>0</v>
      </c>
    </row>
    <row r="438" spans="2:6">
      <c r="B438"/>
      <c r="F438">
        <f t="shared" si="19"/>
        <v>0</v>
      </c>
    </row>
    <row r="439" spans="2:6">
      <c r="B439"/>
      <c r="F439">
        <f t="shared" si="19"/>
        <v>0</v>
      </c>
    </row>
    <row r="440" spans="2:6">
      <c r="B440"/>
      <c r="F440">
        <f t="shared" si="19"/>
        <v>0</v>
      </c>
    </row>
    <row r="441" spans="2:6">
      <c r="B441"/>
      <c r="F441">
        <f t="shared" si="19"/>
        <v>0</v>
      </c>
    </row>
    <row r="442" spans="2:6">
      <c r="B442"/>
      <c r="F442">
        <f t="shared" si="19"/>
        <v>0</v>
      </c>
    </row>
    <row r="443" spans="2:6">
      <c r="B443"/>
      <c r="F443">
        <f t="shared" si="19"/>
        <v>0</v>
      </c>
    </row>
    <row r="444" spans="2:6">
      <c r="B444"/>
      <c r="F444">
        <f t="shared" si="19"/>
        <v>0</v>
      </c>
    </row>
    <row r="445" spans="2:6">
      <c r="B445"/>
      <c r="F445">
        <f t="shared" si="19"/>
        <v>0</v>
      </c>
    </row>
    <row r="446" spans="2:6">
      <c r="B446"/>
      <c r="F446">
        <f t="shared" si="19"/>
        <v>0</v>
      </c>
    </row>
    <row r="447" spans="2:6">
      <c r="B447"/>
      <c r="F447">
        <f t="shared" si="19"/>
        <v>0</v>
      </c>
    </row>
    <row r="448" spans="2:6">
      <c r="B448"/>
      <c r="F448">
        <f t="shared" si="19"/>
        <v>0</v>
      </c>
    </row>
    <row r="449" spans="2:6">
      <c r="B449"/>
      <c r="F449">
        <f t="shared" si="19"/>
        <v>0</v>
      </c>
    </row>
    <row r="450" spans="2:6">
      <c r="B450"/>
      <c r="F450">
        <f t="shared" si="19"/>
        <v>0</v>
      </c>
    </row>
    <row r="451" spans="2:6">
      <c r="B451"/>
      <c r="F451">
        <f t="shared" si="19"/>
        <v>0</v>
      </c>
    </row>
    <row r="452" spans="2:6">
      <c r="B452"/>
      <c r="F452">
        <f t="shared" si="19"/>
        <v>0</v>
      </c>
    </row>
    <row r="453" spans="2:6">
      <c r="B453"/>
      <c r="F453">
        <f t="shared" si="19"/>
        <v>0</v>
      </c>
    </row>
    <row r="454" spans="2:6">
      <c r="B454"/>
      <c r="F454">
        <f t="shared" si="19"/>
        <v>0</v>
      </c>
    </row>
    <row r="455" spans="2:6">
      <c r="B455"/>
      <c r="F455">
        <f t="shared" si="19"/>
        <v>0</v>
      </c>
    </row>
    <row r="456" spans="2:6">
      <c r="B456"/>
      <c r="F456">
        <f t="shared" si="19"/>
        <v>0</v>
      </c>
    </row>
    <row r="457" spans="2:6">
      <c r="B457"/>
      <c r="F457">
        <f t="shared" si="19"/>
        <v>0</v>
      </c>
    </row>
    <row r="458" spans="2:6">
      <c r="B458"/>
      <c r="F458">
        <f t="shared" si="19"/>
        <v>0</v>
      </c>
    </row>
    <row r="459" spans="2:6">
      <c r="B459"/>
      <c r="F459">
        <f t="shared" si="19"/>
        <v>0</v>
      </c>
    </row>
    <row r="460" spans="2:6">
      <c r="B460"/>
      <c r="F460">
        <f t="shared" si="19"/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ref="F465:F528" si="20">D465-E465</f>
        <v>0</v>
      </c>
    </row>
    <row r="466" spans="2:6">
      <c r="B466"/>
      <c r="F466">
        <f t="shared" si="20"/>
        <v>0</v>
      </c>
    </row>
    <row r="467" spans="2:6">
      <c r="B467"/>
      <c r="F467">
        <f t="shared" si="20"/>
        <v>0</v>
      </c>
    </row>
    <row r="468" spans="2:6">
      <c r="B468"/>
      <c r="F468">
        <f t="shared" si="20"/>
        <v>0</v>
      </c>
    </row>
    <row r="469" spans="2:6">
      <c r="B469"/>
      <c r="F469">
        <f t="shared" si="20"/>
        <v>0</v>
      </c>
    </row>
    <row r="470" spans="2:6">
      <c r="B470"/>
      <c r="F470">
        <f t="shared" si="20"/>
        <v>0</v>
      </c>
    </row>
    <row r="471" spans="2:6">
      <c r="B471"/>
      <c r="F471">
        <f t="shared" si="20"/>
        <v>0</v>
      </c>
    </row>
    <row r="472" spans="2:6">
      <c r="B472"/>
      <c r="F472">
        <f t="shared" si="20"/>
        <v>0</v>
      </c>
    </row>
    <row r="473" spans="2:6">
      <c r="B473"/>
      <c r="F473">
        <f t="shared" si="20"/>
        <v>0</v>
      </c>
    </row>
    <row r="474" spans="2:6">
      <c r="B474"/>
      <c r="F474">
        <f t="shared" si="20"/>
        <v>0</v>
      </c>
    </row>
    <row r="475" spans="2:6">
      <c r="B475"/>
      <c r="F475">
        <f t="shared" si="20"/>
        <v>0</v>
      </c>
    </row>
    <row r="476" spans="2:6">
      <c r="B476"/>
      <c r="F476">
        <f t="shared" si="20"/>
        <v>0</v>
      </c>
    </row>
    <row r="477" spans="2:6">
      <c r="B477"/>
      <c r="F477">
        <f t="shared" si="20"/>
        <v>0</v>
      </c>
    </row>
    <row r="478" spans="2:6">
      <c r="B478"/>
      <c r="F478">
        <f t="shared" si="20"/>
        <v>0</v>
      </c>
    </row>
    <row r="479" spans="2:6">
      <c r="B479"/>
      <c r="F479">
        <f t="shared" si="20"/>
        <v>0</v>
      </c>
    </row>
    <row r="480" spans="2:6">
      <c r="B480"/>
      <c r="F480">
        <f t="shared" si="20"/>
        <v>0</v>
      </c>
    </row>
    <row r="481" spans="2:6">
      <c r="B481"/>
      <c r="F481">
        <f t="shared" si="20"/>
        <v>0</v>
      </c>
    </row>
    <row r="482" spans="2:6">
      <c r="B482"/>
      <c r="F482">
        <f t="shared" si="20"/>
        <v>0</v>
      </c>
    </row>
    <row r="483" spans="2:6">
      <c r="B483"/>
      <c r="F483">
        <f t="shared" si="20"/>
        <v>0</v>
      </c>
    </row>
    <row r="484" spans="2:6">
      <c r="B484"/>
      <c r="F484">
        <f t="shared" si="20"/>
        <v>0</v>
      </c>
    </row>
    <row r="485" spans="2:6">
      <c r="B485"/>
      <c r="F485">
        <f t="shared" si="20"/>
        <v>0</v>
      </c>
    </row>
    <row r="486" spans="2:6">
      <c r="B486"/>
      <c r="F486">
        <f t="shared" si="20"/>
        <v>0</v>
      </c>
    </row>
    <row r="487" spans="2:6">
      <c r="B487"/>
      <c r="F487">
        <f t="shared" si="20"/>
        <v>0</v>
      </c>
    </row>
    <row r="488" spans="2:6">
      <c r="B488"/>
      <c r="F488">
        <f t="shared" si="20"/>
        <v>0</v>
      </c>
    </row>
    <row r="489" spans="2:6">
      <c r="B489"/>
      <c r="F489">
        <f t="shared" si="20"/>
        <v>0</v>
      </c>
    </row>
    <row r="490" spans="2:6">
      <c r="B490"/>
      <c r="F490">
        <f t="shared" si="20"/>
        <v>0</v>
      </c>
    </row>
    <row r="491" spans="2:6">
      <c r="B491"/>
      <c r="F491">
        <f t="shared" si="20"/>
        <v>0</v>
      </c>
    </row>
    <row r="492" spans="2:6">
      <c r="B492"/>
      <c r="F492">
        <f t="shared" si="20"/>
        <v>0</v>
      </c>
    </row>
    <row r="493" spans="2:6">
      <c r="B493"/>
      <c r="F493">
        <f t="shared" si="20"/>
        <v>0</v>
      </c>
    </row>
    <row r="494" spans="2:6">
      <c r="B494"/>
      <c r="F494">
        <f t="shared" si="20"/>
        <v>0</v>
      </c>
    </row>
    <row r="495" spans="2:6">
      <c r="B495"/>
      <c r="F495">
        <f t="shared" si="20"/>
        <v>0</v>
      </c>
    </row>
    <row r="496" spans="2:6">
      <c r="B496"/>
      <c r="F496">
        <f t="shared" si="20"/>
        <v>0</v>
      </c>
    </row>
    <row r="497" spans="2:6">
      <c r="B497"/>
      <c r="F497">
        <f t="shared" si="20"/>
        <v>0</v>
      </c>
    </row>
    <row r="498" spans="2:6">
      <c r="B498"/>
      <c r="F498">
        <f t="shared" si="20"/>
        <v>0</v>
      </c>
    </row>
    <row r="499" spans="2:6">
      <c r="B499"/>
      <c r="F499">
        <f t="shared" si="20"/>
        <v>0</v>
      </c>
    </row>
    <row r="500" spans="2:6">
      <c r="B500"/>
      <c r="F500">
        <f t="shared" si="20"/>
        <v>0</v>
      </c>
    </row>
    <row r="501" spans="2:6">
      <c r="B501"/>
      <c r="F501">
        <f t="shared" si="20"/>
        <v>0</v>
      </c>
    </row>
    <row r="502" spans="2:6">
      <c r="B502"/>
      <c r="F502">
        <f t="shared" si="20"/>
        <v>0</v>
      </c>
    </row>
    <row r="503" spans="2:6">
      <c r="B503"/>
      <c r="F503">
        <f t="shared" si="20"/>
        <v>0</v>
      </c>
    </row>
    <row r="504" spans="2:6">
      <c r="B504"/>
      <c r="F504">
        <f t="shared" si="20"/>
        <v>0</v>
      </c>
    </row>
    <row r="505" spans="2:6">
      <c r="B505"/>
      <c r="F505">
        <f t="shared" si="20"/>
        <v>0</v>
      </c>
    </row>
    <row r="506" spans="2:6">
      <c r="B506"/>
      <c r="F506">
        <f t="shared" si="20"/>
        <v>0</v>
      </c>
    </row>
    <row r="507" spans="2:6">
      <c r="B507"/>
      <c r="F507">
        <f t="shared" si="20"/>
        <v>0</v>
      </c>
    </row>
    <row r="508" spans="2:6">
      <c r="B508"/>
      <c r="F508">
        <f t="shared" si="20"/>
        <v>0</v>
      </c>
    </row>
    <row r="509" spans="2:6">
      <c r="B509"/>
      <c r="F509">
        <f t="shared" si="20"/>
        <v>0</v>
      </c>
    </row>
    <row r="510" spans="2:6">
      <c r="B510"/>
      <c r="F510">
        <f t="shared" si="20"/>
        <v>0</v>
      </c>
    </row>
    <row r="511" spans="2:6">
      <c r="B511"/>
      <c r="F511">
        <f t="shared" si="20"/>
        <v>0</v>
      </c>
    </row>
    <row r="512" spans="2:6">
      <c r="B512"/>
      <c r="F512">
        <f t="shared" si="20"/>
        <v>0</v>
      </c>
    </row>
    <row r="513" spans="2:6">
      <c r="B513"/>
      <c r="F513">
        <f t="shared" si="20"/>
        <v>0</v>
      </c>
    </row>
    <row r="514" spans="2:6">
      <c r="B514"/>
      <c r="F514">
        <f t="shared" si="20"/>
        <v>0</v>
      </c>
    </row>
    <row r="515" spans="2:6">
      <c r="B515"/>
      <c r="F515">
        <f t="shared" si="20"/>
        <v>0</v>
      </c>
    </row>
    <row r="516" spans="2:6">
      <c r="B516"/>
      <c r="F516">
        <f t="shared" si="20"/>
        <v>0</v>
      </c>
    </row>
    <row r="517" spans="2:6">
      <c r="B517"/>
      <c r="F517">
        <f t="shared" si="20"/>
        <v>0</v>
      </c>
    </row>
    <row r="518" spans="2:6">
      <c r="B518"/>
      <c r="F518">
        <f t="shared" si="20"/>
        <v>0</v>
      </c>
    </row>
    <row r="519" spans="2:6">
      <c r="B519"/>
      <c r="F519">
        <f t="shared" si="20"/>
        <v>0</v>
      </c>
    </row>
    <row r="520" spans="2:6">
      <c r="B520"/>
      <c r="F520">
        <f t="shared" si="20"/>
        <v>0</v>
      </c>
    </row>
    <row r="521" spans="2:6">
      <c r="B521"/>
      <c r="F521">
        <f t="shared" si="20"/>
        <v>0</v>
      </c>
    </row>
    <row r="522" spans="2:6">
      <c r="B522"/>
      <c r="F522">
        <f t="shared" si="20"/>
        <v>0</v>
      </c>
    </row>
    <row r="523" spans="2:6">
      <c r="B523"/>
      <c r="F523">
        <f t="shared" si="20"/>
        <v>0</v>
      </c>
    </row>
    <row r="524" spans="2:6">
      <c r="B524"/>
      <c r="F524">
        <f t="shared" si="20"/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ref="F529:F592" si="21">D529-E529</f>
        <v>0</v>
      </c>
    </row>
    <row r="530" spans="2:6">
      <c r="B530"/>
      <c r="F530">
        <f t="shared" si="21"/>
        <v>0</v>
      </c>
    </row>
    <row r="531" spans="2:6">
      <c r="B531"/>
      <c r="F531">
        <f t="shared" si="21"/>
        <v>0</v>
      </c>
    </row>
    <row r="532" spans="2:6">
      <c r="B532"/>
      <c r="F532">
        <f t="shared" si="21"/>
        <v>0</v>
      </c>
    </row>
    <row r="533" spans="2:6">
      <c r="B533"/>
      <c r="F533">
        <f t="shared" si="21"/>
        <v>0</v>
      </c>
    </row>
    <row r="534" spans="2:6">
      <c r="B534"/>
      <c r="F534">
        <f t="shared" si="21"/>
        <v>0</v>
      </c>
    </row>
    <row r="535" spans="2:6">
      <c r="B535"/>
      <c r="F535">
        <f t="shared" si="21"/>
        <v>0</v>
      </c>
    </row>
    <row r="536" spans="2:6">
      <c r="B536"/>
      <c r="F536">
        <f t="shared" si="21"/>
        <v>0</v>
      </c>
    </row>
    <row r="537" spans="2:6">
      <c r="B537"/>
      <c r="F537">
        <f t="shared" si="21"/>
        <v>0</v>
      </c>
    </row>
    <row r="538" spans="2:6">
      <c r="B538"/>
      <c r="F538">
        <f t="shared" si="21"/>
        <v>0</v>
      </c>
    </row>
    <row r="539" spans="2:6">
      <c r="B539"/>
      <c r="F539">
        <f t="shared" si="21"/>
        <v>0</v>
      </c>
    </row>
    <row r="540" spans="2:6">
      <c r="B540"/>
      <c r="F540">
        <f t="shared" si="21"/>
        <v>0</v>
      </c>
    </row>
    <row r="541" spans="2:6">
      <c r="B541"/>
      <c r="F541">
        <f t="shared" si="21"/>
        <v>0</v>
      </c>
    </row>
    <row r="542" spans="2:6">
      <c r="B542"/>
      <c r="F542">
        <f t="shared" si="21"/>
        <v>0</v>
      </c>
    </row>
    <row r="543" spans="2:6">
      <c r="B543"/>
      <c r="F543">
        <f t="shared" si="21"/>
        <v>0</v>
      </c>
    </row>
    <row r="544" spans="2:6">
      <c r="B544"/>
      <c r="F544">
        <f t="shared" si="21"/>
        <v>0</v>
      </c>
    </row>
    <row r="545" spans="2:6">
      <c r="B545"/>
      <c r="F545">
        <f t="shared" si="21"/>
        <v>0</v>
      </c>
    </row>
    <row r="546" spans="2:6">
      <c r="B546"/>
      <c r="F546">
        <f t="shared" si="21"/>
        <v>0</v>
      </c>
    </row>
    <row r="547" spans="2:6">
      <c r="B547"/>
      <c r="F547">
        <f t="shared" si="21"/>
        <v>0</v>
      </c>
    </row>
    <row r="548" spans="2:6">
      <c r="B548"/>
      <c r="F548">
        <f t="shared" si="21"/>
        <v>0</v>
      </c>
    </row>
    <row r="549" spans="2:6">
      <c r="B549"/>
      <c r="F549">
        <f t="shared" si="21"/>
        <v>0</v>
      </c>
    </row>
    <row r="550" spans="2:6">
      <c r="B550"/>
      <c r="F550">
        <f t="shared" si="21"/>
        <v>0</v>
      </c>
    </row>
    <row r="551" spans="2:6">
      <c r="B551"/>
      <c r="F551">
        <f t="shared" si="21"/>
        <v>0</v>
      </c>
    </row>
    <row r="552" spans="2:6">
      <c r="B552"/>
      <c r="F552">
        <f t="shared" si="21"/>
        <v>0</v>
      </c>
    </row>
    <row r="553" spans="2:6">
      <c r="B553"/>
      <c r="F553">
        <f t="shared" si="21"/>
        <v>0</v>
      </c>
    </row>
    <row r="554" spans="2:6">
      <c r="B554"/>
      <c r="F554">
        <f t="shared" si="21"/>
        <v>0</v>
      </c>
    </row>
    <row r="555" spans="2:6">
      <c r="B555"/>
      <c r="F555">
        <f t="shared" si="21"/>
        <v>0</v>
      </c>
    </row>
    <row r="556" spans="2:6">
      <c r="B556"/>
      <c r="F556">
        <f t="shared" si="21"/>
        <v>0</v>
      </c>
    </row>
    <row r="557" spans="2:6">
      <c r="B557"/>
      <c r="F557">
        <f t="shared" si="21"/>
        <v>0</v>
      </c>
    </row>
    <row r="558" spans="2:6">
      <c r="B558"/>
      <c r="F558">
        <f t="shared" si="21"/>
        <v>0</v>
      </c>
    </row>
    <row r="559" spans="2:6">
      <c r="B559"/>
      <c r="F559">
        <f t="shared" si="21"/>
        <v>0</v>
      </c>
    </row>
    <row r="560" spans="2:6">
      <c r="B560"/>
      <c r="F560">
        <f t="shared" si="21"/>
        <v>0</v>
      </c>
    </row>
    <row r="561" spans="2:6">
      <c r="B561"/>
      <c r="F561">
        <f t="shared" si="21"/>
        <v>0</v>
      </c>
    </row>
    <row r="562" spans="2:6">
      <c r="B562"/>
      <c r="F562">
        <f t="shared" si="21"/>
        <v>0</v>
      </c>
    </row>
    <row r="563" spans="2:6">
      <c r="B563"/>
      <c r="F563">
        <f t="shared" si="21"/>
        <v>0</v>
      </c>
    </row>
    <row r="564" spans="2:6">
      <c r="B564"/>
      <c r="F564">
        <f t="shared" si="21"/>
        <v>0</v>
      </c>
    </row>
    <row r="565" spans="2:6">
      <c r="B565"/>
      <c r="F565">
        <f t="shared" si="21"/>
        <v>0</v>
      </c>
    </row>
    <row r="566" spans="2:6">
      <c r="B566"/>
      <c r="F566">
        <f t="shared" si="21"/>
        <v>0</v>
      </c>
    </row>
    <row r="567" spans="2:6">
      <c r="B567"/>
      <c r="F567">
        <f t="shared" si="21"/>
        <v>0</v>
      </c>
    </row>
    <row r="568" spans="2:6">
      <c r="B568"/>
      <c r="F568">
        <f t="shared" si="21"/>
        <v>0</v>
      </c>
    </row>
    <row r="569" spans="2:6">
      <c r="B569"/>
      <c r="F569">
        <f t="shared" si="21"/>
        <v>0</v>
      </c>
    </row>
    <row r="570" spans="2:6">
      <c r="B570"/>
      <c r="F570">
        <f t="shared" si="21"/>
        <v>0</v>
      </c>
    </row>
    <row r="571" spans="2:6">
      <c r="B571"/>
      <c r="F571">
        <f t="shared" si="21"/>
        <v>0</v>
      </c>
    </row>
    <row r="572" spans="2:6">
      <c r="B572"/>
      <c r="F572">
        <f t="shared" si="21"/>
        <v>0</v>
      </c>
    </row>
    <row r="573" spans="2:6">
      <c r="B573"/>
      <c r="F573">
        <f t="shared" si="21"/>
        <v>0</v>
      </c>
    </row>
    <row r="574" spans="2:6">
      <c r="B574"/>
      <c r="F574">
        <f t="shared" si="21"/>
        <v>0</v>
      </c>
    </row>
    <row r="575" spans="2:6">
      <c r="B575"/>
      <c r="F575">
        <f t="shared" si="21"/>
        <v>0</v>
      </c>
    </row>
    <row r="576" spans="2:6">
      <c r="B576"/>
      <c r="F576">
        <f t="shared" si="21"/>
        <v>0</v>
      </c>
    </row>
    <row r="577" spans="2:6">
      <c r="B577"/>
      <c r="F577">
        <f t="shared" si="21"/>
        <v>0</v>
      </c>
    </row>
    <row r="578" spans="2:6">
      <c r="B578"/>
      <c r="F578">
        <f t="shared" si="21"/>
        <v>0</v>
      </c>
    </row>
    <row r="579" spans="2:6">
      <c r="B579"/>
      <c r="F579">
        <f t="shared" si="21"/>
        <v>0</v>
      </c>
    </row>
    <row r="580" spans="2:6">
      <c r="B580"/>
      <c r="F580">
        <f t="shared" si="21"/>
        <v>0</v>
      </c>
    </row>
    <row r="581" spans="2:6">
      <c r="B581"/>
      <c r="F581">
        <f t="shared" si="21"/>
        <v>0</v>
      </c>
    </row>
    <row r="582" spans="2:6">
      <c r="B582"/>
      <c r="F582">
        <f t="shared" si="21"/>
        <v>0</v>
      </c>
    </row>
    <row r="583" spans="2:6">
      <c r="B583"/>
      <c r="F583">
        <f t="shared" si="21"/>
        <v>0</v>
      </c>
    </row>
    <row r="584" spans="2:6">
      <c r="B584"/>
      <c r="F584">
        <f t="shared" si="21"/>
        <v>0</v>
      </c>
    </row>
    <row r="585" spans="2:6">
      <c r="B585"/>
      <c r="F585">
        <f t="shared" si="21"/>
        <v>0</v>
      </c>
    </row>
    <row r="586" spans="2:6">
      <c r="B586"/>
      <c r="F586">
        <f t="shared" si="21"/>
        <v>0</v>
      </c>
    </row>
    <row r="587" spans="2:6">
      <c r="B587"/>
      <c r="F587">
        <f t="shared" si="21"/>
        <v>0</v>
      </c>
    </row>
    <row r="588" spans="2:6">
      <c r="B588"/>
      <c r="F588">
        <f t="shared" si="21"/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ref="F593:F656" si="22">D593-E593</f>
        <v>0</v>
      </c>
    </row>
    <row r="594" spans="2:6">
      <c r="B594"/>
      <c r="F594">
        <f t="shared" si="22"/>
        <v>0</v>
      </c>
    </row>
    <row r="595" spans="2:6">
      <c r="B595"/>
      <c r="F595">
        <f t="shared" si="22"/>
        <v>0</v>
      </c>
    </row>
    <row r="596" spans="2:6">
      <c r="B596"/>
      <c r="F596">
        <f t="shared" si="22"/>
        <v>0</v>
      </c>
    </row>
    <row r="597" spans="2:6">
      <c r="B597"/>
      <c r="F597">
        <f t="shared" si="22"/>
        <v>0</v>
      </c>
    </row>
    <row r="598" spans="2:6">
      <c r="B598"/>
      <c r="F598">
        <f t="shared" si="22"/>
        <v>0</v>
      </c>
    </row>
    <row r="599" spans="2:6">
      <c r="B599"/>
      <c r="F599">
        <f t="shared" si="22"/>
        <v>0</v>
      </c>
    </row>
    <row r="600" spans="2:6">
      <c r="B600"/>
      <c r="F600">
        <f t="shared" si="22"/>
        <v>0</v>
      </c>
    </row>
    <row r="601" spans="2:6">
      <c r="B601"/>
      <c r="F601">
        <f t="shared" si="22"/>
        <v>0</v>
      </c>
    </row>
    <row r="602" spans="2:6">
      <c r="B602"/>
      <c r="F602">
        <f t="shared" si="22"/>
        <v>0</v>
      </c>
    </row>
    <row r="603" spans="2:6">
      <c r="B603"/>
      <c r="F603">
        <f t="shared" si="22"/>
        <v>0</v>
      </c>
    </row>
    <row r="604" spans="2:6">
      <c r="B604"/>
      <c r="F604">
        <f t="shared" si="22"/>
        <v>0</v>
      </c>
    </row>
    <row r="605" spans="2:6">
      <c r="B605"/>
      <c r="F605">
        <f t="shared" si="22"/>
        <v>0</v>
      </c>
    </row>
    <row r="606" spans="2:6">
      <c r="B606"/>
      <c r="F606">
        <f t="shared" si="22"/>
        <v>0</v>
      </c>
    </row>
    <row r="607" spans="2:6">
      <c r="B607"/>
      <c r="F607">
        <f t="shared" si="22"/>
        <v>0</v>
      </c>
    </row>
    <row r="608" spans="2:6">
      <c r="B608"/>
      <c r="F608">
        <f t="shared" si="22"/>
        <v>0</v>
      </c>
    </row>
    <row r="609" spans="2:6">
      <c r="B609"/>
      <c r="F609">
        <f t="shared" si="22"/>
        <v>0</v>
      </c>
    </row>
    <row r="610" spans="2:6">
      <c r="B610"/>
      <c r="F610">
        <f t="shared" si="22"/>
        <v>0</v>
      </c>
    </row>
    <row r="611" spans="2:6">
      <c r="B611"/>
      <c r="F611">
        <f t="shared" si="22"/>
        <v>0</v>
      </c>
    </row>
    <row r="612" spans="2:6">
      <c r="B612"/>
      <c r="F612">
        <f t="shared" si="22"/>
        <v>0</v>
      </c>
    </row>
    <row r="613" spans="2:6">
      <c r="B613"/>
      <c r="F613">
        <f t="shared" si="22"/>
        <v>0</v>
      </c>
    </row>
    <row r="614" spans="2:6">
      <c r="B614"/>
      <c r="F614">
        <f t="shared" si="22"/>
        <v>0</v>
      </c>
    </row>
    <row r="615" spans="2:6">
      <c r="B615"/>
      <c r="F615">
        <f t="shared" si="22"/>
        <v>0</v>
      </c>
    </row>
    <row r="616" spans="2:6">
      <c r="B616"/>
      <c r="F616">
        <f t="shared" si="22"/>
        <v>0</v>
      </c>
    </row>
    <row r="617" spans="2:6">
      <c r="B617"/>
      <c r="F617">
        <f t="shared" si="22"/>
        <v>0</v>
      </c>
    </row>
    <row r="618" spans="2:6">
      <c r="B618"/>
      <c r="F618">
        <f t="shared" si="22"/>
        <v>0</v>
      </c>
    </row>
    <row r="619" spans="2:6">
      <c r="B619"/>
      <c r="F619">
        <f t="shared" si="22"/>
        <v>0</v>
      </c>
    </row>
    <row r="620" spans="2:6">
      <c r="B620"/>
      <c r="F620">
        <f t="shared" si="22"/>
        <v>0</v>
      </c>
    </row>
    <row r="621" spans="2:6">
      <c r="B621"/>
      <c r="F621">
        <f t="shared" si="22"/>
        <v>0</v>
      </c>
    </row>
    <row r="622" spans="2:6">
      <c r="B622"/>
      <c r="F622">
        <f t="shared" si="22"/>
        <v>0</v>
      </c>
    </row>
    <row r="623" spans="2:6">
      <c r="B623"/>
      <c r="F623">
        <f t="shared" si="22"/>
        <v>0</v>
      </c>
    </row>
    <row r="624" spans="2:6">
      <c r="B624"/>
      <c r="F624">
        <f t="shared" si="22"/>
        <v>0</v>
      </c>
    </row>
    <row r="625" spans="2:6">
      <c r="B625"/>
      <c r="F625">
        <f t="shared" si="22"/>
        <v>0</v>
      </c>
    </row>
    <row r="626" spans="2:6">
      <c r="B626"/>
      <c r="F626">
        <f t="shared" si="22"/>
        <v>0</v>
      </c>
    </row>
    <row r="627" spans="2:6">
      <c r="B627"/>
      <c r="F627">
        <f t="shared" si="22"/>
        <v>0</v>
      </c>
    </row>
    <row r="628" spans="2:6">
      <c r="B628"/>
      <c r="F628">
        <f t="shared" si="22"/>
        <v>0</v>
      </c>
    </row>
    <row r="629" spans="2:6">
      <c r="B629"/>
      <c r="F629">
        <f t="shared" si="22"/>
        <v>0</v>
      </c>
    </row>
    <row r="630" spans="2:6">
      <c r="B630"/>
      <c r="F630">
        <f t="shared" si="22"/>
        <v>0</v>
      </c>
    </row>
    <row r="631" spans="2:6">
      <c r="B631"/>
      <c r="F631">
        <f t="shared" si="22"/>
        <v>0</v>
      </c>
    </row>
    <row r="632" spans="2:6">
      <c r="B632"/>
      <c r="F632">
        <f t="shared" si="22"/>
        <v>0</v>
      </c>
    </row>
    <row r="633" spans="2:6">
      <c r="B633"/>
      <c r="F633">
        <f t="shared" si="22"/>
        <v>0</v>
      </c>
    </row>
    <row r="634" spans="2:6">
      <c r="B634"/>
      <c r="F634">
        <f t="shared" si="22"/>
        <v>0</v>
      </c>
    </row>
    <row r="635" spans="2:6">
      <c r="B635"/>
      <c r="F635">
        <f t="shared" si="22"/>
        <v>0</v>
      </c>
    </row>
    <row r="636" spans="2:6">
      <c r="B636"/>
      <c r="F636">
        <f t="shared" si="22"/>
        <v>0</v>
      </c>
    </row>
    <row r="637" spans="2:6">
      <c r="B637"/>
      <c r="F637">
        <f t="shared" si="22"/>
        <v>0</v>
      </c>
    </row>
    <row r="638" spans="2:6">
      <c r="B638"/>
      <c r="F638">
        <f t="shared" si="22"/>
        <v>0</v>
      </c>
    </row>
    <row r="639" spans="2:6">
      <c r="B639"/>
      <c r="F639">
        <f t="shared" si="22"/>
        <v>0</v>
      </c>
    </row>
    <row r="640" spans="2:6">
      <c r="B640"/>
      <c r="F640">
        <f t="shared" si="22"/>
        <v>0</v>
      </c>
    </row>
    <row r="641" spans="2:6">
      <c r="B641"/>
      <c r="F641">
        <f t="shared" si="22"/>
        <v>0</v>
      </c>
    </row>
    <row r="642" spans="2:6">
      <c r="B642"/>
      <c r="F642">
        <f t="shared" si="22"/>
        <v>0</v>
      </c>
    </row>
    <row r="643" spans="2:6">
      <c r="B643"/>
      <c r="F643">
        <f t="shared" si="22"/>
        <v>0</v>
      </c>
    </row>
    <row r="644" spans="2:6">
      <c r="B644"/>
      <c r="F644">
        <f t="shared" si="22"/>
        <v>0</v>
      </c>
    </row>
    <row r="645" spans="2:6">
      <c r="B645"/>
      <c r="F645">
        <f t="shared" si="22"/>
        <v>0</v>
      </c>
    </row>
    <row r="646" spans="2:6">
      <c r="B646"/>
      <c r="F646">
        <f t="shared" si="22"/>
        <v>0</v>
      </c>
    </row>
    <row r="647" spans="2:6">
      <c r="B647"/>
      <c r="F647">
        <f t="shared" si="22"/>
        <v>0</v>
      </c>
    </row>
    <row r="648" spans="2:6">
      <c r="B648"/>
      <c r="F648">
        <f t="shared" si="22"/>
        <v>0</v>
      </c>
    </row>
    <row r="649" spans="2:6">
      <c r="B649"/>
      <c r="F649">
        <f t="shared" si="22"/>
        <v>0</v>
      </c>
    </row>
    <row r="650" spans="2:6">
      <c r="B650"/>
      <c r="F650">
        <f t="shared" si="22"/>
        <v>0</v>
      </c>
    </row>
    <row r="651" spans="2:6">
      <c r="B651"/>
      <c r="F651">
        <f t="shared" si="22"/>
        <v>0</v>
      </c>
    </row>
    <row r="652" spans="2:6">
      <c r="B652"/>
      <c r="F652">
        <f t="shared" si="22"/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ref="F657:F719" si="23">D657-E657</f>
        <v>0</v>
      </c>
    </row>
    <row r="658" spans="2:6">
      <c r="B658"/>
      <c r="F658">
        <f t="shared" si="23"/>
        <v>0</v>
      </c>
    </row>
    <row r="659" spans="2:6">
      <c r="B659"/>
      <c r="F659">
        <f t="shared" si="23"/>
        <v>0</v>
      </c>
    </row>
    <row r="660" spans="2:6">
      <c r="B660"/>
      <c r="F660">
        <f t="shared" si="23"/>
        <v>0</v>
      </c>
    </row>
    <row r="661" spans="2:6">
      <c r="B661"/>
      <c r="F661">
        <f t="shared" si="23"/>
        <v>0</v>
      </c>
    </row>
    <row r="662" spans="2:6">
      <c r="B662"/>
      <c r="F662">
        <f t="shared" si="23"/>
        <v>0</v>
      </c>
    </row>
    <row r="663" spans="2:6">
      <c r="B663"/>
      <c r="F663">
        <f t="shared" si="23"/>
        <v>0</v>
      </c>
    </row>
    <row r="664" spans="2:6">
      <c r="B664"/>
      <c r="F664">
        <f t="shared" si="23"/>
        <v>0</v>
      </c>
    </row>
    <row r="665" spans="2:6">
      <c r="B665"/>
      <c r="F665">
        <f t="shared" si="23"/>
        <v>0</v>
      </c>
    </row>
    <row r="666" spans="2:6">
      <c r="B666"/>
      <c r="F666">
        <f t="shared" si="23"/>
        <v>0</v>
      </c>
    </row>
    <row r="667" spans="2:6">
      <c r="B667"/>
      <c r="F667">
        <f t="shared" si="23"/>
        <v>0</v>
      </c>
    </row>
    <row r="668" spans="2:6">
      <c r="B668"/>
      <c r="F668">
        <f t="shared" si="23"/>
        <v>0</v>
      </c>
    </row>
    <row r="669" spans="2:6">
      <c r="B669"/>
      <c r="F669">
        <f t="shared" si="23"/>
        <v>0</v>
      </c>
    </row>
    <row r="670" spans="2:6">
      <c r="B670"/>
      <c r="F670">
        <f t="shared" si="23"/>
        <v>0</v>
      </c>
    </row>
    <row r="671" spans="2:6">
      <c r="B671"/>
      <c r="F671">
        <f t="shared" si="23"/>
        <v>0</v>
      </c>
    </row>
    <row r="672" spans="2:6">
      <c r="B672"/>
      <c r="F672">
        <f t="shared" si="23"/>
        <v>0</v>
      </c>
    </row>
    <row r="673" spans="2:6">
      <c r="B673"/>
      <c r="F673">
        <f t="shared" si="23"/>
        <v>0</v>
      </c>
    </row>
    <row r="674" spans="2:6">
      <c r="B674"/>
      <c r="F674">
        <f t="shared" si="23"/>
        <v>0</v>
      </c>
    </row>
    <row r="675" spans="2:6">
      <c r="B675"/>
      <c r="F675">
        <f t="shared" si="23"/>
        <v>0</v>
      </c>
    </row>
    <row r="676" spans="2:6">
      <c r="B676"/>
      <c r="F676">
        <f t="shared" si="23"/>
        <v>0</v>
      </c>
    </row>
    <row r="677" spans="2:6">
      <c r="B677"/>
      <c r="F677">
        <f t="shared" si="23"/>
        <v>0</v>
      </c>
    </row>
    <row r="678" spans="2:6">
      <c r="B678"/>
      <c r="F678">
        <f t="shared" si="23"/>
        <v>0</v>
      </c>
    </row>
    <row r="679" spans="2:6">
      <c r="B679"/>
      <c r="F679">
        <f t="shared" si="23"/>
        <v>0</v>
      </c>
    </row>
    <row r="680" spans="2:6">
      <c r="B680"/>
      <c r="F680">
        <f t="shared" si="23"/>
        <v>0</v>
      </c>
    </row>
    <row r="681" spans="2:6">
      <c r="B681"/>
      <c r="F681">
        <f t="shared" si="23"/>
        <v>0</v>
      </c>
    </row>
    <row r="682" spans="2:6">
      <c r="B682"/>
      <c r="F682">
        <f t="shared" si="23"/>
        <v>0</v>
      </c>
    </row>
    <row r="683" spans="2:6">
      <c r="B683"/>
      <c r="F683">
        <f t="shared" si="23"/>
        <v>0</v>
      </c>
    </row>
    <row r="684" spans="2:6">
      <c r="B684"/>
      <c r="F684">
        <f t="shared" si="23"/>
        <v>0</v>
      </c>
    </row>
    <row r="685" spans="2:6">
      <c r="B685"/>
      <c r="F685">
        <f t="shared" si="23"/>
        <v>0</v>
      </c>
    </row>
    <row r="686" spans="2:6">
      <c r="B686"/>
      <c r="F686">
        <f t="shared" si="23"/>
        <v>0</v>
      </c>
    </row>
    <row r="687" spans="2:6">
      <c r="B687"/>
      <c r="F687">
        <f t="shared" si="23"/>
        <v>0</v>
      </c>
    </row>
    <row r="688" spans="2:6">
      <c r="B688"/>
      <c r="F688">
        <f t="shared" si="23"/>
        <v>0</v>
      </c>
    </row>
    <row r="689" spans="2:6">
      <c r="B689"/>
      <c r="F689">
        <f t="shared" si="23"/>
        <v>0</v>
      </c>
    </row>
    <row r="690" spans="2:6">
      <c r="B690"/>
      <c r="F690">
        <f t="shared" si="23"/>
        <v>0</v>
      </c>
    </row>
    <row r="691" spans="2:6">
      <c r="B691"/>
      <c r="F691">
        <f t="shared" si="23"/>
        <v>0</v>
      </c>
    </row>
    <row r="692" spans="2:6">
      <c r="B692"/>
      <c r="F692">
        <f t="shared" si="23"/>
        <v>0</v>
      </c>
    </row>
    <row r="693" spans="2:6">
      <c r="B693"/>
      <c r="F693">
        <f t="shared" si="23"/>
        <v>0</v>
      </c>
    </row>
    <row r="694" spans="2:6">
      <c r="B694"/>
      <c r="F694">
        <f t="shared" si="23"/>
        <v>0</v>
      </c>
    </row>
    <row r="695" spans="2:6">
      <c r="B695"/>
      <c r="F695">
        <f t="shared" si="23"/>
        <v>0</v>
      </c>
    </row>
    <row r="696" spans="2:6">
      <c r="B696"/>
      <c r="F696">
        <f t="shared" si="23"/>
        <v>0</v>
      </c>
    </row>
    <row r="697" spans="2:6">
      <c r="B697"/>
      <c r="F697">
        <f t="shared" si="23"/>
        <v>0</v>
      </c>
    </row>
    <row r="698" spans="2:6">
      <c r="B698"/>
      <c r="F698">
        <f t="shared" si="23"/>
        <v>0</v>
      </c>
    </row>
    <row r="699" spans="2:6">
      <c r="B699"/>
      <c r="F699">
        <f t="shared" si="23"/>
        <v>0</v>
      </c>
    </row>
    <row r="700" spans="2:6">
      <c r="B700"/>
      <c r="F700">
        <f t="shared" si="23"/>
        <v>0</v>
      </c>
    </row>
    <row r="701" spans="2:6">
      <c r="B701"/>
      <c r="F701">
        <f t="shared" si="23"/>
        <v>0</v>
      </c>
    </row>
    <row r="702" spans="2:6">
      <c r="B702"/>
      <c r="F702">
        <f t="shared" si="23"/>
        <v>0</v>
      </c>
    </row>
    <row r="703" spans="2:6">
      <c r="B703"/>
      <c r="F703">
        <f t="shared" si="23"/>
        <v>0</v>
      </c>
    </row>
    <row r="704" spans="2:6">
      <c r="B704"/>
      <c r="F704">
        <f t="shared" si="23"/>
        <v>0</v>
      </c>
    </row>
    <row r="705" spans="2:6">
      <c r="B705"/>
      <c r="F705">
        <f t="shared" si="23"/>
        <v>0</v>
      </c>
    </row>
    <row r="706" spans="2:6">
      <c r="B706"/>
      <c r="F706">
        <f t="shared" si="23"/>
        <v>0</v>
      </c>
    </row>
    <row r="707" spans="2:6">
      <c r="B707"/>
      <c r="F707">
        <f t="shared" si="23"/>
        <v>0</v>
      </c>
    </row>
    <row r="708" spans="2:6">
      <c r="B708"/>
      <c r="F708">
        <f t="shared" si="23"/>
        <v>0</v>
      </c>
    </row>
    <row r="709" spans="2:6">
      <c r="B709"/>
      <c r="F709">
        <f t="shared" si="23"/>
        <v>0</v>
      </c>
    </row>
    <row r="710" spans="2:6">
      <c r="B710"/>
      <c r="F710">
        <f t="shared" si="23"/>
        <v>0</v>
      </c>
    </row>
    <row r="711" spans="2:6">
      <c r="B711"/>
      <c r="F711">
        <f t="shared" si="23"/>
        <v>0</v>
      </c>
    </row>
    <row r="712" spans="2:6">
      <c r="B712"/>
      <c r="F712">
        <f t="shared" si="23"/>
        <v>0</v>
      </c>
    </row>
    <row r="713" spans="2:6">
      <c r="B713"/>
      <c r="F713">
        <f t="shared" si="23"/>
        <v>0</v>
      </c>
    </row>
    <row r="714" spans="2:6">
      <c r="B714"/>
      <c r="F714">
        <f t="shared" si="23"/>
        <v>0</v>
      </c>
    </row>
    <row r="715" spans="2:6">
      <c r="B715"/>
      <c r="F715">
        <f t="shared" si="23"/>
        <v>0</v>
      </c>
    </row>
    <row r="716" spans="2:6">
      <c r="B716"/>
      <c r="F716">
        <f t="shared" si="23"/>
        <v>0</v>
      </c>
    </row>
    <row r="717" spans="2:6">
      <c r="B717"/>
      <c r="F717">
        <f t="shared" si="23"/>
        <v>0</v>
      </c>
    </row>
    <row r="718" spans="2:6">
      <c r="B718"/>
      <c r="F718">
        <f t="shared" si="23"/>
        <v>0</v>
      </c>
    </row>
    <row r="719" spans="2:6">
      <c r="B719"/>
      <c r="F719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6"/>
  <sheetViews>
    <sheetView rightToLeft="1" zoomScale="85" zoomScaleNormal="85" workbookViewId="0">
      <selection activeCell="E426" sqref="E42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5.42578125" bestFit="1" customWidth="1"/>
    <col min="5" max="5" width="15.5703125" bestFit="1" customWidth="1"/>
    <col min="6" max="6" width="16.85546875" bestFit="1" customWidth="1"/>
    <col min="7" max="7" width="19.140625" bestFit="1" customWidth="1"/>
    <col min="8" max="8" width="20.42578125" bestFit="1" customWidth="1"/>
  </cols>
  <sheetData>
    <row r="1" spans="1:12" ht="18.75">
      <c r="A1" s="162" t="s">
        <v>0</v>
      </c>
      <c r="B1" s="162"/>
      <c r="C1" s="162"/>
      <c r="E1" s="43" t="s">
        <v>1</v>
      </c>
      <c r="F1" s="44">
        <f>C2+C114</f>
        <v>1080441.577</v>
      </c>
      <c r="G1" s="45">
        <v>1080441.577</v>
      </c>
      <c r="H1" s="46" t="b">
        <f>AND(F1=G1)</f>
        <v>1</v>
      </c>
    </row>
    <row r="2" spans="1:12">
      <c r="A2" s="168" t="s">
        <v>2</v>
      </c>
      <c r="B2" s="168"/>
      <c r="C2" s="26">
        <f>C3+C67</f>
        <v>680000</v>
      </c>
      <c r="E2" s="39" t="s">
        <v>2</v>
      </c>
      <c r="F2" s="41">
        <f>C2</f>
        <v>680000</v>
      </c>
      <c r="G2" s="42">
        <v>680000</v>
      </c>
      <c r="H2" s="40" t="b">
        <f>AND(F2=G2)</f>
        <v>1</v>
      </c>
    </row>
    <row r="3" spans="1:12">
      <c r="A3" s="165" t="s">
        <v>3</v>
      </c>
      <c r="B3" s="165"/>
      <c r="C3" s="23">
        <f>C4+C11+C38+C61</f>
        <v>265400</v>
      </c>
      <c r="E3" s="39" t="s">
        <v>4</v>
      </c>
      <c r="F3" s="41">
        <f>C3</f>
        <v>265400</v>
      </c>
      <c r="G3" s="42">
        <v>265400</v>
      </c>
      <c r="H3" s="40" t="b">
        <f>AND(F3=G3)</f>
        <v>1</v>
      </c>
    </row>
    <row r="4" spans="1:12" ht="15" customHeight="1">
      <c r="A4" s="160" t="s">
        <v>5</v>
      </c>
      <c r="B4" s="161"/>
      <c r="C4" s="21">
        <f>SUM(C5:C10)</f>
        <v>128300</v>
      </c>
      <c r="E4" s="39" t="s">
        <v>6</v>
      </c>
      <c r="F4" s="41">
        <f>C4</f>
        <v>128300</v>
      </c>
      <c r="G4" s="42">
        <v>128300</v>
      </c>
      <c r="H4" s="40" t="b">
        <f>AND(F4=G4)</f>
        <v>1</v>
      </c>
      <c r="I4" s="17"/>
      <c r="J4" s="17"/>
      <c r="K4" s="17"/>
      <c r="L4" s="17"/>
    </row>
    <row r="5" spans="1:12" ht="15" customHeight="1" outlineLevel="1">
      <c r="A5" s="3">
        <v>1101</v>
      </c>
      <c r="B5" s="1" t="s">
        <v>7</v>
      </c>
      <c r="C5" s="2">
        <v>100000</v>
      </c>
      <c r="E5" s="17"/>
      <c r="F5" s="17"/>
      <c r="G5" s="17"/>
      <c r="H5" s="17"/>
      <c r="I5" s="17"/>
      <c r="J5" s="17"/>
      <c r="K5" s="17"/>
      <c r="L5" s="17"/>
    </row>
    <row r="6" spans="1:12" ht="15" customHeight="1" outlineLevel="1">
      <c r="A6" s="3">
        <v>1102</v>
      </c>
      <c r="B6" s="1" t="s">
        <v>8</v>
      </c>
      <c r="C6" s="2">
        <v>3000</v>
      </c>
      <c r="E6" s="17"/>
      <c r="F6" s="17"/>
      <c r="G6" s="17"/>
      <c r="H6" s="17"/>
      <c r="I6" s="17"/>
      <c r="J6" s="17"/>
      <c r="K6" s="17"/>
      <c r="L6" s="17"/>
    </row>
    <row r="7" spans="1:12" ht="15" customHeight="1" outlineLevel="1">
      <c r="A7" s="3">
        <v>1201</v>
      </c>
      <c r="B7" s="1" t="s">
        <v>9</v>
      </c>
      <c r="C7" s="2">
        <v>25000</v>
      </c>
      <c r="E7" s="17"/>
      <c r="F7" s="17"/>
      <c r="G7" s="17"/>
      <c r="H7" s="17"/>
      <c r="I7" s="17"/>
      <c r="J7" s="17"/>
      <c r="K7" s="17"/>
      <c r="L7" s="17"/>
    </row>
    <row r="8" spans="1:12" ht="15" customHeight="1" outlineLevel="1">
      <c r="A8" s="3">
        <v>1201</v>
      </c>
      <c r="B8" s="1" t="s">
        <v>10</v>
      </c>
      <c r="C8" s="2"/>
      <c r="E8" s="17"/>
      <c r="F8" s="17"/>
      <c r="G8" s="17"/>
      <c r="H8" s="17"/>
      <c r="I8" s="17"/>
      <c r="J8" s="17"/>
      <c r="K8" s="17"/>
      <c r="L8" s="17"/>
    </row>
    <row r="9" spans="1:12" ht="15" customHeight="1" outlineLevel="1">
      <c r="A9" s="3">
        <v>1202</v>
      </c>
      <c r="B9" s="1" t="s">
        <v>11</v>
      </c>
      <c r="C9" s="2"/>
      <c r="E9" s="17"/>
      <c r="F9" s="17"/>
      <c r="G9" s="17"/>
      <c r="H9" s="17"/>
      <c r="I9" s="17"/>
      <c r="J9" s="17"/>
      <c r="K9" s="17"/>
      <c r="L9" s="17"/>
    </row>
    <row r="10" spans="1:12" ht="15" customHeight="1" outlineLevel="1">
      <c r="A10" s="3">
        <v>1203</v>
      </c>
      <c r="B10" s="1" t="s">
        <v>12</v>
      </c>
      <c r="C10" s="2">
        <v>300</v>
      </c>
      <c r="E10" s="17"/>
      <c r="F10" s="17"/>
      <c r="G10" s="17"/>
      <c r="H10" s="17"/>
      <c r="I10" s="17"/>
      <c r="J10" s="17"/>
      <c r="K10" s="17"/>
      <c r="L10" s="17"/>
    </row>
    <row r="11" spans="1:12" ht="15" customHeight="1">
      <c r="A11" s="160" t="s">
        <v>13</v>
      </c>
      <c r="B11" s="161"/>
      <c r="C11" s="21">
        <f>SUM(C12:C37)</f>
        <v>81500</v>
      </c>
      <c r="E11" s="39" t="s">
        <v>14</v>
      </c>
      <c r="F11" s="41">
        <f>C11</f>
        <v>81500</v>
      </c>
      <c r="G11" s="42">
        <v>81500</v>
      </c>
      <c r="H11" s="40" t="b">
        <f>AND(F11=G11)</f>
        <v>1</v>
      </c>
      <c r="I11" s="17"/>
      <c r="J11" s="17"/>
      <c r="K11" s="17"/>
      <c r="L11" s="17"/>
    </row>
    <row r="12" spans="1:12" outlineLevel="1">
      <c r="A12" s="3">
        <v>2101</v>
      </c>
      <c r="B12" s="1" t="s">
        <v>15</v>
      </c>
      <c r="C12" s="2">
        <v>34000</v>
      </c>
    </row>
    <row r="13" spans="1:12" outlineLevel="1">
      <c r="A13" s="3">
        <v>2102</v>
      </c>
      <c r="B13" s="1" t="s">
        <v>16</v>
      </c>
      <c r="C13" s="2"/>
    </row>
    <row r="14" spans="1:12" outlineLevel="1">
      <c r="A14" s="3">
        <v>2201</v>
      </c>
      <c r="B14" s="1" t="s">
        <v>17</v>
      </c>
      <c r="C14" s="2">
        <v>3000</v>
      </c>
    </row>
    <row r="15" spans="1:12" outlineLevel="1">
      <c r="A15" s="3">
        <v>2201</v>
      </c>
      <c r="B15" s="1" t="s">
        <v>18</v>
      </c>
      <c r="C15" s="2"/>
    </row>
    <row r="16" spans="1:12" outlineLevel="1">
      <c r="A16" s="3">
        <v>2201</v>
      </c>
      <c r="B16" s="1" t="s">
        <v>19</v>
      </c>
      <c r="C16" s="2">
        <v>3000</v>
      </c>
    </row>
    <row r="17" spans="1:3" outlineLevel="1">
      <c r="A17" s="3">
        <v>2202</v>
      </c>
      <c r="B17" s="1" t="s">
        <v>20</v>
      </c>
      <c r="C17" s="2"/>
    </row>
    <row r="18" spans="1:3" outlineLevel="1">
      <c r="A18" s="3">
        <v>2203</v>
      </c>
      <c r="B18" s="1" t="s">
        <v>21</v>
      </c>
      <c r="C18" s="2"/>
    </row>
    <row r="19" spans="1:3" outlineLevel="1">
      <c r="A19" s="3">
        <v>2204</v>
      </c>
      <c r="B19" s="1" t="s">
        <v>22</v>
      </c>
      <c r="C19" s="2"/>
    </row>
    <row r="20" spans="1:3" outlineLevel="1">
      <c r="A20" s="3">
        <v>2299</v>
      </c>
      <c r="B20" s="1" t="s">
        <v>23</v>
      </c>
      <c r="C20" s="2"/>
    </row>
    <row r="21" spans="1:3" outlineLevel="1">
      <c r="A21" s="3">
        <v>2301</v>
      </c>
      <c r="B21" s="1" t="s">
        <v>24</v>
      </c>
      <c r="C21" s="2"/>
    </row>
    <row r="22" spans="1:3" outlineLevel="1">
      <c r="A22" s="3">
        <v>2302</v>
      </c>
      <c r="B22" s="1" t="s">
        <v>25</v>
      </c>
      <c r="C22" s="2"/>
    </row>
    <row r="23" spans="1:3" outlineLevel="1">
      <c r="A23" s="3">
        <v>2303</v>
      </c>
      <c r="B23" s="1" t="s">
        <v>26</v>
      </c>
      <c r="C23" s="2"/>
    </row>
    <row r="24" spans="1:3" outlineLevel="1">
      <c r="A24" s="3">
        <v>2304</v>
      </c>
      <c r="B24" s="1" t="s">
        <v>27</v>
      </c>
      <c r="C24" s="2"/>
    </row>
    <row r="25" spans="1:3" outlineLevel="1">
      <c r="A25" s="3">
        <v>2305</v>
      </c>
      <c r="B25" s="1" t="s">
        <v>28</v>
      </c>
      <c r="C25" s="2"/>
    </row>
    <row r="26" spans="1:3" outlineLevel="1">
      <c r="A26" s="3">
        <v>2306</v>
      </c>
      <c r="B26" s="1" t="s">
        <v>29</v>
      </c>
      <c r="C26" s="2"/>
    </row>
    <row r="27" spans="1:3" outlineLevel="1">
      <c r="A27" s="3">
        <v>2307</v>
      </c>
      <c r="B27" s="1" t="s">
        <v>30</v>
      </c>
      <c r="C27" s="2"/>
    </row>
    <row r="28" spans="1:3" outlineLevel="1">
      <c r="A28" s="3">
        <v>2308</v>
      </c>
      <c r="B28" s="1" t="s">
        <v>31</v>
      </c>
      <c r="C28" s="2"/>
    </row>
    <row r="29" spans="1:3" outlineLevel="1">
      <c r="A29" s="3">
        <v>2401</v>
      </c>
      <c r="B29" s="1" t="s">
        <v>32</v>
      </c>
      <c r="C29" s="2"/>
    </row>
    <row r="30" spans="1:3" ht="12.75" customHeight="1" outlineLevel="1">
      <c r="A30" s="3">
        <v>2401</v>
      </c>
      <c r="B30" s="1" t="s">
        <v>33</v>
      </c>
      <c r="C30" s="2"/>
    </row>
    <row r="31" spans="1:3" outlineLevel="1">
      <c r="A31" s="3">
        <v>2401</v>
      </c>
      <c r="B31" s="1" t="s">
        <v>34</v>
      </c>
      <c r="C31" s="2"/>
    </row>
    <row r="32" spans="1:3" outlineLevel="1">
      <c r="A32" s="3">
        <v>2402</v>
      </c>
      <c r="B32" s="1" t="s">
        <v>35</v>
      </c>
      <c r="C32" s="2">
        <v>1500</v>
      </c>
    </row>
    <row r="33" spans="1:8" outlineLevel="1">
      <c r="A33" s="3">
        <v>2403</v>
      </c>
      <c r="B33" s="1" t="s">
        <v>36</v>
      </c>
      <c r="C33" s="2"/>
    </row>
    <row r="34" spans="1:8" outlineLevel="1">
      <c r="A34" s="3">
        <v>2404</v>
      </c>
      <c r="B34" s="1" t="s">
        <v>37</v>
      </c>
      <c r="C34" s="2">
        <v>25000</v>
      </c>
    </row>
    <row r="35" spans="1:8" outlineLevel="1">
      <c r="A35" s="3">
        <v>2405</v>
      </c>
      <c r="B35" s="1" t="s">
        <v>38</v>
      </c>
      <c r="C35" s="2">
        <v>5000</v>
      </c>
    </row>
    <row r="36" spans="1:8" outlineLevel="1">
      <c r="A36" s="3">
        <v>2406</v>
      </c>
      <c r="B36" s="1" t="s">
        <v>39</v>
      </c>
      <c r="C36" s="2">
        <v>1000</v>
      </c>
    </row>
    <row r="37" spans="1:8" outlineLevel="1">
      <c r="A37" s="3">
        <v>2499</v>
      </c>
      <c r="B37" s="1" t="s">
        <v>40</v>
      </c>
      <c r="C37" s="15">
        <v>9000</v>
      </c>
    </row>
    <row r="38" spans="1:8">
      <c r="A38" s="160" t="s">
        <v>41</v>
      </c>
      <c r="B38" s="161"/>
      <c r="C38" s="21">
        <f>SUM(C39:C60)</f>
        <v>55600</v>
      </c>
      <c r="E38" s="39" t="s">
        <v>42</v>
      </c>
      <c r="F38" s="41">
        <f>C38</f>
        <v>55600</v>
      </c>
      <c r="G38" s="42">
        <v>55600</v>
      </c>
      <c r="H38" s="40" t="b">
        <f>AND(F38=G38)</f>
        <v>1</v>
      </c>
    </row>
    <row r="39" spans="1:8" outlineLevel="1">
      <c r="A39" s="20">
        <v>3101</v>
      </c>
      <c r="B39" s="20" t="s">
        <v>43</v>
      </c>
      <c r="C39" s="2">
        <v>9000</v>
      </c>
      <c r="F39" s="41">
        <f t="shared" ref="F39:F102" si="0">C39</f>
        <v>9000</v>
      </c>
    </row>
    <row r="40" spans="1:8" outlineLevel="1">
      <c r="A40" s="20">
        <v>3102</v>
      </c>
      <c r="B40" s="20" t="s">
        <v>44</v>
      </c>
      <c r="C40" s="2">
        <v>2000</v>
      </c>
      <c r="F40" s="41">
        <f t="shared" si="0"/>
        <v>2000</v>
      </c>
    </row>
    <row r="41" spans="1:8" outlineLevel="1">
      <c r="A41" s="20">
        <v>3103</v>
      </c>
      <c r="B41" s="20" t="s">
        <v>45</v>
      </c>
      <c r="C41" s="2">
        <v>5000</v>
      </c>
      <c r="F41" s="41">
        <f t="shared" si="0"/>
        <v>5000</v>
      </c>
    </row>
    <row r="42" spans="1:8" outlineLevel="1">
      <c r="A42" s="20">
        <v>3199</v>
      </c>
      <c r="B42" s="20" t="s">
        <v>46</v>
      </c>
      <c r="C42" s="2">
        <v>500</v>
      </c>
      <c r="F42" s="41">
        <f t="shared" si="0"/>
        <v>500</v>
      </c>
    </row>
    <row r="43" spans="1:8" outlineLevel="1">
      <c r="A43" s="20">
        <v>3201</v>
      </c>
      <c r="B43" s="20" t="s">
        <v>47</v>
      </c>
      <c r="C43" s="2"/>
      <c r="F43" s="41">
        <f t="shared" si="0"/>
        <v>0</v>
      </c>
    </row>
    <row r="44" spans="1:8" outlineLevel="1">
      <c r="A44" s="20">
        <v>3202</v>
      </c>
      <c r="B44" s="20" t="s">
        <v>48</v>
      </c>
      <c r="C44" s="2">
        <v>1500</v>
      </c>
      <c r="F44" s="41">
        <f t="shared" si="0"/>
        <v>1500</v>
      </c>
    </row>
    <row r="45" spans="1:8" outlineLevel="1">
      <c r="A45" s="20">
        <v>3203</v>
      </c>
      <c r="B45" s="20" t="s">
        <v>49</v>
      </c>
      <c r="C45" s="2">
        <v>1500</v>
      </c>
      <c r="F45" s="41">
        <f t="shared" si="0"/>
        <v>1500</v>
      </c>
    </row>
    <row r="46" spans="1:8" outlineLevel="1">
      <c r="A46" s="20">
        <v>3204</v>
      </c>
      <c r="B46" s="20" t="s">
        <v>50</v>
      </c>
      <c r="C46" s="2"/>
      <c r="F46" s="41">
        <f t="shared" si="0"/>
        <v>0</v>
      </c>
    </row>
    <row r="47" spans="1:8" outlineLevel="1">
      <c r="A47" s="20">
        <v>3205</v>
      </c>
      <c r="B47" s="20" t="s">
        <v>51</v>
      </c>
      <c r="C47" s="2"/>
      <c r="F47" s="41">
        <f t="shared" si="0"/>
        <v>0</v>
      </c>
    </row>
    <row r="48" spans="1:8" outlineLevel="1">
      <c r="A48" s="20">
        <v>3206</v>
      </c>
      <c r="B48" s="20" t="s">
        <v>52</v>
      </c>
      <c r="C48" s="2">
        <v>9000</v>
      </c>
      <c r="F48" s="41">
        <f t="shared" si="0"/>
        <v>9000</v>
      </c>
    </row>
    <row r="49" spans="1:8" outlineLevel="1">
      <c r="A49" s="20">
        <v>3207</v>
      </c>
      <c r="B49" s="20" t="s">
        <v>53</v>
      </c>
      <c r="C49" s="2">
        <v>50</v>
      </c>
      <c r="F49" s="41">
        <f t="shared" si="0"/>
        <v>50</v>
      </c>
    </row>
    <row r="50" spans="1:8" outlineLevel="1">
      <c r="A50" s="20">
        <v>3208</v>
      </c>
      <c r="B50" s="20" t="s">
        <v>54</v>
      </c>
      <c r="C50" s="2"/>
      <c r="F50" s="41">
        <f t="shared" si="0"/>
        <v>0</v>
      </c>
    </row>
    <row r="51" spans="1:8" outlineLevel="1">
      <c r="A51" s="20">
        <v>3209</v>
      </c>
      <c r="B51" s="20" t="s">
        <v>55</v>
      </c>
      <c r="C51" s="2"/>
      <c r="F51" s="41">
        <f t="shared" si="0"/>
        <v>0</v>
      </c>
    </row>
    <row r="52" spans="1:8" outlineLevel="1">
      <c r="A52" s="20">
        <v>3299</v>
      </c>
      <c r="B52" s="20" t="s">
        <v>56</v>
      </c>
      <c r="C52" s="2"/>
      <c r="F52" s="41">
        <f t="shared" si="0"/>
        <v>0</v>
      </c>
    </row>
    <row r="53" spans="1:8" outlineLevel="1">
      <c r="A53" s="20">
        <v>3301</v>
      </c>
      <c r="B53" s="20" t="s">
        <v>57</v>
      </c>
      <c r="C53" s="2"/>
      <c r="F53" s="41">
        <f t="shared" si="0"/>
        <v>0</v>
      </c>
    </row>
    <row r="54" spans="1:8" outlineLevel="1">
      <c r="A54" s="20">
        <v>3302</v>
      </c>
      <c r="B54" s="20" t="s">
        <v>58</v>
      </c>
      <c r="C54" s="2">
        <v>2000</v>
      </c>
      <c r="F54" s="41">
        <f t="shared" si="0"/>
        <v>2000</v>
      </c>
    </row>
    <row r="55" spans="1:8" outlineLevel="1">
      <c r="A55" s="20">
        <v>3303</v>
      </c>
      <c r="B55" s="20" t="s">
        <v>59</v>
      </c>
      <c r="C55" s="2">
        <v>20000</v>
      </c>
      <c r="F55" s="41">
        <f t="shared" si="0"/>
        <v>20000</v>
      </c>
    </row>
    <row r="56" spans="1:8" outlineLevel="1">
      <c r="A56" s="20">
        <v>3303</v>
      </c>
      <c r="B56" s="20" t="s">
        <v>60</v>
      </c>
      <c r="C56" s="2"/>
      <c r="F56" s="41">
        <f t="shared" si="0"/>
        <v>0</v>
      </c>
    </row>
    <row r="57" spans="1:8" outlineLevel="1">
      <c r="A57" s="20">
        <v>3304</v>
      </c>
      <c r="B57" s="20" t="s">
        <v>61</v>
      </c>
      <c r="C57" s="2"/>
      <c r="F57" s="41">
        <f t="shared" si="0"/>
        <v>0</v>
      </c>
    </row>
    <row r="58" spans="1:8" outlineLevel="1">
      <c r="A58" s="20">
        <v>3305</v>
      </c>
      <c r="B58" s="20" t="s">
        <v>62</v>
      </c>
      <c r="C58" s="2"/>
      <c r="F58" s="41">
        <f t="shared" si="0"/>
        <v>0</v>
      </c>
    </row>
    <row r="59" spans="1:8" outlineLevel="1">
      <c r="A59" s="20">
        <v>3306</v>
      </c>
      <c r="B59" s="20" t="s">
        <v>63</v>
      </c>
      <c r="C59" s="2">
        <v>50</v>
      </c>
      <c r="F59" s="41">
        <f t="shared" si="0"/>
        <v>50</v>
      </c>
    </row>
    <row r="60" spans="1:8" outlineLevel="1">
      <c r="A60" s="20">
        <v>3399</v>
      </c>
      <c r="B60" s="20" t="s">
        <v>64</v>
      </c>
      <c r="C60" s="2">
        <v>5000</v>
      </c>
      <c r="F60" s="41">
        <f t="shared" si="0"/>
        <v>5000</v>
      </c>
    </row>
    <row r="61" spans="1:8">
      <c r="A61" s="160" t="s">
        <v>65</v>
      </c>
      <c r="B61" s="161"/>
      <c r="C61" s="22">
        <f>SUM(C62:C66)</f>
        <v>0</v>
      </c>
      <c r="E61" s="39" t="s">
        <v>66</v>
      </c>
      <c r="F61" s="41">
        <f>C61</f>
        <v>0</v>
      </c>
      <c r="G61" s="42">
        <v>0</v>
      </c>
      <c r="H61" s="40" t="b">
        <f>AND(F61=G61)</f>
        <v>1</v>
      </c>
    </row>
    <row r="62" spans="1:8" outlineLevel="1">
      <c r="A62" s="3">
        <v>4001</v>
      </c>
      <c r="B62" s="1" t="s">
        <v>67</v>
      </c>
      <c r="C62" s="2"/>
      <c r="F62" s="41">
        <f t="shared" si="0"/>
        <v>0</v>
      </c>
    </row>
    <row r="63" spans="1:8" outlineLevel="1">
      <c r="A63" s="3">
        <v>4002</v>
      </c>
      <c r="B63" s="1" t="s">
        <v>68</v>
      </c>
      <c r="C63" s="2"/>
      <c r="F63" s="41">
        <f t="shared" si="0"/>
        <v>0</v>
      </c>
    </row>
    <row r="64" spans="1:8" outlineLevel="1">
      <c r="A64" s="3">
        <v>4003</v>
      </c>
      <c r="B64" s="1" t="s">
        <v>69</v>
      </c>
      <c r="C64" s="2"/>
      <c r="F64" s="41">
        <f t="shared" si="0"/>
        <v>0</v>
      </c>
    </row>
    <row r="65" spans="1:8" outlineLevel="1">
      <c r="A65" s="14">
        <v>4004</v>
      </c>
      <c r="B65" s="1" t="s">
        <v>70</v>
      </c>
      <c r="C65" s="2"/>
      <c r="F65" s="41">
        <f t="shared" si="0"/>
        <v>0</v>
      </c>
    </row>
    <row r="66" spans="1:8" outlineLevel="1">
      <c r="A66" s="14">
        <v>4099</v>
      </c>
      <c r="B66" s="1" t="s">
        <v>71</v>
      </c>
      <c r="C66" s="2"/>
      <c r="F66" s="41">
        <f t="shared" si="0"/>
        <v>0</v>
      </c>
    </row>
    <row r="67" spans="1:8">
      <c r="A67" s="165" t="s">
        <v>72</v>
      </c>
      <c r="B67" s="165"/>
      <c r="C67" s="25">
        <f>C97+C68</f>
        <v>414600</v>
      </c>
      <c r="E67" s="39" t="s">
        <v>73</v>
      </c>
      <c r="F67" s="41">
        <f>C67</f>
        <v>414600</v>
      </c>
      <c r="G67" s="42">
        <v>414600</v>
      </c>
      <c r="H67" s="40" t="b">
        <f>AND(F67=G67)</f>
        <v>1</v>
      </c>
    </row>
    <row r="68" spans="1:8">
      <c r="A68" s="160" t="s">
        <v>74</v>
      </c>
      <c r="B68" s="161"/>
      <c r="C68" s="21">
        <f>SUM(C69:C96)</f>
        <v>27500</v>
      </c>
      <c r="E68" s="39" t="s">
        <v>75</v>
      </c>
      <c r="F68" s="41">
        <f t="shared" si="0"/>
        <v>27500</v>
      </c>
      <c r="G68" s="42">
        <v>27500</v>
      </c>
      <c r="H68" s="40" t="b">
        <f>AND(F68=G68)</f>
        <v>1</v>
      </c>
    </row>
    <row r="69" spans="1:8" ht="15" customHeight="1" outlineLevel="1">
      <c r="A69" s="3">
        <v>5101</v>
      </c>
      <c r="B69" s="2" t="s">
        <v>76</v>
      </c>
      <c r="C69" s="2"/>
      <c r="F69" s="41">
        <f t="shared" si="0"/>
        <v>0</v>
      </c>
    </row>
    <row r="70" spans="1:8" ht="15" customHeight="1" outlineLevel="1">
      <c r="A70" s="3">
        <v>5102</v>
      </c>
      <c r="B70" s="2" t="s">
        <v>77</v>
      </c>
      <c r="C70" s="2"/>
      <c r="F70" s="41">
        <f t="shared" si="0"/>
        <v>0</v>
      </c>
    </row>
    <row r="71" spans="1:8" ht="15" customHeight="1" outlineLevel="1">
      <c r="A71" s="3">
        <v>5102</v>
      </c>
      <c r="B71" s="2" t="s">
        <v>78</v>
      </c>
      <c r="C71" s="2"/>
      <c r="F71" s="41">
        <f t="shared" si="0"/>
        <v>0</v>
      </c>
    </row>
    <row r="72" spans="1:8" ht="15" customHeight="1" outlineLevel="1">
      <c r="A72" s="3">
        <v>5102</v>
      </c>
      <c r="B72" s="2" t="s">
        <v>79</v>
      </c>
      <c r="C72" s="2"/>
      <c r="F72" s="41">
        <f t="shared" si="0"/>
        <v>0</v>
      </c>
    </row>
    <row r="73" spans="1:8" ht="15" customHeight="1" outlineLevel="1">
      <c r="A73" s="3">
        <v>5103</v>
      </c>
      <c r="B73" s="2" t="s">
        <v>80</v>
      </c>
      <c r="C73" s="2"/>
      <c r="F73" s="41">
        <f t="shared" si="0"/>
        <v>0</v>
      </c>
    </row>
    <row r="74" spans="1:8" ht="15" customHeight="1" outlineLevel="1">
      <c r="A74" s="3">
        <v>5104</v>
      </c>
      <c r="B74" s="2" t="s">
        <v>81</v>
      </c>
      <c r="C74" s="2"/>
      <c r="F74" s="41">
        <f t="shared" si="0"/>
        <v>0</v>
      </c>
    </row>
    <row r="75" spans="1:8" ht="15" customHeight="1" outlineLevel="1">
      <c r="A75" s="3">
        <v>5105</v>
      </c>
      <c r="B75" s="2" t="s">
        <v>82</v>
      </c>
      <c r="C75" s="2"/>
      <c r="F75" s="41">
        <f t="shared" si="0"/>
        <v>0</v>
      </c>
    </row>
    <row r="76" spans="1:8" ht="15" customHeight="1" outlineLevel="1">
      <c r="A76" s="3">
        <v>5106</v>
      </c>
      <c r="B76" s="2" t="s">
        <v>83</v>
      </c>
      <c r="C76" s="2"/>
      <c r="F76" s="41">
        <f t="shared" si="0"/>
        <v>0</v>
      </c>
    </row>
    <row r="77" spans="1:8" ht="15" customHeight="1" outlineLevel="1">
      <c r="A77" s="3">
        <v>5107</v>
      </c>
      <c r="B77" s="2" t="s">
        <v>84</v>
      </c>
      <c r="C77" s="2"/>
      <c r="F77" s="41">
        <f t="shared" si="0"/>
        <v>0</v>
      </c>
    </row>
    <row r="78" spans="1:8" ht="15" customHeight="1" outlineLevel="1">
      <c r="A78" s="3">
        <v>5199</v>
      </c>
      <c r="B78" s="2" t="s">
        <v>85</v>
      </c>
      <c r="C78" s="2"/>
      <c r="F78" s="41">
        <f t="shared" si="0"/>
        <v>0</v>
      </c>
    </row>
    <row r="79" spans="1:8" ht="15" customHeight="1" outlineLevel="1">
      <c r="A79" s="3">
        <v>5201</v>
      </c>
      <c r="B79" s="2" t="s">
        <v>86</v>
      </c>
      <c r="C79" s="18">
        <v>22000</v>
      </c>
      <c r="F79" s="41">
        <f t="shared" si="0"/>
        <v>22000</v>
      </c>
    </row>
    <row r="80" spans="1:8" ht="15" customHeight="1" outlineLevel="1">
      <c r="A80" s="3">
        <v>5202</v>
      </c>
      <c r="B80" s="2" t="s">
        <v>87</v>
      </c>
      <c r="C80" s="2"/>
      <c r="F80" s="41">
        <f t="shared" si="0"/>
        <v>0</v>
      </c>
    </row>
    <row r="81" spans="1:6" ht="15" customHeight="1" outlineLevel="1">
      <c r="A81" s="3">
        <v>5203</v>
      </c>
      <c r="B81" s="2" t="s">
        <v>88</v>
      </c>
      <c r="C81" s="2"/>
      <c r="F81" s="41">
        <f t="shared" si="0"/>
        <v>0</v>
      </c>
    </row>
    <row r="82" spans="1:6" ht="15" customHeight="1" outlineLevel="1">
      <c r="A82" s="3">
        <v>5204</v>
      </c>
      <c r="B82" s="2" t="s">
        <v>89</v>
      </c>
      <c r="C82" s="2"/>
      <c r="F82" s="41">
        <f t="shared" si="0"/>
        <v>0</v>
      </c>
    </row>
    <row r="83" spans="1:6" s="16" customFormat="1" ht="15" customHeight="1" outlineLevel="1">
      <c r="A83" s="3">
        <v>5205</v>
      </c>
      <c r="B83" s="2" t="s">
        <v>90</v>
      </c>
      <c r="C83" s="2"/>
      <c r="D83"/>
      <c r="F83" s="41">
        <f t="shared" si="0"/>
        <v>0</v>
      </c>
    </row>
    <row r="84" spans="1:6" ht="15" customHeight="1" outlineLevel="1">
      <c r="A84" s="3">
        <v>5206</v>
      </c>
      <c r="B84" s="2" t="s">
        <v>91</v>
      </c>
      <c r="C84" s="2"/>
      <c r="F84" s="41">
        <f t="shared" si="0"/>
        <v>0</v>
      </c>
    </row>
    <row r="85" spans="1:6" ht="15" customHeight="1" outlineLevel="1">
      <c r="A85" s="3">
        <v>5206</v>
      </c>
      <c r="B85" s="2" t="s">
        <v>92</v>
      </c>
      <c r="C85" s="2"/>
      <c r="F85" s="41">
        <f t="shared" si="0"/>
        <v>0</v>
      </c>
    </row>
    <row r="86" spans="1:6" ht="15" customHeight="1" outlineLevel="1">
      <c r="A86" s="3">
        <v>5206</v>
      </c>
      <c r="B86" s="2" t="s">
        <v>93</v>
      </c>
      <c r="C86" s="2"/>
      <c r="F86" s="41">
        <f t="shared" si="0"/>
        <v>0</v>
      </c>
    </row>
    <row r="87" spans="1:6" ht="15" customHeight="1" outlineLevel="1">
      <c r="A87" s="3">
        <v>5207</v>
      </c>
      <c r="B87" s="2" t="s">
        <v>94</v>
      </c>
      <c r="C87" s="2"/>
      <c r="F87" s="41">
        <f t="shared" si="0"/>
        <v>0</v>
      </c>
    </row>
    <row r="88" spans="1:6" ht="15" customHeight="1" outlineLevel="1">
      <c r="A88" s="3">
        <v>5208</v>
      </c>
      <c r="B88" s="2" t="s">
        <v>95</v>
      </c>
      <c r="C88" s="2"/>
      <c r="F88" s="41">
        <f t="shared" si="0"/>
        <v>0</v>
      </c>
    </row>
    <row r="89" spans="1:6" ht="15" customHeight="1" outlineLevel="1">
      <c r="A89" s="3">
        <v>5209</v>
      </c>
      <c r="B89" s="2" t="s">
        <v>96</v>
      </c>
      <c r="C89" s="2"/>
      <c r="F89" s="41">
        <f t="shared" si="0"/>
        <v>0</v>
      </c>
    </row>
    <row r="90" spans="1:6" ht="15" customHeight="1" outlineLevel="1">
      <c r="A90" s="3">
        <v>5210</v>
      </c>
      <c r="B90" s="2" t="s">
        <v>97</v>
      </c>
      <c r="C90" s="2"/>
      <c r="F90" s="41">
        <f t="shared" si="0"/>
        <v>0</v>
      </c>
    </row>
    <row r="91" spans="1:6" ht="15" customHeight="1" outlineLevel="1">
      <c r="A91" s="3">
        <v>5211</v>
      </c>
      <c r="B91" s="2" t="s">
        <v>98</v>
      </c>
      <c r="C91" s="2"/>
      <c r="F91" s="41">
        <f t="shared" si="0"/>
        <v>0</v>
      </c>
    </row>
    <row r="92" spans="1:6" ht="15" customHeight="1" outlineLevel="1">
      <c r="A92" s="3">
        <v>5212</v>
      </c>
      <c r="B92" s="2" t="s">
        <v>99</v>
      </c>
      <c r="C92" s="2"/>
      <c r="F92" s="41">
        <f t="shared" si="0"/>
        <v>0</v>
      </c>
    </row>
    <row r="93" spans="1:6" ht="15" customHeight="1" outlineLevel="1">
      <c r="A93" s="3">
        <v>5299</v>
      </c>
      <c r="B93" s="2" t="s">
        <v>100</v>
      </c>
      <c r="C93" s="2"/>
      <c r="F93" s="41">
        <f t="shared" si="0"/>
        <v>0</v>
      </c>
    </row>
    <row r="94" spans="1:6" ht="15" customHeight="1" outlineLevel="1">
      <c r="A94" s="3">
        <v>5301</v>
      </c>
      <c r="B94" s="2" t="s">
        <v>101</v>
      </c>
      <c r="C94" s="2"/>
      <c r="F94" s="41">
        <f t="shared" si="0"/>
        <v>0</v>
      </c>
    </row>
    <row r="95" spans="1:6" ht="13.5" customHeight="1" outlineLevel="1">
      <c r="A95" s="3">
        <v>5302</v>
      </c>
      <c r="B95" s="2" t="s">
        <v>102</v>
      </c>
      <c r="C95" s="2">
        <v>5000</v>
      </c>
      <c r="F95" s="41">
        <f t="shared" si="0"/>
        <v>5000</v>
      </c>
    </row>
    <row r="96" spans="1:6" ht="13.5" customHeight="1" outlineLevel="1">
      <c r="A96" s="3">
        <v>5399</v>
      </c>
      <c r="B96" s="2" t="s">
        <v>103</v>
      </c>
      <c r="C96" s="2">
        <v>500</v>
      </c>
      <c r="F96" s="41">
        <f t="shared" si="0"/>
        <v>500</v>
      </c>
    </row>
    <row r="97" spans="1:8">
      <c r="A97" s="19" t="s">
        <v>104</v>
      </c>
      <c r="B97" s="24"/>
      <c r="C97" s="21">
        <f>SUM(C98:C113)</f>
        <v>387100</v>
      </c>
      <c r="E97" s="39" t="s">
        <v>105</v>
      </c>
      <c r="F97" s="41">
        <f t="shared" si="0"/>
        <v>387100</v>
      </c>
      <c r="G97" s="42">
        <v>387100</v>
      </c>
      <c r="H97" s="40" t="b">
        <f>AND(F97=G97)</f>
        <v>1</v>
      </c>
    </row>
    <row r="98" spans="1:8" ht="15" customHeight="1" outlineLevel="1">
      <c r="A98" s="3">
        <v>6001</v>
      </c>
      <c r="B98" s="1" t="s">
        <v>106</v>
      </c>
      <c r="C98" s="2">
        <v>378000</v>
      </c>
      <c r="F98" s="41">
        <f t="shared" si="0"/>
        <v>378000</v>
      </c>
    </row>
    <row r="99" spans="1:8" ht="15" customHeight="1" outlineLevel="1">
      <c r="A99" s="3">
        <v>6002</v>
      </c>
      <c r="B99" s="1" t="s">
        <v>107</v>
      </c>
      <c r="C99" s="2"/>
      <c r="F99" s="41">
        <f t="shared" si="0"/>
        <v>0</v>
      </c>
    </row>
    <row r="100" spans="1:8" ht="15" customHeight="1" outlineLevel="1">
      <c r="A100" s="3">
        <v>6003</v>
      </c>
      <c r="B100" s="1" t="s">
        <v>108</v>
      </c>
      <c r="C100" s="2">
        <v>6042</v>
      </c>
      <c r="F100" s="41">
        <f t="shared" si="0"/>
        <v>6042</v>
      </c>
    </row>
    <row r="101" spans="1:8" ht="15" customHeight="1" outlineLevel="1">
      <c r="A101" s="3">
        <v>6004</v>
      </c>
      <c r="B101" s="1" t="s">
        <v>109</v>
      </c>
      <c r="C101" s="2"/>
      <c r="F101" s="41">
        <f t="shared" si="0"/>
        <v>0</v>
      </c>
    </row>
    <row r="102" spans="1:8" ht="15" customHeight="1" outlineLevel="1">
      <c r="A102" s="3">
        <v>6005</v>
      </c>
      <c r="B102" s="1" t="s">
        <v>110</v>
      </c>
      <c r="C102" s="2"/>
      <c r="F102" s="41">
        <f t="shared" si="0"/>
        <v>0</v>
      </c>
    </row>
    <row r="103" spans="1:8" outlineLevel="1">
      <c r="A103" s="3">
        <v>6006</v>
      </c>
      <c r="B103" s="1" t="s">
        <v>111</v>
      </c>
      <c r="C103" s="2">
        <v>500</v>
      </c>
      <c r="F103" s="41">
        <f t="shared" ref="F103:F141" si="1">C103</f>
        <v>500</v>
      </c>
    </row>
    <row r="104" spans="1:8" ht="15" customHeight="1" outlineLevel="1">
      <c r="A104" s="3">
        <v>6007</v>
      </c>
      <c r="B104" s="1" t="s">
        <v>112</v>
      </c>
      <c r="C104" s="2">
        <v>500</v>
      </c>
      <c r="F104" s="41">
        <f t="shared" si="1"/>
        <v>500</v>
      </c>
    </row>
    <row r="105" spans="1:8" outlineLevel="1">
      <c r="A105" s="3">
        <v>6008</v>
      </c>
      <c r="B105" s="1" t="s">
        <v>113</v>
      </c>
      <c r="C105" s="2"/>
      <c r="F105" s="41">
        <f t="shared" si="1"/>
        <v>0</v>
      </c>
    </row>
    <row r="106" spans="1:8" outlineLevel="1">
      <c r="A106" s="3">
        <v>6009</v>
      </c>
      <c r="B106" s="1" t="s">
        <v>114</v>
      </c>
      <c r="C106" s="2"/>
      <c r="F106" s="41">
        <f t="shared" si="1"/>
        <v>0</v>
      </c>
    </row>
    <row r="107" spans="1:8" outlineLevel="1">
      <c r="A107" s="3">
        <v>6010</v>
      </c>
      <c r="B107" s="1" t="s">
        <v>115</v>
      </c>
      <c r="C107" s="2"/>
      <c r="F107" s="41">
        <f t="shared" si="1"/>
        <v>0</v>
      </c>
    </row>
    <row r="108" spans="1:8" outlineLevel="1">
      <c r="A108" s="3">
        <v>6011</v>
      </c>
      <c r="B108" s="1" t="s">
        <v>116</v>
      </c>
      <c r="C108" s="2"/>
      <c r="F108" s="41">
        <f t="shared" si="1"/>
        <v>0</v>
      </c>
    </row>
    <row r="109" spans="1:8" outlineLevel="1">
      <c r="A109" s="3">
        <v>6099</v>
      </c>
      <c r="B109" s="1" t="s">
        <v>117</v>
      </c>
      <c r="C109" s="2">
        <v>2058</v>
      </c>
      <c r="F109" s="41">
        <f t="shared" si="1"/>
        <v>2058</v>
      </c>
    </row>
    <row r="110" spans="1:8" outlineLevel="1">
      <c r="A110" s="3">
        <v>6099</v>
      </c>
      <c r="B110" s="1" t="s">
        <v>118</v>
      </c>
      <c r="C110" s="2"/>
      <c r="F110" s="41">
        <f t="shared" si="1"/>
        <v>0</v>
      </c>
    </row>
    <row r="111" spans="1:8" outlineLevel="1">
      <c r="A111" s="3">
        <v>6099</v>
      </c>
      <c r="B111" s="1" t="s">
        <v>119</v>
      </c>
      <c r="C111" s="2"/>
      <c r="F111" s="41">
        <f t="shared" si="1"/>
        <v>0</v>
      </c>
    </row>
    <row r="112" spans="1:8" outlineLevel="1">
      <c r="A112" s="3">
        <v>6099</v>
      </c>
      <c r="B112" s="1" t="s">
        <v>120</v>
      </c>
      <c r="C112" s="2"/>
      <c r="F112" s="41">
        <f t="shared" si="1"/>
        <v>0</v>
      </c>
    </row>
    <row r="113" spans="1:8" outlineLevel="1">
      <c r="A113" s="8">
        <v>6099</v>
      </c>
      <c r="B113" s="1" t="s">
        <v>121</v>
      </c>
      <c r="C113" s="2"/>
      <c r="F113" s="41">
        <f t="shared" si="1"/>
        <v>0</v>
      </c>
    </row>
    <row r="114" spans="1:8">
      <c r="A114" s="166" t="s">
        <v>122</v>
      </c>
      <c r="B114" s="167"/>
      <c r="C114" s="26">
        <f>C115+C129+C140</f>
        <v>400441.57700000005</v>
      </c>
      <c r="E114" s="39" t="s">
        <v>122</v>
      </c>
      <c r="F114" s="41">
        <f t="shared" si="1"/>
        <v>400441.57700000005</v>
      </c>
      <c r="G114" s="42">
        <v>400441.57699999999</v>
      </c>
      <c r="H114" s="40" t="b">
        <f>AND(F114=G114)</f>
        <v>1</v>
      </c>
    </row>
    <row r="115" spans="1:8">
      <c r="A115" s="163" t="s">
        <v>123</v>
      </c>
      <c r="B115" s="164"/>
      <c r="C115" s="23">
        <f>C116+C123</f>
        <v>283902.34100000001</v>
      </c>
      <c r="E115" s="39" t="s">
        <v>124</v>
      </c>
      <c r="F115" s="41">
        <f t="shared" si="1"/>
        <v>283902.34100000001</v>
      </c>
      <c r="G115" s="42">
        <v>283902.34100000001</v>
      </c>
      <c r="H115" s="40" t="b">
        <f>AND(F115=G115)</f>
        <v>1</v>
      </c>
    </row>
    <row r="116" spans="1:8" ht="15" customHeight="1">
      <c r="A116" s="160" t="s">
        <v>125</v>
      </c>
      <c r="B116" s="161"/>
      <c r="C116" s="21">
        <f>SUM(C117:C122)</f>
        <v>92854</v>
      </c>
      <c r="E116" s="39" t="s">
        <v>126</v>
      </c>
      <c r="F116" s="41">
        <f t="shared" si="1"/>
        <v>92854</v>
      </c>
      <c r="G116" s="42">
        <v>92854</v>
      </c>
      <c r="H116" s="40" t="b">
        <f>AND(F116=G116)</f>
        <v>1</v>
      </c>
    </row>
    <row r="117" spans="1:8" ht="15" customHeight="1" outlineLevel="1">
      <c r="A117" s="3">
        <v>7001</v>
      </c>
      <c r="B117" s="1" t="s">
        <v>127</v>
      </c>
      <c r="C117" s="2">
        <v>82500</v>
      </c>
      <c r="F117" s="41">
        <f t="shared" si="1"/>
        <v>82500</v>
      </c>
    </row>
    <row r="118" spans="1:8" ht="15" customHeight="1" outlineLevel="1">
      <c r="A118" s="3">
        <v>7001</v>
      </c>
      <c r="B118" s="1" t="s">
        <v>128</v>
      </c>
      <c r="C118" s="2">
        <v>0</v>
      </c>
      <c r="F118" s="41">
        <f t="shared" si="1"/>
        <v>0</v>
      </c>
    </row>
    <row r="119" spans="1:8" ht="15" customHeight="1" outlineLevel="1">
      <c r="A119" s="3">
        <v>7001</v>
      </c>
      <c r="B119" s="1" t="s">
        <v>129</v>
      </c>
      <c r="C119" s="2">
        <v>0</v>
      </c>
      <c r="F119" s="41">
        <f t="shared" si="1"/>
        <v>0</v>
      </c>
    </row>
    <row r="120" spans="1:8" ht="15" customHeight="1" outlineLevel="1">
      <c r="A120" s="3">
        <v>7001</v>
      </c>
      <c r="B120" s="1" t="s">
        <v>130</v>
      </c>
      <c r="C120" s="2">
        <v>10354</v>
      </c>
      <c r="F120" s="41">
        <f t="shared" si="1"/>
        <v>10354</v>
      </c>
    </row>
    <row r="121" spans="1:8" ht="15" customHeight="1" outlineLevel="1">
      <c r="A121" s="3">
        <v>7002</v>
      </c>
      <c r="B121" s="1" t="s">
        <v>131</v>
      </c>
      <c r="C121" s="2">
        <v>0</v>
      </c>
      <c r="F121" s="41">
        <f t="shared" si="1"/>
        <v>0</v>
      </c>
    </row>
    <row r="122" spans="1:8" ht="15" customHeight="1" outlineLevel="1">
      <c r="A122" s="3">
        <v>7002</v>
      </c>
      <c r="B122" s="1" t="s">
        <v>132</v>
      </c>
      <c r="C122" s="2">
        <v>0</v>
      </c>
      <c r="F122" s="41">
        <f t="shared" si="1"/>
        <v>0</v>
      </c>
    </row>
    <row r="123" spans="1:8">
      <c r="A123" s="160" t="s">
        <v>133</v>
      </c>
      <c r="B123" s="161"/>
      <c r="C123" s="21">
        <f>SUM(C124:C128)</f>
        <v>191048.34099999999</v>
      </c>
      <c r="E123" s="39" t="s">
        <v>134</v>
      </c>
      <c r="F123" s="41">
        <f t="shared" si="1"/>
        <v>191048.34099999999</v>
      </c>
      <c r="G123" s="53">
        <v>191048.34099999999</v>
      </c>
      <c r="H123" s="40" t="b">
        <f>AND(F123=G123)</f>
        <v>1</v>
      </c>
    </row>
    <row r="124" spans="1:8" ht="15" customHeight="1" outlineLevel="1">
      <c r="A124" s="3">
        <v>8001</v>
      </c>
      <c r="B124" s="1" t="s">
        <v>135</v>
      </c>
      <c r="C124" s="2">
        <v>140653.66399999999</v>
      </c>
      <c r="F124" s="41">
        <f t="shared" si="1"/>
        <v>140653.66399999999</v>
      </c>
    </row>
    <row r="125" spans="1:8" ht="15" customHeight="1" outlineLevel="1">
      <c r="A125" s="3">
        <v>8002</v>
      </c>
      <c r="B125" s="1" t="s">
        <v>136</v>
      </c>
      <c r="C125" s="2">
        <v>0</v>
      </c>
      <c r="F125" s="41">
        <f t="shared" si="1"/>
        <v>0</v>
      </c>
    </row>
    <row r="126" spans="1:8" ht="15" customHeight="1" outlineLevel="1">
      <c r="A126" s="3">
        <v>8003</v>
      </c>
      <c r="B126" s="1" t="s">
        <v>137</v>
      </c>
      <c r="C126" s="2">
        <v>0</v>
      </c>
      <c r="F126" s="41">
        <f t="shared" si="1"/>
        <v>0</v>
      </c>
    </row>
    <row r="127" spans="1:8" ht="15" customHeight="1" outlineLevel="1">
      <c r="A127" s="3">
        <v>8004</v>
      </c>
      <c r="B127" s="1" t="s">
        <v>138</v>
      </c>
      <c r="C127" s="2">
        <v>0</v>
      </c>
      <c r="F127" s="41">
        <f t="shared" si="1"/>
        <v>0</v>
      </c>
    </row>
    <row r="128" spans="1:8" ht="15" customHeight="1" outlineLevel="1">
      <c r="A128" s="3">
        <v>8005</v>
      </c>
      <c r="B128" s="1" t="s">
        <v>139</v>
      </c>
      <c r="C128" s="2">
        <v>50394.677000000003</v>
      </c>
      <c r="F128" s="41">
        <f t="shared" si="1"/>
        <v>50394.677000000003</v>
      </c>
    </row>
    <row r="129" spans="1:8">
      <c r="A129" s="163" t="s">
        <v>140</v>
      </c>
      <c r="B129" s="164"/>
      <c r="C129" s="23">
        <f>C130+C134+C137</f>
        <v>116539.236</v>
      </c>
      <c r="E129" s="39" t="s">
        <v>141</v>
      </c>
      <c r="F129" s="41">
        <f t="shared" si="1"/>
        <v>116539.236</v>
      </c>
      <c r="G129" s="42">
        <v>116539.236</v>
      </c>
      <c r="H129" s="40" t="b">
        <f>AND(F129=G129)</f>
        <v>1</v>
      </c>
    </row>
    <row r="130" spans="1:8">
      <c r="A130" s="160" t="s">
        <v>142</v>
      </c>
      <c r="B130" s="161"/>
      <c r="C130" s="21">
        <f>SUM(C131:C133)</f>
        <v>116539.236</v>
      </c>
      <c r="E130" s="39" t="s">
        <v>143</v>
      </c>
      <c r="F130" s="41">
        <f t="shared" si="1"/>
        <v>116539.236</v>
      </c>
      <c r="G130" s="42">
        <v>116539.236</v>
      </c>
      <c r="H130" s="40" t="b">
        <f>AND(F130=G130)</f>
        <v>1</v>
      </c>
    </row>
    <row r="131" spans="1:8" ht="15" customHeight="1" outlineLevel="1">
      <c r="A131" s="3">
        <v>9001</v>
      </c>
      <c r="B131" s="1" t="s">
        <v>144</v>
      </c>
      <c r="C131" s="2">
        <v>116539.236</v>
      </c>
      <c r="F131" s="41">
        <f t="shared" si="1"/>
        <v>116539.236</v>
      </c>
    </row>
    <row r="132" spans="1:8" ht="15" customHeight="1" outlineLevel="1">
      <c r="A132" s="3">
        <v>9002</v>
      </c>
      <c r="B132" s="1" t="s">
        <v>145</v>
      </c>
      <c r="C132" s="2">
        <v>0</v>
      </c>
      <c r="F132" s="41">
        <f t="shared" si="1"/>
        <v>0</v>
      </c>
    </row>
    <row r="133" spans="1:8" ht="15" customHeight="1" outlineLevel="1">
      <c r="A133" s="3">
        <v>9003</v>
      </c>
      <c r="B133" s="1" t="s">
        <v>146</v>
      </c>
      <c r="C133" s="2">
        <v>0</v>
      </c>
      <c r="F133" s="41">
        <f t="shared" si="1"/>
        <v>0</v>
      </c>
    </row>
    <row r="134" spans="1:8">
      <c r="A134" s="160" t="s">
        <v>147</v>
      </c>
      <c r="B134" s="161"/>
      <c r="C134" s="21">
        <f>SUM(C135:C136)</f>
        <v>0</v>
      </c>
      <c r="E134" s="39" t="s">
        <v>148</v>
      </c>
      <c r="F134" s="41">
        <f t="shared" si="1"/>
        <v>0</v>
      </c>
      <c r="G134" s="42">
        <v>0</v>
      </c>
      <c r="H134" s="40" t="b">
        <f>AND(F134=G134)</f>
        <v>1</v>
      </c>
    </row>
    <row r="135" spans="1:8" ht="15" customHeight="1" outlineLevel="1">
      <c r="A135" s="3">
        <v>10001</v>
      </c>
      <c r="B135" s="1" t="s">
        <v>149</v>
      </c>
      <c r="C135" s="2">
        <v>0</v>
      </c>
      <c r="F135" s="41">
        <f t="shared" si="1"/>
        <v>0</v>
      </c>
    </row>
    <row r="136" spans="1:8" ht="15" customHeight="1" outlineLevel="1">
      <c r="A136" s="3">
        <v>10002</v>
      </c>
      <c r="B136" s="1" t="s">
        <v>150</v>
      </c>
      <c r="C136" s="2">
        <v>0</v>
      </c>
      <c r="F136" s="41">
        <f t="shared" si="1"/>
        <v>0</v>
      </c>
    </row>
    <row r="137" spans="1:8">
      <c r="A137" s="160" t="s">
        <v>151</v>
      </c>
      <c r="B137" s="161"/>
      <c r="C137" s="21">
        <f>SUM(C138:C139)</f>
        <v>0</v>
      </c>
      <c r="E137" s="39" t="s">
        <v>152</v>
      </c>
      <c r="F137" s="41">
        <f t="shared" si="1"/>
        <v>0</v>
      </c>
      <c r="G137" s="42">
        <v>0</v>
      </c>
      <c r="H137" s="40" t="b">
        <f>AND(F137=G137)</f>
        <v>1</v>
      </c>
    </row>
    <row r="138" spans="1:8" ht="15" customHeight="1" outlineLevel="1">
      <c r="A138" s="3">
        <v>11001</v>
      </c>
      <c r="B138" s="1" t="s">
        <v>149</v>
      </c>
      <c r="C138" s="2">
        <v>0</v>
      </c>
      <c r="F138" s="41">
        <f t="shared" si="1"/>
        <v>0</v>
      </c>
    </row>
    <row r="139" spans="1:8" ht="15" customHeight="1" outlineLevel="1">
      <c r="A139" s="3">
        <v>11002</v>
      </c>
      <c r="B139" s="1" t="s">
        <v>150</v>
      </c>
      <c r="C139" s="2">
        <v>0</v>
      </c>
      <c r="F139" s="41">
        <f t="shared" si="1"/>
        <v>0</v>
      </c>
    </row>
    <row r="140" spans="1:8">
      <c r="A140" s="163" t="s">
        <v>153</v>
      </c>
      <c r="B140" s="164"/>
      <c r="C140" s="27">
        <f>C141</f>
        <v>0</v>
      </c>
      <c r="E140" s="39" t="s">
        <v>154</v>
      </c>
      <c r="F140" s="41">
        <f t="shared" si="1"/>
        <v>0</v>
      </c>
      <c r="G140" s="42">
        <v>0</v>
      </c>
      <c r="H140" s="40" t="b">
        <f>AND(F140=G140)</f>
        <v>1</v>
      </c>
    </row>
    <row r="141" spans="1:8">
      <c r="A141" s="160" t="s">
        <v>155</v>
      </c>
      <c r="B141" s="161"/>
      <c r="C141" s="21">
        <f>SUM(C142:C143)</f>
        <v>0</v>
      </c>
      <c r="E141" s="39" t="s">
        <v>156</v>
      </c>
      <c r="F141" s="41">
        <f t="shared" si="1"/>
        <v>0</v>
      </c>
      <c r="G141" s="42">
        <v>0</v>
      </c>
      <c r="H141" s="40" t="b">
        <f>AND(F141=G141)</f>
        <v>1</v>
      </c>
    </row>
    <row r="142" spans="1:8" outlineLevel="1">
      <c r="A142" s="3"/>
      <c r="B142" s="1"/>
      <c r="C142" s="2">
        <v>0</v>
      </c>
    </row>
    <row r="143" spans="1:8" outlineLevel="1">
      <c r="A143" s="3"/>
      <c r="B143" s="1"/>
      <c r="C143" s="2">
        <v>0</v>
      </c>
    </row>
    <row r="146" spans="1:8" ht="18.75">
      <c r="A146" s="162" t="s">
        <v>157</v>
      </c>
      <c r="B146" s="162"/>
      <c r="C146" s="162"/>
      <c r="E146" s="47" t="s">
        <v>158</v>
      </c>
      <c r="F146" s="48">
        <f>C147+C449</f>
        <v>1080441.577</v>
      </c>
      <c r="G146" s="49">
        <v>1080441.577</v>
      </c>
      <c r="H146" s="50" t="b">
        <f>AND(F146=G146)</f>
        <v>1</v>
      </c>
    </row>
    <row r="147" spans="1:8">
      <c r="A147" s="154" t="s">
        <v>2</v>
      </c>
      <c r="B147" s="155"/>
      <c r="C147" s="37">
        <f>C148+C440</f>
        <v>680000.00000000012</v>
      </c>
      <c r="E147" s="39" t="s">
        <v>2</v>
      </c>
      <c r="F147" s="41">
        <f>C147</f>
        <v>680000.00000000012</v>
      </c>
      <c r="G147" s="42">
        <v>680000</v>
      </c>
      <c r="H147" s="40" t="b">
        <f>AND(F147=G147)</f>
        <v>1</v>
      </c>
    </row>
    <row r="148" spans="1:8">
      <c r="A148" s="148" t="s">
        <v>159</v>
      </c>
      <c r="B148" s="149"/>
      <c r="C148" s="36">
        <f>C149+C229+C373+C437</f>
        <v>636910.03100000008</v>
      </c>
      <c r="E148" s="39" t="s">
        <v>4</v>
      </c>
      <c r="F148" s="41">
        <f t="shared" ref="F148:F211" si="2">C148</f>
        <v>636910.03100000008</v>
      </c>
      <c r="G148" s="42">
        <v>636910.03099999996</v>
      </c>
      <c r="H148" s="40" t="b">
        <f>AND(F148=G148)</f>
        <v>1</v>
      </c>
    </row>
    <row r="149" spans="1:8">
      <c r="A149" s="150" t="s">
        <v>160</v>
      </c>
      <c r="B149" s="151"/>
      <c r="C149" s="33">
        <f>C150+C153+C204</f>
        <v>401963.24599999998</v>
      </c>
      <c r="E149" s="39" t="s">
        <v>161</v>
      </c>
      <c r="F149" s="41">
        <f t="shared" si="2"/>
        <v>401963.24599999998</v>
      </c>
      <c r="G149" s="42">
        <v>401963.24599999998</v>
      </c>
      <c r="H149" s="40" t="b">
        <f>AND(F149=G149)</f>
        <v>1</v>
      </c>
    </row>
    <row r="150" spans="1:8" ht="15" customHeight="1" outlineLevel="1">
      <c r="A150" s="152" t="s">
        <v>162</v>
      </c>
      <c r="B150" s="153"/>
      <c r="C150" s="32">
        <f>SUM(C151:C152)</f>
        <v>3024</v>
      </c>
      <c r="F150" s="41">
        <f t="shared" si="2"/>
        <v>3024</v>
      </c>
    </row>
    <row r="151" spans="1:8" ht="15" customHeight="1" outlineLevel="2">
      <c r="A151" s="7">
        <v>1100</v>
      </c>
      <c r="B151" s="4" t="s">
        <v>163</v>
      </c>
      <c r="C151" s="5">
        <v>720</v>
      </c>
      <c r="F151" s="41">
        <f t="shared" si="2"/>
        <v>720</v>
      </c>
    </row>
    <row r="152" spans="1:8" outlineLevel="2">
      <c r="A152" s="6">
        <v>1100</v>
      </c>
      <c r="B152" s="4" t="s">
        <v>164</v>
      </c>
      <c r="C152" s="5">
        <v>2304</v>
      </c>
      <c r="F152" s="41">
        <f t="shared" si="2"/>
        <v>2304</v>
      </c>
    </row>
    <row r="153" spans="1:8" outlineLevel="1">
      <c r="A153" s="152" t="s">
        <v>165</v>
      </c>
      <c r="B153" s="153"/>
      <c r="C153" s="32">
        <f>C154+C155+C179+C186+C188+C192+C195+C198+C203</f>
        <v>398939.24599999998</v>
      </c>
      <c r="F153" s="41">
        <f t="shared" si="2"/>
        <v>398939.24599999998</v>
      </c>
    </row>
    <row r="154" spans="1:8" outlineLevel="2">
      <c r="A154" s="6">
        <v>1101</v>
      </c>
      <c r="B154" s="4" t="s">
        <v>166</v>
      </c>
      <c r="C154" s="5">
        <v>176182</v>
      </c>
      <c r="F154" s="41">
        <f t="shared" si="2"/>
        <v>176182</v>
      </c>
    </row>
    <row r="155" spans="1:8" outlineLevel="2">
      <c r="A155" s="6">
        <v>1101</v>
      </c>
      <c r="B155" s="4" t="s">
        <v>167</v>
      </c>
      <c r="C155" s="5">
        <v>140786.22899999999</v>
      </c>
      <c r="F155" s="41">
        <f t="shared" si="2"/>
        <v>140786.22899999999</v>
      </c>
    </row>
    <row r="156" spans="1:8" outlineLevel="3">
      <c r="A156" s="29"/>
      <c r="B156" s="28" t="s">
        <v>168</v>
      </c>
      <c r="C156" s="30"/>
      <c r="F156" s="41">
        <f t="shared" si="2"/>
        <v>0</v>
      </c>
    </row>
    <row r="157" spans="1:8" outlineLevel="3">
      <c r="A157" s="29"/>
      <c r="B157" s="28" t="s">
        <v>169</v>
      </c>
      <c r="C157" s="30"/>
      <c r="F157" s="41">
        <f t="shared" si="2"/>
        <v>0</v>
      </c>
    </row>
    <row r="158" spans="1:8" outlineLevel="3">
      <c r="A158" s="29"/>
      <c r="B158" s="28" t="s">
        <v>170</v>
      </c>
      <c r="C158" s="30"/>
      <c r="F158" s="41">
        <f t="shared" si="2"/>
        <v>0</v>
      </c>
    </row>
    <row r="159" spans="1:8" outlineLevel="3">
      <c r="A159" s="29"/>
      <c r="B159" s="28" t="s">
        <v>171</v>
      </c>
      <c r="C159" s="30"/>
      <c r="F159" s="41">
        <f t="shared" si="2"/>
        <v>0</v>
      </c>
    </row>
    <row r="160" spans="1:8" outlineLevel="3">
      <c r="A160" s="29"/>
      <c r="B160" s="28" t="s">
        <v>172</v>
      </c>
      <c r="C160" s="30"/>
      <c r="F160" s="41">
        <f t="shared" si="2"/>
        <v>0</v>
      </c>
    </row>
    <row r="161" spans="1:6" outlineLevel="3">
      <c r="A161" s="29"/>
      <c r="B161" s="28" t="s">
        <v>173</v>
      </c>
      <c r="C161" s="30"/>
      <c r="F161" s="41">
        <f t="shared" si="2"/>
        <v>0</v>
      </c>
    </row>
    <row r="162" spans="1:6" outlineLevel="3">
      <c r="A162" s="29"/>
      <c r="B162" s="28" t="s">
        <v>174</v>
      </c>
      <c r="C162" s="30"/>
      <c r="F162" s="41">
        <f t="shared" si="2"/>
        <v>0</v>
      </c>
    </row>
    <row r="163" spans="1:6" outlineLevel="3">
      <c r="A163" s="29"/>
      <c r="B163" s="28" t="s">
        <v>175</v>
      </c>
      <c r="C163" s="30"/>
      <c r="F163" s="41">
        <f t="shared" si="2"/>
        <v>0</v>
      </c>
    </row>
    <row r="164" spans="1:6" outlineLevel="3">
      <c r="A164" s="29"/>
      <c r="B164" s="28" t="s">
        <v>176</v>
      </c>
      <c r="C164" s="30"/>
      <c r="F164" s="41">
        <f t="shared" si="2"/>
        <v>0</v>
      </c>
    </row>
    <row r="165" spans="1:6" outlineLevel="3">
      <c r="A165" s="29"/>
      <c r="B165" s="28" t="s">
        <v>177</v>
      </c>
      <c r="C165" s="30"/>
      <c r="F165" s="41">
        <f t="shared" si="2"/>
        <v>0</v>
      </c>
    </row>
    <row r="166" spans="1:6" outlineLevel="3">
      <c r="A166" s="29"/>
      <c r="B166" s="28" t="s">
        <v>178</v>
      </c>
      <c r="C166" s="30"/>
      <c r="F166" s="41">
        <f t="shared" si="2"/>
        <v>0</v>
      </c>
    </row>
    <row r="167" spans="1:6" outlineLevel="3">
      <c r="A167" s="29"/>
      <c r="B167" s="28" t="s">
        <v>179</v>
      </c>
      <c r="C167" s="30"/>
      <c r="F167" s="41">
        <f t="shared" si="2"/>
        <v>0</v>
      </c>
    </row>
    <row r="168" spans="1:6" outlineLevel="3">
      <c r="A168" s="29"/>
      <c r="B168" s="28" t="s">
        <v>180</v>
      </c>
      <c r="C168" s="30"/>
      <c r="F168" s="41">
        <f t="shared" si="2"/>
        <v>0</v>
      </c>
    </row>
    <row r="169" spans="1:6" outlineLevel="3">
      <c r="A169" s="29"/>
      <c r="B169" s="28" t="s">
        <v>181</v>
      </c>
      <c r="C169" s="30"/>
      <c r="F169" s="41">
        <f t="shared" si="2"/>
        <v>0</v>
      </c>
    </row>
    <row r="170" spans="1:6" outlineLevel="3">
      <c r="A170" s="29"/>
      <c r="B170" s="28" t="s">
        <v>182</v>
      </c>
      <c r="C170" s="30"/>
      <c r="F170" s="41">
        <f t="shared" si="2"/>
        <v>0</v>
      </c>
    </row>
    <row r="171" spans="1:6" outlineLevel="3">
      <c r="A171" s="29"/>
      <c r="B171" s="28" t="s">
        <v>183</v>
      </c>
      <c r="C171" s="30"/>
      <c r="F171" s="41">
        <f t="shared" si="2"/>
        <v>0</v>
      </c>
    </row>
    <row r="172" spans="1:6" outlineLevel="3">
      <c r="A172" s="29"/>
      <c r="B172" s="28" t="s">
        <v>184</v>
      </c>
      <c r="C172" s="30"/>
      <c r="F172" s="41">
        <f t="shared" si="2"/>
        <v>0</v>
      </c>
    </row>
    <row r="173" spans="1:6" outlineLevel="3">
      <c r="A173" s="29"/>
      <c r="B173" s="28" t="s">
        <v>185</v>
      </c>
      <c r="C173" s="30"/>
      <c r="F173" s="41">
        <f t="shared" si="2"/>
        <v>0</v>
      </c>
    </row>
    <row r="174" spans="1:6" outlineLevel="3">
      <c r="A174" s="29"/>
      <c r="B174" s="28" t="s">
        <v>186</v>
      </c>
      <c r="C174" s="30"/>
      <c r="F174" s="41">
        <f t="shared" si="2"/>
        <v>0</v>
      </c>
    </row>
    <row r="175" spans="1:6" outlineLevel="3">
      <c r="A175" s="29"/>
      <c r="B175" s="28" t="s">
        <v>187</v>
      </c>
      <c r="C175" s="30"/>
      <c r="F175" s="41">
        <f t="shared" si="2"/>
        <v>0</v>
      </c>
    </row>
    <row r="176" spans="1:6" outlineLevel="3">
      <c r="A176" s="29"/>
      <c r="B176" s="28" t="s">
        <v>188</v>
      </c>
      <c r="C176" s="30"/>
      <c r="F176" s="41">
        <f t="shared" si="2"/>
        <v>0</v>
      </c>
    </row>
    <row r="177" spans="1:6" outlineLevel="3">
      <c r="A177" s="29"/>
      <c r="B177" s="28" t="s">
        <v>189</v>
      </c>
      <c r="C177" s="30"/>
      <c r="F177" s="41">
        <f t="shared" si="2"/>
        <v>0</v>
      </c>
    </row>
    <row r="178" spans="1:6" outlineLevel="3">
      <c r="A178" s="29"/>
      <c r="B178" s="28" t="s">
        <v>190</v>
      </c>
      <c r="C178" s="30"/>
      <c r="F178" s="41">
        <f t="shared" si="2"/>
        <v>0</v>
      </c>
    </row>
    <row r="179" spans="1:6" outlineLevel="2">
      <c r="A179" s="6">
        <v>1101</v>
      </c>
      <c r="B179" s="4" t="s">
        <v>191</v>
      </c>
      <c r="C179" s="5">
        <v>4116</v>
      </c>
      <c r="F179" s="41">
        <f t="shared" si="2"/>
        <v>4116</v>
      </c>
    </row>
    <row r="180" spans="1:6" outlineLevel="3">
      <c r="A180" s="29"/>
      <c r="B180" s="28" t="s">
        <v>192</v>
      </c>
      <c r="C180" s="30"/>
      <c r="F180" s="41">
        <f t="shared" si="2"/>
        <v>0</v>
      </c>
    </row>
    <row r="181" spans="1:6" outlineLevel="3">
      <c r="A181" s="29"/>
      <c r="B181" s="28" t="s">
        <v>193</v>
      </c>
      <c r="C181" s="30"/>
      <c r="F181" s="41">
        <f t="shared" si="2"/>
        <v>0</v>
      </c>
    </row>
    <row r="182" spans="1:6" outlineLevel="3">
      <c r="A182" s="29"/>
      <c r="B182" s="28" t="s">
        <v>194</v>
      </c>
      <c r="C182" s="30"/>
      <c r="F182" s="41">
        <f t="shared" si="2"/>
        <v>0</v>
      </c>
    </row>
    <row r="183" spans="1:6" outlineLevel="3">
      <c r="A183" s="29"/>
      <c r="B183" s="28" t="s">
        <v>195</v>
      </c>
      <c r="C183" s="30"/>
      <c r="F183" s="41">
        <f t="shared" si="2"/>
        <v>0</v>
      </c>
    </row>
    <row r="184" spans="1:6" outlineLevel="3">
      <c r="A184" s="29"/>
      <c r="B184" s="28" t="s">
        <v>196</v>
      </c>
      <c r="C184" s="30"/>
      <c r="F184" s="41">
        <f t="shared" si="2"/>
        <v>0</v>
      </c>
    </row>
    <row r="185" spans="1:6" outlineLevel="3">
      <c r="A185" s="29"/>
      <c r="B185" s="28" t="s">
        <v>197</v>
      </c>
      <c r="C185" s="30"/>
      <c r="F185" s="41">
        <f t="shared" si="2"/>
        <v>0</v>
      </c>
    </row>
    <row r="186" spans="1:6" outlineLevel="2">
      <c r="A186" s="6">
        <v>1101</v>
      </c>
      <c r="B186" s="4" t="s">
        <v>198</v>
      </c>
      <c r="C186" s="5">
        <v>450</v>
      </c>
      <c r="F186" s="41">
        <f t="shared" si="2"/>
        <v>450</v>
      </c>
    </row>
    <row r="187" spans="1:6" outlineLevel="3">
      <c r="A187" s="29"/>
      <c r="B187" s="28" t="s">
        <v>199</v>
      </c>
      <c r="C187" s="30"/>
      <c r="F187" s="41">
        <f t="shared" si="2"/>
        <v>0</v>
      </c>
    </row>
    <row r="188" spans="1:6" outlineLevel="2">
      <c r="A188" s="6">
        <v>1101</v>
      </c>
      <c r="B188" s="4" t="s">
        <v>200</v>
      </c>
      <c r="C188" s="5">
        <v>13087.776</v>
      </c>
      <c r="F188" s="41">
        <f t="shared" si="2"/>
        <v>13087.776</v>
      </c>
    </row>
    <row r="189" spans="1:6" outlineLevel="3">
      <c r="A189" s="29"/>
      <c r="B189" s="28" t="s">
        <v>201</v>
      </c>
      <c r="C189" s="30"/>
      <c r="F189" s="41">
        <f t="shared" si="2"/>
        <v>0</v>
      </c>
    </row>
    <row r="190" spans="1:6" outlineLevel="3">
      <c r="A190" s="29"/>
      <c r="B190" s="28" t="s">
        <v>202</v>
      </c>
      <c r="C190" s="30"/>
      <c r="F190" s="41">
        <f t="shared" si="2"/>
        <v>0</v>
      </c>
    </row>
    <row r="191" spans="1:6" outlineLevel="3">
      <c r="A191" s="29"/>
      <c r="B191" s="28" t="s">
        <v>203</v>
      </c>
      <c r="C191" s="30"/>
      <c r="F191" s="41">
        <f t="shared" si="2"/>
        <v>0</v>
      </c>
    </row>
    <row r="192" spans="1:6" outlineLevel="2">
      <c r="A192" s="6">
        <v>1101</v>
      </c>
      <c r="B192" s="4" t="s">
        <v>204</v>
      </c>
      <c r="C192" s="5">
        <f>SUM(C193:C194)</f>
        <v>0</v>
      </c>
      <c r="F192" s="41">
        <f t="shared" si="2"/>
        <v>0</v>
      </c>
    </row>
    <row r="193" spans="1:6" outlineLevel="3">
      <c r="A193" s="29"/>
      <c r="B193" s="28" t="s">
        <v>205</v>
      </c>
      <c r="C193" s="30">
        <v>0</v>
      </c>
      <c r="F193" s="41">
        <f t="shared" si="2"/>
        <v>0</v>
      </c>
    </row>
    <row r="194" spans="1:6" outlineLevel="3">
      <c r="A194" s="29"/>
      <c r="B194" s="28" t="s">
        <v>206</v>
      </c>
      <c r="C194" s="30">
        <v>0</v>
      </c>
      <c r="F194" s="41">
        <f t="shared" si="2"/>
        <v>0</v>
      </c>
    </row>
    <row r="195" spans="1:6" outlineLevel="2">
      <c r="A195" s="6">
        <v>1101</v>
      </c>
      <c r="B195" s="4" t="s">
        <v>207</v>
      </c>
      <c r="C195" s="5">
        <v>6162.36</v>
      </c>
      <c r="F195" s="41">
        <f t="shared" si="2"/>
        <v>6162.36</v>
      </c>
    </row>
    <row r="196" spans="1:6" outlineLevel="3">
      <c r="A196" s="29"/>
      <c r="B196" s="28" t="s">
        <v>208</v>
      </c>
      <c r="C196" s="30"/>
      <c r="F196" s="41">
        <f t="shared" si="2"/>
        <v>0</v>
      </c>
    </row>
    <row r="197" spans="1:6" outlineLevel="3">
      <c r="A197" s="29"/>
      <c r="B197" s="28" t="s">
        <v>209</v>
      </c>
      <c r="C197" s="30"/>
      <c r="F197" s="41">
        <f t="shared" si="2"/>
        <v>0</v>
      </c>
    </row>
    <row r="198" spans="1:6" outlineLevel="2">
      <c r="A198" s="6">
        <v>1101</v>
      </c>
      <c r="B198" s="4" t="s">
        <v>210</v>
      </c>
      <c r="C198" s="5">
        <v>58154.881000000001</v>
      </c>
      <c r="F198" s="41">
        <f t="shared" si="2"/>
        <v>58154.881000000001</v>
      </c>
    </row>
    <row r="199" spans="1:6" outlineLevel="3">
      <c r="A199" s="29"/>
      <c r="B199" s="28" t="s">
        <v>211</v>
      </c>
      <c r="C199" s="30"/>
      <c r="F199" s="41">
        <f t="shared" si="2"/>
        <v>0</v>
      </c>
    </row>
    <row r="200" spans="1:6" outlineLevel="3">
      <c r="A200" s="29"/>
      <c r="B200" s="28" t="s">
        <v>212</v>
      </c>
      <c r="C200" s="30"/>
      <c r="F200" s="41">
        <f t="shared" si="2"/>
        <v>0</v>
      </c>
    </row>
    <row r="201" spans="1:6" outlineLevel="3">
      <c r="A201" s="29"/>
      <c r="B201" s="28" t="s">
        <v>213</v>
      </c>
      <c r="C201" s="30"/>
      <c r="F201" s="41">
        <f t="shared" si="2"/>
        <v>0</v>
      </c>
    </row>
    <row r="202" spans="1:6" outlineLevel="3">
      <c r="A202" s="29"/>
      <c r="B202" s="28" t="s">
        <v>214</v>
      </c>
      <c r="C202" s="30"/>
      <c r="F202" s="41">
        <f t="shared" si="2"/>
        <v>0</v>
      </c>
    </row>
    <row r="203" spans="1:6" outlineLevel="2">
      <c r="A203" s="6">
        <v>1101</v>
      </c>
      <c r="B203" s="4" t="s">
        <v>215</v>
      </c>
      <c r="C203" s="5"/>
      <c r="F203" s="41">
        <f t="shared" si="2"/>
        <v>0</v>
      </c>
    </row>
    <row r="204" spans="1:6" outlineLevel="1">
      <c r="A204" s="152" t="s">
        <v>216</v>
      </c>
      <c r="B204" s="153"/>
      <c r="C204" s="32">
        <f>C205+C215+C221+C226+C227+C228+C218</f>
        <v>0</v>
      </c>
      <c r="F204" s="41">
        <f t="shared" si="2"/>
        <v>0</v>
      </c>
    </row>
    <row r="205" spans="1:6" outlineLevel="2">
      <c r="A205" s="6">
        <v>1102</v>
      </c>
      <c r="B205" s="4" t="s">
        <v>217</v>
      </c>
      <c r="C205" s="5">
        <f>SUM(C206:C214)</f>
        <v>0</v>
      </c>
      <c r="F205" s="41">
        <f t="shared" si="2"/>
        <v>0</v>
      </c>
    </row>
    <row r="206" spans="1:6" outlineLevel="3">
      <c r="A206" s="29"/>
      <c r="B206" s="28" t="s">
        <v>218</v>
      </c>
      <c r="C206" s="30"/>
      <c r="F206" s="41">
        <f t="shared" si="2"/>
        <v>0</v>
      </c>
    </row>
    <row r="207" spans="1:6" outlineLevel="3">
      <c r="A207" s="29"/>
      <c r="B207" s="28" t="s">
        <v>168</v>
      </c>
      <c r="C207" s="30"/>
      <c r="F207" s="41">
        <f t="shared" si="2"/>
        <v>0</v>
      </c>
    </row>
    <row r="208" spans="1:6" outlineLevel="3">
      <c r="A208" s="29"/>
      <c r="B208" s="28" t="s">
        <v>219</v>
      </c>
      <c r="C208" s="30"/>
      <c r="F208" s="41">
        <f t="shared" si="2"/>
        <v>0</v>
      </c>
    </row>
    <row r="209" spans="1:6" outlineLevel="3">
      <c r="A209" s="29"/>
      <c r="B209" s="28" t="s">
        <v>201</v>
      </c>
      <c r="C209" s="30"/>
      <c r="F209" s="41">
        <f t="shared" si="2"/>
        <v>0</v>
      </c>
    </row>
    <row r="210" spans="1:6" outlineLevel="3">
      <c r="A210" s="29"/>
      <c r="B210" s="28" t="s">
        <v>220</v>
      </c>
      <c r="C210" s="30"/>
      <c r="F210" s="41">
        <f t="shared" si="2"/>
        <v>0</v>
      </c>
    </row>
    <row r="211" spans="1:6" outlineLevel="3">
      <c r="A211" s="29"/>
      <c r="B211" s="28" t="s">
        <v>205</v>
      </c>
      <c r="C211" s="30"/>
      <c r="F211" s="41">
        <f t="shared" si="2"/>
        <v>0</v>
      </c>
    </row>
    <row r="212" spans="1:6" outlineLevel="3">
      <c r="A212" s="29"/>
      <c r="B212" s="28" t="s">
        <v>206</v>
      </c>
      <c r="C212" s="30"/>
      <c r="F212" s="41">
        <f t="shared" ref="F212:F278" si="3">C212</f>
        <v>0</v>
      </c>
    </row>
    <row r="213" spans="1:6" outlineLevel="3">
      <c r="A213" s="29"/>
      <c r="B213" s="28" t="s">
        <v>188</v>
      </c>
      <c r="C213" s="30"/>
      <c r="F213" s="41">
        <f t="shared" si="3"/>
        <v>0</v>
      </c>
    </row>
    <row r="214" spans="1:6" outlineLevel="3">
      <c r="A214" s="29"/>
      <c r="B214" s="28" t="s">
        <v>189</v>
      </c>
      <c r="C214" s="30"/>
      <c r="F214" s="41">
        <f t="shared" si="3"/>
        <v>0</v>
      </c>
    </row>
    <row r="215" spans="1:6" outlineLevel="2">
      <c r="A215" s="6">
        <v>1102</v>
      </c>
      <c r="B215" s="4" t="s">
        <v>221</v>
      </c>
      <c r="C215" s="5">
        <f>SUM(C216:C217)</f>
        <v>0</v>
      </c>
      <c r="F215" s="41">
        <f t="shared" si="3"/>
        <v>0</v>
      </c>
    </row>
    <row r="216" spans="1:6" outlineLevel="3">
      <c r="A216" s="29"/>
      <c r="B216" s="28" t="s">
        <v>222</v>
      </c>
      <c r="C216" s="30">
        <v>0</v>
      </c>
      <c r="F216" s="41">
        <f t="shared" si="3"/>
        <v>0</v>
      </c>
    </row>
    <row r="217" spans="1:6" outlineLevel="3">
      <c r="A217" s="29"/>
      <c r="B217" s="28" t="s">
        <v>223</v>
      </c>
      <c r="C217" s="30">
        <v>0</v>
      </c>
      <c r="F217" s="41">
        <f t="shared" si="3"/>
        <v>0</v>
      </c>
    </row>
    <row r="218" spans="1:6" outlineLevel="2">
      <c r="A218" s="6">
        <v>1102</v>
      </c>
      <c r="B218" s="4" t="s">
        <v>207</v>
      </c>
      <c r="C218" s="5">
        <f>SUM(C219:C220)</f>
        <v>0</v>
      </c>
      <c r="F218" s="41">
        <f t="shared" si="3"/>
        <v>0</v>
      </c>
    </row>
    <row r="219" spans="1:6" outlineLevel="3">
      <c r="A219" s="29"/>
      <c r="B219" s="28" t="s">
        <v>208</v>
      </c>
      <c r="C219" s="30"/>
      <c r="F219" s="41">
        <f t="shared" si="3"/>
        <v>0</v>
      </c>
    </row>
    <row r="220" spans="1:6" outlineLevel="3">
      <c r="A220" s="29"/>
      <c r="B220" s="28" t="s">
        <v>209</v>
      </c>
      <c r="C220" s="30"/>
      <c r="F220" s="41">
        <f t="shared" si="3"/>
        <v>0</v>
      </c>
    </row>
    <row r="221" spans="1:6" outlineLevel="2">
      <c r="A221" s="6">
        <v>1102</v>
      </c>
      <c r="B221" s="4" t="s">
        <v>210</v>
      </c>
      <c r="C221" s="5">
        <f>SUM(C222:C225)</f>
        <v>0</v>
      </c>
      <c r="F221" s="41">
        <f t="shared" si="3"/>
        <v>0</v>
      </c>
    </row>
    <row r="222" spans="1:6" outlineLevel="3">
      <c r="A222" s="29"/>
      <c r="B222" s="28" t="s">
        <v>211</v>
      </c>
      <c r="C222" s="30"/>
      <c r="F222" s="41">
        <f t="shared" si="3"/>
        <v>0</v>
      </c>
    </row>
    <row r="223" spans="1:6" outlineLevel="3">
      <c r="A223" s="29"/>
      <c r="B223" s="28" t="s">
        <v>212</v>
      </c>
      <c r="C223" s="30"/>
      <c r="F223" s="41">
        <f t="shared" si="3"/>
        <v>0</v>
      </c>
    </row>
    <row r="224" spans="1:6" outlineLevel="3">
      <c r="A224" s="29"/>
      <c r="B224" s="28" t="s">
        <v>213</v>
      </c>
      <c r="C224" s="30"/>
      <c r="F224" s="41">
        <f t="shared" si="3"/>
        <v>0</v>
      </c>
    </row>
    <row r="225" spans="1:8" outlineLevel="3">
      <c r="A225" s="29"/>
      <c r="B225" s="28" t="s">
        <v>214</v>
      </c>
      <c r="C225" s="30"/>
      <c r="F225" s="41">
        <f t="shared" si="3"/>
        <v>0</v>
      </c>
    </row>
    <row r="226" spans="1:8" outlineLevel="2">
      <c r="A226" s="6">
        <v>1102</v>
      </c>
      <c r="B226" s="4" t="s">
        <v>224</v>
      </c>
      <c r="C226" s="5">
        <v>0</v>
      </c>
      <c r="F226" s="41">
        <f t="shared" si="3"/>
        <v>0</v>
      </c>
    </row>
    <row r="227" spans="1:8" outlineLevel="2">
      <c r="A227" s="6">
        <v>1102</v>
      </c>
      <c r="B227" s="4" t="s">
        <v>225</v>
      </c>
      <c r="C227" s="5">
        <v>0</v>
      </c>
      <c r="F227" s="41">
        <f t="shared" si="3"/>
        <v>0</v>
      </c>
    </row>
    <row r="228" spans="1:8" outlineLevel="2">
      <c r="A228" s="6">
        <v>1102</v>
      </c>
      <c r="B228" s="4" t="s">
        <v>226</v>
      </c>
      <c r="C228" s="5">
        <v>0</v>
      </c>
      <c r="F228" s="41">
        <f t="shared" si="3"/>
        <v>0</v>
      </c>
    </row>
    <row r="229" spans="1:8">
      <c r="A229" s="150" t="s">
        <v>227</v>
      </c>
      <c r="B229" s="151"/>
      <c r="C229" s="33">
        <f>C230+C334+C372</f>
        <v>210200</v>
      </c>
      <c r="E229" s="39" t="s">
        <v>228</v>
      </c>
      <c r="F229" s="41">
        <f t="shared" si="3"/>
        <v>210200</v>
      </c>
      <c r="G229" s="42">
        <v>210200</v>
      </c>
      <c r="H229" s="40" t="b">
        <f>AND(F229=G229)</f>
        <v>1</v>
      </c>
    </row>
    <row r="230" spans="1:8" outlineLevel="1">
      <c r="A230" s="152" t="s">
        <v>229</v>
      </c>
      <c r="B230" s="153"/>
      <c r="C230" s="32">
        <f>C231+C232+C233+C234+C237+C238+C243+C246+C247+C252+C257+BE290516+C261+C262+C263+C266+C267+C268+C272+C278+C281+C282+C285+C288+C289+C294+C297+C298+C299+C302+C305+C306+C309+C310+C311+C312+C319+C333</f>
        <v>198000</v>
      </c>
      <c r="F230" s="41">
        <f t="shared" si="3"/>
        <v>198000</v>
      </c>
    </row>
    <row r="231" spans="1:8" outlineLevel="2">
      <c r="A231" s="6">
        <v>2201</v>
      </c>
      <c r="B231" s="34" t="s">
        <v>230</v>
      </c>
      <c r="C231" s="5">
        <v>0</v>
      </c>
      <c r="F231" s="41">
        <f t="shared" si="3"/>
        <v>0</v>
      </c>
    </row>
    <row r="232" spans="1:8" outlineLevel="2">
      <c r="A232" s="6">
        <v>2201</v>
      </c>
      <c r="B232" s="4" t="s">
        <v>231</v>
      </c>
      <c r="C232" s="5">
        <v>3000</v>
      </c>
      <c r="F232" s="41">
        <f t="shared" si="3"/>
        <v>3000</v>
      </c>
    </row>
    <row r="233" spans="1:8" outlineLevel="2">
      <c r="A233" s="6">
        <v>2201</v>
      </c>
      <c r="B233" s="4" t="s">
        <v>232</v>
      </c>
      <c r="C233" s="5">
        <v>50000</v>
      </c>
      <c r="F233" s="41">
        <f t="shared" si="3"/>
        <v>50000</v>
      </c>
    </row>
    <row r="234" spans="1:8" outlineLevel="2">
      <c r="A234" s="6">
        <v>2201</v>
      </c>
      <c r="B234" s="4" t="s">
        <v>233</v>
      </c>
      <c r="C234" s="5">
        <f>SUM(C235:C236)</f>
        <v>5000</v>
      </c>
      <c r="F234" s="41">
        <f t="shared" si="3"/>
        <v>5000</v>
      </c>
    </row>
    <row r="235" spans="1:8" outlineLevel="3">
      <c r="A235" s="29"/>
      <c r="B235" s="28" t="s">
        <v>234</v>
      </c>
      <c r="C235" s="30">
        <v>3364.52</v>
      </c>
      <c r="F235" s="41">
        <f t="shared" si="3"/>
        <v>3364.52</v>
      </c>
    </row>
    <row r="236" spans="1:8" outlineLevel="3">
      <c r="A236" s="29"/>
      <c r="B236" s="28" t="s">
        <v>235</v>
      </c>
      <c r="C236" s="30">
        <v>1635.48</v>
      </c>
      <c r="F236" s="41">
        <f t="shared" si="3"/>
        <v>1635.48</v>
      </c>
    </row>
    <row r="237" spans="1:8" outlineLevel="2">
      <c r="A237" s="6">
        <v>2201</v>
      </c>
      <c r="B237" s="4" t="s">
        <v>236</v>
      </c>
      <c r="C237" s="5">
        <v>5000</v>
      </c>
      <c r="F237" s="41">
        <f t="shared" si="3"/>
        <v>5000</v>
      </c>
    </row>
    <row r="238" spans="1:8" outlineLevel="2">
      <c r="A238" s="6">
        <v>2201</v>
      </c>
      <c r="B238" s="4" t="s">
        <v>237</v>
      </c>
      <c r="C238" s="5">
        <f>SUM(C239:C242)</f>
        <v>32000</v>
      </c>
      <c r="F238" s="41">
        <f t="shared" si="3"/>
        <v>32000</v>
      </c>
    </row>
    <row r="239" spans="1:8" outlineLevel="3">
      <c r="A239" s="29"/>
      <c r="B239" s="28" t="s">
        <v>238</v>
      </c>
      <c r="C239" s="30">
        <v>32000</v>
      </c>
      <c r="F239" s="41">
        <f t="shared" si="3"/>
        <v>32000</v>
      </c>
    </row>
    <row r="240" spans="1:8" outlineLevel="3">
      <c r="A240" s="29"/>
      <c r="B240" s="28" t="s">
        <v>239</v>
      </c>
      <c r="C240" s="30">
        <v>0</v>
      </c>
      <c r="F240" s="41">
        <f t="shared" si="3"/>
        <v>0</v>
      </c>
    </row>
    <row r="241" spans="1:6" outlineLevel="3">
      <c r="A241" s="29"/>
      <c r="B241" s="28" t="s">
        <v>240</v>
      </c>
      <c r="C241" s="30">
        <v>0</v>
      </c>
      <c r="F241" s="41">
        <f t="shared" si="3"/>
        <v>0</v>
      </c>
    </row>
    <row r="242" spans="1:6" outlineLevel="3">
      <c r="A242" s="29"/>
      <c r="B242" s="28" t="s">
        <v>241</v>
      </c>
      <c r="C242" s="30">
        <v>0</v>
      </c>
      <c r="F242" s="41">
        <f t="shared" si="3"/>
        <v>0</v>
      </c>
    </row>
    <row r="243" spans="1:6" outlineLevel="2">
      <c r="A243" s="6">
        <v>2201</v>
      </c>
      <c r="B243" s="4" t="s">
        <v>242</v>
      </c>
      <c r="C243" s="5">
        <f>SUM(C244:C245)</f>
        <v>250</v>
      </c>
      <c r="F243" s="41">
        <f t="shared" si="3"/>
        <v>250</v>
      </c>
    </row>
    <row r="244" spans="1:6" outlineLevel="3">
      <c r="A244" s="29"/>
      <c r="B244" s="28" t="s">
        <v>243</v>
      </c>
      <c r="C244" s="30">
        <v>250</v>
      </c>
      <c r="F244" s="41">
        <f t="shared" si="3"/>
        <v>250</v>
      </c>
    </row>
    <row r="245" spans="1:6" outlineLevel="3">
      <c r="A245" s="29"/>
      <c r="B245" s="28" t="s">
        <v>244</v>
      </c>
      <c r="C245" s="30">
        <v>0</v>
      </c>
      <c r="F245" s="41">
        <f t="shared" si="3"/>
        <v>0</v>
      </c>
    </row>
    <row r="246" spans="1:6" outlineLevel="2">
      <c r="A246" s="6">
        <v>2201</v>
      </c>
      <c r="B246" s="4" t="s">
        <v>245</v>
      </c>
      <c r="C246" s="5">
        <v>2500</v>
      </c>
      <c r="F246" s="41">
        <f t="shared" si="3"/>
        <v>2500</v>
      </c>
    </row>
    <row r="247" spans="1:6" outlineLevel="2">
      <c r="A247" s="6">
        <v>2201</v>
      </c>
      <c r="B247" s="4" t="s">
        <v>246</v>
      </c>
      <c r="C247" s="5">
        <f>SUM(C248:C251)</f>
        <v>4000</v>
      </c>
      <c r="F247" s="41">
        <f t="shared" si="3"/>
        <v>4000</v>
      </c>
    </row>
    <row r="248" spans="1:6" outlineLevel="3">
      <c r="A248" s="29"/>
      <c r="B248" s="28" t="s">
        <v>247</v>
      </c>
      <c r="C248" s="30">
        <v>4000</v>
      </c>
      <c r="F248" s="41">
        <f t="shared" si="3"/>
        <v>4000</v>
      </c>
    </row>
    <row r="249" spans="1:6" outlineLevel="3">
      <c r="A249" s="29"/>
      <c r="B249" s="28" t="s">
        <v>248</v>
      </c>
      <c r="C249" s="30"/>
      <c r="F249" s="41">
        <f t="shared" si="3"/>
        <v>0</v>
      </c>
    </row>
    <row r="250" spans="1:6" outlineLevel="3">
      <c r="A250" s="29"/>
      <c r="B250" s="28" t="s">
        <v>249</v>
      </c>
      <c r="C250" s="30"/>
      <c r="F250" s="41">
        <f t="shared" si="3"/>
        <v>0</v>
      </c>
    </row>
    <row r="251" spans="1:6" outlineLevel="3">
      <c r="A251" s="29"/>
      <c r="B251" s="28" t="s">
        <v>250</v>
      </c>
      <c r="C251" s="30"/>
      <c r="F251" s="41">
        <f t="shared" si="3"/>
        <v>0</v>
      </c>
    </row>
    <row r="252" spans="1:6" outlineLevel="2">
      <c r="A252" s="6">
        <v>2201</v>
      </c>
      <c r="B252" s="4" t="s">
        <v>251</v>
      </c>
      <c r="C252" s="5">
        <f>SUM(C253:C256)</f>
        <v>35000</v>
      </c>
      <c r="F252" s="41">
        <f t="shared" si="3"/>
        <v>35000</v>
      </c>
    </row>
    <row r="253" spans="1:6" outlineLevel="3">
      <c r="A253" s="29"/>
      <c r="B253" s="28" t="s">
        <v>252</v>
      </c>
      <c r="C253" s="30">
        <v>4000</v>
      </c>
      <c r="F253" s="41">
        <f t="shared" si="3"/>
        <v>4000</v>
      </c>
    </row>
    <row r="254" spans="1:6" outlineLevel="3">
      <c r="A254" s="29"/>
      <c r="B254" s="28" t="s">
        <v>253</v>
      </c>
      <c r="C254" s="30">
        <v>30000</v>
      </c>
      <c r="F254" s="41">
        <f t="shared" si="3"/>
        <v>30000</v>
      </c>
    </row>
    <row r="255" spans="1:6" outlineLevel="3">
      <c r="A255" s="29"/>
      <c r="B255" s="28" t="s">
        <v>254</v>
      </c>
      <c r="C255" s="30">
        <v>500</v>
      </c>
      <c r="F255" s="41">
        <f t="shared" si="3"/>
        <v>500</v>
      </c>
    </row>
    <row r="256" spans="1:6" outlineLevel="3">
      <c r="A256" s="29"/>
      <c r="B256" s="28" t="s">
        <v>255</v>
      </c>
      <c r="C256" s="30">
        <v>500</v>
      </c>
      <c r="F256" s="41">
        <f t="shared" si="3"/>
        <v>500</v>
      </c>
    </row>
    <row r="257" spans="1:6" outlineLevel="2">
      <c r="A257" s="6">
        <v>2201</v>
      </c>
      <c r="B257" s="4" t="s">
        <v>256</v>
      </c>
      <c r="C257" s="5">
        <v>500</v>
      </c>
      <c r="F257" s="41">
        <f t="shared" si="3"/>
        <v>500</v>
      </c>
    </row>
    <row r="258" spans="1:6" outlineLevel="2" collapsed="1">
      <c r="A258" s="6">
        <v>2201</v>
      </c>
      <c r="B258" s="4" t="s">
        <v>257</v>
      </c>
      <c r="C258" s="5">
        <f>SUM(C259:C260)</f>
        <v>0</v>
      </c>
      <c r="F258" s="41">
        <f t="shared" si="3"/>
        <v>0</v>
      </c>
    </row>
    <row r="259" spans="1:6" outlineLevel="3">
      <c r="A259" s="29"/>
      <c r="B259" s="28" t="s">
        <v>258</v>
      </c>
      <c r="C259" s="30">
        <v>0</v>
      </c>
      <c r="F259" s="41">
        <f t="shared" si="3"/>
        <v>0</v>
      </c>
    </row>
    <row r="260" spans="1:6" outlineLevel="3">
      <c r="A260" s="29"/>
      <c r="B260" s="28" t="s">
        <v>259</v>
      </c>
      <c r="C260" s="30">
        <v>0</v>
      </c>
      <c r="F260" s="41">
        <f t="shared" si="3"/>
        <v>0</v>
      </c>
    </row>
    <row r="261" spans="1:6" outlineLevel="2">
      <c r="A261" s="6">
        <v>2201</v>
      </c>
      <c r="B261" s="4" t="s">
        <v>260</v>
      </c>
      <c r="C261" s="5">
        <v>3000</v>
      </c>
      <c r="F261" s="41">
        <f t="shared" si="3"/>
        <v>3000</v>
      </c>
    </row>
    <row r="262" spans="1:6" outlineLevel="2">
      <c r="A262" s="6">
        <v>2201</v>
      </c>
      <c r="B262" s="4" t="s">
        <v>261</v>
      </c>
      <c r="C262" s="5">
        <v>3500</v>
      </c>
      <c r="F262" s="41">
        <f t="shared" si="3"/>
        <v>3500</v>
      </c>
    </row>
    <row r="263" spans="1:6" outlineLevel="2" collapsed="1">
      <c r="A263" s="6">
        <v>2201</v>
      </c>
      <c r="B263" s="4" t="s">
        <v>262</v>
      </c>
      <c r="C263" s="5">
        <f>SUM(C264:C265)</f>
        <v>100</v>
      </c>
      <c r="F263" s="41">
        <f t="shared" si="3"/>
        <v>100</v>
      </c>
    </row>
    <row r="264" spans="1:6" outlineLevel="3">
      <c r="A264" s="29"/>
      <c r="B264" s="28" t="s">
        <v>263</v>
      </c>
      <c r="C264" s="30">
        <v>100</v>
      </c>
      <c r="F264" s="41">
        <f t="shared" si="3"/>
        <v>100</v>
      </c>
    </row>
    <row r="265" spans="1:6" outlineLevel="3">
      <c r="A265" s="29"/>
      <c r="B265" s="28" t="s">
        <v>264</v>
      </c>
      <c r="C265" s="30">
        <v>0</v>
      </c>
      <c r="F265" s="41">
        <f t="shared" si="3"/>
        <v>0</v>
      </c>
    </row>
    <row r="266" spans="1:6" outlineLevel="2">
      <c r="A266" s="6">
        <v>2201</v>
      </c>
      <c r="B266" s="4" t="s">
        <v>265</v>
      </c>
      <c r="C266" s="5">
        <v>100</v>
      </c>
      <c r="F266" s="41">
        <f t="shared" si="3"/>
        <v>100</v>
      </c>
    </row>
    <row r="267" spans="1:6" outlineLevel="2" collapsed="1">
      <c r="A267" s="6">
        <v>2201</v>
      </c>
      <c r="B267" s="4" t="s">
        <v>266</v>
      </c>
      <c r="C267" s="5">
        <v>1000</v>
      </c>
      <c r="F267" s="41">
        <f t="shared" si="3"/>
        <v>1000</v>
      </c>
    </row>
    <row r="268" spans="1:6" outlineLevel="2">
      <c r="A268" s="6">
        <v>2201</v>
      </c>
      <c r="B268" s="4" t="s">
        <v>267</v>
      </c>
      <c r="C268" s="5">
        <f>SUM(C269:C271)</f>
        <v>3000</v>
      </c>
      <c r="F268" s="41">
        <f t="shared" si="3"/>
        <v>3000</v>
      </c>
    </row>
    <row r="269" spans="1:6" outlineLevel="3">
      <c r="A269" s="29"/>
      <c r="B269" s="28" t="s">
        <v>268</v>
      </c>
      <c r="C269" s="30">
        <v>2000</v>
      </c>
      <c r="F269" s="41">
        <f t="shared" si="3"/>
        <v>2000</v>
      </c>
    </row>
    <row r="270" spans="1:6" outlineLevel="3">
      <c r="A270" s="29"/>
      <c r="B270" s="28" t="s">
        <v>269</v>
      </c>
      <c r="C270" s="30"/>
      <c r="F270" s="41">
        <f t="shared" si="3"/>
        <v>0</v>
      </c>
    </row>
    <row r="271" spans="1:6" outlineLevel="3">
      <c r="A271" s="29"/>
      <c r="B271" s="28" t="s">
        <v>270</v>
      </c>
      <c r="C271" s="30">
        <v>1000</v>
      </c>
      <c r="F271" s="41">
        <f t="shared" si="3"/>
        <v>1000</v>
      </c>
    </row>
    <row r="272" spans="1:6" outlineLevel="2">
      <c r="A272" s="6">
        <v>2201</v>
      </c>
      <c r="B272" s="4" t="s">
        <v>271</v>
      </c>
      <c r="C272" s="5">
        <f>SUM(C273:C277)</f>
        <v>2560</v>
      </c>
      <c r="F272" s="41">
        <f t="shared" si="3"/>
        <v>2560</v>
      </c>
    </row>
    <row r="273" spans="1:6" outlineLevel="3">
      <c r="A273" s="29"/>
      <c r="B273" s="28" t="s">
        <v>272</v>
      </c>
      <c r="C273" s="30">
        <v>660</v>
      </c>
      <c r="F273" s="41">
        <f t="shared" si="3"/>
        <v>660</v>
      </c>
    </row>
    <row r="274" spans="1:6" outlineLevel="3">
      <c r="A274" s="29"/>
      <c r="B274" s="28" t="s">
        <v>273</v>
      </c>
      <c r="C274" s="30"/>
      <c r="F274" s="41">
        <f t="shared" si="3"/>
        <v>0</v>
      </c>
    </row>
    <row r="275" spans="1:6" outlineLevel="3">
      <c r="A275" s="29"/>
      <c r="B275" s="28" t="s">
        <v>274</v>
      </c>
      <c r="C275" s="30"/>
      <c r="F275" s="41">
        <f t="shared" si="3"/>
        <v>0</v>
      </c>
    </row>
    <row r="276" spans="1:6" outlineLevel="3">
      <c r="A276" s="29"/>
      <c r="B276" s="28" t="s">
        <v>275</v>
      </c>
      <c r="C276" s="30">
        <v>1674.4</v>
      </c>
      <c r="F276" s="41">
        <f t="shared" si="3"/>
        <v>1674.4</v>
      </c>
    </row>
    <row r="277" spans="1:6" outlineLevel="3">
      <c r="A277" s="29"/>
      <c r="B277" s="28" t="s">
        <v>276</v>
      </c>
      <c r="C277" s="30">
        <v>225.6</v>
      </c>
      <c r="F277" s="41">
        <f t="shared" si="3"/>
        <v>225.6</v>
      </c>
    </row>
    <row r="278" spans="1:6" outlineLevel="2">
      <c r="A278" s="6">
        <v>2201</v>
      </c>
      <c r="B278" s="4" t="s">
        <v>277</v>
      </c>
      <c r="C278" s="5">
        <f>SUM(C279:C280)</f>
        <v>500</v>
      </c>
      <c r="F278" s="41">
        <f t="shared" si="3"/>
        <v>500</v>
      </c>
    </row>
    <row r="279" spans="1:6" outlineLevel="3">
      <c r="A279" s="29"/>
      <c r="B279" s="28" t="s">
        <v>278</v>
      </c>
      <c r="C279" s="30">
        <v>500</v>
      </c>
      <c r="F279" s="41">
        <f t="shared" ref="F279:F342" si="4">C279</f>
        <v>500</v>
      </c>
    </row>
    <row r="280" spans="1:6" outlineLevel="3">
      <c r="A280" s="29"/>
      <c r="B280" s="28" t="s">
        <v>279</v>
      </c>
      <c r="C280" s="30">
        <v>0</v>
      </c>
      <c r="F280" s="41">
        <f t="shared" si="4"/>
        <v>0</v>
      </c>
    </row>
    <row r="281" spans="1:6" outlineLevel="2">
      <c r="A281" s="6">
        <v>2201</v>
      </c>
      <c r="B281" s="4" t="s">
        <v>280</v>
      </c>
      <c r="C281" s="5">
        <v>0</v>
      </c>
      <c r="F281" s="41">
        <f t="shared" si="4"/>
        <v>0</v>
      </c>
    </row>
    <row r="282" spans="1:6" outlineLevel="2" collapsed="1">
      <c r="A282" s="6">
        <v>2201</v>
      </c>
      <c r="B282" s="4" t="s">
        <v>281</v>
      </c>
      <c r="C282" s="5">
        <f>SUM(C283:C284)</f>
        <v>4500</v>
      </c>
      <c r="F282" s="41">
        <f t="shared" si="4"/>
        <v>4500</v>
      </c>
    </row>
    <row r="283" spans="1:6" outlineLevel="3">
      <c r="A283" s="29"/>
      <c r="B283" s="28" t="s">
        <v>282</v>
      </c>
      <c r="C283" s="30">
        <v>0</v>
      </c>
      <c r="F283" s="41">
        <f t="shared" si="4"/>
        <v>0</v>
      </c>
    </row>
    <row r="284" spans="1:6" outlineLevel="3">
      <c r="A284" s="29"/>
      <c r="B284" s="28" t="s">
        <v>283</v>
      </c>
      <c r="C284" s="30">
        <v>4500</v>
      </c>
      <c r="F284" s="41">
        <f t="shared" si="4"/>
        <v>4500</v>
      </c>
    </row>
    <row r="285" spans="1:6" outlineLevel="2">
      <c r="A285" s="6">
        <v>2201</v>
      </c>
      <c r="B285" s="4" t="s">
        <v>284</v>
      </c>
      <c r="C285" s="5">
        <f>SUM(C286:C287)</f>
        <v>250</v>
      </c>
      <c r="F285" s="41">
        <f t="shared" si="4"/>
        <v>250</v>
      </c>
    </row>
    <row r="286" spans="1:6" outlineLevel="3">
      <c r="A286" s="29"/>
      <c r="B286" s="28" t="s">
        <v>285</v>
      </c>
      <c r="C286" s="30">
        <v>250</v>
      </c>
      <c r="F286" s="41">
        <f t="shared" si="4"/>
        <v>250</v>
      </c>
    </row>
    <row r="287" spans="1:6" outlineLevel="3">
      <c r="A287" s="29"/>
      <c r="B287" s="28" t="s">
        <v>286</v>
      </c>
      <c r="C287" s="30">
        <v>0</v>
      </c>
      <c r="F287" s="41">
        <f t="shared" si="4"/>
        <v>0</v>
      </c>
    </row>
    <row r="288" spans="1:6" outlineLevel="2">
      <c r="A288" s="6">
        <v>2201</v>
      </c>
      <c r="B288" s="4" t="s">
        <v>287</v>
      </c>
      <c r="C288" s="5">
        <v>250</v>
      </c>
      <c r="F288" s="41">
        <f t="shared" si="4"/>
        <v>250</v>
      </c>
    </row>
    <row r="289" spans="1:6" outlineLevel="2" collapsed="1">
      <c r="A289" s="6">
        <v>2201</v>
      </c>
      <c r="B289" s="4" t="s">
        <v>288</v>
      </c>
      <c r="C289" s="5">
        <f>SUM(C290:C293)</f>
        <v>0</v>
      </c>
      <c r="F289" s="41">
        <f t="shared" si="4"/>
        <v>0</v>
      </c>
    </row>
    <row r="290" spans="1:6" outlineLevel="3">
      <c r="A290" s="29"/>
      <c r="B290" s="28" t="s">
        <v>289</v>
      </c>
      <c r="C290" s="30">
        <v>0</v>
      </c>
      <c r="F290" s="41">
        <f t="shared" si="4"/>
        <v>0</v>
      </c>
    </row>
    <row r="291" spans="1:6" outlineLevel="3">
      <c r="A291" s="29"/>
      <c r="B291" s="28" t="s">
        <v>290</v>
      </c>
      <c r="C291" s="30"/>
      <c r="F291" s="41">
        <f t="shared" si="4"/>
        <v>0</v>
      </c>
    </row>
    <row r="292" spans="1:6" outlineLevel="3">
      <c r="A292" s="29"/>
      <c r="B292" s="28" t="s">
        <v>291</v>
      </c>
      <c r="C292" s="30">
        <v>0</v>
      </c>
      <c r="F292" s="41">
        <f t="shared" si="4"/>
        <v>0</v>
      </c>
    </row>
    <row r="293" spans="1:6" outlineLevel="3">
      <c r="A293" s="29"/>
      <c r="B293" s="28" t="s">
        <v>292</v>
      </c>
      <c r="C293" s="30">
        <v>0</v>
      </c>
      <c r="F293" s="41">
        <f t="shared" si="4"/>
        <v>0</v>
      </c>
    </row>
    <row r="294" spans="1:6" outlineLevel="2">
      <c r="A294" s="6">
        <v>2201</v>
      </c>
      <c r="B294" s="4" t="s">
        <v>293</v>
      </c>
      <c r="C294" s="5">
        <f>SUM(C295:C296)</f>
        <v>300</v>
      </c>
      <c r="F294" s="41">
        <f t="shared" si="4"/>
        <v>300</v>
      </c>
    </row>
    <row r="295" spans="1:6" outlineLevel="3">
      <c r="A295" s="29"/>
      <c r="B295" s="28" t="s">
        <v>294</v>
      </c>
      <c r="C295" s="30">
        <v>300</v>
      </c>
      <c r="F295" s="41">
        <f t="shared" si="4"/>
        <v>300</v>
      </c>
    </row>
    <row r="296" spans="1:6" outlineLevel="3">
      <c r="A296" s="29"/>
      <c r="B296" s="28" t="s">
        <v>295</v>
      </c>
      <c r="C296" s="30">
        <v>0</v>
      </c>
      <c r="F296" s="41">
        <f t="shared" si="4"/>
        <v>0</v>
      </c>
    </row>
    <row r="297" spans="1:6" outlineLevel="2">
      <c r="A297" s="6">
        <v>2201</v>
      </c>
      <c r="B297" s="4" t="s">
        <v>296</v>
      </c>
      <c r="C297" s="5">
        <v>0</v>
      </c>
      <c r="F297" s="41">
        <f t="shared" si="4"/>
        <v>0</v>
      </c>
    </row>
    <row r="298" spans="1:6" outlineLevel="2" collapsed="1">
      <c r="A298" s="6">
        <v>2201</v>
      </c>
      <c r="B298" s="4" t="s">
        <v>297</v>
      </c>
      <c r="C298" s="5">
        <v>0</v>
      </c>
      <c r="F298" s="41">
        <f t="shared" si="4"/>
        <v>0</v>
      </c>
    </row>
    <row r="299" spans="1:6" outlineLevel="2" collapsed="1">
      <c r="A299" s="6">
        <v>2201</v>
      </c>
      <c r="B299" s="4" t="s">
        <v>298</v>
      </c>
      <c r="C299" s="5">
        <f>SUM(C300:C301)</f>
        <v>1500</v>
      </c>
      <c r="F299" s="41">
        <f t="shared" si="4"/>
        <v>1500</v>
      </c>
    </row>
    <row r="300" spans="1:6" outlineLevel="3" collapsed="1">
      <c r="A300" s="29"/>
      <c r="B300" s="28" t="s">
        <v>299</v>
      </c>
      <c r="C300" s="30">
        <v>1500</v>
      </c>
      <c r="F300" s="41">
        <f t="shared" si="4"/>
        <v>1500</v>
      </c>
    </row>
    <row r="301" spans="1:6" outlineLevel="3">
      <c r="A301" s="29"/>
      <c r="B301" s="28" t="s">
        <v>300</v>
      </c>
      <c r="C301" s="30"/>
      <c r="F301" s="41">
        <f t="shared" si="4"/>
        <v>0</v>
      </c>
    </row>
    <row r="302" spans="1:6" outlineLevel="2">
      <c r="A302" s="6">
        <v>2201</v>
      </c>
      <c r="B302" s="4" t="s">
        <v>301</v>
      </c>
      <c r="C302" s="5">
        <f>SUM(C303:C304)</f>
        <v>300</v>
      </c>
      <c r="F302" s="41">
        <f t="shared" si="4"/>
        <v>300</v>
      </c>
    </row>
    <row r="303" spans="1:6" outlineLevel="3" collapsed="1">
      <c r="A303" s="29"/>
      <c r="B303" s="28" t="s">
        <v>302</v>
      </c>
      <c r="C303" s="30">
        <v>300</v>
      </c>
      <c r="F303" s="41">
        <f t="shared" si="4"/>
        <v>300</v>
      </c>
    </row>
    <row r="304" spans="1:6" outlineLevel="3">
      <c r="A304" s="29"/>
      <c r="B304" s="28" t="s">
        <v>303</v>
      </c>
      <c r="C304" s="30">
        <v>0</v>
      </c>
      <c r="F304" s="41">
        <f t="shared" si="4"/>
        <v>0</v>
      </c>
    </row>
    <row r="305" spans="1:6" outlineLevel="2">
      <c r="A305" s="6">
        <v>2201</v>
      </c>
      <c r="B305" s="4" t="s">
        <v>304</v>
      </c>
      <c r="C305" s="5">
        <v>270</v>
      </c>
      <c r="F305" s="41">
        <f t="shared" si="4"/>
        <v>270</v>
      </c>
    </row>
    <row r="306" spans="1:6" outlineLevel="2" collapsed="1">
      <c r="A306" s="6">
        <v>2201</v>
      </c>
      <c r="B306" s="4" t="s">
        <v>305</v>
      </c>
      <c r="C306" s="5">
        <f>SUM(C307:C308)</f>
        <v>120</v>
      </c>
      <c r="F306" s="41">
        <f t="shared" si="4"/>
        <v>120</v>
      </c>
    </row>
    <row r="307" spans="1:6" outlineLevel="3" collapsed="1">
      <c r="A307" s="29"/>
      <c r="B307" s="28" t="s">
        <v>306</v>
      </c>
      <c r="C307" s="30">
        <v>120</v>
      </c>
      <c r="F307" s="41">
        <f t="shared" si="4"/>
        <v>120</v>
      </c>
    </row>
    <row r="308" spans="1:6" outlineLevel="3">
      <c r="A308" s="29"/>
      <c r="B308" s="28" t="s">
        <v>307</v>
      </c>
      <c r="C308" s="30">
        <v>0</v>
      </c>
      <c r="F308" s="41">
        <f t="shared" si="4"/>
        <v>0</v>
      </c>
    </row>
    <row r="309" spans="1:6" outlineLevel="2">
      <c r="A309" s="6">
        <v>2201</v>
      </c>
      <c r="B309" s="4" t="s">
        <v>308</v>
      </c>
      <c r="C309" s="5">
        <v>0</v>
      </c>
      <c r="F309" s="41">
        <f t="shared" si="4"/>
        <v>0</v>
      </c>
    </row>
    <row r="310" spans="1:6" outlineLevel="2">
      <c r="A310" s="6">
        <v>2201</v>
      </c>
      <c r="B310" s="4" t="s">
        <v>309</v>
      </c>
      <c r="C310" s="5">
        <v>0</v>
      </c>
      <c r="F310" s="41">
        <f t="shared" si="4"/>
        <v>0</v>
      </c>
    </row>
    <row r="311" spans="1:6" outlineLevel="2" collapsed="1">
      <c r="A311" s="6">
        <v>2201</v>
      </c>
      <c r="B311" s="4" t="s">
        <v>310</v>
      </c>
      <c r="C311" s="5">
        <v>0</v>
      </c>
      <c r="F311" s="41">
        <f t="shared" si="4"/>
        <v>0</v>
      </c>
    </row>
    <row r="312" spans="1:6" outlineLevel="2" collapsed="1">
      <c r="A312" s="6">
        <v>2201</v>
      </c>
      <c r="B312" s="4" t="s">
        <v>311</v>
      </c>
      <c r="C312" s="5">
        <f>SUM(C313:C318)</f>
        <v>500</v>
      </c>
      <c r="F312" s="41">
        <f t="shared" si="4"/>
        <v>500</v>
      </c>
    </row>
    <row r="313" spans="1:6" outlineLevel="3">
      <c r="A313" s="29"/>
      <c r="B313" s="28" t="s">
        <v>312</v>
      </c>
      <c r="C313" s="30">
        <v>0</v>
      </c>
      <c r="F313" s="41">
        <f t="shared" si="4"/>
        <v>0</v>
      </c>
    </row>
    <row r="314" spans="1:6" outlineLevel="3">
      <c r="A314" s="29"/>
      <c r="B314" s="28" t="s">
        <v>313</v>
      </c>
      <c r="C314" s="30"/>
      <c r="F314" s="41">
        <f t="shared" si="4"/>
        <v>0</v>
      </c>
    </row>
    <row r="315" spans="1:6" outlineLevel="3">
      <c r="A315" s="29"/>
      <c r="B315" s="28" t="s">
        <v>314</v>
      </c>
      <c r="C315" s="30">
        <v>200</v>
      </c>
      <c r="F315" s="41">
        <f t="shared" si="4"/>
        <v>200</v>
      </c>
    </row>
    <row r="316" spans="1:6" outlineLevel="3">
      <c r="A316" s="29"/>
      <c r="B316" s="28" t="s">
        <v>315</v>
      </c>
      <c r="C316" s="30"/>
      <c r="F316" s="41">
        <f t="shared" si="4"/>
        <v>0</v>
      </c>
    </row>
    <row r="317" spans="1:6" outlineLevel="3">
      <c r="A317" s="29"/>
      <c r="B317" s="28" t="s">
        <v>316</v>
      </c>
      <c r="C317" s="30">
        <v>300</v>
      </c>
      <c r="F317" s="41">
        <f t="shared" si="4"/>
        <v>300</v>
      </c>
    </row>
    <row r="318" spans="1:6" outlineLevel="3">
      <c r="A318" s="29"/>
      <c r="B318" s="28" t="s">
        <v>317</v>
      </c>
      <c r="C318" s="30">
        <v>0</v>
      </c>
      <c r="F318" s="41">
        <f t="shared" si="4"/>
        <v>0</v>
      </c>
    </row>
    <row r="319" spans="1:6" outlineLevel="2">
      <c r="A319" s="6">
        <v>2201</v>
      </c>
      <c r="B319" s="4" t="s">
        <v>318</v>
      </c>
      <c r="C319" s="5">
        <f>SUM(C320:C332)</f>
        <v>39000</v>
      </c>
      <c r="F319" s="41">
        <f t="shared" si="4"/>
        <v>39000</v>
      </c>
    </row>
    <row r="320" spans="1:6" outlineLevel="3">
      <c r="A320" s="29"/>
      <c r="B320" s="28" t="s">
        <v>319</v>
      </c>
      <c r="C320" s="30"/>
      <c r="F320" s="41">
        <f t="shared" si="4"/>
        <v>0</v>
      </c>
    </row>
    <row r="321" spans="1:6" outlineLevel="3">
      <c r="A321" s="29"/>
      <c r="B321" s="28" t="s">
        <v>320</v>
      </c>
      <c r="C321" s="30">
        <v>26000</v>
      </c>
      <c r="F321" s="41">
        <f t="shared" si="4"/>
        <v>26000</v>
      </c>
    </row>
    <row r="322" spans="1:6" outlineLevel="3">
      <c r="A322" s="29"/>
      <c r="B322" s="28" t="s">
        <v>321</v>
      </c>
      <c r="C322" s="30">
        <v>3000</v>
      </c>
      <c r="F322" s="41">
        <f t="shared" si="4"/>
        <v>3000</v>
      </c>
    </row>
    <row r="323" spans="1:6" outlineLevel="3">
      <c r="A323" s="29"/>
      <c r="B323" s="28" t="s">
        <v>322</v>
      </c>
      <c r="C323" s="30">
        <v>4000</v>
      </c>
      <c r="F323" s="41">
        <f t="shared" si="4"/>
        <v>4000</v>
      </c>
    </row>
    <row r="324" spans="1:6" outlineLevel="3">
      <c r="A324" s="29"/>
      <c r="B324" s="28" t="s">
        <v>323</v>
      </c>
      <c r="C324" s="30"/>
      <c r="F324" s="41">
        <f t="shared" si="4"/>
        <v>0</v>
      </c>
    </row>
    <row r="325" spans="1:6" outlineLevel="3">
      <c r="A325" s="29"/>
      <c r="B325" s="28" t="s">
        <v>324</v>
      </c>
      <c r="C325" s="30"/>
      <c r="F325" s="41">
        <f t="shared" si="4"/>
        <v>0</v>
      </c>
    </row>
    <row r="326" spans="1:6" outlineLevel="3">
      <c r="A326" s="29"/>
      <c r="B326" s="28" t="s">
        <v>325</v>
      </c>
      <c r="C326" s="30"/>
      <c r="F326" s="41">
        <f t="shared" si="4"/>
        <v>0</v>
      </c>
    </row>
    <row r="327" spans="1:6" outlineLevel="3">
      <c r="A327" s="29"/>
      <c r="B327" s="28" t="s">
        <v>326</v>
      </c>
      <c r="C327" s="30"/>
      <c r="F327" s="41">
        <f t="shared" si="4"/>
        <v>0</v>
      </c>
    </row>
    <row r="328" spans="1:6" outlineLevel="3">
      <c r="A328" s="29"/>
      <c r="B328" s="28" t="s">
        <v>327</v>
      </c>
      <c r="C328" s="30"/>
      <c r="F328" s="41">
        <f t="shared" si="4"/>
        <v>0</v>
      </c>
    </row>
    <row r="329" spans="1:6" outlineLevel="3">
      <c r="A329" s="29"/>
      <c r="B329" s="28" t="s">
        <v>328</v>
      </c>
      <c r="C329" s="30"/>
      <c r="F329" s="41">
        <f t="shared" si="4"/>
        <v>0</v>
      </c>
    </row>
    <row r="330" spans="1:6" outlineLevel="3">
      <c r="A330" s="29"/>
      <c r="B330" s="28" t="s">
        <v>329</v>
      </c>
      <c r="C330" s="30"/>
      <c r="F330" s="41">
        <f t="shared" si="4"/>
        <v>0</v>
      </c>
    </row>
    <row r="331" spans="1:6" outlineLevel="3">
      <c r="A331" s="29"/>
      <c r="B331" s="28" t="s">
        <v>330</v>
      </c>
      <c r="C331" s="30">
        <v>3000</v>
      </c>
      <c r="F331" s="41">
        <f t="shared" si="4"/>
        <v>3000</v>
      </c>
    </row>
    <row r="332" spans="1:6" outlineLevel="3">
      <c r="A332" s="29"/>
      <c r="B332" s="28" t="s">
        <v>331</v>
      </c>
      <c r="C332" s="30">
        <v>3000</v>
      </c>
      <c r="F332" s="41">
        <f t="shared" si="4"/>
        <v>3000</v>
      </c>
    </row>
    <row r="333" spans="1:6" ht="15" customHeight="1" outlineLevel="2">
      <c r="A333" s="6">
        <v>2201</v>
      </c>
      <c r="B333" s="4" t="s">
        <v>332</v>
      </c>
      <c r="C333" s="5">
        <v>0</v>
      </c>
      <c r="F333" s="41">
        <f t="shared" si="4"/>
        <v>0</v>
      </c>
    </row>
    <row r="334" spans="1:6" outlineLevel="1">
      <c r="A334" s="152" t="s">
        <v>333</v>
      </c>
      <c r="B334" s="153"/>
      <c r="C334" s="32">
        <f>C335+C344+C345+C349+C352+C353+C358+C364+C367+C370+C371</f>
        <v>12200</v>
      </c>
      <c r="F334" s="41">
        <f t="shared" si="4"/>
        <v>12200</v>
      </c>
    </row>
    <row r="335" spans="1:6" ht="15" customHeight="1" outlineLevel="2">
      <c r="A335" s="6">
        <v>2202</v>
      </c>
      <c r="B335" s="4" t="s">
        <v>334</v>
      </c>
      <c r="C335" s="5">
        <f>SUM(C336:C339)</f>
        <v>1000</v>
      </c>
      <c r="F335" s="41">
        <f t="shared" si="4"/>
        <v>1000</v>
      </c>
    </row>
    <row r="336" spans="1:6" ht="15" customHeight="1" outlineLevel="3">
      <c r="A336" s="28"/>
      <c r="B336" s="28" t="s">
        <v>335</v>
      </c>
      <c r="C336" s="30">
        <v>500</v>
      </c>
      <c r="F336" s="41">
        <f t="shared" si="4"/>
        <v>500</v>
      </c>
    </row>
    <row r="337" spans="1:6" ht="15" customHeight="1" outlineLevel="3">
      <c r="A337" s="28"/>
      <c r="B337" s="28" t="s">
        <v>336</v>
      </c>
      <c r="C337" s="30">
        <v>500</v>
      </c>
      <c r="F337" s="41">
        <f t="shared" si="4"/>
        <v>500</v>
      </c>
    </row>
    <row r="338" spans="1:6" ht="15" customHeight="1" outlineLevel="3">
      <c r="A338" s="28"/>
      <c r="B338" s="28" t="s">
        <v>337</v>
      </c>
      <c r="C338" s="30">
        <v>0</v>
      </c>
      <c r="F338" s="41">
        <f t="shared" si="4"/>
        <v>0</v>
      </c>
    </row>
    <row r="339" spans="1:6" ht="15" customHeight="1" outlineLevel="3">
      <c r="A339" s="28"/>
      <c r="B339" s="28" t="s">
        <v>338</v>
      </c>
      <c r="C339" s="30">
        <v>0</v>
      </c>
      <c r="F339" s="41">
        <f t="shared" si="4"/>
        <v>0</v>
      </c>
    </row>
    <row r="340" spans="1:6" ht="15" customHeight="1" outlineLevel="2">
      <c r="A340" s="6">
        <v>2202</v>
      </c>
      <c r="B340" s="4" t="s">
        <v>339</v>
      </c>
      <c r="C340" s="5">
        <f>SUM(C341:C343)</f>
        <v>0</v>
      </c>
      <c r="F340" s="41">
        <f t="shared" si="4"/>
        <v>0</v>
      </c>
    </row>
    <row r="341" spans="1:6" ht="15" customHeight="1" outlineLevel="3">
      <c r="A341" s="28"/>
      <c r="B341" s="28" t="s">
        <v>340</v>
      </c>
      <c r="C341" s="30">
        <v>0</v>
      </c>
      <c r="F341" s="41">
        <f t="shared" si="4"/>
        <v>0</v>
      </c>
    </row>
    <row r="342" spans="1:6" ht="15" customHeight="1" outlineLevel="3">
      <c r="A342" s="28"/>
      <c r="B342" s="28" t="s">
        <v>341</v>
      </c>
      <c r="C342" s="30">
        <v>0</v>
      </c>
      <c r="F342" s="41">
        <f t="shared" si="4"/>
        <v>0</v>
      </c>
    </row>
    <row r="343" spans="1:6" ht="15" customHeight="1" outlineLevel="3">
      <c r="A343" s="28"/>
      <c r="B343" s="28" t="s">
        <v>342</v>
      </c>
      <c r="C343" s="30">
        <v>0</v>
      </c>
      <c r="F343" s="41">
        <f t="shared" ref="F343:F406" si="5">C343</f>
        <v>0</v>
      </c>
    </row>
    <row r="344" spans="1:6" ht="15" customHeight="1" outlineLevel="2">
      <c r="A344" s="6">
        <v>2202</v>
      </c>
      <c r="B344" s="4" t="s">
        <v>343</v>
      </c>
      <c r="C344" s="5">
        <v>4000</v>
      </c>
      <c r="F344" s="41">
        <f t="shared" si="5"/>
        <v>4000</v>
      </c>
    </row>
    <row r="345" spans="1:6" outlineLevel="2">
      <c r="A345" s="6">
        <v>2202</v>
      </c>
      <c r="B345" s="4" t="s">
        <v>344</v>
      </c>
      <c r="C345" s="5">
        <f>SUM(C346:C348)</f>
        <v>2500</v>
      </c>
      <c r="F345" s="41">
        <f t="shared" si="5"/>
        <v>2500</v>
      </c>
    </row>
    <row r="346" spans="1:6" ht="15" customHeight="1" outlineLevel="3">
      <c r="A346" s="28"/>
      <c r="B346" s="28" t="s">
        <v>345</v>
      </c>
      <c r="C346" s="30">
        <v>500</v>
      </c>
      <c r="F346" s="41">
        <f t="shared" si="5"/>
        <v>500</v>
      </c>
    </row>
    <row r="347" spans="1:6" ht="15" customHeight="1" outlineLevel="3">
      <c r="A347" s="28"/>
      <c r="B347" s="28" t="s">
        <v>346</v>
      </c>
      <c r="C347" s="30">
        <v>1500</v>
      </c>
      <c r="F347" s="41">
        <f t="shared" si="5"/>
        <v>1500</v>
      </c>
    </row>
    <row r="348" spans="1:6" ht="15" customHeight="1" outlineLevel="3">
      <c r="A348" s="28"/>
      <c r="B348" s="28" t="s">
        <v>337</v>
      </c>
      <c r="C348" s="30">
        <v>500</v>
      </c>
      <c r="F348" s="41">
        <f t="shared" si="5"/>
        <v>500</v>
      </c>
    </row>
    <row r="349" spans="1:6" outlineLevel="2">
      <c r="A349" s="6">
        <v>2202</v>
      </c>
      <c r="B349" s="4" t="s">
        <v>347</v>
      </c>
      <c r="C349" s="5">
        <f>SUM(C350:C351)</f>
        <v>1200</v>
      </c>
      <c r="F349" s="41">
        <f t="shared" si="5"/>
        <v>1200</v>
      </c>
    </row>
    <row r="350" spans="1:6" ht="15" customHeight="1" outlineLevel="3">
      <c r="A350" s="28"/>
      <c r="B350" s="28" t="s">
        <v>348</v>
      </c>
      <c r="C350" s="30">
        <v>700</v>
      </c>
      <c r="F350" s="41">
        <f t="shared" si="5"/>
        <v>700</v>
      </c>
    </row>
    <row r="351" spans="1:6" ht="15" customHeight="1" outlineLevel="3">
      <c r="A351" s="28"/>
      <c r="B351" s="28" t="s">
        <v>349</v>
      </c>
      <c r="C351" s="30">
        <v>500</v>
      </c>
      <c r="F351" s="41">
        <f t="shared" si="5"/>
        <v>500</v>
      </c>
    </row>
    <row r="352" spans="1:6" outlineLevel="2">
      <c r="A352" s="6">
        <v>2202</v>
      </c>
      <c r="B352" s="4" t="s">
        <v>350</v>
      </c>
      <c r="C352" s="5">
        <v>0</v>
      </c>
      <c r="F352" s="41">
        <f t="shared" si="5"/>
        <v>0</v>
      </c>
    </row>
    <row r="353" spans="1:6" outlineLevel="2" collapsed="1">
      <c r="A353" s="6">
        <v>2202</v>
      </c>
      <c r="B353" s="4" t="s">
        <v>351</v>
      </c>
      <c r="C353" s="5">
        <f>SUM(C354:C357)</f>
        <v>1000</v>
      </c>
      <c r="F353" s="41">
        <f t="shared" si="5"/>
        <v>1000</v>
      </c>
    </row>
    <row r="354" spans="1:6" ht="15" customHeight="1" outlineLevel="3">
      <c r="A354" s="28"/>
      <c r="B354" s="28" t="s">
        <v>352</v>
      </c>
      <c r="C354" s="30">
        <v>500</v>
      </c>
      <c r="F354" s="41">
        <f t="shared" si="5"/>
        <v>500</v>
      </c>
    </row>
    <row r="355" spans="1:6" ht="15" customHeight="1" outlineLevel="3">
      <c r="A355" s="28"/>
      <c r="B355" s="28" t="s">
        <v>353</v>
      </c>
      <c r="C355" s="30">
        <v>500</v>
      </c>
      <c r="F355" s="41">
        <f t="shared" si="5"/>
        <v>500</v>
      </c>
    </row>
    <row r="356" spans="1:6" ht="15" customHeight="1" outlineLevel="3">
      <c r="A356" s="28"/>
      <c r="B356" s="28" t="s">
        <v>354</v>
      </c>
      <c r="C356" s="30">
        <v>0</v>
      </c>
      <c r="F356" s="41">
        <f t="shared" si="5"/>
        <v>0</v>
      </c>
    </row>
    <row r="357" spans="1:6" ht="15" customHeight="1" outlineLevel="3">
      <c r="A357" s="28"/>
      <c r="B357" s="28" t="s">
        <v>355</v>
      </c>
      <c r="C357" s="30">
        <v>0</v>
      </c>
      <c r="F357" s="41">
        <f t="shared" si="5"/>
        <v>0</v>
      </c>
    </row>
    <row r="358" spans="1:6" outlineLevel="2">
      <c r="A358" s="6">
        <v>2202</v>
      </c>
      <c r="B358" s="4" t="s">
        <v>356</v>
      </c>
      <c r="C358" s="5">
        <f>SUM(C359:C363)</f>
        <v>0</v>
      </c>
      <c r="F358" s="41">
        <f t="shared" si="5"/>
        <v>0</v>
      </c>
    </row>
    <row r="359" spans="1:6" ht="15" customHeight="1" outlineLevel="3">
      <c r="A359" s="28"/>
      <c r="B359" s="28" t="s">
        <v>357</v>
      </c>
      <c r="C359" s="30">
        <v>0</v>
      </c>
      <c r="F359" s="41">
        <f t="shared" si="5"/>
        <v>0</v>
      </c>
    </row>
    <row r="360" spans="1:6" ht="15" customHeight="1" outlineLevel="3">
      <c r="A360" s="28"/>
      <c r="B360" s="28" t="s">
        <v>358</v>
      </c>
      <c r="C360" s="30">
        <v>0</v>
      </c>
      <c r="F360" s="41">
        <f t="shared" si="5"/>
        <v>0</v>
      </c>
    </row>
    <row r="361" spans="1:6" ht="15" customHeight="1" outlineLevel="3">
      <c r="A361" s="28"/>
      <c r="B361" s="28" t="s">
        <v>359</v>
      </c>
      <c r="C361" s="30">
        <v>0</v>
      </c>
      <c r="F361" s="41">
        <f t="shared" si="5"/>
        <v>0</v>
      </c>
    </row>
    <row r="362" spans="1:6" ht="15" customHeight="1" outlineLevel="3">
      <c r="A362" s="28"/>
      <c r="B362" s="28" t="s">
        <v>360</v>
      </c>
      <c r="C362" s="30">
        <v>0</v>
      </c>
      <c r="F362" s="41">
        <f t="shared" si="5"/>
        <v>0</v>
      </c>
    </row>
    <row r="363" spans="1:6" ht="15" customHeight="1" outlineLevel="3">
      <c r="A363" s="28"/>
      <c r="B363" s="28" t="s">
        <v>361</v>
      </c>
      <c r="C363" s="30">
        <v>0</v>
      </c>
      <c r="F363" s="41">
        <f t="shared" si="5"/>
        <v>0</v>
      </c>
    </row>
    <row r="364" spans="1:6" outlineLevel="2">
      <c r="A364" s="6">
        <v>2202</v>
      </c>
      <c r="B364" s="4" t="s">
        <v>362</v>
      </c>
      <c r="C364" s="5">
        <f>SUM(C365:C366)</f>
        <v>1000</v>
      </c>
      <c r="F364" s="41">
        <f t="shared" si="5"/>
        <v>1000</v>
      </c>
    </row>
    <row r="365" spans="1:6" ht="15" customHeight="1" outlineLevel="3">
      <c r="A365" s="28"/>
      <c r="B365" s="28" t="s">
        <v>363</v>
      </c>
      <c r="C365" s="30">
        <v>1000</v>
      </c>
      <c r="F365" s="41">
        <f t="shared" si="5"/>
        <v>1000</v>
      </c>
    </row>
    <row r="366" spans="1:6" ht="15" customHeight="1" outlineLevel="3">
      <c r="A366" s="28"/>
      <c r="B366" s="28" t="s">
        <v>364</v>
      </c>
      <c r="C366" s="30">
        <v>0</v>
      </c>
      <c r="F366" s="41">
        <f t="shared" si="5"/>
        <v>0</v>
      </c>
    </row>
    <row r="367" spans="1:6" outlineLevel="2">
      <c r="A367" s="6">
        <v>2202</v>
      </c>
      <c r="B367" s="4" t="s">
        <v>365</v>
      </c>
      <c r="C367" s="5">
        <f>SUM(C368:C369)</f>
        <v>0</v>
      </c>
      <c r="F367" s="41">
        <f t="shared" si="5"/>
        <v>0</v>
      </c>
    </row>
    <row r="368" spans="1:6" ht="15" customHeight="1" outlineLevel="3">
      <c r="A368" s="28"/>
      <c r="B368" s="28" t="s">
        <v>363</v>
      </c>
      <c r="C368" s="30">
        <v>0</v>
      </c>
      <c r="F368" s="41">
        <f t="shared" si="5"/>
        <v>0</v>
      </c>
    </row>
    <row r="369" spans="1:8" ht="15" customHeight="1" outlineLevel="3">
      <c r="A369" s="28"/>
      <c r="B369" s="28" t="s">
        <v>364</v>
      </c>
      <c r="C369" s="30">
        <v>0</v>
      </c>
      <c r="F369" s="41">
        <f t="shared" si="5"/>
        <v>0</v>
      </c>
    </row>
    <row r="370" spans="1:8" outlineLevel="2">
      <c r="A370" s="6">
        <v>2202</v>
      </c>
      <c r="B370" s="4" t="s">
        <v>366</v>
      </c>
      <c r="C370" s="5">
        <v>1000</v>
      </c>
      <c r="F370" s="41">
        <f t="shared" si="5"/>
        <v>1000</v>
      </c>
    </row>
    <row r="371" spans="1:8" outlineLevel="2" collapsed="1">
      <c r="A371" s="6">
        <v>2202</v>
      </c>
      <c r="B371" s="4" t="s">
        <v>367</v>
      </c>
      <c r="C371" s="5">
        <v>500</v>
      </c>
      <c r="F371" s="41">
        <f t="shared" si="5"/>
        <v>500</v>
      </c>
    </row>
    <row r="372" spans="1:8" outlineLevel="1">
      <c r="A372" s="152" t="s">
        <v>368</v>
      </c>
      <c r="B372" s="153"/>
      <c r="C372" s="32">
        <v>0</v>
      </c>
      <c r="F372" s="41">
        <f t="shared" si="5"/>
        <v>0</v>
      </c>
    </row>
    <row r="373" spans="1:8">
      <c r="A373" s="156" t="s">
        <v>369</v>
      </c>
      <c r="B373" s="157"/>
      <c r="C373" s="35">
        <f>C374+C394+C399+C412+C418+C428</f>
        <v>24746.785</v>
      </c>
      <c r="E373" s="39" t="s">
        <v>370</v>
      </c>
      <c r="F373" s="41">
        <f>C373</f>
        <v>24746.785</v>
      </c>
      <c r="G373" s="42">
        <v>24746.785</v>
      </c>
      <c r="H373" s="40" t="b">
        <f>AND(F373=G373)</f>
        <v>1</v>
      </c>
    </row>
    <row r="374" spans="1:8" outlineLevel="1">
      <c r="A374" s="152" t="s">
        <v>371</v>
      </c>
      <c r="B374" s="153"/>
      <c r="C374" s="32">
        <f>C375+C376+C380+C381+C384+C387+C390+C391+C392+C393</f>
        <v>6766.7849999999999</v>
      </c>
      <c r="F374" s="41">
        <f t="shared" si="5"/>
        <v>6766.7849999999999</v>
      </c>
    </row>
    <row r="375" spans="1:8" outlineLevel="2">
      <c r="A375" s="6">
        <v>3302</v>
      </c>
      <c r="B375" s="4" t="s">
        <v>372</v>
      </c>
      <c r="C375" s="5">
        <v>0</v>
      </c>
      <c r="F375" s="41">
        <f t="shared" si="5"/>
        <v>0</v>
      </c>
    </row>
    <row r="376" spans="1:8" outlineLevel="2">
      <c r="A376" s="6">
        <v>3302</v>
      </c>
      <c r="B376" s="4" t="s">
        <v>373</v>
      </c>
      <c r="C376" s="5">
        <f>SUM(C377:C379)</f>
        <v>1266.7850000000001</v>
      </c>
      <c r="F376" s="41">
        <f t="shared" si="5"/>
        <v>1266.7850000000001</v>
      </c>
    </row>
    <row r="377" spans="1:8" ht="15" customHeight="1" outlineLevel="3">
      <c r="A377" s="28"/>
      <c r="B377" s="28" t="s">
        <v>374</v>
      </c>
      <c r="C377" s="30">
        <v>1000</v>
      </c>
      <c r="F377" s="41">
        <f t="shared" si="5"/>
        <v>1000</v>
      </c>
    </row>
    <row r="378" spans="1:8" ht="15" customHeight="1" outlineLevel="3">
      <c r="A378" s="28"/>
      <c r="B378" s="28" t="s">
        <v>375</v>
      </c>
      <c r="C378" s="30">
        <v>266.78500000000003</v>
      </c>
      <c r="F378" s="41">
        <f t="shared" si="5"/>
        <v>266.78500000000003</v>
      </c>
    </row>
    <row r="379" spans="1:8" ht="15" customHeight="1" outlineLevel="3">
      <c r="A379" s="28"/>
      <c r="B379" s="28" t="s">
        <v>376</v>
      </c>
      <c r="C379" s="30">
        <v>0</v>
      </c>
      <c r="F379" s="41">
        <f t="shared" si="5"/>
        <v>0</v>
      </c>
    </row>
    <row r="380" spans="1:8" outlineLevel="2">
      <c r="A380" s="6">
        <v>3302</v>
      </c>
      <c r="B380" s="4" t="s">
        <v>377</v>
      </c>
      <c r="C380" s="5"/>
      <c r="F380" s="41">
        <f t="shared" si="5"/>
        <v>0</v>
      </c>
    </row>
    <row r="381" spans="1:8" outlineLevel="2">
      <c r="A381" s="6">
        <v>3302</v>
      </c>
      <c r="B381" s="4" t="s">
        <v>378</v>
      </c>
      <c r="C381" s="5">
        <f>SUM(C382:C383)</f>
        <v>0</v>
      </c>
      <c r="F381" s="41">
        <f t="shared" si="5"/>
        <v>0</v>
      </c>
    </row>
    <row r="382" spans="1:8" ht="15" customHeight="1" outlineLevel="3">
      <c r="A382" s="28"/>
      <c r="B382" s="28" t="s">
        <v>379</v>
      </c>
      <c r="C382" s="30">
        <v>0</v>
      </c>
      <c r="F382" s="41">
        <f t="shared" si="5"/>
        <v>0</v>
      </c>
    </row>
    <row r="383" spans="1:8" ht="15" customHeight="1" outlineLevel="3">
      <c r="A383" s="28"/>
      <c r="B383" s="28" t="s">
        <v>380</v>
      </c>
      <c r="C383" s="30">
        <v>0</v>
      </c>
      <c r="F383" s="41">
        <f t="shared" si="5"/>
        <v>0</v>
      </c>
    </row>
    <row r="384" spans="1:8" outlineLevel="2">
      <c r="A384" s="6">
        <v>3302</v>
      </c>
      <c r="B384" s="4" t="s">
        <v>381</v>
      </c>
      <c r="C384" s="5">
        <f>SUM(C385:C386)</f>
        <v>1000</v>
      </c>
      <c r="F384" s="41">
        <f t="shared" si="5"/>
        <v>1000</v>
      </c>
    </row>
    <row r="385" spans="1:10" ht="15" customHeight="1" outlineLevel="3">
      <c r="A385" s="28"/>
      <c r="B385" s="28" t="s">
        <v>382</v>
      </c>
      <c r="C385" s="30">
        <v>500</v>
      </c>
      <c r="F385" s="41">
        <f t="shared" si="5"/>
        <v>500</v>
      </c>
    </row>
    <row r="386" spans="1:10" ht="15" customHeight="1" outlineLevel="3">
      <c r="A386" s="28"/>
      <c r="B386" s="28" t="s">
        <v>383</v>
      </c>
      <c r="C386" s="30">
        <v>500</v>
      </c>
      <c r="F386" s="41">
        <f t="shared" si="5"/>
        <v>500</v>
      </c>
    </row>
    <row r="387" spans="1:10" outlineLevel="2">
      <c r="A387" s="6">
        <v>3302</v>
      </c>
      <c r="B387" s="4" t="s">
        <v>384</v>
      </c>
      <c r="C387" s="5">
        <f>SUM(C388:C389)</f>
        <v>0</v>
      </c>
      <c r="F387" s="41">
        <f t="shared" si="5"/>
        <v>0</v>
      </c>
    </row>
    <row r="388" spans="1:10" ht="15" customHeight="1" outlineLevel="3">
      <c r="A388" s="28"/>
      <c r="B388" s="28" t="s">
        <v>385</v>
      </c>
      <c r="C388" s="30"/>
      <c r="F388" s="41">
        <f t="shared" si="5"/>
        <v>0</v>
      </c>
    </row>
    <row r="389" spans="1:10" ht="15" customHeight="1" outlineLevel="3">
      <c r="A389" s="28"/>
      <c r="B389" s="28" t="s">
        <v>386</v>
      </c>
      <c r="C389" s="30">
        <v>0</v>
      </c>
      <c r="F389" s="41">
        <f t="shared" si="5"/>
        <v>0</v>
      </c>
    </row>
    <row r="390" spans="1:10" outlineLevel="2">
      <c r="A390" s="6">
        <v>3302</v>
      </c>
      <c r="B390" s="4" t="s">
        <v>387</v>
      </c>
      <c r="C390" s="5">
        <v>4500</v>
      </c>
      <c r="F390" s="41">
        <f t="shared" si="5"/>
        <v>4500</v>
      </c>
    </row>
    <row r="391" spans="1:10" outlineLevel="2">
      <c r="A391" s="6">
        <v>3302</v>
      </c>
      <c r="B391" s="4" t="s">
        <v>388</v>
      </c>
      <c r="C391" s="5"/>
      <c r="F391" s="41">
        <f t="shared" si="5"/>
        <v>0</v>
      </c>
    </row>
    <row r="392" spans="1:10" outlineLevel="2">
      <c r="A392" s="6">
        <v>3302</v>
      </c>
      <c r="B392" s="4" t="s">
        <v>389</v>
      </c>
      <c r="C392" s="5"/>
      <c r="F392" s="41">
        <f t="shared" si="5"/>
        <v>0</v>
      </c>
    </row>
    <row r="393" spans="1:10" outlineLevel="2">
      <c r="A393" s="6">
        <v>3302</v>
      </c>
      <c r="B393" s="4" t="s">
        <v>390</v>
      </c>
      <c r="C393" s="5">
        <v>0</v>
      </c>
      <c r="F393" s="41">
        <f t="shared" si="5"/>
        <v>0</v>
      </c>
    </row>
    <row r="394" spans="1:10" outlineLevel="1">
      <c r="A394" s="152" t="s">
        <v>391</v>
      </c>
      <c r="B394" s="153"/>
      <c r="C394" s="32">
        <f>SUM(C395:C398)</f>
        <v>2000</v>
      </c>
      <c r="F394" s="41">
        <f t="shared" si="5"/>
        <v>2000</v>
      </c>
    </row>
    <row r="395" spans="1:10" outlineLevel="2" collapsed="1">
      <c r="A395" s="6">
        <v>3303</v>
      </c>
      <c r="B395" s="4" t="s">
        <v>392</v>
      </c>
      <c r="C395" s="5">
        <v>2000</v>
      </c>
      <c r="F395" s="41">
        <f t="shared" si="5"/>
        <v>2000</v>
      </c>
    </row>
    <row r="396" spans="1:10" outlineLevel="2">
      <c r="A396" s="6">
        <v>3303</v>
      </c>
      <c r="B396" s="4" t="s">
        <v>393</v>
      </c>
      <c r="C396" s="5">
        <v>0</v>
      </c>
      <c r="F396" s="41">
        <f t="shared" si="5"/>
        <v>0</v>
      </c>
    </row>
    <row r="397" spans="1:10" outlineLevel="2">
      <c r="A397" s="6">
        <v>3303</v>
      </c>
      <c r="B397" s="4" t="s">
        <v>394</v>
      </c>
      <c r="C397" s="5">
        <v>0</v>
      </c>
      <c r="F397" s="41">
        <f t="shared" si="5"/>
        <v>0</v>
      </c>
    </row>
    <row r="398" spans="1:10" outlineLevel="2">
      <c r="A398" s="6">
        <v>3303</v>
      </c>
      <c r="B398" s="4" t="s">
        <v>390</v>
      </c>
      <c r="C398" s="5">
        <v>0</v>
      </c>
      <c r="F398" s="41">
        <f t="shared" si="5"/>
        <v>0</v>
      </c>
    </row>
    <row r="399" spans="1:10" outlineLevel="1">
      <c r="A399" s="152" t="s">
        <v>395</v>
      </c>
      <c r="B399" s="153"/>
      <c r="C399" s="32">
        <f>C400+C401+C402+C403+C407+C408+C409+C410+C411</f>
        <v>15300</v>
      </c>
      <c r="F399" s="41">
        <f t="shared" si="5"/>
        <v>15300</v>
      </c>
      <c r="J399" s="51"/>
    </row>
    <row r="400" spans="1:10" outlineLevel="2" collapsed="1">
      <c r="A400" s="6">
        <v>3305</v>
      </c>
      <c r="B400" s="4" t="s">
        <v>396</v>
      </c>
      <c r="C400" s="5">
        <v>0</v>
      </c>
      <c r="F400" s="41">
        <f t="shared" si="5"/>
        <v>0</v>
      </c>
    </row>
    <row r="401" spans="1:6" outlineLevel="2">
      <c r="A401" s="6">
        <v>3305</v>
      </c>
      <c r="B401" s="4" t="s">
        <v>397</v>
      </c>
      <c r="C401" s="5">
        <v>0</v>
      </c>
      <c r="F401" s="41">
        <f t="shared" si="5"/>
        <v>0</v>
      </c>
    </row>
    <row r="402" spans="1:6" outlineLevel="2">
      <c r="A402" s="6">
        <v>3305</v>
      </c>
      <c r="B402" s="4" t="s">
        <v>398</v>
      </c>
      <c r="C402" s="5">
        <v>0</v>
      </c>
      <c r="F402" s="41">
        <f t="shared" si="5"/>
        <v>0</v>
      </c>
    </row>
    <row r="403" spans="1:6" outlineLevel="2">
      <c r="A403" s="6">
        <v>3305</v>
      </c>
      <c r="B403" s="4" t="s">
        <v>399</v>
      </c>
      <c r="C403" s="5">
        <f>SUM(C404:C406)</f>
        <v>1500</v>
      </c>
      <c r="F403" s="41">
        <f t="shared" si="5"/>
        <v>1500</v>
      </c>
    </row>
    <row r="404" spans="1:6" ht="15" customHeight="1" outlineLevel="3">
      <c r="A404" s="29"/>
      <c r="B404" s="28" t="s">
        <v>400</v>
      </c>
      <c r="C404" s="30">
        <v>1500</v>
      </c>
      <c r="F404" s="41">
        <f t="shared" si="5"/>
        <v>1500</v>
      </c>
    </row>
    <row r="405" spans="1:6" ht="15" customHeight="1" outlineLevel="3">
      <c r="A405" s="29"/>
      <c r="B405" s="28" t="s">
        <v>401</v>
      </c>
      <c r="C405" s="30">
        <v>0</v>
      </c>
      <c r="F405" s="41">
        <f t="shared" si="5"/>
        <v>0</v>
      </c>
    </row>
    <row r="406" spans="1:6" ht="15" customHeight="1" outlineLevel="3">
      <c r="A406" s="29"/>
      <c r="B406" s="28" t="s">
        <v>402</v>
      </c>
      <c r="C406" s="30">
        <v>0</v>
      </c>
      <c r="F406" s="41">
        <f t="shared" si="5"/>
        <v>0</v>
      </c>
    </row>
    <row r="407" spans="1:6" outlineLevel="2">
      <c r="A407" s="6">
        <v>3305</v>
      </c>
      <c r="B407" s="4" t="s">
        <v>403</v>
      </c>
      <c r="C407" s="5">
        <v>300</v>
      </c>
      <c r="F407" s="41">
        <f t="shared" ref="F407:F470" si="6">C407</f>
        <v>300</v>
      </c>
    </row>
    <row r="408" spans="1:6" outlineLevel="2">
      <c r="A408" s="6">
        <v>3305</v>
      </c>
      <c r="B408" s="4" t="s">
        <v>404</v>
      </c>
      <c r="C408" s="5">
        <v>300</v>
      </c>
      <c r="F408" s="41">
        <f t="shared" si="6"/>
        <v>300</v>
      </c>
    </row>
    <row r="409" spans="1:6" outlineLevel="2">
      <c r="A409" s="6">
        <v>3305</v>
      </c>
      <c r="B409" s="4" t="s">
        <v>405</v>
      </c>
      <c r="C409" s="5">
        <v>200</v>
      </c>
      <c r="F409" s="41">
        <f t="shared" si="6"/>
        <v>200</v>
      </c>
    </row>
    <row r="410" spans="1:6" outlineLevel="2">
      <c r="A410" s="6">
        <v>3305</v>
      </c>
      <c r="B410" s="4" t="s">
        <v>406</v>
      </c>
      <c r="C410" s="5">
        <v>13000</v>
      </c>
      <c r="F410" s="41">
        <f t="shared" si="6"/>
        <v>13000</v>
      </c>
    </row>
    <row r="411" spans="1:6" outlineLevel="2">
      <c r="A411" s="6">
        <v>3305</v>
      </c>
      <c r="B411" s="4" t="s">
        <v>390</v>
      </c>
      <c r="C411" s="5">
        <v>0</v>
      </c>
      <c r="F411" s="41">
        <f t="shared" si="6"/>
        <v>0</v>
      </c>
    </row>
    <row r="412" spans="1:6" outlineLevel="1">
      <c r="A412" s="152" t="s">
        <v>407</v>
      </c>
      <c r="B412" s="153"/>
      <c r="C412" s="32">
        <f>SUM(C413:C417)</f>
        <v>0</v>
      </c>
      <c r="F412" s="41">
        <f t="shared" si="6"/>
        <v>0</v>
      </c>
    </row>
    <row r="413" spans="1:6" outlineLevel="2" collapsed="1">
      <c r="A413" s="6">
        <v>3306</v>
      </c>
      <c r="B413" s="4" t="s">
        <v>408</v>
      </c>
      <c r="C413" s="5">
        <v>0</v>
      </c>
      <c r="F413" s="41">
        <f t="shared" si="6"/>
        <v>0</v>
      </c>
    </row>
    <row r="414" spans="1:6" outlineLevel="2">
      <c r="A414" s="6">
        <v>3306</v>
      </c>
      <c r="B414" s="4" t="s">
        <v>409</v>
      </c>
      <c r="C414" s="5">
        <v>0</v>
      </c>
      <c r="F414" s="41">
        <f t="shared" si="6"/>
        <v>0</v>
      </c>
    </row>
    <row r="415" spans="1:6" outlineLevel="2">
      <c r="A415" s="6">
        <v>3306</v>
      </c>
      <c r="B415" s="4" t="s">
        <v>410</v>
      </c>
      <c r="C415" s="5">
        <v>0</v>
      </c>
      <c r="F415" s="41">
        <f t="shared" si="6"/>
        <v>0</v>
      </c>
    </row>
    <row r="416" spans="1:6" outlineLevel="2">
      <c r="A416" s="6">
        <v>3306</v>
      </c>
      <c r="B416" s="4" t="s">
        <v>411</v>
      </c>
      <c r="C416" s="5">
        <v>0</v>
      </c>
      <c r="F416" s="41">
        <f t="shared" si="6"/>
        <v>0</v>
      </c>
    </row>
    <row r="417" spans="1:6" outlineLevel="2">
      <c r="A417" s="6">
        <v>3306</v>
      </c>
      <c r="B417" s="4" t="s">
        <v>412</v>
      </c>
      <c r="C417" s="5">
        <v>0</v>
      </c>
      <c r="F417" s="41">
        <f t="shared" si="6"/>
        <v>0</v>
      </c>
    </row>
    <row r="418" spans="1:6" outlineLevel="1">
      <c r="A418" s="152" t="s">
        <v>413</v>
      </c>
      <c r="B418" s="153"/>
      <c r="C418" s="32">
        <f>C419+C421+C427</f>
        <v>0</v>
      </c>
      <c r="F418" s="41">
        <f t="shared" si="6"/>
        <v>0</v>
      </c>
    </row>
    <row r="419" spans="1:6" outlineLevel="2" collapsed="1">
      <c r="A419" s="6">
        <v>3307</v>
      </c>
      <c r="B419" s="4" t="s">
        <v>414</v>
      </c>
      <c r="C419" s="5">
        <f>SUM(C420)</f>
        <v>0</v>
      </c>
      <c r="F419" s="41">
        <f t="shared" si="6"/>
        <v>0</v>
      </c>
    </row>
    <row r="420" spans="1:6" ht="15" customHeight="1" outlineLevel="3">
      <c r="A420" s="29"/>
      <c r="B420" s="28" t="s">
        <v>415</v>
      </c>
      <c r="C420" s="30">
        <v>0</v>
      </c>
      <c r="F420" s="41">
        <f t="shared" si="6"/>
        <v>0</v>
      </c>
    </row>
    <row r="421" spans="1:6" outlineLevel="2">
      <c r="A421" s="6">
        <v>3307</v>
      </c>
      <c r="B421" s="4" t="s">
        <v>399</v>
      </c>
      <c r="C421" s="5">
        <f>SUM(C422:C426)</f>
        <v>0</v>
      </c>
      <c r="F421" s="41">
        <f t="shared" si="6"/>
        <v>0</v>
      </c>
    </row>
    <row r="422" spans="1:6" ht="15" customHeight="1" outlineLevel="3">
      <c r="A422" s="29"/>
      <c r="B422" s="28" t="s">
        <v>416</v>
      </c>
      <c r="C422" s="30">
        <v>0</v>
      </c>
      <c r="F422" s="41">
        <f t="shared" si="6"/>
        <v>0</v>
      </c>
    </row>
    <row r="423" spans="1:6" ht="15" customHeight="1" outlineLevel="3">
      <c r="A423" s="29"/>
      <c r="B423" s="28" t="s">
        <v>417</v>
      </c>
      <c r="C423" s="30">
        <v>0</v>
      </c>
      <c r="F423" s="41">
        <f t="shared" si="6"/>
        <v>0</v>
      </c>
    </row>
    <row r="424" spans="1:6" ht="15" customHeight="1" outlineLevel="3">
      <c r="A424" s="29"/>
      <c r="B424" s="28" t="s">
        <v>418</v>
      </c>
      <c r="C424" s="30">
        <v>0</v>
      </c>
      <c r="F424" s="41">
        <f t="shared" si="6"/>
        <v>0</v>
      </c>
    </row>
    <row r="425" spans="1:6" ht="15" customHeight="1" outlineLevel="3">
      <c r="A425" s="29"/>
      <c r="B425" s="28" t="s">
        <v>419</v>
      </c>
      <c r="C425" s="30">
        <v>0</v>
      </c>
      <c r="F425" s="41">
        <f t="shared" si="6"/>
        <v>0</v>
      </c>
    </row>
    <row r="426" spans="1:6" ht="15" customHeight="1" outlineLevel="3">
      <c r="A426" s="29"/>
      <c r="B426" s="28" t="s">
        <v>420</v>
      </c>
      <c r="C426" s="30">
        <v>0</v>
      </c>
      <c r="F426" s="41">
        <f t="shared" si="6"/>
        <v>0</v>
      </c>
    </row>
    <row r="427" spans="1:6" outlineLevel="2">
      <c r="A427" s="6">
        <v>3307</v>
      </c>
      <c r="B427" s="4" t="s">
        <v>421</v>
      </c>
      <c r="C427" s="5">
        <v>0</v>
      </c>
      <c r="F427" s="41">
        <f t="shared" si="6"/>
        <v>0</v>
      </c>
    </row>
    <row r="428" spans="1:6" outlineLevel="1">
      <c r="A428" s="152" t="s">
        <v>422</v>
      </c>
      <c r="B428" s="153"/>
      <c r="C428" s="32">
        <f>SUM(C429:C434)</f>
        <v>680</v>
      </c>
      <c r="F428" s="41">
        <f t="shared" si="6"/>
        <v>680</v>
      </c>
    </row>
    <row r="429" spans="1:6" outlineLevel="2" collapsed="1">
      <c r="A429" s="6">
        <v>3310</v>
      </c>
      <c r="B429" s="4" t="s">
        <v>423</v>
      </c>
      <c r="C429" s="5">
        <v>0</v>
      </c>
      <c r="F429" s="41">
        <f t="shared" si="6"/>
        <v>0</v>
      </c>
    </row>
    <row r="430" spans="1:6" outlineLevel="2" collapsed="1">
      <c r="A430" s="6">
        <v>3310</v>
      </c>
      <c r="B430" s="4" t="s">
        <v>424</v>
      </c>
      <c r="C430" s="5">
        <v>680</v>
      </c>
      <c r="F430" s="41">
        <f t="shared" si="6"/>
        <v>680</v>
      </c>
    </row>
    <row r="431" spans="1:6" outlineLevel="2" collapsed="1">
      <c r="A431" s="6">
        <v>3310</v>
      </c>
      <c r="B431" s="4" t="s">
        <v>425</v>
      </c>
      <c r="C431" s="5">
        <v>0</v>
      </c>
      <c r="F431" s="41">
        <f t="shared" si="6"/>
        <v>0</v>
      </c>
    </row>
    <row r="432" spans="1:6" outlineLevel="2" collapsed="1">
      <c r="A432" s="6">
        <v>3310</v>
      </c>
      <c r="B432" s="4" t="s">
        <v>426</v>
      </c>
      <c r="C432" s="5">
        <v>0</v>
      </c>
      <c r="F432" s="41">
        <f t="shared" si="6"/>
        <v>0</v>
      </c>
    </row>
    <row r="433" spans="1:8" outlineLevel="2" collapsed="1">
      <c r="A433" s="6">
        <v>3310</v>
      </c>
      <c r="B433" s="4" t="s">
        <v>427</v>
      </c>
      <c r="C433" s="5">
        <v>0</v>
      </c>
      <c r="F433" s="41">
        <f t="shared" si="6"/>
        <v>0</v>
      </c>
    </row>
    <row r="434" spans="1:8" outlineLevel="2" collapsed="1">
      <c r="A434" s="6">
        <v>3310</v>
      </c>
      <c r="B434" s="4" t="s">
        <v>428</v>
      </c>
      <c r="C434" s="5">
        <f>SUM(C435:C436)</f>
        <v>0</v>
      </c>
      <c r="F434" s="41">
        <f t="shared" si="6"/>
        <v>0</v>
      </c>
    </row>
    <row r="435" spans="1:8" ht="15" customHeight="1" outlineLevel="2">
      <c r="A435" s="29"/>
      <c r="B435" s="28" t="s">
        <v>429</v>
      </c>
      <c r="C435" s="30">
        <v>0</v>
      </c>
      <c r="F435" s="41">
        <f t="shared" si="6"/>
        <v>0</v>
      </c>
    </row>
    <row r="436" spans="1:8" ht="15" customHeight="1" outlineLevel="2">
      <c r="A436" s="29"/>
      <c r="B436" s="28" t="s">
        <v>430</v>
      </c>
      <c r="C436" s="30">
        <v>0</v>
      </c>
      <c r="F436" s="41">
        <f t="shared" si="6"/>
        <v>0</v>
      </c>
    </row>
    <row r="437" spans="1:8">
      <c r="A437" s="158" t="s">
        <v>431</v>
      </c>
      <c r="B437" s="159"/>
      <c r="C437" s="35">
        <f>C438+C439</f>
        <v>0</v>
      </c>
      <c r="E437" s="39" t="s">
        <v>432</v>
      </c>
      <c r="F437" s="41">
        <f t="shared" si="6"/>
        <v>0</v>
      </c>
      <c r="G437" s="42">
        <v>0</v>
      </c>
      <c r="H437" s="40" t="b">
        <f>AND(F437=G437)</f>
        <v>1</v>
      </c>
    </row>
    <row r="438" spans="1:8" outlineLevel="1">
      <c r="A438" s="152" t="s">
        <v>433</v>
      </c>
      <c r="B438" s="153"/>
      <c r="C438" s="32"/>
      <c r="F438" s="41">
        <f t="shared" si="6"/>
        <v>0</v>
      </c>
    </row>
    <row r="439" spans="1:8" outlineLevel="1">
      <c r="A439" s="152" t="s">
        <v>434</v>
      </c>
      <c r="B439" s="153"/>
      <c r="C439" s="32">
        <v>0</v>
      </c>
      <c r="F439" s="41">
        <f t="shared" si="6"/>
        <v>0</v>
      </c>
    </row>
    <row r="440" spans="1:8">
      <c r="A440" s="148" t="s">
        <v>435</v>
      </c>
      <c r="B440" s="149"/>
      <c r="C440" s="36">
        <f>C441</f>
        <v>43089.968999999997</v>
      </c>
      <c r="E440" s="39" t="s">
        <v>73</v>
      </c>
      <c r="F440" s="41">
        <f t="shared" si="6"/>
        <v>43089.968999999997</v>
      </c>
      <c r="G440" s="42">
        <v>43089.968999999997</v>
      </c>
      <c r="H440" s="40" t="b">
        <f>AND(F440=G440)</f>
        <v>1</v>
      </c>
    </row>
    <row r="441" spans="1:8">
      <c r="A441" s="150" t="s">
        <v>436</v>
      </c>
      <c r="B441" s="151"/>
      <c r="C441" s="33">
        <f>C442+C446</f>
        <v>43089.968999999997</v>
      </c>
      <c r="E441" s="39" t="s">
        <v>437</v>
      </c>
      <c r="F441" s="41">
        <f t="shared" si="6"/>
        <v>43089.968999999997</v>
      </c>
      <c r="G441" s="42">
        <v>43089.968999999997</v>
      </c>
      <c r="H441" s="40" t="b">
        <f>AND(F441=G441)</f>
        <v>1</v>
      </c>
    </row>
    <row r="442" spans="1:8" outlineLevel="1">
      <c r="A442" s="152" t="s">
        <v>438</v>
      </c>
      <c r="B442" s="153"/>
      <c r="C442" s="32">
        <f>SUM(C443:C445)</f>
        <v>43089.968999999997</v>
      </c>
      <c r="F442" s="41">
        <f t="shared" si="6"/>
        <v>43089.968999999997</v>
      </c>
    </row>
    <row r="443" spans="1:8" outlineLevel="2" collapsed="1">
      <c r="A443" s="6">
        <v>5500</v>
      </c>
      <c r="B443" s="4" t="s">
        <v>439</v>
      </c>
      <c r="C443" s="5">
        <v>43089.968999999997</v>
      </c>
      <c r="F443" s="41">
        <f t="shared" si="6"/>
        <v>43089.968999999997</v>
      </c>
    </row>
    <row r="444" spans="1:8" outlineLevel="2" collapsed="1">
      <c r="A444" s="6">
        <v>5500</v>
      </c>
      <c r="B444" s="4" t="s">
        <v>440</v>
      </c>
      <c r="C444" s="5">
        <v>0</v>
      </c>
      <c r="F444" s="41">
        <f t="shared" si="6"/>
        <v>0</v>
      </c>
    </row>
    <row r="445" spans="1:8" outlineLevel="2" collapsed="1">
      <c r="A445" s="6">
        <v>5500</v>
      </c>
      <c r="B445" s="4" t="s">
        <v>441</v>
      </c>
      <c r="C445" s="5">
        <v>0</v>
      </c>
      <c r="F445" s="41">
        <f t="shared" si="6"/>
        <v>0</v>
      </c>
    </row>
    <row r="446" spans="1:8" outlineLevel="1">
      <c r="A446" s="152" t="s">
        <v>442</v>
      </c>
      <c r="B446" s="153"/>
      <c r="C446" s="32">
        <f>SUM(C447:C448)</f>
        <v>0</v>
      </c>
      <c r="F446" s="41">
        <f t="shared" si="6"/>
        <v>0</v>
      </c>
    </row>
    <row r="447" spans="1:8" outlineLevel="2" collapsed="1">
      <c r="A447" s="6">
        <v>5501</v>
      </c>
      <c r="B447" s="4" t="s">
        <v>443</v>
      </c>
      <c r="C447" s="5">
        <v>0</v>
      </c>
      <c r="F447" s="41">
        <f t="shared" si="6"/>
        <v>0</v>
      </c>
    </row>
    <row r="448" spans="1:8" ht="15" customHeight="1" outlineLevel="2" collapsed="1">
      <c r="A448" s="6">
        <v>5501</v>
      </c>
      <c r="B448" s="4" t="s">
        <v>444</v>
      </c>
      <c r="C448" s="5">
        <v>0</v>
      </c>
      <c r="F448" s="41">
        <f t="shared" si="6"/>
        <v>0</v>
      </c>
    </row>
    <row r="449" spans="1:8">
      <c r="A449" s="154" t="s">
        <v>122</v>
      </c>
      <c r="B449" s="155"/>
      <c r="C449" s="37">
        <f>C450+C606+C615</f>
        <v>400441.57699999999</v>
      </c>
      <c r="E449" s="39" t="s">
        <v>122</v>
      </c>
      <c r="F449" s="41">
        <f t="shared" si="6"/>
        <v>400441.57699999999</v>
      </c>
      <c r="G449" s="42">
        <v>400441.57699999999</v>
      </c>
      <c r="H449" s="40" t="b">
        <f>AND(F449=G449)</f>
        <v>1</v>
      </c>
    </row>
    <row r="450" spans="1:8">
      <c r="A450" s="148" t="s">
        <v>445</v>
      </c>
      <c r="B450" s="149"/>
      <c r="C450" s="36">
        <f>C451+C528+C532+C535</f>
        <v>331094.06599999999</v>
      </c>
      <c r="E450" s="39" t="s">
        <v>124</v>
      </c>
      <c r="F450" s="41">
        <f t="shared" si="6"/>
        <v>331094.06599999999</v>
      </c>
      <c r="G450" s="42">
        <v>331094.06599999999</v>
      </c>
      <c r="H450" s="40" t="b">
        <f>AND(F450=G450)</f>
        <v>1</v>
      </c>
    </row>
    <row r="451" spans="1:8">
      <c r="A451" s="150" t="s">
        <v>446</v>
      </c>
      <c r="B451" s="151"/>
      <c r="C451" s="38">
        <f>C452+C457+C458+C459+C466+C467+C471+C474+C475+C476+C477+C482+C485+C489+C493+C500+C506+C518</f>
        <v>331094.06599999999</v>
      </c>
      <c r="E451" s="39" t="s">
        <v>447</v>
      </c>
      <c r="F451" s="41">
        <f t="shared" si="6"/>
        <v>331094.06599999999</v>
      </c>
      <c r="G451" s="42">
        <v>331094.06599999999</v>
      </c>
      <c r="H451" s="40" t="b">
        <f>AND(F451=G451)</f>
        <v>1</v>
      </c>
    </row>
    <row r="452" spans="1:8" outlineLevel="1">
      <c r="A452" s="152" t="s">
        <v>448</v>
      </c>
      <c r="B452" s="153"/>
      <c r="C452" s="32">
        <f>SUM(C453:C456)</f>
        <v>10179.648999999999</v>
      </c>
      <c r="F452" s="41">
        <f t="shared" si="6"/>
        <v>10179.648999999999</v>
      </c>
    </row>
    <row r="453" spans="1:8" outlineLevel="2">
      <c r="A453" s="7">
        <v>6600</v>
      </c>
      <c r="B453" s="4" t="s">
        <v>449</v>
      </c>
      <c r="C453" s="5">
        <v>3595.2</v>
      </c>
      <c r="F453" s="41">
        <f t="shared" si="6"/>
        <v>3595.2</v>
      </c>
    </row>
    <row r="454" spans="1:8" outlineLevel="2">
      <c r="A454" s="7">
        <v>6600</v>
      </c>
      <c r="B454" s="4" t="s">
        <v>450</v>
      </c>
      <c r="C454" s="5">
        <v>0</v>
      </c>
      <c r="F454" s="41">
        <f t="shared" si="6"/>
        <v>0</v>
      </c>
    </row>
    <row r="455" spans="1:8" outlineLevel="2">
      <c r="A455" s="7">
        <v>6600</v>
      </c>
      <c r="B455" s="4" t="s">
        <v>451</v>
      </c>
      <c r="C455" s="5">
        <v>0</v>
      </c>
      <c r="F455" s="41">
        <f t="shared" si="6"/>
        <v>0</v>
      </c>
    </row>
    <row r="456" spans="1:8" outlineLevel="2">
      <c r="A456" s="6">
        <v>6600</v>
      </c>
      <c r="B456" s="4" t="s">
        <v>452</v>
      </c>
      <c r="C456" s="5">
        <v>6584.4489999999996</v>
      </c>
      <c r="F456" s="41">
        <f t="shared" si="6"/>
        <v>6584.4489999999996</v>
      </c>
    </row>
    <row r="457" spans="1:8" outlineLevel="1">
      <c r="A457" s="152" t="s">
        <v>453</v>
      </c>
      <c r="B457" s="153"/>
      <c r="C457" s="31">
        <v>0</v>
      </c>
      <c r="F457" s="41">
        <f t="shared" si="6"/>
        <v>0</v>
      </c>
    </row>
    <row r="458" spans="1:8" outlineLevel="1">
      <c r="A458" s="152" t="s">
        <v>454</v>
      </c>
      <c r="B458" s="153"/>
      <c r="C458" s="32">
        <v>0</v>
      </c>
      <c r="F458" s="41">
        <f t="shared" si="6"/>
        <v>0</v>
      </c>
    </row>
    <row r="459" spans="1:8" outlineLevel="1">
      <c r="A459" s="152" t="s">
        <v>455</v>
      </c>
      <c r="B459" s="153"/>
      <c r="C459" s="32">
        <f>SUM(C460:C465)</f>
        <v>54039.235999999997</v>
      </c>
      <c r="F459" s="41">
        <f t="shared" si="6"/>
        <v>54039.235999999997</v>
      </c>
    </row>
    <row r="460" spans="1:8" outlineLevel="2">
      <c r="A460" s="7">
        <v>6603</v>
      </c>
      <c r="B460" s="4" t="s">
        <v>456</v>
      </c>
      <c r="C460" s="5">
        <v>54039.235999999997</v>
      </c>
      <c r="F460" s="41">
        <f t="shared" si="6"/>
        <v>54039.235999999997</v>
      </c>
    </row>
    <row r="461" spans="1:8" outlineLevel="2">
      <c r="A461" s="7">
        <v>6603</v>
      </c>
      <c r="B461" s="4" t="s">
        <v>457</v>
      </c>
      <c r="C461" s="5">
        <v>0</v>
      </c>
      <c r="F461" s="41">
        <f t="shared" si="6"/>
        <v>0</v>
      </c>
    </row>
    <row r="462" spans="1:8" outlineLevel="2">
      <c r="A462" s="7">
        <v>6603</v>
      </c>
      <c r="B462" s="4" t="s">
        <v>458</v>
      </c>
      <c r="C462" s="5">
        <v>0</v>
      </c>
      <c r="F462" s="41">
        <f t="shared" si="6"/>
        <v>0</v>
      </c>
    </row>
    <row r="463" spans="1:8" outlineLevel="2">
      <c r="A463" s="7">
        <v>6603</v>
      </c>
      <c r="B463" s="4" t="s">
        <v>459</v>
      </c>
      <c r="C463" s="5">
        <v>0</v>
      </c>
      <c r="F463" s="41">
        <f t="shared" si="6"/>
        <v>0</v>
      </c>
    </row>
    <row r="464" spans="1:8" outlineLevel="2">
      <c r="A464" s="7">
        <v>6603</v>
      </c>
      <c r="B464" s="4" t="s">
        <v>460</v>
      </c>
      <c r="C464" s="5">
        <v>0</v>
      </c>
      <c r="F464" s="41">
        <f t="shared" si="6"/>
        <v>0</v>
      </c>
    </row>
    <row r="465" spans="1:6" outlineLevel="2">
      <c r="A465" s="7">
        <v>6603</v>
      </c>
      <c r="B465" s="4" t="s">
        <v>461</v>
      </c>
      <c r="C465" s="5">
        <v>0</v>
      </c>
      <c r="F465" s="41">
        <f t="shared" si="6"/>
        <v>0</v>
      </c>
    </row>
    <row r="466" spans="1:6" outlineLevel="1">
      <c r="A466" s="152" t="s">
        <v>462</v>
      </c>
      <c r="B466" s="153"/>
      <c r="C466" s="32">
        <v>0</v>
      </c>
      <c r="F466" s="41">
        <f t="shared" si="6"/>
        <v>0</v>
      </c>
    </row>
    <row r="467" spans="1:6" outlineLevel="1">
      <c r="A467" s="152" t="s">
        <v>463</v>
      </c>
      <c r="B467" s="153"/>
      <c r="C467" s="32">
        <f>SUM(C468:C470)</f>
        <v>0</v>
      </c>
      <c r="F467" s="41">
        <f t="shared" si="6"/>
        <v>0</v>
      </c>
    </row>
    <row r="468" spans="1:6" outlineLevel="2">
      <c r="A468" s="7">
        <v>6605</v>
      </c>
      <c r="B468" s="4" t="s">
        <v>464</v>
      </c>
      <c r="C468" s="5">
        <v>0</v>
      </c>
      <c r="F468" s="41">
        <f t="shared" si="6"/>
        <v>0</v>
      </c>
    </row>
    <row r="469" spans="1:6" outlineLevel="2">
      <c r="A469" s="7">
        <v>6605</v>
      </c>
      <c r="B469" s="4" t="s">
        <v>465</v>
      </c>
      <c r="C469" s="5">
        <v>0</v>
      </c>
      <c r="F469" s="41">
        <f t="shared" si="6"/>
        <v>0</v>
      </c>
    </row>
    <row r="470" spans="1:6" outlineLevel="2">
      <c r="A470" s="7">
        <v>6605</v>
      </c>
      <c r="B470" s="4" t="s">
        <v>466</v>
      </c>
      <c r="C470" s="5">
        <v>0</v>
      </c>
      <c r="F470" s="41">
        <f t="shared" si="6"/>
        <v>0</v>
      </c>
    </row>
    <row r="471" spans="1:6" outlineLevel="1">
      <c r="A471" s="152" t="s">
        <v>467</v>
      </c>
      <c r="B471" s="153"/>
      <c r="C471" s="32">
        <f>SUM(C472:C473)</f>
        <v>0</v>
      </c>
      <c r="F471" s="41">
        <f t="shared" ref="F471:F534" si="7">C471</f>
        <v>0</v>
      </c>
    </row>
    <row r="472" spans="1:6" outlineLevel="2">
      <c r="A472" s="7">
        <v>6606</v>
      </c>
      <c r="B472" s="4" t="s">
        <v>468</v>
      </c>
      <c r="C472" s="5">
        <v>0</v>
      </c>
      <c r="F472" s="41">
        <f t="shared" si="7"/>
        <v>0</v>
      </c>
    </row>
    <row r="473" spans="1:6" outlineLevel="2">
      <c r="A473" s="7">
        <v>6606</v>
      </c>
      <c r="B473" s="4" t="s">
        <v>469</v>
      </c>
      <c r="C473" s="5">
        <v>0</v>
      </c>
      <c r="F473" s="41">
        <f t="shared" si="7"/>
        <v>0</v>
      </c>
    </row>
    <row r="474" spans="1:6" outlineLevel="1">
      <c r="A474" s="152" t="s">
        <v>470</v>
      </c>
      <c r="B474" s="153"/>
      <c r="C474" s="32">
        <v>0</v>
      </c>
      <c r="F474" s="41">
        <f t="shared" si="7"/>
        <v>0</v>
      </c>
    </row>
    <row r="475" spans="1:6" outlineLevel="1" collapsed="1">
      <c r="A475" s="152" t="s">
        <v>471</v>
      </c>
      <c r="B475" s="153"/>
      <c r="C475" s="32">
        <v>0</v>
      </c>
      <c r="F475" s="41">
        <f t="shared" si="7"/>
        <v>0</v>
      </c>
    </row>
    <row r="476" spans="1:6" outlineLevel="1" collapsed="1">
      <c r="A476" s="152" t="s">
        <v>472</v>
      </c>
      <c r="B476" s="153"/>
      <c r="C476" s="32">
        <v>0</v>
      </c>
      <c r="F476" s="41">
        <f t="shared" si="7"/>
        <v>0</v>
      </c>
    </row>
    <row r="477" spans="1:6" outlineLevel="1">
      <c r="A477" s="152" t="s">
        <v>473</v>
      </c>
      <c r="B477" s="153"/>
      <c r="C477" s="32">
        <f>SUM(C478:C481)</f>
        <v>16875.181</v>
      </c>
      <c r="F477" s="41">
        <f t="shared" si="7"/>
        <v>16875.181</v>
      </c>
    </row>
    <row r="478" spans="1:6" outlineLevel="2">
      <c r="A478" s="7">
        <v>6610</v>
      </c>
      <c r="B478" s="4" t="s">
        <v>474</v>
      </c>
      <c r="C478" s="5">
        <v>13722.450999999999</v>
      </c>
      <c r="F478" s="41">
        <f t="shared" si="7"/>
        <v>13722.450999999999</v>
      </c>
    </row>
    <row r="479" spans="1:6" outlineLevel="2">
      <c r="A479" s="7">
        <v>6610</v>
      </c>
      <c r="B479" s="4" t="s">
        <v>475</v>
      </c>
      <c r="C479" s="5">
        <v>0</v>
      </c>
      <c r="F479" s="41">
        <f t="shared" si="7"/>
        <v>0</v>
      </c>
    </row>
    <row r="480" spans="1:6" outlineLevel="2">
      <c r="A480" s="7">
        <v>6610</v>
      </c>
      <c r="B480" s="4" t="s">
        <v>476</v>
      </c>
      <c r="C480" s="5">
        <v>0</v>
      </c>
      <c r="F480" s="41">
        <f t="shared" si="7"/>
        <v>0</v>
      </c>
    </row>
    <row r="481" spans="1:6" outlineLevel="2">
      <c r="A481" s="7">
        <v>6610</v>
      </c>
      <c r="B481" s="4" t="s">
        <v>477</v>
      </c>
      <c r="C481" s="5">
        <v>3152.73</v>
      </c>
      <c r="F481" s="41">
        <f t="shared" si="7"/>
        <v>3152.73</v>
      </c>
    </row>
    <row r="482" spans="1:6" outlineLevel="1">
      <c r="A482" s="152" t="s">
        <v>478</v>
      </c>
      <c r="B482" s="153"/>
      <c r="C482" s="32">
        <f>SUM(C483:C484)</f>
        <v>0</v>
      </c>
      <c r="F482" s="41">
        <f t="shared" si="7"/>
        <v>0</v>
      </c>
    </row>
    <row r="483" spans="1:6" outlineLevel="2">
      <c r="A483" s="7">
        <v>6611</v>
      </c>
      <c r="B483" s="4" t="s">
        <v>479</v>
      </c>
      <c r="C483" s="5">
        <v>0</v>
      </c>
      <c r="F483" s="41">
        <f t="shared" si="7"/>
        <v>0</v>
      </c>
    </row>
    <row r="484" spans="1:6" outlineLevel="2">
      <c r="A484" s="7">
        <v>6611</v>
      </c>
      <c r="B484" s="4" t="s">
        <v>480</v>
      </c>
      <c r="C484" s="5">
        <v>0</v>
      </c>
      <c r="F484" s="41">
        <f t="shared" si="7"/>
        <v>0</v>
      </c>
    </row>
    <row r="485" spans="1:6" outlineLevel="1">
      <c r="A485" s="152" t="s">
        <v>481</v>
      </c>
      <c r="B485" s="153"/>
      <c r="C485" s="32">
        <f>SUM(C486:C488)</f>
        <v>0</v>
      </c>
      <c r="F485" s="41">
        <f t="shared" si="7"/>
        <v>0</v>
      </c>
    </row>
    <row r="486" spans="1:6" outlineLevel="2">
      <c r="A486" s="7">
        <v>6612</v>
      </c>
      <c r="B486" s="4" t="s">
        <v>482</v>
      </c>
      <c r="C486" s="5">
        <v>0</v>
      </c>
      <c r="F486" s="41">
        <f t="shared" si="7"/>
        <v>0</v>
      </c>
    </row>
    <row r="487" spans="1:6" outlineLevel="2">
      <c r="A487" s="7">
        <v>6612</v>
      </c>
      <c r="B487" s="4" t="s">
        <v>483</v>
      </c>
      <c r="C487" s="5">
        <v>0</v>
      </c>
      <c r="F487" s="41">
        <f t="shared" si="7"/>
        <v>0</v>
      </c>
    </row>
    <row r="488" spans="1:6" outlineLevel="2">
      <c r="A488" s="7">
        <v>6612</v>
      </c>
      <c r="B488" s="4" t="s">
        <v>484</v>
      </c>
      <c r="C488" s="5">
        <v>0</v>
      </c>
      <c r="F488" s="41">
        <f t="shared" si="7"/>
        <v>0</v>
      </c>
    </row>
    <row r="489" spans="1:6" outlineLevel="1">
      <c r="A489" s="152" t="s">
        <v>485</v>
      </c>
      <c r="B489" s="153"/>
      <c r="C489" s="32">
        <f>SUM(C490:C492)</f>
        <v>250000</v>
      </c>
      <c r="F489" s="41">
        <f t="shared" si="7"/>
        <v>250000</v>
      </c>
    </row>
    <row r="490" spans="1:6" outlineLevel="2">
      <c r="A490" s="7">
        <v>6613</v>
      </c>
      <c r="B490" s="4" t="s">
        <v>486</v>
      </c>
      <c r="C490" s="5">
        <v>0</v>
      </c>
      <c r="F490" s="41">
        <f t="shared" si="7"/>
        <v>0</v>
      </c>
    </row>
    <row r="491" spans="1:6" outlineLevel="2">
      <c r="A491" s="7">
        <v>6613</v>
      </c>
      <c r="B491" s="4" t="s">
        <v>487</v>
      </c>
      <c r="C491" s="5">
        <v>250000</v>
      </c>
      <c r="F491" s="41">
        <f t="shared" si="7"/>
        <v>250000</v>
      </c>
    </row>
    <row r="492" spans="1:6" outlineLevel="2">
      <c r="A492" s="7">
        <v>6613</v>
      </c>
      <c r="B492" s="4" t="s">
        <v>484</v>
      </c>
      <c r="C492" s="5">
        <v>0</v>
      </c>
      <c r="F492" s="41">
        <f t="shared" si="7"/>
        <v>0</v>
      </c>
    </row>
    <row r="493" spans="1:6" outlineLevel="1">
      <c r="A493" s="152" t="s">
        <v>488</v>
      </c>
      <c r="B493" s="153"/>
      <c r="C493" s="32">
        <f>SUM(C494:C499)</f>
        <v>0</v>
      </c>
      <c r="F493" s="41">
        <f t="shared" si="7"/>
        <v>0</v>
      </c>
    </row>
    <row r="494" spans="1:6" outlineLevel="2">
      <c r="A494" s="7">
        <v>6614</v>
      </c>
      <c r="B494" s="4" t="s">
        <v>489</v>
      </c>
      <c r="C494" s="5">
        <v>0</v>
      </c>
      <c r="F494" s="41">
        <f t="shared" si="7"/>
        <v>0</v>
      </c>
    </row>
    <row r="495" spans="1:6" outlineLevel="2">
      <c r="A495" s="7">
        <v>6614</v>
      </c>
      <c r="B495" s="4" t="s">
        <v>490</v>
      </c>
      <c r="C495" s="5">
        <v>0</v>
      </c>
      <c r="F495" s="41">
        <f t="shared" si="7"/>
        <v>0</v>
      </c>
    </row>
    <row r="496" spans="1:6" outlineLevel="2">
      <c r="A496" s="7">
        <v>6614</v>
      </c>
      <c r="B496" s="4" t="s">
        <v>491</v>
      </c>
      <c r="C496" s="5">
        <v>0</v>
      </c>
      <c r="F496" s="41">
        <f t="shared" si="7"/>
        <v>0</v>
      </c>
    </row>
    <row r="497" spans="1:6" outlineLevel="2">
      <c r="A497" s="7">
        <v>6614</v>
      </c>
      <c r="B497" s="4" t="s">
        <v>492</v>
      </c>
      <c r="C497" s="5">
        <v>0</v>
      </c>
      <c r="F497" s="41">
        <f t="shared" si="7"/>
        <v>0</v>
      </c>
    </row>
    <row r="498" spans="1:6" outlineLevel="2">
      <c r="A498" s="7">
        <v>6614</v>
      </c>
      <c r="B498" s="4" t="s">
        <v>493</v>
      </c>
      <c r="C498" s="5">
        <v>0</v>
      </c>
      <c r="F498" s="41">
        <f t="shared" si="7"/>
        <v>0</v>
      </c>
    </row>
    <row r="499" spans="1:6" outlineLevel="2">
      <c r="A499" s="7">
        <v>6614</v>
      </c>
      <c r="B499" s="4" t="s">
        <v>494</v>
      </c>
      <c r="C499" s="5">
        <v>0</v>
      </c>
      <c r="F499" s="41">
        <f t="shared" si="7"/>
        <v>0</v>
      </c>
    </row>
    <row r="500" spans="1:6" outlineLevel="1">
      <c r="A500" s="152" t="s">
        <v>495</v>
      </c>
      <c r="B500" s="153"/>
      <c r="C500" s="32">
        <f>SUM(C501:C505)</f>
        <v>0</v>
      </c>
      <c r="F500" s="41">
        <f t="shared" si="7"/>
        <v>0</v>
      </c>
    </row>
    <row r="501" spans="1:6" outlineLevel="2">
      <c r="A501" s="7">
        <v>6615</v>
      </c>
      <c r="B501" s="4" t="s">
        <v>496</v>
      </c>
      <c r="C501" s="5">
        <v>0</v>
      </c>
      <c r="F501" s="41">
        <f t="shared" si="7"/>
        <v>0</v>
      </c>
    </row>
    <row r="502" spans="1:6" outlineLevel="2">
      <c r="A502" s="7">
        <v>6615</v>
      </c>
      <c r="B502" s="4" t="s">
        <v>497</v>
      </c>
      <c r="C502" s="5">
        <v>0</v>
      </c>
      <c r="F502" s="41">
        <f t="shared" si="7"/>
        <v>0</v>
      </c>
    </row>
    <row r="503" spans="1:6" outlineLevel="2">
      <c r="A503" s="7">
        <v>6615</v>
      </c>
      <c r="B503" s="4" t="s">
        <v>498</v>
      </c>
      <c r="C503" s="5">
        <v>0</v>
      </c>
      <c r="F503" s="41">
        <f t="shared" si="7"/>
        <v>0</v>
      </c>
    </row>
    <row r="504" spans="1:6" outlineLevel="2">
      <c r="A504" s="7">
        <v>6615</v>
      </c>
      <c r="B504" s="4" t="s">
        <v>499</v>
      </c>
      <c r="C504" s="5">
        <v>0</v>
      </c>
      <c r="F504" s="41">
        <f t="shared" si="7"/>
        <v>0</v>
      </c>
    </row>
    <row r="505" spans="1:6" outlineLevel="2">
      <c r="A505" s="7">
        <v>6615</v>
      </c>
      <c r="B505" s="4" t="s">
        <v>500</v>
      </c>
      <c r="C505" s="5">
        <v>0</v>
      </c>
      <c r="F505" s="41">
        <f t="shared" si="7"/>
        <v>0</v>
      </c>
    </row>
    <row r="506" spans="1:6" outlineLevel="1">
      <c r="A506" s="152" t="s">
        <v>501</v>
      </c>
      <c r="B506" s="153"/>
      <c r="C506" s="32">
        <f>SUM(C507:C517)</f>
        <v>0</v>
      </c>
      <c r="F506" s="41">
        <f t="shared" si="7"/>
        <v>0</v>
      </c>
    </row>
    <row r="507" spans="1:6" outlineLevel="2">
      <c r="A507" s="7">
        <v>6616</v>
      </c>
      <c r="B507" s="4" t="s">
        <v>502</v>
      </c>
      <c r="C507" s="5">
        <v>0</v>
      </c>
      <c r="F507" s="41">
        <f t="shared" si="7"/>
        <v>0</v>
      </c>
    </row>
    <row r="508" spans="1:6" outlineLevel="2">
      <c r="A508" s="7">
        <v>6616</v>
      </c>
      <c r="B508" s="4" t="s">
        <v>503</v>
      </c>
      <c r="C508" s="5">
        <v>0</v>
      </c>
      <c r="F508" s="41">
        <f t="shared" si="7"/>
        <v>0</v>
      </c>
    </row>
    <row r="509" spans="1:6" outlineLevel="2">
      <c r="A509" s="7">
        <v>6616</v>
      </c>
      <c r="B509" s="4" t="s">
        <v>504</v>
      </c>
      <c r="C509" s="5">
        <v>0</v>
      </c>
      <c r="F509" s="41">
        <f t="shared" si="7"/>
        <v>0</v>
      </c>
    </row>
    <row r="510" spans="1:6" outlineLevel="2">
      <c r="A510" s="7">
        <v>6616</v>
      </c>
      <c r="B510" s="4" t="s">
        <v>505</v>
      </c>
      <c r="C510" s="5">
        <v>0</v>
      </c>
      <c r="F510" s="41">
        <f t="shared" si="7"/>
        <v>0</v>
      </c>
    </row>
    <row r="511" spans="1:6" outlineLevel="2">
      <c r="A511" s="7">
        <v>6616</v>
      </c>
      <c r="B511" s="4" t="s">
        <v>506</v>
      </c>
      <c r="C511" s="5">
        <v>0</v>
      </c>
      <c r="F511" s="41">
        <f t="shared" si="7"/>
        <v>0</v>
      </c>
    </row>
    <row r="512" spans="1:6" outlineLevel="2">
      <c r="A512" s="7">
        <v>6616</v>
      </c>
      <c r="B512" s="4" t="s">
        <v>507</v>
      </c>
      <c r="C512" s="5">
        <v>0</v>
      </c>
      <c r="F512" s="41">
        <f t="shared" si="7"/>
        <v>0</v>
      </c>
    </row>
    <row r="513" spans="1:8" outlineLevel="2">
      <c r="A513" s="7">
        <v>6616</v>
      </c>
      <c r="B513" s="4" t="s">
        <v>508</v>
      </c>
      <c r="C513" s="5">
        <v>0</v>
      </c>
      <c r="F513" s="41">
        <f t="shared" si="7"/>
        <v>0</v>
      </c>
    </row>
    <row r="514" spans="1:8" outlineLevel="2">
      <c r="A514" s="7">
        <v>6616</v>
      </c>
      <c r="B514" s="4" t="s">
        <v>509</v>
      </c>
      <c r="C514" s="5">
        <v>0</v>
      </c>
      <c r="F514" s="41">
        <f t="shared" si="7"/>
        <v>0</v>
      </c>
    </row>
    <row r="515" spans="1:8" outlineLevel="2">
      <c r="A515" s="7">
        <v>6616</v>
      </c>
      <c r="B515" s="4" t="s">
        <v>510</v>
      </c>
      <c r="C515" s="5">
        <v>0</v>
      </c>
      <c r="F515" s="41">
        <f t="shared" si="7"/>
        <v>0</v>
      </c>
    </row>
    <row r="516" spans="1:8" outlineLevel="2">
      <c r="A516" s="7">
        <v>6616</v>
      </c>
      <c r="B516" s="4" t="s">
        <v>511</v>
      </c>
      <c r="C516" s="5">
        <v>0</v>
      </c>
      <c r="F516" s="41">
        <f t="shared" si="7"/>
        <v>0</v>
      </c>
    </row>
    <row r="517" spans="1:8" outlineLevel="2">
      <c r="A517" s="7">
        <v>6616</v>
      </c>
      <c r="B517" s="4" t="s">
        <v>512</v>
      </c>
      <c r="C517" s="5">
        <v>0</v>
      </c>
      <c r="F517" s="41">
        <f t="shared" si="7"/>
        <v>0</v>
      </c>
    </row>
    <row r="518" spans="1:8" outlineLevel="1">
      <c r="A518" s="152" t="s">
        <v>513</v>
      </c>
      <c r="B518" s="153"/>
      <c r="C518" s="32">
        <f>SUM(C519:C527)</f>
        <v>0</v>
      </c>
      <c r="F518" s="41">
        <f t="shared" si="7"/>
        <v>0</v>
      </c>
    </row>
    <row r="519" spans="1:8" outlineLevel="2">
      <c r="A519" s="7">
        <v>6617</v>
      </c>
      <c r="B519" s="4" t="s">
        <v>514</v>
      </c>
      <c r="C519" s="5">
        <v>0</v>
      </c>
      <c r="F519" s="41">
        <f t="shared" si="7"/>
        <v>0</v>
      </c>
    </row>
    <row r="520" spans="1:8" outlineLevel="2">
      <c r="A520" s="7">
        <v>6617</v>
      </c>
      <c r="B520" s="4" t="s">
        <v>515</v>
      </c>
      <c r="C520" s="5">
        <v>0</v>
      </c>
      <c r="F520" s="41">
        <f t="shared" si="7"/>
        <v>0</v>
      </c>
    </row>
    <row r="521" spans="1:8" outlineLevel="2">
      <c r="A521" s="7">
        <v>6617</v>
      </c>
      <c r="B521" s="4" t="s">
        <v>516</v>
      </c>
      <c r="C521" s="5">
        <v>0</v>
      </c>
      <c r="F521" s="41">
        <f t="shared" si="7"/>
        <v>0</v>
      </c>
    </row>
    <row r="522" spans="1:8" outlineLevel="2">
      <c r="A522" s="7">
        <v>6617</v>
      </c>
      <c r="B522" s="4" t="s">
        <v>517</v>
      </c>
      <c r="C522" s="5">
        <v>0</v>
      </c>
      <c r="F522" s="41">
        <f t="shared" si="7"/>
        <v>0</v>
      </c>
    </row>
    <row r="523" spans="1:8" outlineLevel="2">
      <c r="A523" s="7">
        <v>6617</v>
      </c>
      <c r="B523" s="4" t="s">
        <v>518</v>
      </c>
      <c r="C523" s="5">
        <v>0</v>
      </c>
      <c r="F523" s="41">
        <f t="shared" si="7"/>
        <v>0</v>
      </c>
    </row>
    <row r="524" spans="1:8" outlineLevel="2">
      <c r="A524" s="7">
        <v>6617</v>
      </c>
      <c r="B524" s="4" t="s">
        <v>519</v>
      </c>
      <c r="C524" s="5">
        <v>0</v>
      </c>
      <c r="F524" s="41">
        <f t="shared" si="7"/>
        <v>0</v>
      </c>
    </row>
    <row r="525" spans="1:8" outlineLevel="2">
      <c r="A525" s="7">
        <v>6617</v>
      </c>
      <c r="B525" s="4" t="s">
        <v>520</v>
      </c>
      <c r="C525" s="5">
        <v>0</v>
      </c>
      <c r="F525" s="41">
        <f t="shared" si="7"/>
        <v>0</v>
      </c>
    </row>
    <row r="526" spans="1:8" outlineLevel="2">
      <c r="A526" s="7">
        <v>6617</v>
      </c>
      <c r="B526" s="4" t="s">
        <v>521</v>
      </c>
      <c r="C526" s="5">
        <v>0</v>
      </c>
      <c r="F526" s="41">
        <f t="shared" si="7"/>
        <v>0</v>
      </c>
    </row>
    <row r="527" spans="1:8" outlineLevel="2">
      <c r="A527" s="7">
        <v>6617</v>
      </c>
      <c r="B527" s="4" t="s">
        <v>522</v>
      </c>
      <c r="C527" s="5">
        <v>0</v>
      </c>
      <c r="F527" s="41">
        <f t="shared" si="7"/>
        <v>0</v>
      </c>
    </row>
    <row r="528" spans="1:8">
      <c r="A528" s="150" t="s">
        <v>523</v>
      </c>
      <c r="B528" s="151"/>
      <c r="C528" s="38">
        <f>C529+C530+C531</f>
        <v>0</v>
      </c>
      <c r="E528" s="39" t="s">
        <v>524</v>
      </c>
      <c r="F528" s="41">
        <f t="shared" si="7"/>
        <v>0</v>
      </c>
      <c r="G528" s="42">
        <v>0</v>
      </c>
      <c r="H528" s="40" t="b">
        <f>AND(F528=G528)</f>
        <v>1</v>
      </c>
    </row>
    <row r="529" spans="1:8" outlineLevel="1">
      <c r="A529" s="152" t="s">
        <v>525</v>
      </c>
      <c r="B529" s="153"/>
      <c r="C529" s="32">
        <v>0</v>
      </c>
      <c r="F529" s="41">
        <f t="shared" si="7"/>
        <v>0</v>
      </c>
    </row>
    <row r="530" spans="1:8" outlineLevel="1">
      <c r="A530" s="152" t="s">
        <v>526</v>
      </c>
      <c r="B530" s="153"/>
      <c r="C530" s="32">
        <v>0</v>
      </c>
      <c r="F530" s="41">
        <f t="shared" si="7"/>
        <v>0</v>
      </c>
    </row>
    <row r="531" spans="1:8" outlineLevel="1">
      <c r="A531" s="152" t="s">
        <v>527</v>
      </c>
      <c r="B531" s="153"/>
      <c r="C531" s="32">
        <v>0</v>
      </c>
      <c r="F531" s="41">
        <f t="shared" si="7"/>
        <v>0</v>
      </c>
    </row>
    <row r="532" spans="1:8">
      <c r="A532" s="150" t="s">
        <v>528</v>
      </c>
      <c r="B532" s="151"/>
      <c r="C532" s="38">
        <f>C533+C534</f>
        <v>0</v>
      </c>
      <c r="E532" s="39" t="s">
        <v>529</v>
      </c>
      <c r="F532" s="41">
        <f t="shared" si="7"/>
        <v>0</v>
      </c>
      <c r="G532" s="42">
        <v>0</v>
      </c>
      <c r="H532" s="40" t="b">
        <f>AND(F532=G532)</f>
        <v>1</v>
      </c>
    </row>
    <row r="533" spans="1:8" outlineLevel="1">
      <c r="A533" s="152" t="s">
        <v>530</v>
      </c>
      <c r="B533" s="153"/>
      <c r="C533" s="32">
        <v>0</v>
      </c>
      <c r="F533" s="41">
        <f t="shared" si="7"/>
        <v>0</v>
      </c>
    </row>
    <row r="534" spans="1:8" outlineLevel="1">
      <c r="A534" s="152" t="s">
        <v>531</v>
      </c>
      <c r="B534" s="153"/>
      <c r="C534" s="32">
        <v>0</v>
      </c>
      <c r="F534" s="41">
        <f t="shared" si="7"/>
        <v>0</v>
      </c>
    </row>
    <row r="535" spans="1:8">
      <c r="A535" s="150" t="s">
        <v>532</v>
      </c>
      <c r="B535" s="151"/>
      <c r="C535" s="38">
        <f>C536+C541+C542+C543+C550+C551+C555+C558+C559+C560+C561+C566+C569+C573+C577+C584+C590+C602+C603+C604+C605</f>
        <v>0</v>
      </c>
      <c r="E535" s="39" t="s">
        <v>533</v>
      </c>
      <c r="F535" s="41">
        <f t="shared" ref="F535:F598" si="8">C535</f>
        <v>0</v>
      </c>
      <c r="G535" s="42">
        <v>0</v>
      </c>
      <c r="H535" s="40" t="b">
        <f>AND(F535=G535)</f>
        <v>1</v>
      </c>
    </row>
    <row r="536" spans="1:8" outlineLevel="1">
      <c r="A536" s="152" t="s">
        <v>534</v>
      </c>
      <c r="B536" s="153"/>
      <c r="C536" s="32">
        <f>SUM(C537:C540)</f>
        <v>0</v>
      </c>
      <c r="F536" s="41">
        <f t="shared" si="8"/>
        <v>0</v>
      </c>
    </row>
    <row r="537" spans="1:8" outlineLevel="2">
      <c r="A537" s="7">
        <v>9600</v>
      </c>
      <c r="B537" s="4" t="s">
        <v>449</v>
      </c>
      <c r="C537" s="5">
        <v>0</v>
      </c>
      <c r="F537" s="41">
        <f t="shared" si="8"/>
        <v>0</v>
      </c>
    </row>
    <row r="538" spans="1:8" outlineLevel="2">
      <c r="A538" s="7">
        <v>9600</v>
      </c>
      <c r="B538" s="4" t="s">
        <v>450</v>
      </c>
      <c r="C538" s="5">
        <v>0</v>
      </c>
      <c r="F538" s="41">
        <f t="shared" si="8"/>
        <v>0</v>
      </c>
    </row>
    <row r="539" spans="1:8" outlineLevel="2">
      <c r="A539" s="7">
        <v>9600</v>
      </c>
      <c r="B539" s="4" t="s">
        <v>451</v>
      </c>
      <c r="C539" s="5">
        <v>0</v>
      </c>
      <c r="F539" s="41">
        <f t="shared" si="8"/>
        <v>0</v>
      </c>
    </row>
    <row r="540" spans="1:8" outlineLevel="2">
      <c r="A540" s="7">
        <v>9600</v>
      </c>
      <c r="B540" s="4" t="s">
        <v>452</v>
      </c>
      <c r="C540" s="5">
        <v>0</v>
      </c>
      <c r="F540" s="41">
        <f t="shared" si="8"/>
        <v>0</v>
      </c>
    </row>
    <row r="541" spans="1:8" outlineLevel="1">
      <c r="A541" s="152" t="s">
        <v>535</v>
      </c>
      <c r="B541" s="153"/>
      <c r="C541" s="31">
        <v>0</v>
      </c>
      <c r="F541" s="41">
        <f t="shared" si="8"/>
        <v>0</v>
      </c>
    </row>
    <row r="542" spans="1:8" outlineLevel="1">
      <c r="A542" s="152" t="s">
        <v>536</v>
      </c>
      <c r="B542" s="153"/>
      <c r="C542" s="32">
        <v>0</v>
      </c>
      <c r="F542" s="41">
        <f t="shared" si="8"/>
        <v>0</v>
      </c>
    </row>
    <row r="543" spans="1:8" outlineLevel="1">
      <c r="A543" s="152" t="s">
        <v>537</v>
      </c>
      <c r="B543" s="153"/>
      <c r="C543" s="32">
        <f>SUM(C544:C549)</f>
        <v>0</v>
      </c>
      <c r="F543" s="41">
        <f t="shared" si="8"/>
        <v>0</v>
      </c>
    </row>
    <row r="544" spans="1:8" outlineLevel="2">
      <c r="A544" s="7">
        <v>9603</v>
      </c>
      <c r="B544" s="4" t="s">
        <v>456</v>
      </c>
      <c r="C544" s="5">
        <v>0</v>
      </c>
      <c r="F544" s="41">
        <f t="shared" si="8"/>
        <v>0</v>
      </c>
    </row>
    <row r="545" spans="1:6" outlineLevel="2">
      <c r="A545" s="7">
        <v>9603</v>
      </c>
      <c r="B545" s="4" t="s">
        <v>457</v>
      </c>
      <c r="C545" s="5">
        <v>0</v>
      </c>
      <c r="F545" s="41">
        <f t="shared" si="8"/>
        <v>0</v>
      </c>
    </row>
    <row r="546" spans="1:6" outlineLevel="2">
      <c r="A546" s="7">
        <v>9603</v>
      </c>
      <c r="B546" s="4" t="s">
        <v>458</v>
      </c>
      <c r="C546" s="5">
        <v>0</v>
      </c>
      <c r="F546" s="41">
        <f t="shared" si="8"/>
        <v>0</v>
      </c>
    </row>
    <row r="547" spans="1:6" outlineLevel="2">
      <c r="A547" s="7">
        <v>9603</v>
      </c>
      <c r="B547" s="4" t="s">
        <v>459</v>
      </c>
      <c r="C547" s="5">
        <v>0</v>
      </c>
      <c r="F547" s="41">
        <f t="shared" si="8"/>
        <v>0</v>
      </c>
    </row>
    <row r="548" spans="1:6" outlineLevel="2">
      <c r="A548" s="7">
        <v>9603</v>
      </c>
      <c r="B548" s="4" t="s">
        <v>460</v>
      </c>
      <c r="C548" s="5">
        <v>0</v>
      </c>
      <c r="F548" s="41">
        <f t="shared" si="8"/>
        <v>0</v>
      </c>
    </row>
    <row r="549" spans="1:6" outlineLevel="2">
      <c r="A549" s="7">
        <v>9603</v>
      </c>
      <c r="B549" s="4" t="s">
        <v>461</v>
      </c>
      <c r="C549" s="5">
        <v>0</v>
      </c>
      <c r="F549" s="41">
        <f t="shared" si="8"/>
        <v>0</v>
      </c>
    </row>
    <row r="550" spans="1:6" outlineLevel="1">
      <c r="A550" s="152" t="s">
        <v>538</v>
      </c>
      <c r="B550" s="153"/>
      <c r="C550" s="32">
        <v>0</v>
      </c>
      <c r="F550" s="41">
        <f t="shared" si="8"/>
        <v>0</v>
      </c>
    </row>
    <row r="551" spans="1:6" outlineLevel="1">
      <c r="A551" s="152" t="s">
        <v>539</v>
      </c>
      <c r="B551" s="153"/>
      <c r="C551" s="32">
        <f>SUM(C552:C554)</f>
        <v>0</v>
      </c>
      <c r="F551" s="41">
        <f t="shared" si="8"/>
        <v>0</v>
      </c>
    </row>
    <row r="552" spans="1:6" outlineLevel="2">
      <c r="A552" s="7">
        <v>9605</v>
      </c>
      <c r="B552" s="4" t="s">
        <v>464</v>
      </c>
      <c r="C552" s="5">
        <v>0</v>
      </c>
      <c r="F552" s="41">
        <f t="shared" si="8"/>
        <v>0</v>
      </c>
    </row>
    <row r="553" spans="1:6" outlineLevel="2">
      <c r="A553" s="7">
        <v>9605</v>
      </c>
      <c r="B553" s="4" t="s">
        <v>465</v>
      </c>
      <c r="C553" s="5">
        <v>0</v>
      </c>
      <c r="F553" s="41">
        <f t="shared" si="8"/>
        <v>0</v>
      </c>
    </row>
    <row r="554" spans="1:6" outlineLevel="2">
      <c r="A554" s="7">
        <v>9605</v>
      </c>
      <c r="B554" s="4" t="s">
        <v>466</v>
      </c>
      <c r="C554" s="5">
        <v>0</v>
      </c>
      <c r="F554" s="41">
        <f t="shared" si="8"/>
        <v>0</v>
      </c>
    </row>
    <row r="555" spans="1:6" outlineLevel="1">
      <c r="A555" s="152" t="s">
        <v>540</v>
      </c>
      <c r="B555" s="153"/>
      <c r="C555" s="32">
        <f>SUM(C556:C557)</f>
        <v>0</v>
      </c>
      <c r="F555" s="41">
        <f t="shared" si="8"/>
        <v>0</v>
      </c>
    </row>
    <row r="556" spans="1:6" outlineLevel="2">
      <c r="A556" s="7">
        <v>9606</v>
      </c>
      <c r="B556" s="4" t="s">
        <v>468</v>
      </c>
      <c r="C556" s="5">
        <v>0</v>
      </c>
      <c r="F556" s="41">
        <f t="shared" si="8"/>
        <v>0</v>
      </c>
    </row>
    <row r="557" spans="1:6" outlineLevel="2">
      <c r="A557" s="7">
        <v>9606</v>
      </c>
      <c r="B557" s="4" t="s">
        <v>469</v>
      </c>
      <c r="C557" s="5">
        <v>0</v>
      </c>
      <c r="F557" s="41">
        <f t="shared" si="8"/>
        <v>0</v>
      </c>
    </row>
    <row r="558" spans="1:6" outlineLevel="1">
      <c r="A558" s="152" t="s">
        <v>541</v>
      </c>
      <c r="B558" s="153"/>
      <c r="C558" s="32">
        <v>0</v>
      </c>
      <c r="F558" s="41">
        <f t="shared" si="8"/>
        <v>0</v>
      </c>
    </row>
    <row r="559" spans="1:6" outlineLevel="1" collapsed="1">
      <c r="A559" s="152" t="s">
        <v>542</v>
      </c>
      <c r="B559" s="153"/>
      <c r="C559" s="32">
        <v>0</v>
      </c>
      <c r="F559" s="41">
        <f t="shared" si="8"/>
        <v>0</v>
      </c>
    </row>
    <row r="560" spans="1:6" outlineLevel="1" collapsed="1">
      <c r="A560" s="152" t="s">
        <v>543</v>
      </c>
      <c r="B560" s="153"/>
      <c r="C560" s="32">
        <v>0</v>
      </c>
      <c r="F560" s="41">
        <f t="shared" si="8"/>
        <v>0</v>
      </c>
    </row>
    <row r="561" spans="1:6" outlineLevel="1">
      <c r="A561" s="152" t="s">
        <v>544</v>
      </c>
      <c r="B561" s="153"/>
      <c r="C561" s="32">
        <f>SUM(C562:C565)</f>
        <v>0</v>
      </c>
      <c r="F561" s="41">
        <f t="shared" si="8"/>
        <v>0</v>
      </c>
    </row>
    <row r="562" spans="1:6" outlineLevel="2">
      <c r="A562" s="7">
        <v>9610</v>
      </c>
      <c r="B562" s="4" t="s">
        <v>474</v>
      </c>
      <c r="C562" s="5">
        <v>0</v>
      </c>
      <c r="F562" s="41">
        <f t="shared" si="8"/>
        <v>0</v>
      </c>
    </row>
    <row r="563" spans="1:6" outlineLevel="2">
      <c r="A563" s="7">
        <v>9610</v>
      </c>
      <c r="B563" s="4" t="s">
        <v>475</v>
      </c>
      <c r="C563" s="5">
        <v>0</v>
      </c>
      <c r="F563" s="41">
        <f t="shared" si="8"/>
        <v>0</v>
      </c>
    </row>
    <row r="564" spans="1:6" outlineLevel="2">
      <c r="A564" s="7">
        <v>9610</v>
      </c>
      <c r="B564" s="4" t="s">
        <v>476</v>
      </c>
      <c r="C564" s="5">
        <v>0</v>
      </c>
      <c r="F564" s="41">
        <f t="shared" si="8"/>
        <v>0</v>
      </c>
    </row>
    <row r="565" spans="1:6" outlineLevel="2">
      <c r="A565" s="7">
        <v>9610</v>
      </c>
      <c r="B565" s="4" t="s">
        <v>477</v>
      </c>
      <c r="C565" s="5">
        <v>0</v>
      </c>
      <c r="F565" s="41">
        <f t="shared" si="8"/>
        <v>0</v>
      </c>
    </row>
    <row r="566" spans="1:6" outlineLevel="1">
      <c r="A566" s="152" t="s">
        <v>545</v>
      </c>
      <c r="B566" s="153"/>
      <c r="C566" s="32">
        <f>SUM(C567:C568)</f>
        <v>0</v>
      </c>
      <c r="F566" s="41">
        <f t="shared" si="8"/>
        <v>0</v>
      </c>
    </row>
    <row r="567" spans="1:6" outlineLevel="2">
      <c r="A567" s="7">
        <v>9611</v>
      </c>
      <c r="B567" s="4" t="s">
        <v>479</v>
      </c>
      <c r="C567" s="5">
        <v>0</v>
      </c>
      <c r="F567" s="41">
        <f t="shared" si="8"/>
        <v>0</v>
      </c>
    </row>
    <row r="568" spans="1:6" outlineLevel="2">
      <c r="A568" s="7">
        <v>9611</v>
      </c>
      <c r="B568" s="4" t="s">
        <v>480</v>
      </c>
      <c r="C568" s="5">
        <v>0</v>
      </c>
      <c r="F568" s="41">
        <f t="shared" si="8"/>
        <v>0</v>
      </c>
    </row>
    <row r="569" spans="1:6" outlineLevel="1">
      <c r="A569" s="152" t="s">
        <v>546</v>
      </c>
      <c r="B569" s="153"/>
      <c r="C569" s="32">
        <f>SUM(C570:C572)</f>
        <v>0</v>
      </c>
      <c r="F569" s="41">
        <f t="shared" si="8"/>
        <v>0</v>
      </c>
    </row>
    <row r="570" spans="1:6" outlineLevel="2">
      <c r="A570" s="7">
        <v>9612</v>
      </c>
      <c r="B570" s="4" t="s">
        <v>482</v>
      </c>
      <c r="C570" s="5">
        <v>0</v>
      </c>
      <c r="F570" s="41">
        <f t="shared" si="8"/>
        <v>0</v>
      </c>
    </row>
    <row r="571" spans="1:6" outlineLevel="2">
      <c r="A571" s="7">
        <v>9612</v>
      </c>
      <c r="B571" s="4" t="s">
        <v>483</v>
      </c>
      <c r="C571" s="5">
        <v>0</v>
      </c>
      <c r="F571" s="41">
        <f t="shared" si="8"/>
        <v>0</v>
      </c>
    </row>
    <row r="572" spans="1:6" outlineLevel="2">
      <c r="A572" s="7">
        <v>9612</v>
      </c>
      <c r="B572" s="4" t="s">
        <v>484</v>
      </c>
      <c r="C572" s="5">
        <v>0</v>
      </c>
      <c r="F572" s="41">
        <f t="shared" si="8"/>
        <v>0</v>
      </c>
    </row>
    <row r="573" spans="1:6" outlineLevel="1">
      <c r="A573" s="152" t="s">
        <v>547</v>
      </c>
      <c r="B573" s="153"/>
      <c r="C573" s="32">
        <f>SUM(C574:C576)</f>
        <v>0</v>
      </c>
      <c r="F573" s="41">
        <f t="shared" si="8"/>
        <v>0</v>
      </c>
    </row>
    <row r="574" spans="1:6" outlineLevel="2">
      <c r="A574" s="7">
        <v>9613</v>
      </c>
      <c r="B574" s="4" t="s">
        <v>486</v>
      </c>
      <c r="C574" s="5">
        <v>0</v>
      </c>
      <c r="F574" s="41">
        <f t="shared" si="8"/>
        <v>0</v>
      </c>
    </row>
    <row r="575" spans="1:6" outlineLevel="2">
      <c r="A575" s="7">
        <v>9613</v>
      </c>
      <c r="B575" s="4" t="s">
        <v>487</v>
      </c>
      <c r="C575" s="5">
        <v>0</v>
      </c>
      <c r="F575" s="41">
        <f t="shared" si="8"/>
        <v>0</v>
      </c>
    </row>
    <row r="576" spans="1:6" outlineLevel="2">
      <c r="A576" s="7">
        <v>9613</v>
      </c>
      <c r="B576" s="4" t="s">
        <v>484</v>
      </c>
      <c r="C576" s="5">
        <v>0</v>
      </c>
      <c r="F576" s="41">
        <f t="shared" si="8"/>
        <v>0</v>
      </c>
    </row>
    <row r="577" spans="1:6" outlineLevel="1">
      <c r="A577" s="152" t="s">
        <v>548</v>
      </c>
      <c r="B577" s="153"/>
      <c r="C577" s="32">
        <f>SUM(C578:C583)</f>
        <v>0</v>
      </c>
      <c r="F577" s="41">
        <f t="shared" si="8"/>
        <v>0</v>
      </c>
    </row>
    <row r="578" spans="1:6" outlineLevel="2">
      <c r="A578" s="7">
        <v>9614</v>
      </c>
      <c r="B578" s="4" t="s">
        <v>489</v>
      </c>
      <c r="C578" s="5">
        <v>0</v>
      </c>
      <c r="F578" s="41">
        <f t="shared" si="8"/>
        <v>0</v>
      </c>
    </row>
    <row r="579" spans="1:6" outlineLevel="2">
      <c r="A579" s="7">
        <v>9614</v>
      </c>
      <c r="B579" s="4" t="s">
        <v>490</v>
      </c>
      <c r="C579" s="5">
        <v>0</v>
      </c>
      <c r="F579" s="41">
        <f t="shared" si="8"/>
        <v>0</v>
      </c>
    </row>
    <row r="580" spans="1:6" outlineLevel="2">
      <c r="A580" s="7">
        <v>9614</v>
      </c>
      <c r="B580" s="4" t="s">
        <v>491</v>
      </c>
      <c r="C580" s="5">
        <v>0</v>
      </c>
      <c r="F580" s="41">
        <f t="shared" si="8"/>
        <v>0</v>
      </c>
    </row>
    <row r="581" spans="1:6" outlineLevel="2">
      <c r="A581" s="7">
        <v>9614</v>
      </c>
      <c r="B581" s="4" t="s">
        <v>492</v>
      </c>
      <c r="C581" s="5">
        <v>0</v>
      </c>
      <c r="F581" s="41">
        <f t="shared" si="8"/>
        <v>0</v>
      </c>
    </row>
    <row r="582" spans="1:6" outlineLevel="2">
      <c r="A582" s="7">
        <v>9614</v>
      </c>
      <c r="B582" s="4" t="s">
        <v>493</v>
      </c>
      <c r="C582" s="5">
        <v>0</v>
      </c>
      <c r="F582" s="41">
        <f t="shared" si="8"/>
        <v>0</v>
      </c>
    </row>
    <row r="583" spans="1:6" outlineLevel="2">
      <c r="A583" s="7">
        <v>9614</v>
      </c>
      <c r="B583" s="4" t="s">
        <v>494</v>
      </c>
      <c r="C583" s="5">
        <v>0</v>
      </c>
      <c r="F583" s="41">
        <f t="shared" si="8"/>
        <v>0</v>
      </c>
    </row>
    <row r="584" spans="1:6" outlineLevel="1">
      <c r="A584" s="152" t="s">
        <v>549</v>
      </c>
      <c r="B584" s="153"/>
      <c r="C584" s="32">
        <f>SUM(C585:C589)</f>
        <v>0</v>
      </c>
      <c r="F584" s="41">
        <f t="shared" si="8"/>
        <v>0</v>
      </c>
    </row>
    <row r="585" spans="1:6" outlineLevel="2">
      <c r="A585" s="7">
        <v>9615</v>
      </c>
      <c r="B585" s="4" t="s">
        <v>496</v>
      </c>
      <c r="C585" s="5">
        <v>0</v>
      </c>
      <c r="F585" s="41">
        <f t="shared" si="8"/>
        <v>0</v>
      </c>
    </row>
    <row r="586" spans="1:6" outlineLevel="2">
      <c r="A586" s="7">
        <v>9615</v>
      </c>
      <c r="B586" s="4" t="s">
        <v>497</v>
      </c>
      <c r="C586" s="5">
        <v>0</v>
      </c>
      <c r="F586" s="41">
        <f t="shared" si="8"/>
        <v>0</v>
      </c>
    </row>
    <row r="587" spans="1:6" outlineLevel="2">
      <c r="A587" s="7">
        <v>9615</v>
      </c>
      <c r="B587" s="4" t="s">
        <v>498</v>
      </c>
      <c r="C587" s="5">
        <v>0</v>
      </c>
      <c r="F587" s="41">
        <f t="shared" si="8"/>
        <v>0</v>
      </c>
    </row>
    <row r="588" spans="1:6" outlineLevel="2">
      <c r="A588" s="7">
        <v>9615</v>
      </c>
      <c r="B588" s="4" t="s">
        <v>499</v>
      </c>
      <c r="C588" s="5">
        <v>0</v>
      </c>
      <c r="F588" s="41">
        <f t="shared" si="8"/>
        <v>0</v>
      </c>
    </row>
    <row r="589" spans="1:6" outlineLevel="2">
      <c r="A589" s="7">
        <v>9615</v>
      </c>
      <c r="B589" s="4" t="s">
        <v>500</v>
      </c>
      <c r="C589" s="5">
        <v>0</v>
      </c>
      <c r="F589" s="41">
        <f t="shared" si="8"/>
        <v>0</v>
      </c>
    </row>
    <row r="590" spans="1:6" outlineLevel="1">
      <c r="A590" s="152" t="s">
        <v>550</v>
      </c>
      <c r="B590" s="153"/>
      <c r="C590" s="32">
        <f>SUM(C591:C601)</f>
        <v>0</v>
      </c>
      <c r="F590" s="41">
        <f t="shared" si="8"/>
        <v>0</v>
      </c>
    </row>
    <row r="591" spans="1:6" outlineLevel="2">
      <c r="A591" s="7">
        <v>9616</v>
      </c>
      <c r="B591" s="4" t="s">
        <v>502</v>
      </c>
      <c r="C591" s="5">
        <v>0</v>
      </c>
      <c r="F591" s="41">
        <f t="shared" si="8"/>
        <v>0</v>
      </c>
    </row>
    <row r="592" spans="1:6" outlineLevel="2">
      <c r="A592" s="7">
        <v>9616</v>
      </c>
      <c r="B592" s="4" t="s">
        <v>503</v>
      </c>
      <c r="C592" s="5">
        <v>0</v>
      </c>
      <c r="F592" s="41">
        <f t="shared" si="8"/>
        <v>0</v>
      </c>
    </row>
    <row r="593" spans="1:8" outlineLevel="2">
      <c r="A593" s="7">
        <v>9616</v>
      </c>
      <c r="B593" s="4" t="s">
        <v>504</v>
      </c>
      <c r="C593" s="5">
        <v>0</v>
      </c>
      <c r="F593" s="41">
        <f t="shared" si="8"/>
        <v>0</v>
      </c>
    </row>
    <row r="594" spans="1:8" outlineLevel="2">
      <c r="A594" s="7">
        <v>9616</v>
      </c>
      <c r="B594" s="4" t="s">
        <v>505</v>
      </c>
      <c r="C594" s="5">
        <v>0</v>
      </c>
      <c r="F594" s="41">
        <f t="shared" si="8"/>
        <v>0</v>
      </c>
    </row>
    <row r="595" spans="1:8" outlineLevel="2">
      <c r="A595" s="7">
        <v>9616</v>
      </c>
      <c r="B595" s="4" t="s">
        <v>506</v>
      </c>
      <c r="C595" s="5">
        <v>0</v>
      </c>
      <c r="F595" s="41">
        <f t="shared" si="8"/>
        <v>0</v>
      </c>
    </row>
    <row r="596" spans="1:8" outlineLevel="2">
      <c r="A596" s="7">
        <v>9616</v>
      </c>
      <c r="B596" s="4" t="s">
        <v>507</v>
      </c>
      <c r="C596" s="5">
        <v>0</v>
      </c>
      <c r="F596" s="41">
        <f t="shared" si="8"/>
        <v>0</v>
      </c>
    </row>
    <row r="597" spans="1:8" outlineLevel="2">
      <c r="A597" s="7">
        <v>9616</v>
      </c>
      <c r="B597" s="4" t="s">
        <v>508</v>
      </c>
      <c r="C597" s="5">
        <v>0</v>
      </c>
      <c r="F597" s="41">
        <f t="shared" si="8"/>
        <v>0</v>
      </c>
    </row>
    <row r="598" spans="1:8" outlineLevel="2">
      <c r="A598" s="7">
        <v>9616</v>
      </c>
      <c r="B598" s="4" t="s">
        <v>509</v>
      </c>
      <c r="C598" s="5">
        <v>0</v>
      </c>
      <c r="F598" s="41">
        <f t="shared" si="8"/>
        <v>0</v>
      </c>
    </row>
    <row r="599" spans="1:8" outlineLevel="2">
      <c r="A599" s="7">
        <v>9616</v>
      </c>
      <c r="B599" s="4" t="s">
        <v>510</v>
      </c>
      <c r="C599" s="5">
        <v>0</v>
      </c>
      <c r="F599" s="41">
        <f t="shared" ref="F599:F616" si="9">C599</f>
        <v>0</v>
      </c>
    </row>
    <row r="600" spans="1:8" outlineLevel="2">
      <c r="A600" s="7">
        <v>9616</v>
      </c>
      <c r="B600" s="4" t="s">
        <v>511</v>
      </c>
      <c r="C600" s="5">
        <v>0</v>
      </c>
      <c r="F600" s="41">
        <f t="shared" si="9"/>
        <v>0</v>
      </c>
    </row>
    <row r="601" spans="1:8" outlineLevel="2">
      <c r="A601" s="7">
        <v>9616</v>
      </c>
      <c r="B601" s="4" t="s">
        <v>512</v>
      </c>
      <c r="C601" s="5">
        <v>0</v>
      </c>
      <c r="F601" s="41">
        <f t="shared" si="9"/>
        <v>0</v>
      </c>
    </row>
    <row r="602" spans="1:8" outlineLevel="1">
      <c r="A602" s="152" t="s">
        <v>551</v>
      </c>
      <c r="B602" s="153"/>
      <c r="C602" s="32">
        <f>SUM(C616:C624)</f>
        <v>0</v>
      </c>
      <c r="F602" s="41">
        <f t="shared" si="9"/>
        <v>0</v>
      </c>
    </row>
    <row r="603" spans="1:8" outlineLevel="1">
      <c r="A603" s="152" t="s">
        <v>552</v>
      </c>
      <c r="B603" s="153"/>
      <c r="C603" s="32">
        <v>0</v>
      </c>
      <c r="F603" s="41">
        <f t="shared" si="9"/>
        <v>0</v>
      </c>
    </row>
    <row r="604" spans="1:8" outlineLevel="1">
      <c r="A604" s="152" t="s">
        <v>553</v>
      </c>
      <c r="B604" s="153"/>
      <c r="C604" s="32">
        <v>0</v>
      </c>
      <c r="F604" s="41">
        <f t="shared" si="9"/>
        <v>0</v>
      </c>
    </row>
    <row r="605" spans="1:8" outlineLevel="1">
      <c r="A605" s="152" t="s">
        <v>554</v>
      </c>
      <c r="B605" s="153"/>
      <c r="C605" s="32">
        <v>0</v>
      </c>
      <c r="F605" s="41">
        <f t="shared" si="9"/>
        <v>0</v>
      </c>
    </row>
    <row r="606" spans="1:8">
      <c r="A606" s="148" t="s">
        <v>555</v>
      </c>
      <c r="B606" s="149"/>
      <c r="C606" s="36">
        <f>C607</f>
        <v>69347.510999999999</v>
      </c>
      <c r="E606" s="39" t="s">
        <v>141</v>
      </c>
      <c r="F606" s="41">
        <f t="shared" si="9"/>
        <v>69347.510999999999</v>
      </c>
      <c r="G606" s="42">
        <v>69347.510999999999</v>
      </c>
      <c r="H606" s="40" t="b">
        <f>AND(F606=G606)</f>
        <v>1</v>
      </c>
    </row>
    <row r="607" spans="1:8">
      <c r="A607" s="150" t="s">
        <v>556</v>
      </c>
      <c r="B607" s="151"/>
      <c r="C607" s="33">
        <f>C608+C612</f>
        <v>69347.510999999999</v>
      </c>
      <c r="E607" s="39" t="s">
        <v>557</v>
      </c>
      <c r="F607" s="41">
        <f t="shared" si="9"/>
        <v>69347.510999999999</v>
      </c>
      <c r="G607" s="42">
        <v>69347.510999999999</v>
      </c>
      <c r="H607" s="40" t="b">
        <f>AND(F607=G607)</f>
        <v>1</v>
      </c>
    </row>
    <row r="608" spans="1:8" outlineLevel="1" collapsed="1">
      <c r="A608" s="7">
        <v>10950</v>
      </c>
      <c r="B608" s="4" t="s">
        <v>558</v>
      </c>
      <c r="C608" s="5">
        <f>SUM(C609:C611)</f>
        <v>69347.510999999999</v>
      </c>
      <c r="F608" s="41">
        <f t="shared" si="9"/>
        <v>69347.510999999999</v>
      </c>
    </row>
    <row r="609" spans="1:8" ht="15" customHeight="1" outlineLevel="2">
      <c r="A609" s="29"/>
      <c r="B609" s="28" t="s">
        <v>559</v>
      </c>
      <c r="C609" s="30">
        <v>69347.510999999999</v>
      </c>
      <c r="F609" s="41">
        <f t="shared" si="9"/>
        <v>69347.510999999999</v>
      </c>
    </row>
    <row r="610" spans="1:8" ht="15" customHeight="1" outlineLevel="2">
      <c r="A610" s="29"/>
      <c r="B610" s="28" t="s">
        <v>560</v>
      </c>
      <c r="C610" s="30">
        <v>0</v>
      </c>
      <c r="F610" s="41">
        <f t="shared" si="9"/>
        <v>0</v>
      </c>
    </row>
    <row r="611" spans="1:8" ht="15" customHeight="1" outlineLevel="2">
      <c r="A611" s="29"/>
      <c r="B611" s="28" t="s">
        <v>561</v>
      </c>
      <c r="C611" s="30">
        <v>0</v>
      </c>
      <c r="F611" s="41">
        <f t="shared" si="9"/>
        <v>0</v>
      </c>
    </row>
    <row r="612" spans="1:8" outlineLevel="1">
      <c r="A612" s="7">
        <v>10951</v>
      </c>
      <c r="B612" s="4" t="s">
        <v>562</v>
      </c>
      <c r="C612" s="5">
        <f>SUM(C613:C614)</f>
        <v>0</v>
      </c>
      <c r="F612" s="41">
        <f t="shared" si="9"/>
        <v>0</v>
      </c>
    </row>
    <row r="613" spans="1:8" ht="15" customHeight="1" outlineLevel="1">
      <c r="A613" s="29"/>
      <c r="B613" s="28" t="s">
        <v>563</v>
      </c>
      <c r="C613" s="30">
        <v>0</v>
      </c>
      <c r="F613" s="41">
        <f t="shared" si="9"/>
        <v>0</v>
      </c>
    </row>
    <row r="614" spans="1:8" ht="15" customHeight="1" outlineLevel="1">
      <c r="A614" s="29"/>
      <c r="B614" s="28" t="s">
        <v>564</v>
      </c>
      <c r="C614" s="30">
        <v>0</v>
      </c>
      <c r="F614" s="41">
        <f t="shared" si="9"/>
        <v>0</v>
      </c>
    </row>
    <row r="615" spans="1:8">
      <c r="A615" s="148" t="s">
        <v>565</v>
      </c>
      <c r="B615" s="149"/>
      <c r="C615" s="36">
        <f>C616</f>
        <v>0</v>
      </c>
      <c r="E615" s="39" t="s">
        <v>154</v>
      </c>
      <c r="F615" s="41">
        <f t="shared" si="9"/>
        <v>0</v>
      </c>
      <c r="G615" s="42">
        <v>0</v>
      </c>
      <c r="H615" s="40" t="b">
        <f>AND(F615=G615)</f>
        <v>1</v>
      </c>
    </row>
    <row r="616" spans="1:8">
      <c r="A616" s="150" t="s">
        <v>566</v>
      </c>
      <c r="B616" s="151"/>
      <c r="C616" s="33">
        <f>C617+C621</f>
        <v>0</v>
      </c>
      <c r="E616" s="39" t="s">
        <v>567</v>
      </c>
      <c r="F616" s="41">
        <f t="shared" si="9"/>
        <v>0</v>
      </c>
      <c r="G616" s="42">
        <v>0</v>
      </c>
      <c r="H616" s="40" t="b">
        <f>AND(F616=G616)</f>
        <v>1</v>
      </c>
    </row>
  </sheetData>
  <mergeCells count="98">
    <mergeCell ref="A607:B607"/>
    <mergeCell ref="A615:B615"/>
    <mergeCell ref="A616:B616"/>
    <mergeCell ref="A590:B590"/>
    <mergeCell ref="A602:B602"/>
    <mergeCell ref="A603:B603"/>
    <mergeCell ref="A604:B604"/>
    <mergeCell ref="A605:B605"/>
    <mergeCell ref="A606:B606"/>
    <mergeCell ref="A584:B584"/>
    <mergeCell ref="A550:B55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43:B543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18:B518"/>
    <mergeCell ref="A471:B471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467:B467"/>
    <mergeCell ref="A441:B44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40:B440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count="5"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custom" allowBlank="1" showInputMessage="1" showErrorMessage="1" sqref="H449">
      <formula1>C149+C264</formula1>
    </dataValidation>
    <dataValidation type="custom" allowBlank="1" showInputMessage="1" showErrorMessage="1" sqref="H373">
      <formula1>C374+C485</formula1>
    </dataValidation>
    <dataValidation type="custom" allowBlank="1" showInputMessage="1" showErrorMessage="1" sqref="H114:H116 H123 H146:H149 H140:H141 H137 H134 H129:H130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6"/>
  <sheetViews>
    <sheetView rightToLeft="1" zoomScale="75" zoomScaleNormal="75" workbookViewId="0">
      <selection activeCell="A23" sqref="A23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5" max="5" width="15.5703125" bestFit="1" customWidth="1"/>
    <col min="6" max="7" width="16.85546875" bestFit="1" customWidth="1"/>
    <col min="8" max="8" width="20.42578125" bestFit="1" customWidth="1"/>
  </cols>
  <sheetData>
    <row r="1" spans="1:12" ht="18.75">
      <c r="A1" s="162" t="s">
        <v>0</v>
      </c>
      <c r="B1" s="162"/>
      <c r="C1" s="162"/>
      <c r="E1" s="43" t="s">
        <v>1</v>
      </c>
      <c r="F1" s="44">
        <f>C2+C114</f>
        <v>1236000</v>
      </c>
      <c r="G1" s="45">
        <v>1236000</v>
      </c>
      <c r="H1" s="46" t="b">
        <f>AND(F1=G1)</f>
        <v>1</v>
      </c>
    </row>
    <row r="2" spans="1:12">
      <c r="A2" s="168" t="s">
        <v>2</v>
      </c>
      <c r="B2" s="168"/>
      <c r="C2" s="26">
        <f>C3+C67</f>
        <v>720000</v>
      </c>
      <c r="E2" s="39" t="s">
        <v>2</v>
      </c>
      <c r="F2" s="41">
        <f>C2</f>
        <v>720000</v>
      </c>
      <c r="G2" s="42">
        <v>720000</v>
      </c>
      <c r="H2" s="40" t="b">
        <f>AND(F2=G2)</f>
        <v>1</v>
      </c>
    </row>
    <row r="3" spans="1:12">
      <c r="A3" s="165" t="s">
        <v>3</v>
      </c>
      <c r="B3" s="165"/>
      <c r="C3" s="23">
        <f>C4+C11+C38+C61</f>
        <v>246400</v>
      </c>
      <c r="E3" s="39" t="s">
        <v>4</v>
      </c>
      <c r="F3" s="41">
        <f t="shared" ref="F3:F66" si="0">C3</f>
        <v>246400</v>
      </c>
      <c r="G3" s="42">
        <v>246400</v>
      </c>
      <c r="H3" s="40" t="b">
        <f>AND(F3=G3)</f>
        <v>1</v>
      </c>
    </row>
    <row r="4" spans="1:12" ht="15" customHeight="1">
      <c r="A4" s="160" t="s">
        <v>5</v>
      </c>
      <c r="B4" s="161"/>
      <c r="C4" s="21">
        <f>SUM(C5:C10)</f>
        <v>120800</v>
      </c>
      <c r="E4" s="39" t="s">
        <v>6</v>
      </c>
      <c r="F4" s="41">
        <f t="shared" si="0"/>
        <v>120800</v>
      </c>
      <c r="G4" s="42">
        <v>120800</v>
      </c>
      <c r="H4" s="40" t="b">
        <f>AND(F4=G4)</f>
        <v>1</v>
      </c>
      <c r="I4" s="17"/>
      <c r="J4" s="17"/>
      <c r="K4" s="17"/>
      <c r="L4" s="17"/>
    </row>
    <row r="5" spans="1:12" ht="15" customHeight="1" outlineLevel="1">
      <c r="A5" s="3">
        <v>1101</v>
      </c>
      <c r="B5" s="1" t="s">
        <v>7</v>
      </c>
      <c r="C5" s="2">
        <v>90000</v>
      </c>
      <c r="E5" s="17"/>
      <c r="F5" s="41">
        <f t="shared" si="0"/>
        <v>90000</v>
      </c>
      <c r="G5" s="17"/>
      <c r="H5" s="17"/>
      <c r="I5" s="17"/>
      <c r="J5" s="17"/>
      <c r="K5" s="17"/>
      <c r="L5" s="17"/>
    </row>
    <row r="6" spans="1:12" ht="15" customHeight="1" outlineLevel="1">
      <c r="A6" s="3">
        <v>1102</v>
      </c>
      <c r="B6" s="1" t="s">
        <v>8</v>
      </c>
      <c r="C6" s="2">
        <v>3500</v>
      </c>
      <c r="E6" s="17"/>
      <c r="F6" s="41">
        <f t="shared" si="0"/>
        <v>3500</v>
      </c>
      <c r="G6" s="17"/>
      <c r="H6" s="17"/>
      <c r="I6" s="17"/>
      <c r="J6" s="17"/>
      <c r="K6" s="17"/>
      <c r="L6" s="17"/>
    </row>
    <row r="7" spans="1:12" ht="15" customHeight="1" outlineLevel="1">
      <c r="A7" s="3">
        <v>1201</v>
      </c>
      <c r="B7" s="1" t="s">
        <v>9</v>
      </c>
      <c r="C7" s="2">
        <v>27000</v>
      </c>
      <c r="E7" s="17"/>
      <c r="F7" s="41">
        <f t="shared" si="0"/>
        <v>27000</v>
      </c>
      <c r="G7" s="17"/>
      <c r="H7" s="17"/>
      <c r="I7" s="17"/>
      <c r="J7" s="17"/>
      <c r="K7" s="17"/>
      <c r="L7" s="17"/>
    </row>
    <row r="8" spans="1:12" ht="15" customHeight="1" outlineLevel="1">
      <c r="A8" s="3">
        <v>1201</v>
      </c>
      <c r="B8" s="1" t="s">
        <v>10</v>
      </c>
      <c r="C8" s="2"/>
      <c r="E8" s="17"/>
      <c r="F8" s="41">
        <f t="shared" si="0"/>
        <v>0</v>
      </c>
      <c r="G8" s="17"/>
      <c r="H8" s="17"/>
      <c r="I8" s="17"/>
      <c r="J8" s="17"/>
      <c r="K8" s="17"/>
      <c r="L8" s="17"/>
    </row>
    <row r="9" spans="1:12" ht="15" customHeight="1" outlineLevel="1">
      <c r="A9" s="3">
        <v>1202</v>
      </c>
      <c r="B9" s="1" t="s">
        <v>11</v>
      </c>
      <c r="C9" s="2"/>
      <c r="E9" s="17"/>
      <c r="F9" s="41">
        <f t="shared" si="0"/>
        <v>0</v>
      </c>
      <c r="G9" s="17"/>
      <c r="H9" s="17"/>
      <c r="I9" s="17"/>
      <c r="J9" s="17"/>
      <c r="K9" s="17"/>
      <c r="L9" s="17"/>
    </row>
    <row r="10" spans="1:12" ht="15" customHeight="1" outlineLevel="1">
      <c r="A10" s="3">
        <v>1203</v>
      </c>
      <c r="B10" s="1" t="s">
        <v>12</v>
      </c>
      <c r="C10" s="2">
        <v>300</v>
      </c>
      <c r="E10" s="17"/>
      <c r="F10" s="41">
        <f t="shared" si="0"/>
        <v>300</v>
      </c>
      <c r="G10" s="17"/>
      <c r="H10" s="17"/>
      <c r="I10" s="17"/>
      <c r="J10" s="17"/>
      <c r="K10" s="17"/>
      <c r="L10" s="17"/>
    </row>
    <row r="11" spans="1:12" ht="15" customHeight="1">
      <c r="A11" s="160" t="s">
        <v>13</v>
      </c>
      <c r="B11" s="161"/>
      <c r="C11" s="21">
        <f>SUM(C12:C37)</f>
        <v>74500</v>
      </c>
      <c r="E11" s="39" t="s">
        <v>14</v>
      </c>
      <c r="F11" s="41">
        <f t="shared" si="0"/>
        <v>74500</v>
      </c>
      <c r="G11" s="42">
        <v>74500</v>
      </c>
      <c r="H11" s="40" t="b">
        <f>AND(F11=G11)</f>
        <v>1</v>
      </c>
      <c r="I11" s="17"/>
      <c r="J11" s="17"/>
      <c r="K11" s="17"/>
      <c r="L11" s="17"/>
    </row>
    <row r="12" spans="1:12" outlineLevel="1">
      <c r="A12" s="3">
        <v>2101</v>
      </c>
      <c r="B12" s="1" t="s">
        <v>15</v>
      </c>
      <c r="C12" s="2">
        <v>30000</v>
      </c>
      <c r="F12" s="41">
        <f t="shared" si="0"/>
        <v>30000</v>
      </c>
    </row>
    <row r="13" spans="1:12" outlineLevel="1">
      <c r="A13" s="3">
        <v>2102</v>
      </c>
      <c r="B13" s="1" t="s">
        <v>16</v>
      </c>
      <c r="C13" s="2"/>
      <c r="F13" s="41">
        <f t="shared" si="0"/>
        <v>0</v>
      </c>
    </row>
    <row r="14" spans="1:12" outlineLevel="1">
      <c r="A14" s="3">
        <v>2201</v>
      </c>
      <c r="B14" s="1" t="s">
        <v>17</v>
      </c>
      <c r="C14" s="2">
        <v>3000</v>
      </c>
      <c r="F14" s="41">
        <f t="shared" si="0"/>
        <v>3000</v>
      </c>
    </row>
    <row r="15" spans="1:12" outlineLevel="1">
      <c r="A15" s="3">
        <v>2201</v>
      </c>
      <c r="B15" s="1" t="s">
        <v>18</v>
      </c>
      <c r="C15" s="2">
        <v>3000</v>
      </c>
      <c r="F15" s="41">
        <f t="shared" si="0"/>
        <v>3000</v>
      </c>
    </row>
    <row r="16" spans="1:12" outlineLevel="1">
      <c r="A16" s="3">
        <v>2201</v>
      </c>
      <c r="B16" s="1" t="s">
        <v>19</v>
      </c>
      <c r="C16" s="2"/>
      <c r="F16" s="41">
        <f t="shared" si="0"/>
        <v>0</v>
      </c>
    </row>
    <row r="17" spans="1:6" outlineLevel="1">
      <c r="A17" s="3">
        <v>2202</v>
      </c>
      <c r="B17" s="1" t="s">
        <v>20</v>
      </c>
      <c r="C17" s="2"/>
      <c r="F17" s="41">
        <f t="shared" si="0"/>
        <v>0</v>
      </c>
    </row>
    <row r="18" spans="1:6" outlineLevel="1">
      <c r="A18" s="3">
        <v>2203</v>
      </c>
      <c r="B18" s="1" t="s">
        <v>21</v>
      </c>
      <c r="C18" s="2"/>
      <c r="F18" s="41">
        <f t="shared" si="0"/>
        <v>0</v>
      </c>
    </row>
    <row r="19" spans="1:6" outlineLevel="1">
      <c r="A19" s="3">
        <v>2204</v>
      </c>
      <c r="B19" s="1" t="s">
        <v>22</v>
      </c>
      <c r="C19" s="2"/>
      <c r="F19" s="41">
        <f t="shared" si="0"/>
        <v>0</v>
      </c>
    </row>
    <row r="20" spans="1:6" outlineLevel="1">
      <c r="A20" s="3">
        <v>2299</v>
      </c>
      <c r="B20" s="1" t="s">
        <v>23</v>
      </c>
      <c r="C20" s="2"/>
      <c r="F20" s="41">
        <f t="shared" si="0"/>
        <v>0</v>
      </c>
    </row>
    <row r="21" spans="1:6" outlineLevel="1">
      <c r="A21" s="3">
        <v>2301</v>
      </c>
      <c r="B21" s="1" t="s">
        <v>24</v>
      </c>
      <c r="C21" s="2"/>
      <c r="F21" s="41">
        <f t="shared" si="0"/>
        <v>0</v>
      </c>
    </row>
    <row r="22" spans="1:6" outlineLevel="1">
      <c r="A22" s="3">
        <v>2302</v>
      </c>
      <c r="B22" s="1" t="s">
        <v>25</v>
      </c>
      <c r="C22" s="2"/>
      <c r="F22" s="41">
        <f t="shared" si="0"/>
        <v>0</v>
      </c>
    </row>
    <row r="23" spans="1:6" outlineLevel="1">
      <c r="A23" s="3">
        <v>2303</v>
      </c>
      <c r="B23" s="1" t="s">
        <v>26</v>
      </c>
      <c r="C23" s="2"/>
      <c r="F23" s="41">
        <f t="shared" si="0"/>
        <v>0</v>
      </c>
    </row>
    <row r="24" spans="1:6" outlineLevel="1">
      <c r="A24" s="3">
        <v>2304</v>
      </c>
      <c r="B24" s="1" t="s">
        <v>27</v>
      </c>
      <c r="C24" s="2"/>
      <c r="F24" s="41">
        <f t="shared" si="0"/>
        <v>0</v>
      </c>
    </row>
    <row r="25" spans="1:6" outlineLevel="1">
      <c r="A25" s="3">
        <v>2305</v>
      </c>
      <c r="B25" s="1" t="s">
        <v>28</v>
      </c>
      <c r="C25" s="2"/>
      <c r="F25" s="41">
        <f t="shared" si="0"/>
        <v>0</v>
      </c>
    </row>
    <row r="26" spans="1:6" outlineLevel="1">
      <c r="A26" s="3">
        <v>2306</v>
      </c>
      <c r="B26" s="1" t="s">
        <v>29</v>
      </c>
      <c r="C26" s="2"/>
      <c r="F26" s="41">
        <f t="shared" si="0"/>
        <v>0</v>
      </c>
    </row>
    <row r="27" spans="1:6" outlineLevel="1">
      <c r="A27" s="3">
        <v>2307</v>
      </c>
      <c r="B27" s="1" t="s">
        <v>30</v>
      </c>
      <c r="C27" s="2"/>
      <c r="F27" s="41">
        <f t="shared" si="0"/>
        <v>0</v>
      </c>
    </row>
    <row r="28" spans="1:6" outlineLevel="1">
      <c r="A28" s="3">
        <v>2308</v>
      </c>
      <c r="B28" s="1" t="s">
        <v>31</v>
      </c>
      <c r="C28" s="2"/>
      <c r="F28" s="41">
        <f t="shared" si="0"/>
        <v>0</v>
      </c>
    </row>
    <row r="29" spans="1:6" outlineLevel="1">
      <c r="A29" s="3">
        <v>2401</v>
      </c>
      <c r="B29" s="1" t="s">
        <v>32</v>
      </c>
      <c r="C29" s="2"/>
      <c r="F29" s="41">
        <f t="shared" si="0"/>
        <v>0</v>
      </c>
    </row>
    <row r="30" spans="1:6" ht="12.75" customHeight="1" outlineLevel="1">
      <c r="A30" s="3">
        <v>2401</v>
      </c>
      <c r="B30" s="1" t="s">
        <v>33</v>
      </c>
      <c r="C30" s="2"/>
      <c r="F30" s="41">
        <f t="shared" si="0"/>
        <v>0</v>
      </c>
    </row>
    <row r="31" spans="1:6" outlineLevel="1">
      <c r="A31" s="3">
        <v>2401</v>
      </c>
      <c r="B31" s="1" t="s">
        <v>34</v>
      </c>
      <c r="C31" s="2"/>
      <c r="F31" s="41">
        <f t="shared" si="0"/>
        <v>0</v>
      </c>
    </row>
    <row r="32" spans="1:6" outlineLevel="1">
      <c r="A32" s="3">
        <v>2402</v>
      </c>
      <c r="B32" s="1" t="s">
        <v>35</v>
      </c>
      <c r="C32" s="2">
        <v>1700</v>
      </c>
      <c r="F32" s="41">
        <f t="shared" si="0"/>
        <v>1700</v>
      </c>
    </row>
    <row r="33" spans="1:8" outlineLevel="1">
      <c r="A33" s="3">
        <v>2403</v>
      </c>
      <c r="B33" s="1" t="s">
        <v>36</v>
      </c>
      <c r="C33" s="2"/>
      <c r="F33" s="41">
        <f t="shared" si="0"/>
        <v>0</v>
      </c>
    </row>
    <row r="34" spans="1:8" outlineLevel="1">
      <c r="A34" s="3">
        <v>2404</v>
      </c>
      <c r="B34" s="1" t="s">
        <v>37</v>
      </c>
      <c r="C34" s="2">
        <v>25000</v>
      </c>
      <c r="F34" s="41">
        <f t="shared" si="0"/>
        <v>25000</v>
      </c>
    </row>
    <row r="35" spans="1:8" outlineLevel="1">
      <c r="A35" s="3">
        <v>2405</v>
      </c>
      <c r="B35" s="1" t="s">
        <v>38</v>
      </c>
      <c r="C35" s="2">
        <v>5000</v>
      </c>
      <c r="F35" s="41">
        <f t="shared" si="0"/>
        <v>5000</v>
      </c>
    </row>
    <row r="36" spans="1:8" outlineLevel="1">
      <c r="A36" s="3">
        <v>2406</v>
      </c>
      <c r="B36" s="1" t="s">
        <v>39</v>
      </c>
      <c r="C36" s="2">
        <v>1500</v>
      </c>
      <c r="F36" s="41">
        <f t="shared" si="0"/>
        <v>1500</v>
      </c>
    </row>
    <row r="37" spans="1:8" outlineLevel="1">
      <c r="A37" s="3">
        <v>2499</v>
      </c>
      <c r="B37" s="1" t="s">
        <v>40</v>
      </c>
      <c r="C37" s="15">
        <v>5300</v>
      </c>
      <c r="F37" s="41">
        <f t="shared" si="0"/>
        <v>5300</v>
      </c>
    </row>
    <row r="38" spans="1:8">
      <c r="A38" s="160" t="s">
        <v>41</v>
      </c>
      <c r="B38" s="161"/>
      <c r="C38" s="21">
        <f>SUM(C39:C60)</f>
        <v>51100</v>
      </c>
      <c r="E38" s="39" t="s">
        <v>42</v>
      </c>
      <c r="F38" s="41">
        <f t="shared" si="0"/>
        <v>51100</v>
      </c>
      <c r="G38" s="42">
        <v>51100</v>
      </c>
      <c r="H38" s="40" t="b">
        <f>AND(F38=G38)</f>
        <v>1</v>
      </c>
    </row>
    <row r="39" spans="1:8" outlineLevel="1">
      <c r="A39" s="20">
        <v>3101</v>
      </c>
      <c r="B39" s="20" t="s">
        <v>43</v>
      </c>
      <c r="C39" s="2">
        <v>9000</v>
      </c>
      <c r="F39" s="41">
        <f t="shared" si="0"/>
        <v>9000</v>
      </c>
    </row>
    <row r="40" spans="1:8" outlineLevel="1">
      <c r="A40" s="20">
        <v>3102</v>
      </c>
      <c r="B40" s="20" t="s">
        <v>44</v>
      </c>
      <c r="C40" s="2">
        <v>2000</v>
      </c>
      <c r="F40" s="41">
        <f t="shared" si="0"/>
        <v>2000</v>
      </c>
    </row>
    <row r="41" spans="1:8" outlineLevel="1">
      <c r="A41" s="20">
        <v>3103</v>
      </c>
      <c r="B41" s="20" t="s">
        <v>45</v>
      </c>
      <c r="C41" s="2">
        <v>5000</v>
      </c>
      <c r="F41" s="41">
        <f t="shared" si="0"/>
        <v>5000</v>
      </c>
    </row>
    <row r="42" spans="1:8" outlineLevel="1">
      <c r="A42" s="20">
        <v>3199</v>
      </c>
      <c r="B42" s="20" t="s">
        <v>46</v>
      </c>
      <c r="C42" s="2">
        <v>500</v>
      </c>
      <c r="F42" s="41">
        <f t="shared" si="0"/>
        <v>500</v>
      </c>
    </row>
    <row r="43" spans="1:8" outlineLevel="1">
      <c r="A43" s="20">
        <v>3201</v>
      </c>
      <c r="B43" s="20" t="s">
        <v>47</v>
      </c>
      <c r="C43" s="2"/>
      <c r="F43" s="41">
        <f t="shared" si="0"/>
        <v>0</v>
      </c>
    </row>
    <row r="44" spans="1:8" outlineLevel="1">
      <c r="A44" s="20">
        <v>3202</v>
      </c>
      <c r="B44" s="20" t="s">
        <v>48</v>
      </c>
      <c r="C44" s="2">
        <v>1500</v>
      </c>
      <c r="F44" s="41">
        <f t="shared" si="0"/>
        <v>1500</v>
      </c>
    </row>
    <row r="45" spans="1:8" outlineLevel="1">
      <c r="A45" s="20">
        <v>3203</v>
      </c>
      <c r="B45" s="20" t="s">
        <v>49</v>
      </c>
      <c r="C45" s="2">
        <v>1500</v>
      </c>
      <c r="F45" s="41">
        <f t="shared" si="0"/>
        <v>1500</v>
      </c>
    </row>
    <row r="46" spans="1:8" outlineLevel="1">
      <c r="A46" s="20">
        <v>3204</v>
      </c>
      <c r="B46" s="20" t="s">
        <v>50</v>
      </c>
      <c r="C46" s="2"/>
      <c r="F46" s="41">
        <f t="shared" si="0"/>
        <v>0</v>
      </c>
    </row>
    <row r="47" spans="1:8" outlineLevel="1">
      <c r="A47" s="20">
        <v>3205</v>
      </c>
      <c r="B47" s="20" t="s">
        <v>51</v>
      </c>
      <c r="C47" s="2"/>
      <c r="F47" s="41">
        <f t="shared" si="0"/>
        <v>0</v>
      </c>
    </row>
    <row r="48" spans="1:8" outlineLevel="1">
      <c r="A48" s="20">
        <v>3206</v>
      </c>
      <c r="B48" s="20" t="s">
        <v>52</v>
      </c>
      <c r="C48" s="2">
        <v>9000</v>
      </c>
      <c r="F48" s="41">
        <f t="shared" si="0"/>
        <v>9000</v>
      </c>
    </row>
    <row r="49" spans="1:8" outlineLevel="1">
      <c r="A49" s="20">
        <v>3207</v>
      </c>
      <c r="B49" s="20" t="s">
        <v>53</v>
      </c>
      <c r="C49" s="2">
        <v>50</v>
      </c>
      <c r="F49" s="41">
        <f t="shared" si="0"/>
        <v>50</v>
      </c>
    </row>
    <row r="50" spans="1:8" outlineLevel="1">
      <c r="A50" s="20">
        <v>3208</v>
      </c>
      <c r="B50" s="20" t="s">
        <v>54</v>
      </c>
      <c r="C50" s="2"/>
      <c r="F50" s="41">
        <f t="shared" si="0"/>
        <v>0</v>
      </c>
    </row>
    <row r="51" spans="1:8" outlineLevel="1">
      <c r="A51" s="20">
        <v>3209</v>
      </c>
      <c r="B51" s="20" t="s">
        <v>55</v>
      </c>
      <c r="C51" s="2"/>
      <c r="F51" s="41">
        <f t="shared" si="0"/>
        <v>0</v>
      </c>
    </row>
    <row r="52" spans="1:8" outlineLevel="1">
      <c r="A52" s="20">
        <v>3299</v>
      </c>
      <c r="B52" s="20" t="s">
        <v>56</v>
      </c>
      <c r="C52" s="2"/>
      <c r="F52" s="41">
        <f t="shared" si="0"/>
        <v>0</v>
      </c>
    </row>
    <row r="53" spans="1:8" outlineLevel="1">
      <c r="A53" s="20">
        <v>3301</v>
      </c>
      <c r="B53" s="20" t="s">
        <v>57</v>
      </c>
      <c r="C53" s="2"/>
      <c r="F53" s="41">
        <f t="shared" si="0"/>
        <v>0</v>
      </c>
    </row>
    <row r="54" spans="1:8" outlineLevel="1">
      <c r="A54" s="20">
        <v>3302</v>
      </c>
      <c r="B54" s="20" t="s">
        <v>58</v>
      </c>
      <c r="C54" s="2">
        <v>2500</v>
      </c>
      <c r="F54" s="41">
        <f t="shared" si="0"/>
        <v>2500</v>
      </c>
    </row>
    <row r="55" spans="1:8" outlineLevel="1">
      <c r="A55" s="20">
        <v>3303</v>
      </c>
      <c r="B55" s="20" t="s">
        <v>59</v>
      </c>
      <c r="C55" s="2">
        <v>15000</v>
      </c>
      <c r="F55" s="41">
        <f t="shared" si="0"/>
        <v>15000</v>
      </c>
    </row>
    <row r="56" spans="1:8" outlineLevel="1">
      <c r="A56" s="20">
        <v>3303</v>
      </c>
      <c r="B56" s="20" t="s">
        <v>60</v>
      </c>
      <c r="C56" s="2"/>
      <c r="F56" s="41">
        <f t="shared" si="0"/>
        <v>0</v>
      </c>
    </row>
    <row r="57" spans="1:8" outlineLevel="1">
      <c r="A57" s="20">
        <v>3304</v>
      </c>
      <c r="B57" s="20" t="s">
        <v>61</v>
      </c>
      <c r="C57" s="2"/>
      <c r="F57" s="41">
        <f t="shared" si="0"/>
        <v>0</v>
      </c>
    </row>
    <row r="58" spans="1:8" outlineLevel="1">
      <c r="A58" s="20">
        <v>3305</v>
      </c>
      <c r="B58" s="20" t="s">
        <v>62</v>
      </c>
      <c r="C58" s="2"/>
      <c r="F58" s="41">
        <f t="shared" si="0"/>
        <v>0</v>
      </c>
    </row>
    <row r="59" spans="1:8" outlineLevel="1">
      <c r="A59" s="20">
        <v>3306</v>
      </c>
      <c r="B59" s="20" t="s">
        <v>63</v>
      </c>
      <c r="C59" s="2">
        <v>50</v>
      </c>
      <c r="F59" s="41">
        <f t="shared" si="0"/>
        <v>50</v>
      </c>
    </row>
    <row r="60" spans="1:8" outlineLevel="1">
      <c r="A60" s="20">
        <v>3399</v>
      </c>
      <c r="B60" s="20" t="s">
        <v>64</v>
      </c>
      <c r="C60" s="2">
        <v>5000</v>
      </c>
      <c r="F60" s="41">
        <f t="shared" si="0"/>
        <v>5000</v>
      </c>
    </row>
    <row r="61" spans="1:8">
      <c r="A61" s="160" t="s">
        <v>65</v>
      </c>
      <c r="B61" s="161"/>
      <c r="C61" s="22">
        <f>SUM(C62:C66)</f>
        <v>0</v>
      </c>
      <c r="E61" s="39" t="s">
        <v>66</v>
      </c>
      <c r="F61" s="41">
        <f t="shared" si="0"/>
        <v>0</v>
      </c>
      <c r="G61" s="42">
        <v>0</v>
      </c>
      <c r="H61" s="40" t="b">
        <f>AND(F61=G61)</f>
        <v>1</v>
      </c>
    </row>
    <row r="62" spans="1:8" outlineLevel="1">
      <c r="A62" s="3">
        <v>4001</v>
      </c>
      <c r="B62" s="1" t="s">
        <v>67</v>
      </c>
      <c r="C62" s="2"/>
      <c r="F62" s="41">
        <f t="shared" si="0"/>
        <v>0</v>
      </c>
    </row>
    <row r="63" spans="1:8" outlineLevel="1">
      <c r="A63" s="3">
        <v>4002</v>
      </c>
      <c r="B63" s="1" t="s">
        <v>68</v>
      </c>
      <c r="C63" s="2"/>
      <c r="F63" s="41">
        <f t="shared" si="0"/>
        <v>0</v>
      </c>
    </row>
    <row r="64" spans="1:8" outlineLevel="1">
      <c r="A64" s="3">
        <v>4003</v>
      </c>
      <c r="B64" s="1" t="s">
        <v>69</v>
      </c>
      <c r="C64" s="2"/>
      <c r="F64" s="41">
        <f t="shared" si="0"/>
        <v>0</v>
      </c>
    </row>
    <row r="65" spans="1:8" outlineLevel="1">
      <c r="A65" s="14">
        <v>4004</v>
      </c>
      <c r="B65" s="1" t="s">
        <v>70</v>
      </c>
      <c r="C65" s="2"/>
      <c r="F65" s="41">
        <f t="shared" si="0"/>
        <v>0</v>
      </c>
    </row>
    <row r="66" spans="1:8" outlineLevel="1">
      <c r="A66" s="14">
        <v>4099</v>
      </c>
      <c r="B66" s="1" t="s">
        <v>71</v>
      </c>
      <c r="C66" s="2"/>
      <c r="F66" s="41">
        <f t="shared" si="0"/>
        <v>0</v>
      </c>
    </row>
    <row r="67" spans="1:8">
      <c r="A67" s="165" t="s">
        <v>72</v>
      </c>
      <c r="B67" s="165"/>
      <c r="C67" s="25">
        <f>C97+C68</f>
        <v>473600</v>
      </c>
      <c r="E67" s="39" t="s">
        <v>73</v>
      </c>
      <c r="F67" s="41">
        <f t="shared" ref="F67:F130" si="1">C67</f>
        <v>473600</v>
      </c>
      <c r="G67" s="42">
        <v>473600</v>
      </c>
      <c r="H67" s="40" t="b">
        <f>AND(F67=G67)</f>
        <v>1</v>
      </c>
    </row>
    <row r="68" spans="1:8">
      <c r="A68" s="160" t="s">
        <v>74</v>
      </c>
      <c r="B68" s="161"/>
      <c r="C68" s="21">
        <f>SUM(C69:C96)</f>
        <v>29500</v>
      </c>
      <c r="E68" s="39" t="s">
        <v>75</v>
      </c>
      <c r="F68" s="41">
        <f t="shared" si="1"/>
        <v>29500</v>
      </c>
      <c r="G68" s="42">
        <v>29500</v>
      </c>
      <c r="H68" s="40" t="b">
        <f>AND(F68=G68)</f>
        <v>1</v>
      </c>
    </row>
    <row r="69" spans="1:8" ht="15" customHeight="1" outlineLevel="1">
      <c r="A69" s="3">
        <v>5101</v>
      </c>
      <c r="B69" s="2" t="s">
        <v>76</v>
      </c>
      <c r="C69" s="2"/>
      <c r="F69" s="41">
        <f t="shared" si="1"/>
        <v>0</v>
      </c>
    </row>
    <row r="70" spans="1:8" ht="15" customHeight="1" outlineLevel="1">
      <c r="A70" s="3">
        <v>5102</v>
      </c>
      <c r="B70" s="2" t="s">
        <v>77</v>
      </c>
      <c r="C70" s="2"/>
      <c r="F70" s="41">
        <f t="shared" si="1"/>
        <v>0</v>
      </c>
    </row>
    <row r="71" spans="1:8" ht="15" customHeight="1" outlineLevel="1">
      <c r="A71" s="3">
        <v>5102</v>
      </c>
      <c r="B71" s="2" t="s">
        <v>78</v>
      </c>
      <c r="C71" s="2"/>
      <c r="F71" s="41">
        <f t="shared" si="1"/>
        <v>0</v>
      </c>
    </row>
    <row r="72" spans="1:8" ht="15" customHeight="1" outlineLevel="1">
      <c r="A72" s="3">
        <v>5102</v>
      </c>
      <c r="B72" s="2" t="s">
        <v>79</v>
      </c>
      <c r="C72" s="2"/>
      <c r="F72" s="41">
        <f t="shared" si="1"/>
        <v>0</v>
      </c>
    </row>
    <row r="73" spans="1:8" ht="15" customHeight="1" outlineLevel="1">
      <c r="A73" s="3">
        <v>5103</v>
      </c>
      <c r="B73" s="2" t="s">
        <v>80</v>
      </c>
      <c r="C73" s="2"/>
      <c r="F73" s="41">
        <f t="shared" si="1"/>
        <v>0</v>
      </c>
    </row>
    <row r="74" spans="1:8" ht="15" customHeight="1" outlineLevel="1">
      <c r="A74" s="3">
        <v>5104</v>
      </c>
      <c r="B74" s="2" t="s">
        <v>81</v>
      </c>
      <c r="C74" s="2"/>
      <c r="F74" s="41">
        <f t="shared" si="1"/>
        <v>0</v>
      </c>
    </row>
    <row r="75" spans="1:8" ht="15" customHeight="1" outlineLevel="1">
      <c r="A75" s="3">
        <v>5105</v>
      </c>
      <c r="B75" s="2" t="s">
        <v>82</v>
      </c>
      <c r="C75" s="2"/>
      <c r="F75" s="41">
        <f t="shared" si="1"/>
        <v>0</v>
      </c>
    </row>
    <row r="76" spans="1:8" ht="15" customHeight="1" outlineLevel="1">
      <c r="A76" s="3">
        <v>5106</v>
      </c>
      <c r="B76" s="2" t="s">
        <v>83</v>
      </c>
      <c r="C76" s="2"/>
      <c r="F76" s="41">
        <f t="shared" si="1"/>
        <v>0</v>
      </c>
    </row>
    <row r="77" spans="1:8" ht="15" customHeight="1" outlineLevel="1">
      <c r="A77" s="3">
        <v>5107</v>
      </c>
      <c r="B77" s="2" t="s">
        <v>84</v>
      </c>
      <c r="C77" s="2"/>
      <c r="F77" s="41">
        <f t="shared" si="1"/>
        <v>0</v>
      </c>
    </row>
    <row r="78" spans="1:8" ht="15" customHeight="1" outlineLevel="1">
      <c r="A78" s="3">
        <v>5199</v>
      </c>
      <c r="B78" s="2" t="s">
        <v>85</v>
      </c>
      <c r="C78" s="2"/>
      <c r="F78" s="41">
        <f t="shared" si="1"/>
        <v>0</v>
      </c>
    </row>
    <row r="79" spans="1:8" ht="15" customHeight="1" outlineLevel="1">
      <c r="A79" s="3">
        <v>5201</v>
      </c>
      <c r="B79" s="2" t="s">
        <v>86</v>
      </c>
      <c r="C79" s="18">
        <v>24000</v>
      </c>
      <c r="F79" s="41">
        <f t="shared" si="1"/>
        <v>24000</v>
      </c>
    </row>
    <row r="80" spans="1:8" ht="15" customHeight="1" outlineLevel="1">
      <c r="A80" s="3">
        <v>5202</v>
      </c>
      <c r="B80" s="2" t="s">
        <v>87</v>
      </c>
      <c r="C80" s="2"/>
      <c r="F80" s="41">
        <f t="shared" si="1"/>
        <v>0</v>
      </c>
    </row>
    <row r="81" spans="1:6" ht="15" customHeight="1" outlineLevel="1">
      <c r="A81" s="3">
        <v>5203</v>
      </c>
      <c r="B81" s="2" t="s">
        <v>88</v>
      </c>
      <c r="C81" s="2"/>
      <c r="F81" s="41">
        <f t="shared" si="1"/>
        <v>0</v>
      </c>
    </row>
    <row r="82" spans="1:6" ht="15" customHeight="1" outlineLevel="1">
      <c r="A82" s="3">
        <v>5204</v>
      </c>
      <c r="B82" s="2" t="s">
        <v>89</v>
      </c>
      <c r="C82" s="2"/>
      <c r="F82" s="41">
        <f t="shared" si="1"/>
        <v>0</v>
      </c>
    </row>
    <row r="83" spans="1:6" s="16" customFormat="1" ht="15" customHeight="1" outlineLevel="1">
      <c r="A83" s="3">
        <v>5205</v>
      </c>
      <c r="B83" s="2" t="s">
        <v>90</v>
      </c>
      <c r="C83" s="2"/>
      <c r="F83" s="41">
        <f t="shared" si="1"/>
        <v>0</v>
      </c>
    </row>
    <row r="84" spans="1:6" ht="15" customHeight="1" outlineLevel="1">
      <c r="A84" s="3">
        <v>5206</v>
      </c>
      <c r="B84" s="2" t="s">
        <v>91</v>
      </c>
      <c r="C84" s="2"/>
      <c r="F84" s="41">
        <f t="shared" si="1"/>
        <v>0</v>
      </c>
    </row>
    <row r="85" spans="1:6" ht="15" customHeight="1" outlineLevel="1">
      <c r="A85" s="3">
        <v>5206</v>
      </c>
      <c r="B85" s="2" t="s">
        <v>92</v>
      </c>
      <c r="C85" s="2"/>
      <c r="F85" s="41">
        <f t="shared" si="1"/>
        <v>0</v>
      </c>
    </row>
    <row r="86" spans="1:6" ht="15" customHeight="1" outlineLevel="1">
      <c r="A86" s="3">
        <v>5206</v>
      </c>
      <c r="B86" s="2" t="s">
        <v>93</v>
      </c>
      <c r="C86" s="2"/>
      <c r="F86" s="41">
        <f t="shared" si="1"/>
        <v>0</v>
      </c>
    </row>
    <row r="87" spans="1:6" ht="15" customHeight="1" outlineLevel="1">
      <c r="A87" s="3">
        <v>5207</v>
      </c>
      <c r="B87" s="2" t="s">
        <v>94</v>
      </c>
      <c r="C87" s="2"/>
      <c r="F87" s="41">
        <f t="shared" si="1"/>
        <v>0</v>
      </c>
    </row>
    <row r="88" spans="1:6" ht="15" customHeight="1" outlineLevel="1">
      <c r="A88" s="3">
        <v>5208</v>
      </c>
      <c r="B88" s="2" t="s">
        <v>95</v>
      </c>
      <c r="C88" s="2"/>
      <c r="F88" s="41">
        <f t="shared" si="1"/>
        <v>0</v>
      </c>
    </row>
    <row r="89" spans="1:6" ht="15" customHeight="1" outlineLevel="1">
      <c r="A89" s="3">
        <v>5209</v>
      </c>
      <c r="B89" s="2" t="s">
        <v>96</v>
      </c>
      <c r="C89" s="2"/>
      <c r="F89" s="41">
        <f t="shared" si="1"/>
        <v>0</v>
      </c>
    </row>
    <row r="90" spans="1:6" ht="15" customHeight="1" outlineLevel="1">
      <c r="A90" s="3">
        <v>5210</v>
      </c>
      <c r="B90" s="2" t="s">
        <v>97</v>
      </c>
      <c r="C90" s="2"/>
      <c r="F90" s="41">
        <f t="shared" si="1"/>
        <v>0</v>
      </c>
    </row>
    <row r="91" spans="1:6" ht="15" customHeight="1" outlineLevel="1">
      <c r="A91" s="3">
        <v>5211</v>
      </c>
      <c r="B91" s="2" t="s">
        <v>98</v>
      </c>
      <c r="C91" s="2"/>
      <c r="F91" s="41">
        <f t="shared" si="1"/>
        <v>0</v>
      </c>
    </row>
    <row r="92" spans="1:6" ht="15" customHeight="1" outlineLevel="1">
      <c r="A92" s="3">
        <v>5212</v>
      </c>
      <c r="B92" s="2" t="s">
        <v>99</v>
      </c>
      <c r="C92" s="2"/>
      <c r="F92" s="41">
        <f t="shared" si="1"/>
        <v>0</v>
      </c>
    </row>
    <row r="93" spans="1:6" ht="15" customHeight="1" outlineLevel="1">
      <c r="A93" s="3">
        <v>5299</v>
      </c>
      <c r="B93" s="2" t="s">
        <v>100</v>
      </c>
      <c r="C93" s="2"/>
      <c r="F93" s="41">
        <f t="shared" si="1"/>
        <v>0</v>
      </c>
    </row>
    <row r="94" spans="1:6" ht="15" customHeight="1" outlineLevel="1">
      <c r="A94" s="3">
        <v>5301</v>
      </c>
      <c r="B94" s="2" t="s">
        <v>101</v>
      </c>
      <c r="C94" s="2"/>
      <c r="F94" s="41">
        <f t="shared" si="1"/>
        <v>0</v>
      </c>
    </row>
    <row r="95" spans="1:6" ht="13.5" customHeight="1" outlineLevel="1">
      <c r="A95" s="3">
        <v>5302</v>
      </c>
      <c r="B95" s="2" t="s">
        <v>102</v>
      </c>
      <c r="C95" s="2">
        <v>5000</v>
      </c>
      <c r="F95" s="41">
        <f t="shared" si="1"/>
        <v>5000</v>
      </c>
    </row>
    <row r="96" spans="1:6" ht="13.5" customHeight="1" outlineLevel="1">
      <c r="A96" s="3">
        <v>5399</v>
      </c>
      <c r="B96" s="2" t="s">
        <v>103</v>
      </c>
      <c r="C96" s="2">
        <v>500</v>
      </c>
      <c r="F96" s="41">
        <f t="shared" si="1"/>
        <v>500</v>
      </c>
    </row>
    <row r="97" spans="1:8">
      <c r="A97" s="19" t="s">
        <v>104</v>
      </c>
      <c r="B97" s="24"/>
      <c r="C97" s="21">
        <f>SUM(C98:C113)</f>
        <v>444100</v>
      </c>
      <c r="E97" s="39" t="s">
        <v>105</v>
      </c>
      <c r="F97" s="41">
        <f t="shared" si="1"/>
        <v>444100</v>
      </c>
      <c r="G97" s="42">
        <v>444100</v>
      </c>
      <c r="H97" s="40" t="b">
        <f>AND(F97=G97)</f>
        <v>1</v>
      </c>
    </row>
    <row r="98" spans="1:8" ht="15" customHeight="1" outlineLevel="1">
      <c r="A98" s="3">
        <v>6001</v>
      </c>
      <c r="B98" s="1" t="s">
        <v>106</v>
      </c>
      <c r="C98" s="2">
        <v>435000</v>
      </c>
      <c r="F98" s="41">
        <f t="shared" si="1"/>
        <v>435000</v>
      </c>
    </row>
    <row r="99" spans="1:8" ht="15" customHeight="1" outlineLevel="1">
      <c r="A99" s="3">
        <v>6002</v>
      </c>
      <c r="B99" s="1" t="s">
        <v>107</v>
      </c>
      <c r="C99" s="2"/>
      <c r="F99" s="41">
        <f t="shared" si="1"/>
        <v>0</v>
      </c>
    </row>
    <row r="100" spans="1:8" ht="15" customHeight="1" outlineLevel="1">
      <c r="A100" s="3">
        <v>6003</v>
      </c>
      <c r="B100" s="1" t="s">
        <v>108</v>
      </c>
      <c r="C100" s="2">
        <v>6042</v>
      </c>
      <c r="F100" s="41">
        <f t="shared" si="1"/>
        <v>6042</v>
      </c>
    </row>
    <row r="101" spans="1:8" ht="15" customHeight="1" outlineLevel="1">
      <c r="A101" s="3">
        <v>6004</v>
      </c>
      <c r="B101" s="1" t="s">
        <v>109</v>
      </c>
      <c r="C101" s="2"/>
      <c r="F101" s="41">
        <f t="shared" si="1"/>
        <v>0</v>
      </c>
    </row>
    <row r="102" spans="1:8" ht="15" customHeight="1" outlineLevel="1">
      <c r="A102" s="3">
        <v>6005</v>
      </c>
      <c r="B102" s="1" t="s">
        <v>110</v>
      </c>
      <c r="C102" s="2"/>
      <c r="F102" s="41">
        <f t="shared" si="1"/>
        <v>0</v>
      </c>
    </row>
    <row r="103" spans="1:8" outlineLevel="1">
      <c r="A103" s="3">
        <v>6006</v>
      </c>
      <c r="B103" s="1" t="s">
        <v>111</v>
      </c>
      <c r="C103" s="2">
        <v>500</v>
      </c>
      <c r="F103" s="41">
        <f t="shared" si="1"/>
        <v>500</v>
      </c>
    </row>
    <row r="104" spans="1:8" ht="15" customHeight="1" outlineLevel="1">
      <c r="A104" s="3">
        <v>6007</v>
      </c>
      <c r="B104" s="1" t="s">
        <v>112</v>
      </c>
      <c r="C104" s="2">
        <v>500</v>
      </c>
      <c r="F104" s="41">
        <f t="shared" si="1"/>
        <v>500</v>
      </c>
    </row>
    <row r="105" spans="1:8" outlineLevel="1">
      <c r="A105" s="3">
        <v>6008</v>
      </c>
      <c r="B105" s="1" t="s">
        <v>113</v>
      </c>
      <c r="C105" s="2"/>
      <c r="F105" s="41">
        <f t="shared" si="1"/>
        <v>0</v>
      </c>
    </row>
    <row r="106" spans="1:8" outlineLevel="1">
      <c r="A106" s="3">
        <v>6009</v>
      </c>
      <c r="B106" s="1" t="s">
        <v>114</v>
      </c>
      <c r="C106" s="2"/>
      <c r="F106" s="41">
        <f t="shared" si="1"/>
        <v>0</v>
      </c>
    </row>
    <row r="107" spans="1:8" outlineLevel="1">
      <c r="A107" s="3">
        <v>6010</v>
      </c>
      <c r="B107" s="1" t="s">
        <v>115</v>
      </c>
      <c r="C107" s="2"/>
      <c r="F107" s="41">
        <f t="shared" si="1"/>
        <v>0</v>
      </c>
    </row>
    <row r="108" spans="1:8" outlineLevel="1">
      <c r="A108" s="3">
        <v>6011</v>
      </c>
      <c r="B108" s="1" t="s">
        <v>116</v>
      </c>
      <c r="C108" s="2"/>
      <c r="F108" s="41">
        <f t="shared" si="1"/>
        <v>0</v>
      </c>
    </row>
    <row r="109" spans="1:8" outlineLevel="1">
      <c r="A109" s="3">
        <v>6099</v>
      </c>
      <c r="B109" s="1" t="s">
        <v>117</v>
      </c>
      <c r="C109" s="2">
        <v>2058</v>
      </c>
      <c r="F109" s="41">
        <f t="shared" si="1"/>
        <v>2058</v>
      </c>
    </row>
    <row r="110" spans="1:8" outlineLevel="1">
      <c r="A110" s="3">
        <v>6099</v>
      </c>
      <c r="B110" s="1" t="s">
        <v>118</v>
      </c>
      <c r="C110" s="2"/>
      <c r="F110" s="41">
        <f t="shared" si="1"/>
        <v>0</v>
      </c>
    </row>
    <row r="111" spans="1:8" outlineLevel="1">
      <c r="A111" s="3">
        <v>6099</v>
      </c>
      <c r="B111" s="1" t="s">
        <v>119</v>
      </c>
      <c r="C111" s="2"/>
      <c r="F111" s="41">
        <f t="shared" si="1"/>
        <v>0</v>
      </c>
    </row>
    <row r="112" spans="1:8" outlineLevel="1">
      <c r="A112" s="3">
        <v>6099</v>
      </c>
      <c r="B112" s="1" t="s">
        <v>120</v>
      </c>
      <c r="C112" s="2"/>
      <c r="F112" s="41">
        <f t="shared" si="1"/>
        <v>0</v>
      </c>
    </row>
    <row r="113" spans="1:8" outlineLevel="1">
      <c r="A113" s="8">
        <v>6099</v>
      </c>
      <c r="B113" s="1" t="s">
        <v>121</v>
      </c>
      <c r="C113" s="2"/>
      <c r="F113" s="41">
        <f t="shared" si="1"/>
        <v>0</v>
      </c>
    </row>
    <row r="114" spans="1:8">
      <c r="A114" s="166" t="s">
        <v>122</v>
      </c>
      <c r="B114" s="167"/>
      <c r="C114" s="26">
        <f>C115+C129+C140</f>
        <v>516000</v>
      </c>
      <c r="E114" s="39" t="s">
        <v>122</v>
      </c>
      <c r="F114" s="41">
        <f t="shared" si="1"/>
        <v>516000</v>
      </c>
      <c r="G114" s="42">
        <v>516000</v>
      </c>
      <c r="H114" s="40" t="b">
        <f>AND(F114=G114)</f>
        <v>1</v>
      </c>
    </row>
    <row r="115" spans="1:8">
      <c r="A115" s="163" t="s">
        <v>123</v>
      </c>
      <c r="B115" s="164"/>
      <c r="C115" s="23">
        <f>C116+C123</f>
        <v>337542.76399999997</v>
      </c>
      <c r="E115" s="39" t="s">
        <v>124</v>
      </c>
      <c r="F115" s="41">
        <f t="shared" si="1"/>
        <v>337542.76399999997</v>
      </c>
      <c r="G115" s="42">
        <v>337542.76400000002</v>
      </c>
      <c r="H115" s="40" t="b">
        <f>AND(F115=G115)</f>
        <v>1</v>
      </c>
    </row>
    <row r="116" spans="1:8" ht="15" customHeight="1">
      <c r="A116" s="160" t="s">
        <v>125</v>
      </c>
      <c r="B116" s="161"/>
      <c r="C116" s="21">
        <f>SUM(C117:C122)</f>
        <v>210746</v>
      </c>
      <c r="E116" s="39" t="s">
        <v>126</v>
      </c>
      <c r="F116" s="41">
        <f t="shared" si="1"/>
        <v>210746</v>
      </c>
      <c r="G116" s="42">
        <v>210746</v>
      </c>
      <c r="H116" s="40" t="b">
        <f>AND(F116=G116)</f>
        <v>1</v>
      </c>
    </row>
    <row r="117" spans="1:8" ht="15" customHeight="1" outlineLevel="1">
      <c r="A117" s="3">
        <v>7001</v>
      </c>
      <c r="B117" s="1" t="s">
        <v>127</v>
      </c>
      <c r="C117" s="2">
        <v>210746</v>
      </c>
      <c r="F117" s="41">
        <f t="shared" si="1"/>
        <v>210746</v>
      </c>
    </row>
    <row r="118" spans="1:8" ht="15" customHeight="1" outlineLevel="1">
      <c r="A118" s="3">
        <v>7001</v>
      </c>
      <c r="B118" s="1" t="s">
        <v>128</v>
      </c>
      <c r="C118" s="2">
        <v>0</v>
      </c>
      <c r="F118" s="41">
        <f t="shared" si="1"/>
        <v>0</v>
      </c>
    </row>
    <row r="119" spans="1:8" ht="15" customHeight="1" outlineLevel="1">
      <c r="A119" s="3">
        <v>7001</v>
      </c>
      <c r="B119" s="1" t="s">
        <v>129</v>
      </c>
      <c r="C119" s="2">
        <v>0</v>
      </c>
      <c r="F119" s="41">
        <f t="shared" si="1"/>
        <v>0</v>
      </c>
    </row>
    <row r="120" spans="1:8" ht="15" customHeight="1" outlineLevel="1">
      <c r="A120" s="3">
        <v>7001</v>
      </c>
      <c r="B120" s="1" t="s">
        <v>130</v>
      </c>
      <c r="C120" s="2">
        <v>0</v>
      </c>
      <c r="F120" s="41">
        <f t="shared" si="1"/>
        <v>0</v>
      </c>
    </row>
    <row r="121" spans="1:8" ht="15" customHeight="1" outlineLevel="1">
      <c r="A121" s="3">
        <v>7002</v>
      </c>
      <c r="B121" s="1" t="s">
        <v>131</v>
      </c>
      <c r="C121" s="2">
        <v>0</v>
      </c>
      <c r="F121" s="41">
        <f t="shared" si="1"/>
        <v>0</v>
      </c>
    </row>
    <row r="122" spans="1:8" ht="15" customHeight="1" outlineLevel="1">
      <c r="A122" s="3">
        <v>7002</v>
      </c>
      <c r="B122" s="1" t="s">
        <v>132</v>
      </c>
      <c r="C122" s="2">
        <v>0</v>
      </c>
      <c r="F122" s="41">
        <f t="shared" si="1"/>
        <v>0</v>
      </c>
    </row>
    <row r="123" spans="1:8">
      <c r="A123" s="160" t="s">
        <v>133</v>
      </c>
      <c r="B123" s="161"/>
      <c r="C123" s="21">
        <f>SUM(C124:C128)</f>
        <v>126796.764</v>
      </c>
      <c r="E123" s="39" t="s">
        <v>134</v>
      </c>
      <c r="F123" s="41">
        <f t="shared" si="1"/>
        <v>126796.764</v>
      </c>
      <c r="G123" s="53">
        <v>126796.764</v>
      </c>
      <c r="H123" s="40" t="b">
        <f>AND(F123=G123)</f>
        <v>1</v>
      </c>
    </row>
    <row r="124" spans="1:8" ht="15" customHeight="1" outlineLevel="1">
      <c r="A124" s="3">
        <v>8001</v>
      </c>
      <c r="B124" s="1" t="s">
        <v>135</v>
      </c>
      <c r="C124" s="2">
        <v>91164.119000000006</v>
      </c>
      <c r="F124" s="41">
        <f t="shared" si="1"/>
        <v>91164.119000000006</v>
      </c>
    </row>
    <row r="125" spans="1:8" ht="15" customHeight="1" outlineLevel="1">
      <c r="A125" s="3">
        <v>8002</v>
      </c>
      <c r="B125" s="1" t="s">
        <v>136</v>
      </c>
      <c r="C125" s="2">
        <v>0</v>
      </c>
      <c r="F125" s="41">
        <f t="shared" si="1"/>
        <v>0</v>
      </c>
    </row>
    <row r="126" spans="1:8" ht="15" customHeight="1" outlineLevel="1">
      <c r="A126" s="3">
        <v>8003</v>
      </c>
      <c r="B126" s="1" t="s">
        <v>137</v>
      </c>
      <c r="C126" s="2">
        <v>0</v>
      </c>
      <c r="F126" s="41">
        <f t="shared" si="1"/>
        <v>0</v>
      </c>
    </row>
    <row r="127" spans="1:8" ht="15" customHeight="1" outlineLevel="1">
      <c r="A127" s="3">
        <v>8004</v>
      </c>
      <c r="B127" s="1" t="s">
        <v>138</v>
      </c>
      <c r="C127" s="2">
        <v>0</v>
      </c>
      <c r="F127" s="41">
        <f t="shared" si="1"/>
        <v>0</v>
      </c>
    </row>
    <row r="128" spans="1:8" ht="15" customHeight="1" outlineLevel="1">
      <c r="A128" s="3">
        <v>8005</v>
      </c>
      <c r="B128" s="1" t="s">
        <v>139</v>
      </c>
      <c r="C128" s="2">
        <v>35632.644999999997</v>
      </c>
      <c r="F128" s="41">
        <f t="shared" si="1"/>
        <v>35632.644999999997</v>
      </c>
    </row>
    <row r="129" spans="1:8">
      <c r="A129" s="163" t="s">
        <v>140</v>
      </c>
      <c r="B129" s="164"/>
      <c r="C129" s="23">
        <f>C130+C134+C137</f>
        <v>178457.236</v>
      </c>
      <c r="E129" s="39" t="s">
        <v>141</v>
      </c>
      <c r="F129" s="41">
        <f t="shared" si="1"/>
        <v>178457.236</v>
      </c>
      <c r="G129" s="42">
        <v>178457.236</v>
      </c>
      <c r="H129" s="40" t="b">
        <f>AND(F129=G129)</f>
        <v>1</v>
      </c>
    </row>
    <row r="130" spans="1:8">
      <c r="A130" s="160" t="s">
        <v>142</v>
      </c>
      <c r="B130" s="161"/>
      <c r="C130" s="21">
        <f>SUM(C131:C133)</f>
        <v>178457.236</v>
      </c>
      <c r="E130" s="39" t="s">
        <v>143</v>
      </c>
      <c r="F130" s="41">
        <f t="shared" si="1"/>
        <v>178457.236</v>
      </c>
      <c r="G130" s="42">
        <v>178457.236</v>
      </c>
      <c r="H130" s="40" t="b">
        <f>AND(F130=G130)</f>
        <v>1</v>
      </c>
    </row>
    <row r="131" spans="1:8" ht="15" customHeight="1" outlineLevel="1">
      <c r="A131" s="3">
        <v>9001</v>
      </c>
      <c r="B131" s="1" t="s">
        <v>144</v>
      </c>
      <c r="C131" s="2">
        <v>178457.236</v>
      </c>
      <c r="F131" s="41">
        <f t="shared" ref="F131:F143" si="2">C131</f>
        <v>178457.236</v>
      </c>
    </row>
    <row r="132" spans="1:8" ht="15" customHeight="1" outlineLevel="1">
      <c r="A132" s="3">
        <v>9002</v>
      </c>
      <c r="B132" s="1" t="s">
        <v>145</v>
      </c>
      <c r="C132" s="2">
        <v>0</v>
      </c>
      <c r="F132" s="41">
        <f t="shared" si="2"/>
        <v>0</v>
      </c>
    </row>
    <row r="133" spans="1:8" ht="15" customHeight="1" outlineLevel="1">
      <c r="A133" s="3">
        <v>9003</v>
      </c>
      <c r="B133" s="1" t="s">
        <v>146</v>
      </c>
      <c r="C133" s="2">
        <v>0</v>
      </c>
      <c r="F133" s="41">
        <f t="shared" si="2"/>
        <v>0</v>
      </c>
    </row>
    <row r="134" spans="1:8">
      <c r="A134" s="160" t="s">
        <v>147</v>
      </c>
      <c r="B134" s="161"/>
      <c r="C134" s="21">
        <f>SUM(C135:C136)</f>
        <v>0</v>
      </c>
      <c r="E134" s="39" t="s">
        <v>148</v>
      </c>
      <c r="F134" s="41">
        <f t="shared" si="2"/>
        <v>0</v>
      </c>
      <c r="G134" s="42">
        <v>0</v>
      </c>
      <c r="H134" s="40" t="b">
        <f>AND(F134=G134)</f>
        <v>1</v>
      </c>
    </row>
    <row r="135" spans="1:8" ht="15" customHeight="1" outlineLevel="1">
      <c r="A135" s="3">
        <v>10001</v>
      </c>
      <c r="B135" s="1" t="s">
        <v>149</v>
      </c>
      <c r="C135" s="2">
        <v>0</v>
      </c>
      <c r="F135" s="41">
        <f t="shared" si="2"/>
        <v>0</v>
      </c>
    </row>
    <row r="136" spans="1:8" ht="15" customHeight="1" outlineLevel="1">
      <c r="A136" s="3">
        <v>10002</v>
      </c>
      <c r="B136" s="1" t="s">
        <v>150</v>
      </c>
      <c r="C136" s="2">
        <v>0</v>
      </c>
      <c r="F136" s="41">
        <f t="shared" si="2"/>
        <v>0</v>
      </c>
    </row>
    <row r="137" spans="1:8">
      <c r="A137" s="160" t="s">
        <v>151</v>
      </c>
      <c r="B137" s="161"/>
      <c r="C137" s="21">
        <f>SUM(C138:C139)</f>
        <v>0</v>
      </c>
      <c r="E137" s="39" t="s">
        <v>152</v>
      </c>
      <c r="F137" s="41">
        <f t="shared" si="2"/>
        <v>0</v>
      </c>
      <c r="G137" s="42">
        <v>0</v>
      </c>
      <c r="H137" s="40" t="b">
        <f>AND(F137=G137)</f>
        <v>1</v>
      </c>
    </row>
    <row r="138" spans="1:8" ht="15" customHeight="1" outlineLevel="1">
      <c r="A138" s="3">
        <v>11001</v>
      </c>
      <c r="B138" s="1" t="s">
        <v>149</v>
      </c>
      <c r="C138" s="2">
        <v>0</v>
      </c>
      <c r="F138" s="41">
        <f t="shared" si="2"/>
        <v>0</v>
      </c>
    </row>
    <row r="139" spans="1:8" ht="15" customHeight="1" outlineLevel="1">
      <c r="A139" s="3">
        <v>11002</v>
      </c>
      <c r="B139" s="1" t="s">
        <v>150</v>
      </c>
      <c r="C139" s="2">
        <v>0</v>
      </c>
      <c r="F139" s="41">
        <f t="shared" si="2"/>
        <v>0</v>
      </c>
    </row>
    <row r="140" spans="1:8">
      <c r="A140" s="163" t="s">
        <v>153</v>
      </c>
      <c r="B140" s="164"/>
      <c r="C140" s="27">
        <f>C141</f>
        <v>0</v>
      </c>
      <c r="E140" s="39" t="s">
        <v>154</v>
      </c>
      <c r="F140" s="41">
        <f t="shared" si="2"/>
        <v>0</v>
      </c>
      <c r="G140" s="42">
        <v>0</v>
      </c>
      <c r="H140" s="40" t="b">
        <f>AND(F140=G140)</f>
        <v>1</v>
      </c>
    </row>
    <row r="141" spans="1:8">
      <c r="A141" s="160" t="s">
        <v>155</v>
      </c>
      <c r="B141" s="161"/>
      <c r="C141" s="21">
        <f>SUM(C142:C143)</f>
        <v>0</v>
      </c>
      <c r="E141" s="39" t="s">
        <v>568</v>
      </c>
      <c r="F141" s="41">
        <f t="shared" si="2"/>
        <v>0</v>
      </c>
      <c r="G141" s="42">
        <v>0</v>
      </c>
      <c r="H141" s="40" t="b">
        <f>AND(F141=G141)</f>
        <v>1</v>
      </c>
    </row>
    <row r="142" spans="1:8" outlineLevel="1">
      <c r="A142" s="3"/>
      <c r="B142" s="1"/>
      <c r="C142" s="2">
        <v>0</v>
      </c>
      <c r="F142" s="41">
        <f t="shared" si="2"/>
        <v>0</v>
      </c>
    </row>
    <row r="143" spans="1:8" outlineLevel="1">
      <c r="A143" s="3"/>
      <c r="B143" s="1"/>
      <c r="C143" s="2">
        <v>0</v>
      </c>
      <c r="F143" s="41">
        <f t="shared" si="2"/>
        <v>0</v>
      </c>
    </row>
    <row r="146" spans="1:8" ht="18.75">
      <c r="A146" s="162" t="s">
        <v>157</v>
      </c>
      <c r="B146" s="162"/>
      <c r="C146" s="162"/>
      <c r="E146" s="47" t="s">
        <v>158</v>
      </c>
      <c r="F146" s="48">
        <f>C147+C449</f>
        <v>1236000</v>
      </c>
      <c r="G146" s="49">
        <v>1236000</v>
      </c>
      <c r="H146" s="50" t="b">
        <f>AND(F146=G146)</f>
        <v>1</v>
      </c>
    </row>
    <row r="147" spans="1:8">
      <c r="A147" s="154" t="s">
        <v>2</v>
      </c>
      <c r="B147" s="155"/>
      <c r="C147" s="37">
        <f>C148+C440</f>
        <v>720000</v>
      </c>
      <c r="E147" s="39" t="s">
        <v>2</v>
      </c>
      <c r="F147" s="41">
        <f>C147</f>
        <v>720000</v>
      </c>
      <c r="G147" s="42">
        <v>720000</v>
      </c>
      <c r="H147" s="40" t="b">
        <f>AND(F147=G147)</f>
        <v>1</v>
      </c>
    </row>
    <row r="148" spans="1:8">
      <c r="A148" s="148" t="s">
        <v>159</v>
      </c>
      <c r="B148" s="149"/>
      <c r="C148" s="36">
        <f>C149+C229+C373+C437</f>
        <v>680501.38399999996</v>
      </c>
      <c r="E148" s="39" t="s">
        <v>4</v>
      </c>
      <c r="F148" s="41">
        <f t="shared" ref="F148:F211" si="3">C148</f>
        <v>680501.38399999996</v>
      </c>
      <c r="G148" s="42">
        <v>680501.38399999996</v>
      </c>
      <c r="H148" s="40" t="b">
        <f>AND(F148=G148)</f>
        <v>1</v>
      </c>
    </row>
    <row r="149" spans="1:8">
      <c r="A149" s="150" t="s">
        <v>160</v>
      </c>
      <c r="B149" s="151"/>
      <c r="C149" s="33">
        <f>C150+C153+C204</f>
        <v>402413.24599999998</v>
      </c>
      <c r="E149" s="39" t="s">
        <v>161</v>
      </c>
      <c r="F149" s="41">
        <f t="shared" si="3"/>
        <v>402413.24599999998</v>
      </c>
      <c r="G149" s="42">
        <v>401963.24599999998</v>
      </c>
      <c r="H149" s="40" t="b">
        <f>AND(F149=G149)</f>
        <v>0</v>
      </c>
    </row>
    <row r="150" spans="1:8" outlineLevel="1">
      <c r="A150" s="152" t="s">
        <v>162</v>
      </c>
      <c r="B150" s="153"/>
      <c r="C150" s="32">
        <f>SUM(C151:C152)</f>
        <v>3024</v>
      </c>
      <c r="F150" s="41">
        <f t="shared" si="3"/>
        <v>3024</v>
      </c>
    </row>
    <row r="151" spans="1:8" outlineLevel="2">
      <c r="A151" s="7">
        <v>1100</v>
      </c>
      <c r="B151" s="4" t="s">
        <v>163</v>
      </c>
      <c r="C151" s="5">
        <v>720</v>
      </c>
      <c r="F151" s="41">
        <f t="shared" si="3"/>
        <v>720</v>
      </c>
    </row>
    <row r="152" spans="1:8" outlineLevel="2">
      <c r="A152" s="6">
        <v>1100</v>
      </c>
      <c r="B152" s="4" t="s">
        <v>164</v>
      </c>
      <c r="C152" s="5">
        <v>2304</v>
      </c>
      <c r="F152" s="41">
        <f t="shared" si="3"/>
        <v>2304</v>
      </c>
    </row>
    <row r="153" spans="1:8" outlineLevel="1">
      <c r="A153" s="152" t="s">
        <v>165</v>
      </c>
      <c r="B153" s="153"/>
      <c r="C153" s="32">
        <f>C154+C155+C179+C186+C188+C192+C195+C198+C203</f>
        <v>399389.24599999998</v>
      </c>
      <c r="F153" s="41">
        <f t="shared" si="3"/>
        <v>399389.24599999998</v>
      </c>
    </row>
    <row r="154" spans="1:8" outlineLevel="2">
      <c r="A154" s="6">
        <v>1101</v>
      </c>
      <c r="B154" s="4" t="s">
        <v>166</v>
      </c>
      <c r="C154" s="5">
        <v>159741.829</v>
      </c>
      <c r="F154" s="41">
        <f t="shared" si="3"/>
        <v>159741.829</v>
      </c>
    </row>
    <row r="155" spans="1:8" outlineLevel="2">
      <c r="A155" s="6">
        <v>1101</v>
      </c>
      <c r="B155" s="4" t="s">
        <v>167</v>
      </c>
      <c r="C155" s="5">
        <v>157106.4</v>
      </c>
      <c r="F155" s="41">
        <f t="shared" si="3"/>
        <v>157106.4</v>
      </c>
    </row>
    <row r="156" spans="1:8" outlineLevel="3">
      <c r="A156" s="29"/>
      <c r="B156" s="28" t="s">
        <v>168</v>
      </c>
      <c r="C156" s="30"/>
      <c r="F156" s="41">
        <f t="shared" si="3"/>
        <v>0</v>
      </c>
    </row>
    <row r="157" spans="1:8" outlineLevel="3">
      <c r="A157" s="29"/>
      <c r="B157" s="28" t="s">
        <v>169</v>
      </c>
      <c r="C157" s="30"/>
      <c r="F157" s="41">
        <f t="shared" si="3"/>
        <v>0</v>
      </c>
    </row>
    <row r="158" spans="1:8" outlineLevel="3">
      <c r="A158" s="29"/>
      <c r="B158" s="28" t="s">
        <v>170</v>
      </c>
      <c r="C158" s="30"/>
      <c r="F158" s="41">
        <f t="shared" si="3"/>
        <v>0</v>
      </c>
    </row>
    <row r="159" spans="1:8" outlineLevel="3">
      <c r="A159" s="29"/>
      <c r="B159" s="28" t="s">
        <v>171</v>
      </c>
      <c r="C159" s="30"/>
      <c r="F159" s="41">
        <f t="shared" si="3"/>
        <v>0</v>
      </c>
    </row>
    <row r="160" spans="1:8" outlineLevel="3">
      <c r="A160" s="29"/>
      <c r="B160" s="28" t="s">
        <v>172</v>
      </c>
      <c r="C160" s="30"/>
      <c r="F160" s="41">
        <f t="shared" si="3"/>
        <v>0</v>
      </c>
    </row>
    <row r="161" spans="1:6" outlineLevel="3">
      <c r="A161" s="29"/>
      <c r="B161" s="28" t="s">
        <v>173</v>
      </c>
      <c r="C161" s="30"/>
      <c r="F161" s="41">
        <f t="shared" si="3"/>
        <v>0</v>
      </c>
    </row>
    <row r="162" spans="1:6" outlineLevel="3">
      <c r="A162" s="29"/>
      <c r="B162" s="28" t="s">
        <v>174</v>
      </c>
      <c r="C162" s="30"/>
      <c r="F162" s="41">
        <f t="shared" si="3"/>
        <v>0</v>
      </c>
    </row>
    <row r="163" spans="1:6" outlineLevel="3">
      <c r="A163" s="29"/>
      <c r="B163" s="28" t="s">
        <v>175</v>
      </c>
      <c r="C163" s="30"/>
      <c r="F163" s="41">
        <f t="shared" si="3"/>
        <v>0</v>
      </c>
    </row>
    <row r="164" spans="1:6" outlineLevel="3">
      <c r="A164" s="29"/>
      <c r="B164" s="28" t="s">
        <v>176</v>
      </c>
      <c r="C164" s="30"/>
      <c r="F164" s="41">
        <f t="shared" si="3"/>
        <v>0</v>
      </c>
    </row>
    <row r="165" spans="1:6" outlineLevel="3">
      <c r="A165" s="29"/>
      <c r="B165" s="28" t="s">
        <v>177</v>
      </c>
      <c r="C165" s="30"/>
      <c r="F165" s="41">
        <f t="shared" si="3"/>
        <v>0</v>
      </c>
    </row>
    <row r="166" spans="1:6" outlineLevel="3">
      <c r="A166" s="29"/>
      <c r="B166" s="28" t="s">
        <v>178</v>
      </c>
      <c r="C166" s="30"/>
      <c r="F166" s="41">
        <f t="shared" si="3"/>
        <v>0</v>
      </c>
    </row>
    <row r="167" spans="1:6" outlineLevel="3">
      <c r="A167" s="29"/>
      <c r="B167" s="28" t="s">
        <v>179</v>
      </c>
      <c r="C167" s="30"/>
      <c r="F167" s="41">
        <f t="shared" si="3"/>
        <v>0</v>
      </c>
    </row>
    <row r="168" spans="1:6" outlineLevel="3">
      <c r="A168" s="29"/>
      <c r="B168" s="28" t="s">
        <v>180</v>
      </c>
      <c r="C168" s="30"/>
      <c r="F168" s="41">
        <f t="shared" si="3"/>
        <v>0</v>
      </c>
    </row>
    <row r="169" spans="1:6" outlineLevel="3">
      <c r="A169" s="29"/>
      <c r="B169" s="28" t="s">
        <v>181</v>
      </c>
      <c r="C169" s="30"/>
      <c r="F169" s="41">
        <f t="shared" si="3"/>
        <v>0</v>
      </c>
    </row>
    <row r="170" spans="1:6" outlineLevel="3">
      <c r="A170" s="29"/>
      <c r="B170" s="28" t="s">
        <v>182</v>
      </c>
      <c r="C170" s="30"/>
      <c r="F170" s="41">
        <f t="shared" si="3"/>
        <v>0</v>
      </c>
    </row>
    <row r="171" spans="1:6" outlineLevel="3">
      <c r="A171" s="29"/>
      <c r="B171" s="28" t="s">
        <v>183</v>
      </c>
      <c r="C171" s="30"/>
      <c r="F171" s="41">
        <f t="shared" si="3"/>
        <v>0</v>
      </c>
    </row>
    <row r="172" spans="1:6" outlineLevel="3">
      <c r="A172" s="29"/>
      <c r="B172" s="28" t="s">
        <v>184</v>
      </c>
      <c r="C172" s="30"/>
      <c r="F172" s="41">
        <f t="shared" si="3"/>
        <v>0</v>
      </c>
    </row>
    <row r="173" spans="1:6" outlineLevel="3">
      <c r="A173" s="29"/>
      <c r="B173" s="28" t="s">
        <v>185</v>
      </c>
      <c r="C173" s="30"/>
      <c r="F173" s="41">
        <f t="shared" si="3"/>
        <v>0</v>
      </c>
    </row>
    <row r="174" spans="1:6" outlineLevel="3">
      <c r="A174" s="29"/>
      <c r="B174" s="28" t="s">
        <v>186</v>
      </c>
      <c r="C174" s="30"/>
      <c r="F174" s="41">
        <f t="shared" si="3"/>
        <v>0</v>
      </c>
    </row>
    <row r="175" spans="1:6" outlineLevel="3">
      <c r="A175" s="29"/>
      <c r="B175" s="28" t="s">
        <v>187</v>
      </c>
      <c r="C175" s="30"/>
      <c r="F175" s="41">
        <f t="shared" si="3"/>
        <v>0</v>
      </c>
    </row>
    <row r="176" spans="1:6" outlineLevel="3">
      <c r="A176" s="29"/>
      <c r="B176" s="28" t="s">
        <v>188</v>
      </c>
      <c r="C176" s="30"/>
      <c r="F176" s="41">
        <f t="shared" si="3"/>
        <v>0</v>
      </c>
    </row>
    <row r="177" spans="1:6" outlineLevel="3">
      <c r="A177" s="29"/>
      <c r="B177" s="28" t="s">
        <v>189</v>
      </c>
      <c r="C177" s="30"/>
      <c r="F177" s="41">
        <f t="shared" si="3"/>
        <v>0</v>
      </c>
    </row>
    <row r="178" spans="1:6" outlineLevel="3">
      <c r="A178" s="29"/>
      <c r="B178" s="28" t="s">
        <v>190</v>
      </c>
      <c r="C178" s="30"/>
      <c r="F178" s="41">
        <f t="shared" si="3"/>
        <v>0</v>
      </c>
    </row>
    <row r="179" spans="1:6" outlineLevel="2">
      <c r="A179" s="6">
        <v>1101</v>
      </c>
      <c r="B179" s="4" t="s">
        <v>191</v>
      </c>
      <c r="C179" s="5">
        <v>4296</v>
      </c>
      <c r="F179" s="41">
        <f t="shared" si="3"/>
        <v>4296</v>
      </c>
    </row>
    <row r="180" spans="1:6" outlineLevel="3">
      <c r="A180" s="29"/>
      <c r="B180" s="28" t="s">
        <v>192</v>
      </c>
      <c r="C180" s="30"/>
      <c r="F180" s="41">
        <f t="shared" si="3"/>
        <v>0</v>
      </c>
    </row>
    <row r="181" spans="1:6" outlineLevel="3">
      <c r="A181" s="29"/>
      <c r="B181" s="28" t="s">
        <v>193</v>
      </c>
      <c r="C181" s="30"/>
      <c r="F181" s="41">
        <f t="shared" si="3"/>
        <v>0</v>
      </c>
    </row>
    <row r="182" spans="1:6" outlineLevel="3">
      <c r="A182" s="29"/>
      <c r="B182" s="28" t="s">
        <v>194</v>
      </c>
      <c r="C182" s="30"/>
      <c r="F182" s="41">
        <f t="shared" si="3"/>
        <v>0</v>
      </c>
    </row>
    <row r="183" spans="1:6" outlineLevel="3">
      <c r="A183" s="29"/>
      <c r="B183" s="28" t="s">
        <v>195</v>
      </c>
      <c r="C183" s="30"/>
      <c r="F183" s="41">
        <f t="shared" si="3"/>
        <v>0</v>
      </c>
    </row>
    <row r="184" spans="1:6" outlineLevel="3">
      <c r="A184" s="29"/>
      <c r="B184" s="28" t="s">
        <v>196</v>
      </c>
      <c r="C184" s="30"/>
      <c r="F184" s="41">
        <f t="shared" si="3"/>
        <v>0</v>
      </c>
    </row>
    <row r="185" spans="1:6" outlineLevel="3">
      <c r="A185" s="29"/>
      <c r="B185" s="28" t="s">
        <v>197</v>
      </c>
      <c r="C185" s="30"/>
      <c r="F185" s="41">
        <f t="shared" si="3"/>
        <v>0</v>
      </c>
    </row>
    <row r="186" spans="1:6" outlineLevel="2">
      <c r="A186" s="6">
        <v>1101</v>
      </c>
      <c r="B186" s="4" t="s">
        <v>198</v>
      </c>
      <c r="C186" s="5">
        <v>900</v>
      </c>
      <c r="F186" s="41">
        <f t="shared" si="3"/>
        <v>900</v>
      </c>
    </row>
    <row r="187" spans="1:6" outlineLevel="3">
      <c r="A187" s="29"/>
      <c r="B187" s="28" t="s">
        <v>199</v>
      </c>
      <c r="C187" s="30"/>
      <c r="F187" s="41">
        <f t="shared" si="3"/>
        <v>0</v>
      </c>
    </row>
    <row r="188" spans="1:6" outlineLevel="2">
      <c r="A188" s="6">
        <v>1101</v>
      </c>
      <c r="B188" s="4" t="s">
        <v>200</v>
      </c>
      <c r="C188" s="5">
        <v>13027.777</v>
      </c>
      <c r="F188" s="41">
        <f t="shared" si="3"/>
        <v>13027.777</v>
      </c>
    </row>
    <row r="189" spans="1:6" outlineLevel="3">
      <c r="A189" s="29"/>
      <c r="B189" s="28" t="s">
        <v>201</v>
      </c>
      <c r="C189" s="30"/>
      <c r="F189" s="41">
        <f t="shared" si="3"/>
        <v>0</v>
      </c>
    </row>
    <row r="190" spans="1:6" outlineLevel="3">
      <c r="A190" s="29"/>
      <c r="B190" s="28" t="s">
        <v>202</v>
      </c>
      <c r="C190" s="30"/>
      <c r="F190" s="41">
        <f t="shared" si="3"/>
        <v>0</v>
      </c>
    </row>
    <row r="191" spans="1:6" outlineLevel="3">
      <c r="A191" s="29"/>
      <c r="B191" s="28" t="s">
        <v>203</v>
      </c>
      <c r="C191" s="30"/>
      <c r="F191" s="41">
        <f t="shared" si="3"/>
        <v>0</v>
      </c>
    </row>
    <row r="192" spans="1:6" outlineLevel="2">
      <c r="A192" s="6">
        <v>1101</v>
      </c>
      <c r="B192" s="4" t="s">
        <v>204</v>
      </c>
      <c r="C192" s="5">
        <f>SUM(C193:C194)</f>
        <v>0</v>
      </c>
      <c r="F192" s="41">
        <f t="shared" si="3"/>
        <v>0</v>
      </c>
    </row>
    <row r="193" spans="1:6" outlineLevel="3">
      <c r="A193" s="29"/>
      <c r="B193" s="28" t="s">
        <v>205</v>
      </c>
      <c r="C193" s="30">
        <v>0</v>
      </c>
      <c r="F193" s="41">
        <f t="shared" si="3"/>
        <v>0</v>
      </c>
    </row>
    <row r="194" spans="1:6" outlineLevel="3">
      <c r="A194" s="29"/>
      <c r="B194" s="28" t="s">
        <v>206</v>
      </c>
      <c r="C194" s="30">
        <v>0</v>
      </c>
      <c r="F194" s="41">
        <f t="shared" si="3"/>
        <v>0</v>
      </c>
    </row>
    <row r="195" spans="1:6" outlineLevel="2">
      <c r="A195" s="6">
        <v>1101</v>
      </c>
      <c r="B195" s="4" t="s">
        <v>207</v>
      </c>
      <c r="C195" s="5">
        <v>6162.36</v>
      </c>
      <c r="F195" s="41">
        <f t="shared" si="3"/>
        <v>6162.36</v>
      </c>
    </row>
    <row r="196" spans="1:6" outlineLevel="3">
      <c r="A196" s="29"/>
      <c r="B196" s="28" t="s">
        <v>208</v>
      </c>
      <c r="C196" s="30"/>
      <c r="F196" s="41">
        <f t="shared" si="3"/>
        <v>0</v>
      </c>
    </row>
    <row r="197" spans="1:6" outlineLevel="3">
      <c r="A197" s="29"/>
      <c r="B197" s="28" t="s">
        <v>209</v>
      </c>
      <c r="C197" s="30"/>
      <c r="F197" s="41">
        <f t="shared" si="3"/>
        <v>0</v>
      </c>
    </row>
    <row r="198" spans="1:6" outlineLevel="2">
      <c r="A198" s="6">
        <v>1101</v>
      </c>
      <c r="B198" s="4" t="s">
        <v>210</v>
      </c>
      <c r="C198" s="5">
        <v>58154.879999999997</v>
      </c>
      <c r="F198" s="41">
        <f t="shared" si="3"/>
        <v>58154.879999999997</v>
      </c>
    </row>
    <row r="199" spans="1:6" outlineLevel="3">
      <c r="A199" s="29"/>
      <c r="B199" s="28" t="s">
        <v>211</v>
      </c>
      <c r="C199" s="30"/>
      <c r="F199" s="41">
        <f t="shared" si="3"/>
        <v>0</v>
      </c>
    </row>
    <row r="200" spans="1:6" outlineLevel="3">
      <c r="A200" s="29"/>
      <c r="B200" s="28" t="s">
        <v>212</v>
      </c>
      <c r="C200" s="30"/>
      <c r="F200" s="41">
        <f t="shared" si="3"/>
        <v>0</v>
      </c>
    </row>
    <row r="201" spans="1:6" outlineLevel="3">
      <c r="A201" s="29"/>
      <c r="B201" s="28" t="s">
        <v>213</v>
      </c>
      <c r="C201" s="30"/>
      <c r="F201" s="41">
        <f t="shared" si="3"/>
        <v>0</v>
      </c>
    </row>
    <row r="202" spans="1:6" outlineLevel="3">
      <c r="A202" s="29"/>
      <c r="B202" s="28" t="s">
        <v>214</v>
      </c>
      <c r="C202" s="30"/>
      <c r="F202" s="41">
        <f t="shared" si="3"/>
        <v>0</v>
      </c>
    </row>
    <row r="203" spans="1:6" outlineLevel="2">
      <c r="A203" s="6">
        <v>1101</v>
      </c>
      <c r="B203" s="4" t="s">
        <v>215</v>
      </c>
      <c r="C203" s="5"/>
      <c r="F203" s="41">
        <f t="shared" si="3"/>
        <v>0</v>
      </c>
    </row>
    <row r="204" spans="1:6" outlineLevel="1">
      <c r="A204" s="152" t="s">
        <v>216</v>
      </c>
      <c r="B204" s="153"/>
      <c r="C204" s="32">
        <f>C205+C215+C221+C226+C227+C228+C218</f>
        <v>0</v>
      </c>
      <c r="F204" s="41">
        <f t="shared" si="3"/>
        <v>0</v>
      </c>
    </row>
    <row r="205" spans="1:6" outlineLevel="2">
      <c r="A205" s="6">
        <v>1102</v>
      </c>
      <c r="B205" s="4" t="s">
        <v>217</v>
      </c>
      <c r="C205" s="5">
        <f>SUM(C206:C214)</f>
        <v>0</v>
      </c>
      <c r="F205" s="41">
        <f t="shared" si="3"/>
        <v>0</v>
      </c>
    </row>
    <row r="206" spans="1:6" outlineLevel="3">
      <c r="A206" s="29"/>
      <c r="B206" s="28" t="s">
        <v>218</v>
      </c>
      <c r="C206" s="30"/>
      <c r="F206" s="41">
        <f t="shared" si="3"/>
        <v>0</v>
      </c>
    </row>
    <row r="207" spans="1:6" outlineLevel="3">
      <c r="A207" s="29"/>
      <c r="B207" s="28" t="s">
        <v>168</v>
      </c>
      <c r="C207" s="30"/>
      <c r="F207" s="41">
        <f t="shared" si="3"/>
        <v>0</v>
      </c>
    </row>
    <row r="208" spans="1:6" outlineLevel="3">
      <c r="A208" s="29"/>
      <c r="B208" s="28" t="s">
        <v>219</v>
      </c>
      <c r="C208" s="30"/>
      <c r="F208" s="41">
        <f t="shared" si="3"/>
        <v>0</v>
      </c>
    </row>
    <row r="209" spans="1:6" outlineLevel="3">
      <c r="A209" s="29"/>
      <c r="B209" s="28" t="s">
        <v>201</v>
      </c>
      <c r="C209" s="30"/>
      <c r="F209" s="41">
        <f t="shared" si="3"/>
        <v>0</v>
      </c>
    </row>
    <row r="210" spans="1:6" outlineLevel="3">
      <c r="A210" s="29"/>
      <c r="B210" s="28" t="s">
        <v>220</v>
      </c>
      <c r="C210" s="30"/>
      <c r="F210" s="41">
        <f t="shared" si="3"/>
        <v>0</v>
      </c>
    </row>
    <row r="211" spans="1:6" outlineLevel="3">
      <c r="A211" s="29"/>
      <c r="B211" s="28" t="s">
        <v>205</v>
      </c>
      <c r="C211" s="30"/>
      <c r="F211" s="41">
        <f t="shared" si="3"/>
        <v>0</v>
      </c>
    </row>
    <row r="212" spans="1:6" outlineLevel="3">
      <c r="A212" s="29"/>
      <c r="B212" s="28" t="s">
        <v>206</v>
      </c>
      <c r="C212" s="30"/>
      <c r="F212" s="41">
        <f t="shared" ref="F212:F278" si="4">C212</f>
        <v>0</v>
      </c>
    </row>
    <row r="213" spans="1:6" outlineLevel="3">
      <c r="A213" s="29"/>
      <c r="B213" s="28" t="s">
        <v>188</v>
      </c>
      <c r="C213" s="30"/>
      <c r="F213" s="41">
        <f t="shared" si="4"/>
        <v>0</v>
      </c>
    </row>
    <row r="214" spans="1:6" outlineLevel="3">
      <c r="A214" s="29"/>
      <c r="B214" s="28" t="s">
        <v>189</v>
      </c>
      <c r="C214" s="30"/>
      <c r="F214" s="41">
        <f t="shared" si="4"/>
        <v>0</v>
      </c>
    </row>
    <row r="215" spans="1:6" outlineLevel="2">
      <c r="A215" s="6">
        <v>1102</v>
      </c>
      <c r="B215" s="4" t="s">
        <v>221</v>
      </c>
      <c r="C215" s="5">
        <f>SUM(C216:C217)</f>
        <v>0</v>
      </c>
      <c r="F215" s="41">
        <f t="shared" si="4"/>
        <v>0</v>
      </c>
    </row>
    <row r="216" spans="1:6" outlineLevel="3">
      <c r="A216" s="29"/>
      <c r="B216" s="28" t="s">
        <v>222</v>
      </c>
      <c r="C216" s="30">
        <v>0</v>
      </c>
      <c r="F216" s="41">
        <f t="shared" si="4"/>
        <v>0</v>
      </c>
    </row>
    <row r="217" spans="1:6" outlineLevel="3">
      <c r="A217" s="29"/>
      <c r="B217" s="28" t="s">
        <v>223</v>
      </c>
      <c r="C217" s="30">
        <v>0</v>
      </c>
      <c r="F217" s="41">
        <f t="shared" si="4"/>
        <v>0</v>
      </c>
    </row>
    <row r="218" spans="1:6" outlineLevel="2">
      <c r="A218" s="6">
        <v>1102</v>
      </c>
      <c r="B218" s="4" t="s">
        <v>207</v>
      </c>
      <c r="C218" s="5"/>
      <c r="F218" s="41">
        <f t="shared" si="4"/>
        <v>0</v>
      </c>
    </row>
    <row r="219" spans="1:6" outlineLevel="3">
      <c r="A219" s="29"/>
      <c r="B219" s="28" t="s">
        <v>208</v>
      </c>
      <c r="C219" s="30"/>
      <c r="F219" s="41">
        <f t="shared" si="4"/>
        <v>0</v>
      </c>
    </row>
    <row r="220" spans="1:6" outlineLevel="3">
      <c r="A220" s="29"/>
      <c r="B220" s="28" t="s">
        <v>209</v>
      </c>
      <c r="C220" s="30"/>
      <c r="F220" s="41">
        <f t="shared" si="4"/>
        <v>0</v>
      </c>
    </row>
    <row r="221" spans="1:6" outlineLevel="2">
      <c r="A221" s="6">
        <v>1102</v>
      </c>
      <c r="B221" s="4" t="s">
        <v>210</v>
      </c>
      <c r="C221" s="5">
        <f>SUM(C222:C225)</f>
        <v>0</v>
      </c>
      <c r="F221" s="41">
        <f t="shared" si="4"/>
        <v>0</v>
      </c>
    </row>
    <row r="222" spans="1:6" outlineLevel="3">
      <c r="A222" s="29"/>
      <c r="B222" s="28" t="s">
        <v>211</v>
      </c>
      <c r="C222" s="30"/>
      <c r="F222" s="41">
        <f t="shared" si="4"/>
        <v>0</v>
      </c>
    </row>
    <row r="223" spans="1:6" outlineLevel="3">
      <c r="A223" s="29"/>
      <c r="B223" s="28" t="s">
        <v>212</v>
      </c>
      <c r="C223" s="30"/>
      <c r="F223" s="41">
        <f t="shared" si="4"/>
        <v>0</v>
      </c>
    </row>
    <row r="224" spans="1:6" outlineLevel="3">
      <c r="A224" s="29"/>
      <c r="B224" s="28" t="s">
        <v>213</v>
      </c>
      <c r="C224" s="30"/>
      <c r="F224" s="41">
        <f t="shared" si="4"/>
        <v>0</v>
      </c>
    </row>
    <row r="225" spans="1:8" outlineLevel="3">
      <c r="A225" s="29"/>
      <c r="B225" s="28" t="s">
        <v>214</v>
      </c>
      <c r="C225" s="30"/>
      <c r="F225" s="41">
        <f t="shared" si="4"/>
        <v>0</v>
      </c>
    </row>
    <row r="226" spans="1:8" outlineLevel="2">
      <c r="A226" s="6">
        <v>1102</v>
      </c>
      <c r="B226" s="4" t="s">
        <v>224</v>
      </c>
      <c r="C226" s="5">
        <v>0</v>
      </c>
      <c r="F226" s="41">
        <f t="shared" si="4"/>
        <v>0</v>
      </c>
    </row>
    <row r="227" spans="1:8" outlineLevel="2">
      <c r="A227" s="6">
        <v>1102</v>
      </c>
      <c r="B227" s="4" t="s">
        <v>225</v>
      </c>
      <c r="C227" s="5">
        <v>0</v>
      </c>
      <c r="F227" s="41">
        <f t="shared" si="4"/>
        <v>0</v>
      </c>
    </row>
    <row r="228" spans="1:8" outlineLevel="2">
      <c r="A228" s="6">
        <v>1102</v>
      </c>
      <c r="B228" s="4" t="s">
        <v>226</v>
      </c>
      <c r="C228" s="5">
        <v>0</v>
      </c>
      <c r="F228" s="41">
        <f t="shared" si="4"/>
        <v>0</v>
      </c>
    </row>
    <row r="229" spans="1:8">
      <c r="A229" s="150" t="s">
        <v>227</v>
      </c>
      <c r="B229" s="151"/>
      <c r="C229" s="33">
        <f>C230+C334+C372</f>
        <v>253021.38299999997</v>
      </c>
      <c r="E229" s="39" t="s">
        <v>228</v>
      </c>
      <c r="F229" s="41">
        <f t="shared" si="4"/>
        <v>253021.38299999997</v>
      </c>
      <c r="G229" s="42">
        <v>253791.383</v>
      </c>
      <c r="H229" s="40" t="b">
        <f>AND(F229=G229)</f>
        <v>0</v>
      </c>
    </row>
    <row r="230" spans="1:8" outlineLevel="1">
      <c r="A230" s="152" t="s">
        <v>229</v>
      </c>
      <c r="B230" s="153"/>
      <c r="C230" s="32">
        <f>C231+C232+C233+C234+C237+C238+C243+C246+C247+C252+C257+BE290516+C261+C262+C263+C266+C267+C268+C272+C278+C281+C282+C285+C288+C289+C294+C297+C298+C299+C302+C305+C306+C309+C310+C311+C312+C319+C333</f>
        <v>239321.38299999997</v>
      </c>
      <c r="F230" s="41">
        <f t="shared" si="4"/>
        <v>239321.38299999997</v>
      </c>
    </row>
    <row r="231" spans="1:8" outlineLevel="2">
      <c r="A231" s="6">
        <v>2201</v>
      </c>
      <c r="B231" s="34" t="s">
        <v>230</v>
      </c>
      <c r="C231" s="5">
        <v>0</v>
      </c>
      <c r="F231" s="41">
        <f t="shared" si="4"/>
        <v>0</v>
      </c>
    </row>
    <row r="232" spans="1:8" outlineLevel="2">
      <c r="A232" s="6">
        <v>2201</v>
      </c>
      <c r="B232" s="4" t="s">
        <v>231</v>
      </c>
      <c r="C232" s="5">
        <v>3000</v>
      </c>
      <c r="F232" s="41">
        <f t="shared" si="4"/>
        <v>3000</v>
      </c>
    </row>
    <row r="233" spans="1:8" outlineLevel="2">
      <c r="A233" s="6">
        <v>2201</v>
      </c>
      <c r="B233" s="4" t="s">
        <v>232</v>
      </c>
      <c r="C233" s="5">
        <v>62000</v>
      </c>
      <c r="F233" s="41">
        <f t="shared" si="4"/>
        <v>62000</v>
      </c>
    </row>
    <row r="234" spans="1:8" outlineLevel="2">
      <c r="A234" s="6">
        <v>2201</v>
      </c>
      <c r="B234" s="4" t="s">
        <v>233</v>
      </c>
      <c r="C234" s="5">
        <f>SUM(C235:C236)</f>
        <v>3435.48</v>
      </c>
      <c r="F234" s="41">
        <f t="shared" si="4"/>
        <v>3435.48</v>
      </c>
    </row>
    <row r="235" spans="1:8" outlineLevel="3">
      <c r="A235" s="29"/>
      <c r="B235" s="28" t="s">
        <v>234</v>
      </c>
      <c r="C235" s="30">
        <v>1800</v>
      </c>
      <c r="F235" s="41">
        <f t="shared" si="4"/>
        <v>1800</v>
      </c>
    </row>
    <row r="236" spans="1:8" outlineLevel="3">
      <c r="A236" s="29"/>
      <c r="B236" s="28" t="s">
        <v>235</v>
      </c>
      <c r="C236" s="30">
        <v>1635.48</v>
      </c>
      <c r="F236" s="41">
        <f t="shared" si="4"/>
        <v>1635.48</v>
      </c>
    </row>
    <row r="237" spans="1:8" outlineLevel="2">
      <c r="A237" s="6">
        <v>2201</v>
      </c>
      <c r="B237" s="4" t="s">
        <v>236</v>
      </c>
      <c r="C237" s="5">
        <v>3200</v>
      </c>
      <c r="F237" s="41">
        <f t="shared" si="4"/>
        <v>3200</v>
      </c>
    </row>
    <row r="238" spans="1:8" outlineLevel="2">
      <c r="A238" s="6">
        <v>2201</v>
      </c>
      <c r="B238" s="4" t="s">
        <v>237</v>
      </c>
      <c r="C238" s="5">
        <f>SUM(C239:C242)</f>
        <v>32000</v>
      </c>
      <c r="F238" s="41">
        <f t="shared" si="4"/>
        <v>32000</v>
      </c>
    </row>
    <row r="239" spans="1:8" outlineLevel="3">
      <c r="A239" s="29"/>
      <c r="B239" s="28" t="s">
        <v>238</v>
      </c>
      <c r="C239" s="30">
        <v>32000</v>
      </c>
      <c r="F239" s="41">
        <f t="shared" si="4"/>
        <v>32000</v>
      </c>
    </row>
    <row r="240" spans="1:8" outlineLevel="3">
      <c r="A240" s="29"/>
      <c r="B240" s="28" t="s">
        <v>239</v>
      </c>
      <c r="C240" s="30">
        <v>0</v>
      </c>
      <c r="F240" s="41">
        <f t="shared" si="4"/>
        <v>0</v>
      </c>
    </row>
    <row r="241" spans="1:6" outlineLevel="3">
      <c r="A241" s="29"/>
      <c r="B241" s="28" t="s">
        <v>240</v>
      </c>
      <c r="C241" s="30">
        <v>0</v>
      </c>
      <c r="F241" s="41">
        <f t="shared" si="4"/>
        <v>0</v>
      </c>
    </row>
    <row r="242" spans="1:6" outlineLevel="3">
      <c r="A242" s="29"/>
      <c r="B242" s="28" t="s">
        <v>241</v>
      </c>
      <c r="C242" s="30">
        <v>0</v>
      </c>
      <c r="F242" s="41">
        <f t="shared" si="4"/>
        <v>0</v>
      </c>
    </row>
    <row r="243" spans="1:6" outlineLevel="2">
      <c r="A243" s="6">
        <v>2201</v>
      </c>
      <c r="B243" s="4" t="s">
        <v>242</v>
      </c>
      <c r="C243" s="5">
        <f>SUM(C244:C245)</f>
        <v>250</v>
      </c>
      <c r="F243" s="41">
        <f t="shared" si="4"/>
        <v>250</v>
      </c>
    </row>
    <row r="244" spans="1:6" outlineLevel="3">
      <c r="A244" s="29"/>
      <c r="B244" s="28" t="s">
        <v>243</v>
      </c>
      <c r="C244" s="30">
        <v>250</v>
      </c>
      <c r="F244" s="41">
        <f t="shared" si="4"/>
        <v>250</v>
      </c>
    </row>
    <row r="245" spans="1:6" outlineLevel="3">
      <c r="A245" s="29"/>
      <c r="B245" s="28" t="s">
        <v>244</v>
      </c>
      <c r="C245" s="30">
        <v>0</v>
      </c>
      <c r="F245" s="41">
        <f t="shared" si="4"/>
        <v>0</v>
      </c>
    </row>
    <row r="246" spans="1:6" outlineLevel="2">
      <c r="A246" s="6">
        <v>2201</v>
      </c>
      <c r="B246" s="4" t="s">
        <v>245</v>
      </c>
      <c r="C246" s="5">
        <v>2500</v>
      </c>
      <c r="F246" s="41">
        <f t="shared" si="4"/>
        <v>2500</v>
      </c>
    </row>
    <row r="247" spans="1:6" outlineLevel="2">
      <c r="A247" s="6">
        <v>2201</v>
      </c>
      <c r="B247" s="4" t="s">
        <v>246</v>
      </c>
      <c r="C247" s="5">
        <f>SUM(C248:C251)</f>
        <v>5500</v>
      </c>
      <c r="F247" s="41">
        <f t="shared" si="4"/>
        <v>5500</v>
      </c>
    </row>
    <row r="248" spans="1:6" outlineLevel="3">
      <c r="A248" s="29"/>
      <c r="B248" s="28" t="s">
        <v>247</v>
      </c>
      <c r="C248" s="30">
        <v>5500</v>
      </c>
      <c r="F248" s="41">
        <f t="shared" si="4"/>
        <v>5500</v>
      </c>
    </row>
    <row r="249" spans="1:6" outlineLevel="3">
      <c r="A249" s="29"/>
      <c r="B249" s="28" t="s">
        <v>248</v>
      </c>
      <c r="C249" s="30"/>
      <c r="F249" s="41">
        <f t="shared" si="4"/>
        <v>0</v>
      </c>
    </row>
    <row r="250" spans="1:6" outlineLevel="3">
      <c r="A250" s="29"/>
      <c r="B250" s="28" t="s">
        <v>249</v>
      </c>
      <c r="C250" s="30"/>
      <c r="F250" s="41">
        <f t="shared" si="4"/>
        <v>0</v>
      </c>
    </row>
    <row r="251" spans="1:6" outlineLevel="3">
      <c r="A251" s="29"/>
      <c r="B251" s="28" t="s">
        <v>250</v>
      </c>
      <c r="C251" s="30"/>
      <c r="F251" s="41">
        <f t="shared" si="4"/>
        <v>0</v>
      </c>
    </row>
    <row r="252" spans="1:6" outlineLevel="2">
      <c r="A252" s="6">
        <v>2201</v>
      </c>
      <c r="B252" s="4" t="s">
        <v>251</v>
      </c>
      <c r="C252" s="5">
        <f>SUM(C253:C256)</f>
        <v>35000</v>
      </c>
      <c r="F252" s="41">
        <f t="shared" si="4"/>
        <v>35000</v>
      </c>
    </row>
    <row r="253" spans="1:6" outlineLevel="3">
      <c r="A253" s="29"/>
      <c r="B253" s="28" t="s">
        <v>252</v>
      </c>
      <c r="C253" s="30">
        <v>7000</v>
      </c>
      <c r="F253" s="41">
        <f t="shared" si="4"/>
        <v>7000</v>
      </c>
    </row>
    <row r="254" spans="1:6" outlineLevel="3">
      <c r="A254" s="29"/>
      <c r="B254" s="28" t="s">
        <v>253</v>
      </c>
      <c r="C254" s="30">
        <v>27000</v>
      </c>
      <c r="F254" s="41">
        <f t="shared" si="4"/>
        <v>27000</v>
      </c>
    </row>
    <row r="255" spans="1:6" outlineLevel="3">
      <c r="A255" s="29"/>
      <c r="B255" s="28" t="s">
        <v>254</v>
      </c>
      <c r="C255" s="30">
        <v>500</v>
      </c>
      <c r="F255" s="41">
        <f t="shared" si="4"/>
        <v>500</v>
      </c>
    </row>
    <row r="256" spans="1:6" outlineLevel="3">
      <c r="A256" s="29"/>
      <c r="B256" s="28" t="s">
        <v>255</v>
      </c>
      <c r="C256" s="30">
        <v>500</v>
      </c>
      <c r="F256" s="41">
        <f t="shared" si="4"/>
        <v>500</v>
      </c>
    </row>
    <row r="257" spans="1:6" outlineLevel="2">
      <c r="A257" s="6">
        <v>2201</v>
      </c>
      <c r="B257" s="4" t="s">
        <v>256</v>
      </c>
      <c r="C257" s="5">
        <v>500</v>
      </c>
      <c r="F257" s="41">
        <f t="shared" si="4"/>
        <v>500</v>
      </c>
    </row>
    <row r="258" spans="1:6" outlineLevel="2" collapsed="1">
      <c r="A258" s="6">
        <v>2201</v>
      </c>
      <c r="B258" s="4" t="s">
        <v>257</v>
      </c>
      <c r="C258" s="5">
        <f>SUM(C259:C260)</f>
        <v>0</v>
      </c>
      <c r="F258" s="41">
        <f t="shared" si="4"/>
        <v>0</v>
      </c>
    </row>
    <row r="259" spans="1:6" outlineLevel="3">
      <c r="A259" s="29"/>
      <c r="B259" s="28" t="s">
        <v>258</v>
      </c>
      <c r="C259" s="30">
        <v>0</v>
      </c>
      <c r="F259" s="41">
        <f t="shared" si="4"/>
        <v>0</v>
      </c>
    </row>
    <row r="260" spans="1:6" outlineLevel="3">
      <c r="A260" s="29"/>
      <c r="B260" s="28" t="s">
        <v>259</v>
      </c>
      <c r="C260" s="30">
        <v>0</v>
      </c>
      <c r="F260" s="41">
        <f t="shared" si="4"/>
        <v>0</v>
      </c>
    </row>
    <row r="261" spans="1:6" outlineLevel="2">
      <c r="A261" s="6">
        <v>2201</v>
      </c>
      <c r="B261" s="4" t="s">
        <v>260</v>
      </c>
      <c r="C261" s="5">
        <v>3000</v>
      </c>
      <c r="F261" s="41">
        <f t="shared" si="4"/>
        <v>3000</v>
      </c>
    </row>
    <row r="262" spans="1:6" outlineLevel="2">
      <c r="A262" s="6">
        <v>2201</v>
      </c>
      <c r="B262" s="4" t="s">
        <v>261</v>
      </c>
      <c r="C262" s="5">
        <v>4500</v>
      </c>
      <c r="F262" s="41">
        <f t="shared" si="4"/>
        <v>4500</v>
      </c>
    </row>
    <row r="263" spans="1:6" outlineLevel="2" collapsed="1">
      <c r="A263" s="6">
        <v>2201</v>
      </c>
      <c r="B263" s="4" t="s">
        <v>262</v>
      </c>
      <c r="C263" s="5">
        <f>SUM(C264:C265)</f>
        <v>100</v>
      </c>
      <c r="F263" s="41">
        <f t="shared" si="4"/>
        <v>100</v>
      </c>
    </row>
    <row r="264" spans="1:6" outlineLevel="3">
      <c r="A264" s="29"/>
      <c r="B264" s="28" t="s">
        <v>263</v>
      </c>
      <c r="C264" s="30">
        <v>100</v>
      </c>
      <c r="F264" s="41">
        <f t="shared" si="4"/>
        <v>100</v>
      </c>
    </row>
    <row r="265" spans="1:6" outlineLevel="3">
      <c r="A265" s="29"/>
      <c r="B265" s="28" t="s">
        <v>264</v>
      </c>
      <c r="C265" s="30">
        <v>0</v>
      </c>
      <c r="F265" s="41">
        <f t="shared" si="4"/>
        <v>0</v>
      </c>
    </row>
    <row r="266" spans="1:6" outlineLevel="2">
      <c r="A266" s="6">
        <v>2201</v>
      </c>
      <c r="B266" s="4" t="s">
        <v>265</v>
      </c>
      <c r="C266" s="5">
        <v>100</v>
      </c>
      <c r="F266" s="41">
        <f t="shared" si="4"/>
        <v>100</v>
      </c>
    </row>
    <row r="267" spans="1:6" outlineLevel="2" collapsed="1">
      <c r="A267" s="6">
        <v>2201</v>
      </c>
      <c r="B267" s="4" t="s">
        <v>266</v>
      </c>
      <c r="C267" s="5">
        <v>1000</v>
      </c>
      <c r="F267" s="41">
        <f t="shared" si="4"/>
        <v>1000</v>
      </c>
    </row>
    <row r="268" spans="1:6" outlineLevel="2">
      <c r="A268" s="6">
        <v>2201</v>
      </c>
      <c r="B268" s="4" t="s">
        <v>267</v>
      </c>
      <c r="C268" s="5">
        <f>SUM(C269:C271)</f>
        <v>6000</v>
      </c>
      <c r="F268" s="41">
        <f t="shared" si="4"/>
        <v>6000</v>
      </c>
    </row>
    <row r="269" spans="1:6" outlineLevel="3">
      <c r="A269" s="29"/>
      <c r="B269" s="28" t="s">
        <v>268</v>
      </c>
      <c r="C269" s="30">
        <v>2500</v>
      </c>
      <c r="F269" s="41">
        <f t="shared" si="4"/>
        <v>2500</v>
      </c>
    </row>
    <row r="270" spans="1:6" outlineLevel="3">
      <c r="A270" s="29"/>
      <c r="B270" s="28" t="s">
        <v>269</v>
      </c>
      <c r="C270" s="30">
        <v>2500</v>
      </c>
      <c r="F270" s="41">
        <f t="shared" si="4"/>
        <v>2500</v>
      </c>
    </row>
    <row r="271" spans="1:6" outlineLevel="3">
      <c r="A271" s="29"/>
      <c r="B271" s="28" t="s">
        <v>270</v>
      </c>
      <c r="C271" s="30">
        <v>1000</v>
      </c>
      <c r="F271" s="41">
        <f t="shared" si="4"/>
        <v>1000</v>
      </c>
    </row>
    <row r="272" spans="1:6" outlineLevel="2">
      <c r="A272" s="6">
        <v>2201</v>
      </c>
      <c r="B272" s="4" t="s">
        <v>271</v>
      </c>
      <c r="C272" s="5">
        <f>SUM(C273:C277)</f>
        <v>2607.4949999999999</v>
      </c>
      <c r="F272" s="41">
        <f t="shared" si="4"/>
        <v>2607.4949999999999</v>
      </c>
    </row>
    <row r="273" spans="1:6" outlineLevel="3">
      <c r="A273" s="29"/>
      <c r="B273" s="28" t="s">
        <v>272</v>
      </c>
      <c r="C273" s="30">
        <v>660</v>
      </c>
      <c r="F273" s="41">
        <f t="shared" si="4"/>
        <v>660</v>
      </c>
    </row>
    <row r="274" spans="1:6" outlineLevel="3">
      <c r="A274" s="29"/>
      <c r="B274" s="28" t="s">
        <v>273</v>
      </c>
      <c r="C274" s="30"/>
      <c r="F274" s="41">
        <f t="shared" si="4"/>
        <v>0</v>
      </c>
    </row>
    <row r="275" spans="1:6" outlineLevel="3">
      <c r="A275" s="29"/>
      <c r="B275" s="28" t="s">
        <v>274</v>
      </c>
      <c r="C275" s="30"/>
      <c r="F275" s="41">
        <f t="shared" si="4"/>
        <v>0</v>
      </c>
    </row>
    <row r="276" spans="1:6" outlineLevel="3">
      <c r="A276" s="29"/>
      <c r="B276" s="28" t="s">
        <v>275</v>
      </c>
      <c r="C276" s="30">
        <v>1674.4</v>
      </c>
      <c r="F276" s="41">
        <f t="shared" si="4"/>
        <v>1674.4</v>
      </c>
    </row>
    <row r="277" spans="1:6" outlineLevel="3">
      <c r="A277" s="29"/>
      <c r="B277" s="28" t="s">
        <v>276</v>
      </c>
      <c r="C277" s="30">
        <v>273.09500000000003</v>
      </c>
      <c r="F277" s="41">
        <f t="shared" si="4"/>
        <v>273.09500000000003</v>
      </c>
    </row>
    <row r="278" spans="1:6" outlineLevel="2">
      <c r="A278" s="6">
        <v>2201</v>
      </c>
      <c r="B278" s="4" t="s">
        <v>277</v>
      </c>
      <c r="C278" s="5">
        <f>SUM(C279:C280)</f>
        <v>500</v>
      </c>
      <c r="F278" s="41">
        <f t="shared" si="4"/>
        <v>500</v>
      </c>
    </row>
    <row r="279" spans="1:6" outlineLevel="3">
      <c r="A279" s="29"/>
      <c r="B279" s="28" t="s">
        <v>278</v>
      </c>
      <c r="C279" s="30">
        <v>500</v>
      </c>
      <c r="F279" s="41">
        <f t="shared" ref="F279:F342" si="5">C279</f>
        <v>500</v>
      </c>
    </row>
    <row r="280" spans="1:6" outlineLevel="3">
      <c r="A280" s="29"/>
      <c r="B280" s="28" t="s">
        <v>279</v>
      </c>
      <c r="C280" s="30">
        <v>0</v>
      </c>
      <c r="F280" s="41">
        <f t="shared" si="5"/>
        <v>0</v>
      </c>
    </row>
    <row r="281" spans="1:6" outlineLevel="2">
      <c r="A281" s="6">
        <v>2201</v>
      </c>
      <c r="B281" s="4" t="s">
        <v>280</v>
      </c>
      <c r="C281" s="5">
        <v>0</v>
      </c>
      <c r="F281" s="41">
        <f t="shared" si="5"/>
        <v>0</v>
      </c>
    </row>
    <row r="282" spans="1:6" outlineLevel="2" collapsed="1">
      <c r="A282" s="6">
        <v>2201</v>
      </c>
      <c r="B282" s="4" t="s">
        <v>281</v>
      </c>
      <c r="C282" s="5">
        <f>SUM(C283:C284)</f>
        <v>5500</v>
      </c>
      <c r="F282" s="41">
        <f t="shared" si="5"/>
        <v>5500</v>
      </c>
    </row>
    <row r="283" spans="1:6" outlineLevel="3">
      <c r="A283" s="29"/>
      <c r="B283" s="28" t="s">
        <v>282</v>
      </c>
      <c r="C283" s="30">
        <v>0</v>
      </c>
      <c r="F283" s="41">
        <f t="shared" si="5"/>
        <v>0</v>
      </c>
    </row>
    <row r="284" spans="1:6" outlineLevel="3">
      <c r="A284" s="29"/>
      <c r="B284" s="28" t="s">
        <v>283</v>
      </c>
      <c r="C284" s="30">
        <v>5500</v>
      </c>
      <c r="F284" s="41">
        <f t="shared" si="5"/>
        <v>5500</v>
      </c>
    </row>
    <row r="285" spans="1:6" outlineLevel="2">
      <c r="A285" s="6">
        <v>2201</v>
      </c>
      <c r="B285" s="4" t="s">
        <v>284</v>
      </c>
      <c r="C285" s="5">
        <f>SUM(C286:C287)</f>
        <v>250</v>
      </c>
      <c r="F285" s="41">
        <f t="shared" si="5"/>
        <v>250</v>
      </c>
    </row>
    <row r="286" spans="1:6" outlineLevel="3">
      <c r="A286" s="29"/>
      <c r="B286" s="28" t="s">
        <v>285</v>
      </c>
      <c r="C286" s="30">
        <v>250</v>
      </c>
      <c r="F286" s="41">
        <f t="shared" si="5"/>
        <v>250</v>
      </c>
    </row>
    <row r="287" spans="1:6" outlineLevel="3">
      <c r="A287" s="29"/>
      <c r="B287" s="28" t="s">
        <v>286</v>
      </c>
      <c r="C287" s="30">
        <v>0</v>
      </c>
      <c r="F287" s="41">
        <f t="shared" si="5"/>
        <v>0</v>
      </c>
    </row>
    <row r="288" spans="1:6" outlineLevel="2">
      <c r="A288" s="6">
        <v>2201</v>
      </c>
      <c r="B288" s="4" t="s">
        <v>287</v>
      </c>
      <c r="C288" s="5">
        <v>250</v>
      </c>
      <c r="F288" s="41">
        <f t="shared" si="5"/>
        <v>250</v>
      </c>
    </row>
    <row r="289" spans="1:6" outlineLevel="2" collapsed="1">
      <c r="A289" s="6">
        <v>2201</v>
      </c>
      <c r="B289" s="4" t="s">
        <v>288</v>
      </c>
      <c r="C289" s="5">
        <f>SUM(C290:C293)</f>
        <v>0</v>
      </c>
      <c r="F289" s="41">
        <f t="shared" si="5"/>
        <v>0</v>
      </c>
    </row>
    <row r="290" spans="1:6" outlineLevel="3">
      <c r="A290" s="29"/>
      <c r="B290" s="28" t="s">
        <v>289</v>
      </c>
      <c r="C290" s="30">
        <v>0</v>
      </c>
      <c r="F290" s="41">
        <f t="shared" si="5"/>
        <v>0</v>
      </c>
    </row>
    <row r="291" spans="1:6" outlineLevel="3">
      <c r="A291" s="29"/>
      <c r="B291" s="28" t="s">
        <v>290</v>
      </c>
      <c r="C291" s="30"/>
      <c r="F291" s="41">
        <f t="shared" si="5"/>
        <v>0</v>
      </c>
    </row>
    <row r="292" spans="1:6" outlineLevel="3">
      <c r="A292" s="29"/>
      <c r="B292" s="28" t="s">
        <v>291</v>
      </c>
      <c r="C292" s="30">
        <v>0</v>
      </c>
      <c r="F292" s="41">
        <f t="shared" si="5"/>
        <v>0</v>
      </c>
    </row>
    <row r="293" spans="1:6" outlineLevel="3">
      <c r="A293" s="29"/>
      <c r="B293" s="28" t="s">
        <v>292</v>
      </c>
      <c r="C293" s="30">
        <v>0</v>
      </c>
      <c r="F293" s="41">
        <f t="shared" si="5"/>
        <v>0</v>
      </c>
    </row>
    <row r="294" spans="1:6" outlineLevel="2">
      <c r="A294" s="6">
        <v>2201</v>
      </c>
      <c r="B294" s="4" t="s">
        <v>293</v>
      </c>
      <c r="C294" s="5">
        <f>SUM(C295:C296)</f>
        <v>300</v>
      </c>
      <c r="F294" s="41">
        <f t="shared" si="5"/>
        <v>300</v>
      </c>
    </row>
    <row r="295" spans="1:6" outlineLevel="3">
      <c r="A295" s="29"/>
      <c r="B295" s="28" t="s">
        <v>294</v>
      </c>
      <c r="C295" s="30">
        <v>300</v>
      </c>
      <c r="F295" s="41">
        <f t="shared" si="5"/>
        <v>300</v>
      </c>
    </row>
    <row r="296" spans="1:6" outlineLevel="3">
      <c r="A296" s="29"/>
      <c r="B296" s="28" t="s">
        <v>295</v>
      </c>
      <c r="C296" s="30">
        <v>0</v>
      </c>
      <c r="F296" s="41">
        <f t="shared" si="5"/>
        <v>0</v>
      </c>
    </row>
    <row r="297" spans="1:6" outlineLevel="2">
      <c r="A297" s="6">
        <v>2201</v>
      </c>
      <c r="B297" s="4" t="s">
        <v>296</v>
      </c>
      <c r="C297" s="5">
        <v>0</v>
      </c>
      <c r="F297" s="41">
        <f t="shared" si="5"/>
        <v>0</v>
      </c>
    </row>
    <row r="298" spans="1:6" outlineLevel="2" collapsed="1">
      <c r="A298" s="6">
        <v>2201</v>
      </c>
      <c r="B298" s="4" t="s">
        <v>297</v>
      </c>
      <c r="C298" s="5">
        <v>0</v>
      </c>
      <c r="F298" s="41">
        <f t="shared" si="5"/>
        <v>0</v>
      </c>
    </row>
    <row r="299" spans="1:6" outlineLevel="2" collapsed="1">
      <c r="A299" s="6">
        <v>2201</v>
      </c>
      <c r="B299" s="4" t="s">
        <v>298</v>
      </c>
      <c r="C299" s="5">
        <f>SUM(C300:C301)</f>
        <v>1500</v>
      </c>
      <c r="F299" s="41">
        <f t="shared" si="5"/>
        <v>1500</v>
      </c>
    </row>
    <row r="300" spans="1:6" outlineLevel="3" collapsed="1">
      <c r="A300" s="29"/>
      <c r="B300" s="28" t="s">
        <v>299</v>
      </c>
      <c r="C300" s="30">
        <v>1500</v>
      </c>
      <c r="F300" s="41">
        <f t="shared" si="5"/>
        <v>1500</v>
      </c>
    </row>
    <row r="301" spans="1:6" outlineLevel="3">
      <c r="A301" s="29"/>
      <c r="B301" s="28" t="s">
        <v>300</v>
      </c>
      <c r="C301" s="30"/>
      <c r="F301" s="41">
        <f t="shared" si="5"/>
        <v>0</v>
      </c>
    </row>
    <row r="302" spans="1:6" outlineLevel="2">
      <c r="A302" s="6">
        <v>2201</v>
      </c>
      <c r="B302" s="4" t="s">
        <v>301</v>
      </c>
      <c r="C302" s="5">
        <f>SUM(C303:C304)</f>
        <v>387.52499999999998</v>
      </c>
      <c r="F302" s="41">
        <f t="shared" si="5"/>
        <v>387.52499999999998</v>
      </c>
    </row>
    <row r="303" spans="1:6" outlineLevel="3" collapsed="1">
      <c r="A303" s="29"/>
      <c r="B303" s="28" t="s">
        <v>302</v>
      </c>
      <c r="C303" s="30"/>
      <c r="F303" s="41">
        <f t="shared" si="5"/>
        <v>0</v>
      </c>
    </row>
    <row r="304" spans="1:6" outlineLevel="3">
      <c r="A304" s="29"/>
      <c r="B304" s="28" t="s">
        <v>303</v>
      </c>
      <c r="C304" s="30">
        <v>387.52499999999998</v>
      </c>
      <c r="F304" s="41">
        <f t="shared" si="5"/>
        <v>387.52499999999998</v>
      </c>
    </row>
    <row r="305" spans="1:6" outlineLevel="2">
      <c r="A305" s="6">
        <v>2201</v>
      </c>
      <c r="B305" s="4" t="s">
        <v>304</v>
      </c>
      <c r="C305" s="5">
        <v>4970</v>
      </c>
      <c r="F305" s="41">
        <f t="shared" si="5"/>
        <v>4970</v>
      </c>
    </row>
    <row r="306" spans="1:6" outlineLevel="2" collapsed="1">
      <c r="A306" s="6">
        <v>2201</v>
      </c>
      <c r="B306" s="4" t="s">
        <v>305</v>
      </c>
      <c r="C306" s="5">
        <f>SUM(C307:C308)</f>
        <v>270</v>
      </c>
      <c r="F306" s="41">
        <f t="shared" si="5"/>
        <v>270</v>
      </c>
    </row>
    <row r="307" spans="1:6" outlineLevel="3" collapsed="1">
      <c r="A307" s="29"/>
      <c r="B307" s="28" t="s">
        <v>306</v>
      </c>
      <c r="C307" s="30">
        <v>270</v>
      </c>
      <c r="F307" s="41">
        <f t="shared" si="5"/>
        <v>270</v>
      </c>
    </row>
    <row r="308" spans="1:6" outlineLevel="3">
      <c r="A308" s="29"/>
      <c r="B308" s="28" t="s">
        <v>307</v>
      </c>
      <c r="C308" s="30">
        <v>0</v>
      </c>
      <c r="F308" s="41">
        <f t="shared" si="5"/>
        <v>0</v>
      </c>
    </row>
    <row r="309" spans="1:6" outlineLevel="2">
      <c r="A309" s="6">
        <v>2201</v>
      </c>
      <c r="B309" s="4" t="s">
        <v>308</v>
      </c>
      <c r="C309" s="5">
        <v>0</v>
      </c>
      <c r="F309" s="41">
        <f t="shared" si="5"/>
        <v>0</v>
      </c>
    </row>
    <row r="310" spans="1:6" outlineLevel="2">
      <c r="A310" s="6">
        <v>2201</v>
      </c>
      <c r="B310" s="4" t="s">
        <v>309</v>
      </c>
      <c r="C310" s="5">
        <v>0</v>
      </c>
      <c r="F310" s="41">
        <f t="shared" si="5"/>
        <v>0</v>
      </c>
    </row>
    <row r="311" spans="1:6" outlineLevel="2" collapsed="1">
      <c r="A311" s="6">
        <v>2201</v>
      </c>
      <c r="B311" s="4" t="s">
        <v>310</v>
      </c>
      <c r="C311" s="5">
        <v>0</v>
      </c>
      <c r="F311" s="41">
        <f t="shared" si="5"/>
        <v>0</v>
      </c>
    </row>
    <row r="312" spans="1:6" outlineLevel="2" collapsed="1">
      <c r="A312" s="6">
        <v>2201</v>
      </c>
      <c r="B312" s="4" t="s">
        <v>311</v>
      </c>
      <c r="C312" s="5">
        <f>SUM(C313:C318)</f>
        <v>500</v>
      </c>
      <c r="F312" s="41">
        <f t="shared" si="5"/>
        <v>500</v>
      </c>
    </row>
    <row r="313" spans="1:6" outlineLevel="3">
      <c r="A313" s="29"/>
      <c r="B313" s="28" t="s">
        <v>312</v>
      </c>
      <c r="C313" s="30">
        <v>0</v>
      </c>
      <c r="F313" s="41">
        <f t="shared" si="5"/>
        <v>0</v>
      </c>
    </row>
    <row r="314" spans="1:6" outlineLevel="3">
      <c r="A314" s="29"/>
      <c r="B314" s="28" t="s">
        <v>313</v>
      </c>
      <c r="C314" s="30"/>
      <c r="F314" s="41">
        <f t="shared" si="5"/>
        <v>0</v>
      </c>
    </row>
    <row r="315" spans="1:6" outlineLevel="3">
      <c r="A315" s="29"/>
      <c r="B315" s="28" t="s">
        <v>314</v>
      </c>
      <c r="C315" s="30">
        <v>200</v>
      </c>
      <c r="F315" s="41">
        <f t="shared" si="5"/>
        <v>200</v>
      </c>
    </row>
    <row r="316" spans="1:6" outlineLevel="3">
      <c r="A316" s="29"/>
      <c r="B316" s="28" t="s">
        <v>315</v>
      </c>
      <c r="C316" s="30"/>
      <c r="F316" s="41">
        <f t="shared" si="5"/>
        <v>0</v>
      </c>
    </row>
    <row r="317" spans="1:6" outlineLevel="3">
      <c r="A317" s="29"/>
      <c r="B317" s="28" t="s">
        <v>316</v>
      </c>
      <c r="C317" s="30">
        <v>300</v>
      </c>
      <c r="F317" s="41">
        <f t="shared" si="5"/>
        <v>300</v>
      </c>
    </row>
    <row r="318" spans="1:6" outlineLevel="3">
      <c r="A318" s="29"/>
      <c r="B318" s="28" t="s">
        <v>317</v>
      </c>
      <c r="C318" s="30">
        <v>0</v>
      </c>
      <c r="F318" s="41">
        <f t="shared" si="5"/>
        <v>0</v>
      </c>
    </row>
    <row r="319" spans="1:6" outlineLevel="2">
      <c r="A319" s="6">
        <v>2201</v>
      </c>
      <c r="B319" s="4" t="s">
        <v>318</v>
      </c>
      <c r="C319" s="5">
        <f>SUM(C320:C332)</f>
        <v>59200.883000000002</v>
      </c>
      <c r="F319" s="41">
        <f t="shared" si="5"/>
        <v>59200.883000000002</v>
      </c>
    </row>
    <row r="320" spans="1:6" outlineLevel="3">
      <c r="A320" s="29"/>
      <c r="B320" s="28" t="s">
        <v>319</v>
      </c>
      <c r="C320" s="30"/>
      <c r="F320" s="41">
        <f t="shared" si="5"/>
        <v>0</v>
      </c>
    </row>
    <row r="321" spans="1:6" outlineLevel="3">
      <c r="A321" s="29"/>
      <c r="B321" s="28" t="s">
        <v>320</v>
      </c>
      <c r="C321" s="30">
        <v>35000</v>
      </c>
      <c r="F321" s="41">
        <f t="shared" si="5"/>
        <v>35000</v>
      </c>
    </row>
    <row r="322" spans="1:6" outlineLevel="3">
      <c r="A322" s="29"/>
      <c r="B322" s="28" t="s">
        <v>321</v>
      </c>
      <c r="C322" s="30">
        <v>3000</v>
      </c>
      <c r="F322" s="41">
        <f t="shared" si="5"/>
        <v>3000</v>
      </c>
    </row>
    <row r="323" spans="1:6" outlineLevel="3">
      <c r="A323" s="29"/>
      <c r="B323" s="28" t="s">
        <v>322</v>
      </c>
      <c r="C323" s="30">
        <v>4000</v>
      </c>
      <c r="F323" s="41">
        <f t="shared" si="5"/>
        <v>4000</v>
      </c>
    </row>
    <row r="324" spans="1:6" outlineLevel="3">
      <c r="A324" s="29"/>
      <c r="B324" s="28" t="s">
        <v>323</v>
      </c>
      <c r="C324" s="30"/>
      <c r="F324" s="41">
        <f>C324</f>
        <v>0</v>
      </c>
    </row>
    <row r="325" spans="1:6" outlineLevel="3">
      <c r="A325" s="29"/>
      <c r="B325" s="28" t="s">
        <v>324</v>
      </c>
      <c r="C325" s="30"/>
      <c r="F325" s="41">
        <f t="shared" si="5"/>
        <v>0</v>
      </c>
    </row>
    <row r="326" spans="1:6" outlineLevel="3">
      <c r="A326" s="29"/>
      <c r="B326" s="28" t="s">
        <v>325</v>
      </c>
      <c r="C326" s="30"/>
      <c r="F326" s="41">
        <f t="shared" si="5"/>
        <v>0</v>
      </c>
    </row>
    <row r="327" spans="1:6" outlineLevel="3">
      <c r="A327" s="29"/>
      <c r="B327" s="28" t="s">
        <v>326</v>
      </c>
      <c r="C327" s="30"/>
      <c r="F327" s="41">
        <f t="shared" si="5"/>
        <v>0</v>
      </c>
    </row>
    <row r="328" spans="1:6" outlineLevel="3">
      <c r="A328" s="29"/>
      <c r="B328" s="28" t="s">
        <v>327</v>
      </c>
      <c r="C328" s="30"/>
      <c r="F328" s="41">
        <f t="shared" si="5"/>
        <v>0</v>
      </c>
    </row>
    <row r="329" spans="1:6" outlineLevel="3">
      <c r="A329" s="29"/>
      <c r="B329" s="28" t="s">
        <v>328</v>
      </c>
      <c r="C329" s="30"/>
      <c r="F329" s="41">
        <f t="shared" si="5"/>
        <v>0</v>
      </c>
    </row>
    <row r="330" spans="1:6" outlineLevel="3">
      <c r="A330" s="29"/>
      <c r="B330" s="28" t="s">
        <v>329</v>
      </c>
      <c r="C330" s="30"/>
      <c r="F330" s="41">
        <f t="shared" si="5"/>
        <v>0</v>
      </c>
    </row>
    <row r="331" spans="1:6" outlineLevel="3">
      <c r="A331" s="29"/>
      <c r="B331" s="28" t="s">
        <v>330</v>
      </c>
      <c r="C331" s="30">
        <v>14200.883</v>
      </c>
      <c r="F331" s="41">
        <f>C331</f>
        <v>14200.883</v>
      </c>
    </row>
    <row r="332" spans="1:6" outlineLevel="3">
      <c r="A332" s="29"/>
      <c r="B332" s="28" t="s">
        <v>331</v>
      </c>
      <c r="C332" s="30">
        <v>3000</v>
      </c>
      <c r="F332" s="41">
        <f t="shared" si="5"/>
        <v>3000</v>
      </c>
    </row>
    <row r="333" spans="1:6" ht="15" customHeight="1" outlineLevel="2">
      <c r="A333" s="6">
        <v>2201</v>
      </c>
      <c r="B333" s="4" t="s">
        <v>332</v>
      </c>
      <c r="C333" s="5">
        <v>1000</v>
      </c>
      <c r="F333" s="41">
        <f t="shared" si="5"/>
        <v>1000</v>
      </c>
    </row>
    <row r="334" spans="1:6" outlineLevel="1">
      <c r="A334" s="152" t="s">
        <v>333</v>
      </c>
      <c r="B334" s="153"/>
      <c r="C334" s="32">
        <f>C335+C344+C345+C349+C352+C353+C358+C364+C367+C370+C371</f>
        <v>13700</v>
      </c>
      <c r="F334" s="41">
        <f t="shared" si="5"/>
        <v>13700</v>
      </c>
    </row>
    <row r="335" spans="1:6" ht="15" customHeight="1" outlineLevel="2">
      <c r="A335" s="6">
        <v>2202</v>
      </c>
      <c r="B335" s="4" t="s">
        <v>334</v>
      </c>
      <c r="C335" s="5">
        <f>SUM(C336:C339)</f>
        <v>1500</v>
      </c>
      <c r="F335" s="41">
        <f t="shared" si="5"/>
        <v>1500</v>
      </c>
    </row>
    <row r="336" spans="1:6" ht="15" customHeight="1" outlineLevel="3">
      <c r="A336" s="28"/>
      <c r="B336" s="28" t="s">
        <v>335</v>
      </c>
      <c r="C336" s="30">
        <v>500</v>
      </c>
      <c r="F336" s="41">
        <f t="shared" si="5"/>
        <v>500</v>
      </c>
    </row>
    <row r="337" spans="1:6" ht="15" customHeight="1" outlineLevel="3">
      <c r="A337" s="28"/>
      <c r="B337" s="28" t="s">
        <v>336</v>
      </c>
      <c r="C337" s="30">
        <v>0</v>
      </c>
      <c r="F337" s="41">
        <f t="shared" si="5"/>
        <v>0</v>
      </c>
    </row>
    <row r="338" spans="1:6" ht="15" customHeight="1" outlineLevel="3">
      <c r="A338" s="28"/>
      <c r="B338" s="28" t="s">
        <v>337</v>
      </c>
      <c r="C338" s="30">
        <v>1000</v>
      </c>
      <c r="F338" s="41">
        <f t="shared" si="5"/>
        <v>1000</v>
      </c>
    </row>
    <row r="339" spans="1:6" ht="15" customHeight="1" outlineLevel="3">
      <c r="A339" s="28"/>
      <c r="B339" s="28" t="s">
        <v>338</v>
      </c>
      <c r="C339" s="30">
        <v>0</v>
      </c>
      <c r="F339" s="41">
        <f t="shared" si="5"/>
        <v>0</v>
      </c>
    </row>
    <row r="340" spans="1:6" ht="15" customHeight="1" outlineLevel="2">
      <c r="A340" s="6">
        <v>2202</v>
      </c>
      <c r="B340" s="4" t="s">
        <v>339</v>
      </c>
      <c r="C340" s="5">
        <f>SUM(C341:C343)</f>
        <v>0</v>
      </c>
      <c r="F340" s="41">
        <f t="shared" si="5"/>
        <v>0</v>
      </c>
    </row>
    <row r="341" spans="1:6" ht="15" customHeight="1" outlineLevel="3">
      <c r="A341" s="28"/>
      <c r="B341" s="28" t="s">
        <v>340</v>
      </c>
      <c r="C341" s="30">
        <v>0</v>
      </c>
      <c r="F341" s="41">
        <f t="shared" si="5"/>
        <v>0</v>
      </c>
    </row>
    <row r="342" spans="1:6" ht="15" customHeight="1" outlineLevel="3">
      <c r="A342" s="28"/>
      <c r="B342" s="28" t="s">
        <v>341</v>
      </c>
      <c r="C342" s="30">
        <v>0</v>
      </c>
      <c r="F342" s="41">
        <f t="shared" si="5"/>
        <v>0</v>
      </c>
    </row>
    <row r="343" spans="1:6" ht="15" customHeight="1" outlineLevel="3">
      <c r="A343" s="28"/>
      <c r="B343" s="28" t="s">
        <v>342</v>
      </c>
      <c r="C343" s="30">
        <v>0</v>
      </c>
      <c r="F343" s="41">
        <f t="shared" ref="F343:F406" si="6">C343</f>
        <v>0</v>
      </c>
    </row>
    <row r="344" spans="1:6" ht="15" customHeight="1" outlineLevel="2">
      <c r="A344" s="6">
        <v>2202</v>
      </c>
      <c r="B344" s="4" t="s">
        <v>343</v>
      </c>
      <c r="C344" s="5">
        <v>5000</v>
      </c>
      <c r="F344" s="41">
        <f t="shared" si="6"/>
        <v>5000</v>
      </c>
    </row>
    <row r="345" spans="1:6" outlineLevel="2">
      <c r="A345" s="6">
        <v>2202</v>
      </c>
      <c r="B345" s="4" t="s">
        <v>344</v>
      </c>
      <c r="C345" s="5">
        <f>SUM(C346:C348)</f>
        <v>2500</v>
      </c>
      <c r="F345" s="41">
        <f t="shared" si="6"/>
        <v>2500</v>
      </c>
    </row>
    <row r="346" spans="1:6" ht="15" customHeight="1" outlineLevel="3">
      <c r="A346" s="28"/>
      <c r="B346" s="28" t="s">
        <v>345</v>
      </c>
      <c r="C346" s="30">
        <v>500</v>
      </c>
      <c r="F346" s="41">
        <f t="shared" si="6"/>
        <v>500</v>
      </c>
    </row>
    <row r="347" spans="1:6" ht="15" customHeight="1" outlineLevel="3">
      <c r="A347" s="28"/>
      <c r="B347" s="28" t="s">
        <v>346</v>
      </c>
      <c r="C347" s="30">
        <v>500</v>
      </c>
      <c r="F347" s="41">
        <f t="shared" si="6"/>
        <v>500</v>
      </c>
    </row>
    <row r="348" spans="1:6" ht="15" customHeight="1" outlineLevel="3">
      <c r="A348" s="28"/>
      <c r="B348" s="28" t="s">
        <v>337</v>
      </c>
      <c r="C348" s="30">
        <v>1500</v>
      </c>
      <c r="F348" s="41">
        <f t="shared" si="6"/>
        <v>1500</v>
      </c>
    </row>
    <row r="349" spans="1:6" outlineLevel="2">
      <c r="A349" s="6">
        <v>2202</v>
      </c>
      <c r="B349" s="4" t="s">
        <v>347</v>
      </c>
      <c r="C349" s="5">
        <f>SUM(C350:C351)</f>
        <v>1200</v>
      </c>
      <c r="F349" s="41">
        <f t="shared" si="6"/>
        <v>1200</v>
      </c>
    </row>
    <row r="350" spans="1:6" ht="15" customHeight="1" outlineLevel="3">
      <c r="A350" s="28"/>
      <c r="B350" s="28" t="s">
        <v>348</v>
      </c>
      <c r="C350" s="30">
        <v>700</v>
      </c>
      <c r="F350" s="41">
        <f t="shared" si="6"/>
        <v>700</v>
      </c>
    </row>
    <row r="351" spans="1:6" ht="15" customHeight="1" outlineLevel="3">
      <c r="A351" s="28"/>
      <c r="B351" s="28" t="s">
        <v>349</v>
      </c>
      <c r="C351" s="30">
        <v>500</v>
      </c>
      <c r="F351" s="41">
        <f t="shared" si="6"/>
        <v>500</v>
      </c>
    </row>
    <row r="352" spans="1:6" outlineLevel="2">
      <c r="A352" s="6">
        <v>2202</v>
      </c>
      <c r="B352" s="4" t="s">
        <v>350</v>
      </c>
      <c r="C352" s="5">
        <v>0</v>
      </c>
      <c r="F352" s="41">
        <f t="shared" si="6"/>
        <v>0</v>
      </c>
    </row>
    <row r="353" spans="1:6" outlineLevel="2" collapsed="1">
      <c r="A353" s="6">
        <v>2202</v>
      </c>
      <c r="B353" s="4" t="s">
        <v>351</v>
      </c>
      <c r="C353" s="5">
        <f>SUM(C354:C357)</f>
        <v>1000</v>
      </c>
      <c r="F353" s="41">
        <f t="shared" si="6"/>
        <v>1000</v>
      </c>
    </row>
    <row r="354" spans="1:6" ht="15" customHeight="1" outlineLevel="3">
      <c r="A354" s="28"/>
      <c r="B354" s="28" t="s">
        <v>352</v>
      </c>
      <c r="C354" s="30">
        <v>500</v>
      </c>
      <c r="F354" s="41">
        <f t="shared" si="6"/>
        <v>500</v>
      </c>
    </row>
    <row r="355" spans="1:6" ht="15" customHeight="1" outlineLevel="3">
      <c r="A355" s="28"/>
      <c r="B355" s="28" t="s">
        <v>353</v>
      </c>
      <c r="C355" s="30">
        <v>500</v>
      </c>
      <c r="F355" s="41">
        <f t="shared" si="6"/>
        <v>500</v>
      </c>
    </row>
    <row r="356" spans="1:6" ht="15" customHeight="1" outlineLevel="3">
      <c r="A356" s="28"/>
      <c r="B356" s="28" t="s">
        <v>354</v>
      </c>
      <c r="C356" s="30">
        <v>0</v>
      </c>
      <c r="F356" s="41">
        <f t="shared" si="6"/>
        <v>0</v>
      </c>
    </row>
    <row r="357" spans="1:6" ht="15" customHeight="1" outlineLevel="3">
      <c r="A357" s="28"/>
      <c r="B357" s="28" t="s">
        <v>355</v>
      </c>
      <c r="C357" s="30">
        <v>0</v>
      </c>
      <c r="F357" s="41">
        <f t="shared" si="6"/>
        <v>0</v>
      </c>
    </row>
    <row r="358" spans="1:6" outlineLevel="2">
      <c r="A358" s="6">
        <v>2202</v>
      </c>
      <c r="B358" s="4" t="s">
        <v>356</v>
      </c>
      <c r="C358" s="5">
        <f>SUM(C359:C363)</f>
        <v>1000</v>
      </c>
      <c r="F358" s="41">
        <f t="shared" si="6"/>
        <v>1000</v>
      </c>
    </row>
    <row r="359" spans="1:6" ht="15" customHeight="1" outlineLevel="3">
      <c r="A359" s="28"/>
      <c r="B359" s="28" t="s">
        <v>357</v>
      </c>
      <c r="C359" s="30">
        <v>1000</v>
      </c>
      <c r="F359" s="41">
        <f t="shared" si="6"/>
        <v>1000</v>
      </c>
    </row>
    <row r="360" spans="1:6" ht="15" customHeight="1" outlineLevel="3">
      <c r="A360" s="28"/>
      <c r="B360" s="28" t="s">
        <v>358</v>
      </c>
      <c r="C360" s="30">
        <v>0</v>
      </c>
      <c r="F360" s="41">
        <f t="shared" si="6"/>
        <v>0</v>
      </c>
    </row>
    <row r="361" spans="1:6" ht="15" customHeight="1" outlineLevel="3">
      <c r="A361" s="28"/>
      <c r="B361" s="28" t="s">
        <v>359</v>
      </c>
      <c r="C361" s="30">
        <v>0</v>
      </c>
      <c r="F361" s="41">
        <f t="shared" si="6"/>
        <v>0</v>
      </c>
    </row>
    <row r="362" spans="1:6" ht="15" customHeight="1" outlineLevel="3">
      <c r="A362" s="28"/>
      <c r="B362" s="28" t="s">
        <v>360</v>
      </c>
      <c r="C362" s="30">
        <v>0</v>
      </c>
      <c r="F362" s="41">
        <f t="shared" si="6"/>
        <v>0</v>
      </c>
    </row>
    <row r="363" spans="1:6" ht="15" customHeight="1" outlineLevel="3">
      <c r="A363" s="28"/>
      <c r="B363" s="28" t="s">
        <v>361</v>
      </c>
      <c r="C363" s="30">
        <v>0</v>
      </c>
      <c r="F363" s="41">
        <f t="shared" si="6"/>
        <v>0</v>
      </c>
    </row>
    <row r="364" spans="1:6" outlineLevel="2">
      <c r="A364" s="6">
        <v>2202</v>
      </c>
      <c r="B364" s="4" t="s">
        <v>362</v>
      </c>
      <c r="C364" s="5">
        <f>SUM(C365:C366)</f>
        <v>0</v>
      </c>
      <c r="F364" s="41">
        <f t="shared" si="6"/>
        <v>0</v>
      </c>
    </row>
    <row r="365" spans="1:6" ht="15" customHeight="1" outlineLevel="3">
      <c r="A365" s="28"/>
      <c r="B365" s="28" t="s">
        <v>363</v>
      </c>
      <c r="C365" s="30"/>
      <c r="F365" s="41">
        <f t="shared" si="6"/>
        <v>0</v>
      </c>
    </row>
    <row r="366" spans="1:6" ht="15" customHeight="1" outlineLevel="3">
      <c r="A366" s="28"/>
      <c r="B366" s="28" t="s">
        <v>364</v>
      </c>
      <c r="C366" s="30">
        <v>0</v>
      </c>
      <c r="F366" s="41">
        <f t="shared" si="6"/>
        <v>0</v>
      </c>
    </row>
    <row r="367" spans="1:6" outlineLevel="2">
      <c r="A367" s="6">
        <v>2202</v>
      </c>
      <c r="B367" s="4" t="s">
        <v>365</v>
      </c>
      <c r="C367" s="5">
        <f>SUM(C368:C369)</f>
        <v>0</v>
      </c>
      <c r="F367" s="41">
        <f t="shared" si="6"/>
        <v>0</v>
      </c>
    </row>
    <row r="368" spans="1:6" ht="15" customHeight="1" outlineLevel="3">
      <c r="A368" s="28"/>
      <c r="B368" s="28" t="s">
        <v>363</v>
      </c>
      <c r="C368" s="30">
        <v>0</v>
      </c>
      <c r="F368" s="41">
        <f t="shared" si="6"/>
        <v>0</v>
      </c>
    </row>
    <row r="369" spans="1:8" ht="15" customHeight="1" outlineLevel="3">
      <c r="A369" s="28"/>
      <c r="B369" s="28" t="s">
        <v>364</v>
      </c>
      <c r="C369" s="30">
        <v>0</v>
      </c>
      <c r="F369" s="41">
        <f t="shared" si="6"/>
        <v>0</v>
      </c>
    </row>
    <row r="370" spans="1:8" outlineLevel="2">
      <c r="A370" s="6">
        <v>2202</v>
      </c>
      <c r="B370" s="4" t="s">
        <v>366</v>
      </c>
      <c r="C370" s="5">
        <v>1000</v>
      </c>
      <c r="F370" s="41">
        <f t="shared" si="6"/>
        <v>1000</v>
      </c>
    </row>
    <row r="371" spans="1:8" outlineLevel="2" collapsed="1">
      <c r="A371" s="6">
        <v>2202</v>
      </c>
      <c r="B371" s="4" t="s">
        <v>367</v>
      </c>
      <c r="C371" s="5">
        <v>500</v>
      </c>
      <c r="F371" s="41">
        <f t="shared" si="6"/>
        <v>500</v>
      </c>
    </row>
    <row r="372" spans="1:8" outlineLevel="1">
      <c r="A372" s="152" t="s">
        <v>368</v>
      </c>
      <c r="B372" s="153"/>
      <c r="C372" s="32">
        <v>0</v>
      </c>
      <c r="F372" s="41">
        <f t="shared" si="6"/>
        <v>0</v>
      </c>
    </row>
    <row r="373" spans="1:8">
      <c r="A373" s="156" t="s">
        <v>369</v>
      </c>
      <c r="B373" s="157"/>
      <c r="C373" s="35">
        <f>C374+C394+C399+C412+C418+C428</f>
        <v>25066.755000000001</v>
      </c>
      <c r="E373" s="39" t="s">
        <v>370</v>
      </c>
      <c r="F373" s="41">
        <f t="shared" si="6"/>
        <v>25066.755000000001</v>
      </c>
      <c r="G373" s="42">
        <v>24746.785</v>
      </c>
      <c r="H373" s="40" t="b">
        <f>AND(F373=G373)</f>
        <v>0</v>
      </c>
    </row>
    <row r="374" spans="1:8" outlineLevel="1">
      <c r="A374" s="152" t="s">
        <v>371</v>
      </c>
      <c r="B374" s="153"/>
      <c r="C374" s="32">
        <f>C375+C376+C380+C381+C384+C387+C390+C391+C392+C393</f>
        <v>6746.7550000000001</v>
      </c>
      <c r="F374" s="41">
        <f t="shared" si="6"/>
        <v>6746.7550000000001</v>
      </c>
    </row>
    <row r="375" spans="1:8" outlineLevel="2">
      <c r="A375" s="6">
        <v>3302</v>
      </c>
      <c r="B375" s="4" t="s">
        <v>372</v>
      </c>
      <c r="C375" s="5">
        <v>0</v>
      </c>
      <c r="F375" s="41">
        <f t="shared" si="6"/>
        <v>0</v>
      </c>
    </row>
    <row r="376" spans="1:8" outlineLevel="2">
      <c r="A376" s="6">
        <v>3302</v>
      </c>
      <c r="B376" s="4" t="s">
        <v>373</v>
      </c>
      <c r="C376" s="5">
        <f>SUM(C377:C379)</f>
        <v>1246.7550000000001</v>
      </c>
      <c r="F376" s="41">
        <f t="shared" si="6"/>
        <v>1246.7550000000001</v>
      </c>
    </row>
    <row r="377" spans="1:8" ht="15" customHeight="1" outlineLevel="3">
      <c r="A377" s="28"/>
      <c r="B377" s="28" t="s">
        <v>374</v>
      </c>
      <c r="C377" s="30">
        <v>1000</v>
      </c>
      <c r="F377" s="41">
        <f t="shared" si="6"/>
        <v>1000</v>
      </c>
    </row>
    <row r="378" spans="1:8" ht="15" customHeight="1" outlineLevel="3">
      <c r="A378" s="28"/>
      <c r="B378" s="28" t="s">
        <v>375</v>
      </c>
      <c r="C378" s="30">
        <v>246.755</v>
      </c>
      <c r="F378" s="41">
        <f t="shared" si="6"/>
        <v>246.755</v>
      </c>
    </row>
    <row r="379" spans="1:8" ht="15" customHeight="1" outlineLevel="3">
      <c r="A379" s="28"/>
      <c r="B379" s="28" t="s">
        <v>376</v>
      </c>
      <c r="C379" s="30">
        <v>0</v>
      </c>
      <c r="F379" s="41">
        <f t="shared" si="6"/>
        <v>0</v>
      </c>
    </row>
    <row r="380" spans="1:8" outlineLevel="2">
      <c r="A380" s="6">
        <v>3302</v>
      </c>
      <c r="B380" s="4" t="s">
        <v>377</v>
      </c>
      <c r="C380" s="5"/>
      <c r="F380" s="41">
        <f t="shared" si="6"/>
        <v>0</v>
      </c>
    </row>
    <row r="381" spans="1:8" outlineLevel="2">
      <c r="A381" s="6">
        <v>3302</v>
      </c>
      <c r="B381" s="4" t="s">
        <v>378</v>
      </c>
      <c r="C381" s="5">
        <f>SUM(C382:C383)</f>
        <v>0</v>
      </c>
      <c r="F381" s="41">
        <f t="shared" si="6"/>
        <v>0</v>
      </c>
    </row>
    <row r="382" spans="1:8" ht="15" customHeight="1" outlineLevel="3">
      <c r="A382" s="28"/>
      <c r="B382" s="28" t="s">
        <v>379</v>
      </c>
      <c r="C382" s="30">
        <v>0</v>
      </c>
      <c r="F382" s="41">
        <f t="shared" si="6"/>
        <v>0</v>
      </c>
    </row>
    <row r="383" spans="1:8" ht="15" customHeight="1" outlineLevel="3">
      <c r="A383" s="28"/>
      <c r="B383" s="28" t="s">
        <v>380</v>
      </c>
      <c r="C383" s="30">
        <v>0</v>
      </c>
      <c r="F383" s="41">
        <f t="shared" si="6"/>
        <v>0</v>
      </c>
    </row>
    <row r="384" spans="1:8" outlineLevel="2">
      <c r="A384" s="6">
        <v>3302</v>
      </c>
      <c r="B384" s="4" t="s">
        <v>381</v>
      </c>
      <c r="C384" s="5">
        <f>SUM(C385:C386)</f>
        <v>1000</v>
      </c>
      <c r="F384" s="41">
        <f t="shared" si="6"/>
        <v>1000</v>
      </c>
    </row>
    <row r="385" spans="1:10" ht="15" customHeight="1" outlineLevel="3">
      <c r="A385" s="28"/>
      <c r="B385" s="28" t="s">
        <v>382</v>
      </c>
      <c r="C385" s="30">
        <v>500</v>
      </c>
      <c r="F385" s="41">
        <f t="shared" si="6"/>
        <v>500</v>
      </c>
    </row>
    <row r="386" spans="1:10" ht="15" customHeight="1" outlineLevel="3">
      <c r="A386" s="28"/>
      <c r="B386" s="28" t="s">
        <v>383</v>
      </c>
      <c r="C386" s="30">
        <v>500</v>
      </c>
      <c r="F386" s="41">
        <f t="shared" si="6"/>
        <v>500</v>
      </c>
    </row>
    <row r="387" spans="1:10" outlineLevel="2">
      <c r="A387" s="6">
        <v>3302</v>
      </c>
      <c r="B387" s="4" t="s">
        <v>384</v>
      </c>
      <c r="C387" s="5">
        <f>SUM(C388:C389)</f>
        <v>0</v>
      </c>
      <c r="F387" s="41">
        <f t="shared" si="6"/>
        <v>0</v>
      </c>
    </row>
    <row r="388" spans="1:10" ht="15" customHeight="1" outlineLevel="3">
      <c r="A388" s="28"/>
      <c r="B388" s="28" t="s">
        <v>385</v>
      </c>
      <c r="C388" s="30"/>
      <c r="F388" s="41">
        <f t="shared" si="6"/>
        <v>0</v>
      </c>
    </row>
    <row r="389" spans="1:10" ht="15" customHeight="1" outlineLevel="3">
      <c r="A389" s="28"/>
      <c r="B389" s="28" t="s">
        <v>386</v>
      </c>
      <c r="C389" s="30">
        <v>0</v>
      </c>
      <c r="F389" s="41">
        <f t="shared" si="6"/>
        <v>0</v>
      </c>
    </row>
    <row r="390" spans="1:10" outlineLevel="2">
      <c r="A390" s="6">
        <v>3302</v>
      </c>
      <c r="B390" s="4" t="s">
        <v>387</v>
      </c>
      <c r="C390" s="5">
        <v>4500</v>
      </c>
      <c r="F390" s="41">
        <f t="shared" si="6"/>
        <v>4500</v>
      </c>
    </row>
    <row r="391" spans="1:10" outlineLevel="2">
      <c r="A391" s="6">
        <v>3302</v>
      </c>
      <c r="B391" s="4" t="s">
        <v>388</v>
      </c>
      <c r="C391" s="5"/>
      <c r="F391" s="41">
        <f t="shared" si="6"/>
        <v>0</v>
      </c>
    </row>
    <row r="392" spans="1:10" outlineLevel="2">
      <c r="A392" s="6">
        <v>3302</v>
      </c>
      <c r="B392" s="4" t="s">
        <v>389</v>
      </c>
      <c r="C392" s="5"/>
      <c r="F392" s="41">
        <f t="shared" si="6"/>
        <v>0</v>
      </c>
    </row>
    <row r="393" spans="1:10" outlineLevel="2">
      <c r="A393" s="6">
        <v>3302</v>
      </c>
      <c r="B393" s="4" t="s">
        <v>390</v>
      </c>
      <c r="C393" s="5">
        <v>0</v>
      </c>
      <c r="F393" s="41">
        <f t="shared" si="6"/>
        <v>0</v>
      </c>
    </row>
    <row r="394" spans="1:10" outlineLevel="1">
      <c r="A394" s="152" t="s">
        <v>391</v>
      </c>
      <c r="B394" s="153"/>
      <c r="C394" s="32">
        <f>SUM(C395:C398)</f>
        <v>3000</v>
      </c>
      <c r="F394" s="41">
        <f t="shared" si="6"/>
        <v>3000</v>
      </c>
    </row>
    <row r="395" spans="1:10" outlineLevel="2" collapsed="1">
      <c r="A395" s="6">
        <v>3303</v>
      </c>
      <c r="B395" s="4" t="s">
        <v>392</v>
      </c>
      <c r="C395" s="5">
        <v>3000</v>
      </c>
      <c r="F395" s="41">
        <f t="shared" si="6"/>
        <v>3000</v>
      </c>
    </row>
    <row r="396" spans="1:10" outlineLevel="2">
      <c r="A396" s="6">
        <v>3303</v>
      </c>
      <c r="B396" s="4" t="s">
        <v>393</v>
      </c>
      <c r="C396" s="5">
        <v>0</v>
      </c>
      <c r="F396" s="41">
        <f t="shared" si="6"/>
        <v>0</v>
      </c>
    </row>
    <row r="397" spans="1:10" outlineLevel="2">
      <c r="A397" s="6">
        <v>3303</v>
      </c>
      <c r="B397" s="4" t="s">
        <v>394</v>
      </c>
      <c r="C397" s="5">
        <v>0</v>
      </c>
      <c r="F397" s="41">
        <f t="shared" si="6"/>
        <v>0</v>
      </c>
    </row>
    <row r="398" spans="1:10" outlineLevel="2">
      <c r="A398" s="6">
        <v>3303</v>
      </c>
      <c r="B398" s="4" t="s">
        <v>390</v>
      </c>
      <c r="C398" s="5">
        <v>0</v>
      </c>
      <c r="F398" s="41">
        <f t="shared" si="6"/>
        <v>0</v>
      </c>
    </row>
    <row r="399" spans="1:10" outlineLevel="1">
      <c r="A399" s="152" t="s">
        <v>395</v>
      </c>
      <c r="B399" s="153"/>
      <c r="C399" s="32">
        <f>C400+C401+C402+C403+C407+C408+C409+C410+C411</f>
        <v>14600</v>
      </c>
      <c r="F399" s="41">
        <f t="shared" si="6"/>
        <v>14600</v>
      </c>
      <c r="J399" s="51"/>
    </row>
    <row r="400" spans="1:10" outlineLevel="2" collapsed="1">
      <c r="A400" s="6">
        <v>3305</v>
      </c>
      <c r="B400" s="4" t="s">
        <v>396</v>
      </c>
      <c r="C400" s="5">
        <v>0</v>
      </c>
      <c r="F400" s="41">
        <f t="shared" si="6"/>
        <v>0</v>
      </c>
    </row>
    <row r="401" spans="1:6" outlineLevel="2">
      <c r="A401" s="6">
        <v>3305</v>
      </c>
      <c r="B401" s="4" t="s">
        <v>397</v>
      </c>
      <c r="C401" s="5">
        <v>0</v>
      </c>
      <c r="F401" s="41">
        <f t="shared" si="6"/>
        <v>0</v>
      </c>
    </row>
    <row r="402" spans="1:6" outlineLevel="2">
      <c r="A402" s="6">
        <v>3305</v>
      </c>
      <c r="B402" s="4" t="s">
        <v>398</v>
      </c>
      <c r="C402" s="5">
        <v>0</v>
      </c>
      <c r="F402" s="41">
        <f t="shared" si="6"/>
        <v>0</v>
      </c>
    </row>
    <row r="403" spans="1:6" outlineLevel="2">
      <c r="A403" s="6">
        <v>3305</v>
      </c>
      <c r="B403" s="4" t="s">
        <v>399</v>
      </c>
      <c r="C403" s="5">
        <f>SUM(C404:C406)</f>
        <v>1500</v>
      </c>
      <c r="F403" s="41">
        <f t="shared" si="6"/>
        <v>1500</v>
      </c>
    </row>
    <row r="404" spans="1:6" ht="15" customHeight="1" outlineLevel="3">
      <c r="A404" s="29"/>
      <c r="B404" s="28" t="s">
        <v>400</v>
      </c>
      <c r="C404" s="30">
        <v>1500</v>
      </c>
      <c r="F404" s="41">
        <f t="shared" si="6"/>
        <v>1500</v>
      </c>
    </row>
    <row r="405" spans="1:6" ht="15" customHeight="1" outlineLevel="3">
      <c r="A405" s="29"/>
      <c r="B405" s="28" t="s">
        <v>401</v>
      </c>
      <c r="C405" s="30">
        <v>0</v>
      </c>
      <c r="F405" s="41">
        <f t="shared" si="6"/>
        <v>0</v>
      </c>
    </row>
    <row r="406" spans="1:6" ht="15" customHeight="1" outlineLevel="3">
      <c r="A406" s="29"/>
      <c r="B406" s="28" t="s">
        <v>402</v>
      </c>
      <c r="C406" s="30">
        <v>0</v>
      </c>
      <c r="F406" s="41">
        <f t="shared" si="6"/>
        <v>0</v>
      </c>
    </row>
    <row r="407" spans="1:6" outlineLevel="2">
      <c r="A407" s="6">
        <v>3305</v>
      </c>
      <c r="B407" s="4" t="s">
        <v>403</v>
      </c>
      <c r="C407" s="5">
        <v>600</v>
      </c>
      <c r="F407" s="41">
        <f t="shared" ref="F407:F470" si="7">C407</f>
        <v>600</v>
      </c>
    </row>
    <row r="408" spans="1:6" outlineLevel="2">
      <c r="A408" s="6">
        <v>3305</v>
      </c>
      <c r="B408" s="4" t="s">
        <v>404</v>
      </c>
      <c r="C408" s="5">
        <v>2300</v>
      </c>
      <c r="F408" s="41">
        <f t="shared" si="7"/>
        <v>2300</v>
      </c>
    </row>
    <row r="409" spans="1:6" outlineLevel="2">
      <c r="A409" s="6">
        <v>3305</v>
      </c>
      <c r="B409" s="4" t="s">
        <v>405</v>
      </c>
      <c r="C409" s="5">
        <v>200</v>
      </c>
      <c r="F409" s="41">
        <f t="shared" si="7"/>
        <v>200</v>
      </c>
    </row>
    <row r="410" spans="1:6" outlineLevel="2">
      <c r="A410" s="6">
        <v>3305</v>
      </c>
      <c r="B410" s="4" t="s">
        <v>406</v>
      </c>
      <c r="C410" s="5">
        <v>10000</v>
      </c>
      <c r="F410" s="41">
        <f t="shared" si="7"/>
        <v>10000</v>
      </c>
    </row>
    <row r="411" spans="1:6" outlineLevel="2">
      <c r="A411" s="6">
        <v>3305</v>
      </c>
      <c r="B411" s="4" t="s">
        <v>390</v>
      </c>
      <c r="C411" s="5">
        <v>0</v>
      </c>
      <c r="F411" s="41">
        <f t="shared" si="7"/>
        <v>0</v>
      </c>
    </row>
    <row r="412" spans="1:6" outlineLevel="1">
      <c r="A412" s="152" t="s">
        <v>407</v>
      </c>
      <c r="B412" s="153"/>
      <c r="C412" s="32">
        <f>SUM(C413:C417)</f>
        <v>0</v>
      </c>
      <c r="F412" s="41">
        <f t="shared" si="7"/>
        <v>0</v>
      </c>
    </row>
    <row r="413" spans="1:6" outlineLevel="2" collapsed="1">
      <c r="A413" s="6">
        <v>3306</v>
      </c>
      <c r="B413" s="4" t="s">
        <v>408</v>
      </c>
      <c r="C413" s="5">
        <v>0</v>
      </c>
      <c r="F413" s="41">
        <f t="shared" si="7"/>
        <v>0</v>
      </c>
    </row>
    <row r="414" spans="1:6" outlineLevel="2">
      <c r="A414" s="6">
        <v>3306</v>
      </c>
      <c r="B414" s="4" t="s">
        <v>409</v>
      </c>
      <c r="C414" s="5">
        <v>0</v>
      </c>
      <c r="F414" s="41">
        <f t="shared" si="7"/>
        <v>0</v>
      </c>
    </row>
    <row r="415" spans="1:6" outlineLevel="2">
      <c r="A415" s="6">
        <v>3306</v>
      </c>
      <c r="B415" s="4" t="s">
        <v>410</v>
      </c>
      <c r="C415" s="5">
        <v>0</v>
      </c>
      <c r="F415" s="41">
        <f t="shared" si="7"/>
        <v>0</v>
      </c>
    </row>
    <row r="416" spans="1:6" outlineLevel="2">
      <c r="A416" s="6">
        <v>3306</v>
      </c>
      <c r="B416" s="4" t="s">
        <v>411</v>
      </c>
      <c r="C416" s="5">
        <v>0</v>
      </c>
      <c r="F416" s="41">
        <f t="shared" si="7"/>
        <v>0</v>
      </c>
    </row>
    <row r="417" spans="1:6" outlineLevel="2">
      <c r="A417" s="6">
        <v>3306</v>
      </c>
      <c r="B417" s="4" t="s">
        <v>412</v>
      </c>
      <c r="C417" s="5">
        <v>0</v>
      </c>
      <c r="F417" s="41">
        <f t="shared" si="7"/>
        <v>0</v>
      </c>
    </row>
    <row r="418" spans="1:6" outlineLevel="1">
      <c r="A418" s="152" t="s">
        <v>413</v>
      </c>
      <c r="B418" s="153"/>
      <c r="C418" s="32">
        <f>C419+C421+C427</f>
        <v>0</v>
      </c>
      <c r="F418" s="41">
        <f t="shared" si="7"/>
        <v>0</v>
      </c>
    </row>
    <row r="419" spans="1:6" outlineLevel="2" collapsed="1">
      <c r="A419" s="6">
        <v>3307</v>
      </c>
      <c r="B419" s="4" t="s">
        <v>414</v>
      </c>
      <c r="C419" s="5">
        <f>SUM(C420)</f>
        <v>0</v>
      </c>
      <c r="F419" s="41">
        <f t="shared" si="7"/>
        <v>0</v>
      </c>
    </row>
    <row r="420" spans="1:6" ht="15" customHeight="1" outlineLevel="3">
      <c r="A420" s="29"/>
      <c r="B420" s="28" t="s">
        <v>415</v>
      </c>
      <c r="C420" s="30">
        <v>0</v>
      </c>
      <c r="F420" s="41">
        <f t="shared" si="7"/>
        <v>0</v>
      </c>
    </row>
    <row r="421" spans="1:6" outlineLevel="2">
      <c r="A421" s="6">
        <v>3307</v>
      </c>
      <c r="B421" s="4" t="s">
        <v>399</v>
      </c>
      <c r="C421" s="5">
        <f>SUM(C422:C426)</f>
        <v>0</v>
      </c>
      <c r="F421" s="41">
        <f t="shared" si="7"/>
        <v>0</v>
      </c>
    </row>
    <row r="422" spans="1:6" ht="15" customHeight="1" outlineLevel="3">
      <c r="A422" s="29"/>
      <c r="B422" s="28" t="s">
        <v>416</v>
      </c>
      <c r="C422" s="30">
        <v>0</v>
      </c>
      <c r="F422" s="41">
        <f t="shared" si="7"/>
        <v>0</v>
      </c>
    </row>
    <row r="423" spans="1:6" ht="15" customHeight="1" outlineLevel="3">
      <c r="A423" s="29"/>
      <c r="B423" s="28" t="s">
        <v>417</v>
      </c>
      <c r="C423" s="30">
        <v>0</v>
      </c>
      <c r="F423" s="41">
        <f t="shared" si="7"/>
        <v>0</v>
      </c>
    </row>
    <row r="424" spans="1:6" ht="15" customHeight="1" outlineLevel="3">
      <c r="A424" s="29"/>
      <c r="B424" s="28" t="s">
        <v>418</v>
      </c>
      <c r="C424" s="30">
        <v>0</v>
      </c>
      <c r="F424" s="41">
        <f t="shared" si="7"/>
        <v>0</v>
      </c>
    </row>
    <row r="425" spans="1:6" ht="15" customHeight="1" outlineLevel="3">
      <c r="A425" s="29"/>
      <c r="B425" s="28" t="s">
        <v>419</v>
      </c>
      <c r="C425" s="30">
        <v>0</v>
      </c>
      <c r="F425" s="41">
        <f t="shared" si="7"/>
        <v>0</v>
      </c>
    </row>
    <row r="426" spans="1:6" ht="15" customHeight="1" outlineLevel="3">
      <c r="A426" s="29"/>
      <c r="B426" s="28" t="s">
        <v>420</v>
      </c>
      <c r="C426" s="30">
        <v>0</v>
      </c>
      <c r="F426" s="41">
        <f t="shared" si="7"/>
        <v>0</v>
      </c>
    </row>
    <row r="427" spans="1:6" outlineLevel="2">
      <c r="A427" s="6">
        <v>3307</v>
      </c>
      <c r="B427" s="4" t="s">
        <v>421</v>
      </c>
      <c r="C427" s="5">
        <v>0</v>
      </c>
      <c r="F427" s="41">
        <f t="shared" si="7"/>
        <v>0</v>
      </c>
    </row>
    <row r="428" spans="1:6" outlineLevel="1">
      <c r="A428" s="152" t="s">
        <v>422</v>
      </c>
      <c r="B428" s="153"/>
      <c r="C428" s="32">
        <f>SUM(C429:C434)</f>
        <v>720</v>
      </c>
      <c r="F428" s="41">
        <f t="shared" si="7"/>
        <v>720</v>
      </c>
    </row>
    <row r="429" spans="1:6" outlineLevel="2" collapsed="1">
      <c r="A429" s="6">
        <v>3310</v>
      </c>
      <c r="B429" s="4" t="s">
        <v>423</v>
      </c>
      <c r="C429" s="5">
        <v>0</v>
      </c>
      <c r="F429" s="41">
        <f t="shared" si="7"/>
        <v>0</v>
      </c>
    </row>
    <row r="430" spans="1:6" outlineLevel="2" collapsed="1">
      <c r="A430" s="6">
        <v>3310</v>
      </c>
      <c r="B430" s="4" t="s">
        <v>424</v>
      </c>
      <c r="C430" s="5">
        <v>720</v>
      </c>
      <c r="F430" s="41">
        <f t="shared" si="7"/>
        <v>720</v>
      </c>
    </row>
    <row r="431" spans="1:6" outlineLevel="2" collapsed="1">
      <c r="A431" s="6">
        <v>3310</v>
      </c>
      <c r="B431" s="4" t="s">
        <v>425</v>
      </c>
      <c r="C431" s="5">
        <v>0</v>
      </c>
      <c r="F431" s="41">
        <f t="shared" si="7"/>
        <v>0</v>
      </c>
    </row>
    <row r="432" spans="1:6" outlineLevel="2" collapsed="1">
      <c r="A432" s="6">
        <v>3310</v>
      </c>
      <c r="B432" s="4" t="s">
        <v>426</v>
      </c>
      <c r="C432" s="5">
        <v>0</v>
      </c>
      <c r="F432" s="41">
        <f t="shared" si="7"/>
        <v>0</v>
      </c>
    </row>
    <row r="433" spans="1:8" outlineLevel="2" collapsed="1">
      <c r="A433" s="6">
        <v>3310</v>
      </c>
      <c r="B433" s="4" t="s">
        <v>427</v>
      </c>
      <c r="C433" s="5">
        <v>0</v>
      </c>
      <c r="F433" s="41">
        <f t="shared" si="7"/>
        <v>0</v>
      </c>
    </row>
    <row r="434" spans="1:8" outlineLevel="2" collapsed="1">
      <c r="A434" s="6">
        <v>3310</v>
      </c>
      <c r="B434" s="4" t="s">
        <v>428</v>
      </c>
      <c r="C434" s="5">
        <f>SUM(C435:C436)</f>
        <v>0</v>
      </c>
      <c r="F434" s="41">
        <f t="shared" si="7"/>
        <v>0</v>
      </c>
    </row>
    <row r="435" spans="1:8" ht="15" customHeight="1" outlineLevel="2">
      <c r="A435" s="29"/>
      <c r="B435" s="28" t="s">
        <v>429</v>
      </c>
      <c r="C435" s="30">
        <v>0</v>
      </c>
      <c r="F435" s="41">
        <f t="shared" si="7"/>
        <v>0</v>
      </c>
    </row>
    <row r="436" spans="1:8" ht="15" customHeight="1" outlineLevel="2">
      <c r="A436" s="29"/>
      <c r="B436" s="28" t="s">
        <v>430</v>
      </c>
      <c r="C436" s="30">
        <v>0</v>
      </c>
      <c r="F436" s="41">
        <f t="shared" si="7"/>
        <v>0</v>
      </c>
    </row>
    <row r="437" spans="1:8">
      <c r="A437" s="158" t="s">
        <v>431</v>
      </c>
      <c r="B437" s="159"/>
      <c r="C437" s="35">
        <f>C438+C439</f>
        <v>0</v>
      </c>
      <c r="E437" s="39" t="s">
        <v>432</v>
      </c>
      <c r="F437" s="41">
        <f t="shared" si="7"/>
        <v>0</v>
      </c>
      <c r="G437" s="42">
        <v>0</v>
      </c>
      <c r="H437" s="40" t="b">
        <f>AND(F437=G437)</f>
        <v>1</v>
      </c>
    </row>
    <row r="438" spans="1:8" outlineLevel="1">
      <c r="A438" s="152" t="s">
        <v>433</v>
      </c>
      <c r="B438" s="153"/>
      <c r="C438" s="32"/>
      <c r="F438" s="41">
        <f t="shared" si="7"/>
        <v>0</v>
      </c>
    </row>
    <row r="439" spans="1:8" outlineLevel="1">
      <c r="A439" s="152" t="s">
        <v>434</v>
      </c>
      <c r="B439" s="153"/>
      <c r="C439" s="32">
        <v>0</v>
      </c>
      <c r="F439" s="41">
        <f t="shared" si="7"/>
        <v>0</v>
      </c>
    </row>
    <row r="440" spans="1:8">
      <c r="A440" s="148" t="s">
        <v>435</v>
      </c>
      <c r="B440" s="149"/>
      <c r="C440" s="36">
        <f>C441</f>
        <v>39498.616000000002</v>
      </c>
      <c r="E440" s="39" t="s">
        <v>73</v>
      </c>
      <c r="F440" s="41">
        <f t="shared" si="7"/>
        <v>39498.616000000002</v>
      </c>
      <c r="G440" s="42">
        <v>39498.616000000002</v>
      </c>
      <c r="H440" s="40" t="b">
        <f>AND(F440=G440)</f>
        <v>1</v>
      </c>
    </row>
    <row r="441" spans="1:8">
      <c r="A441" s="150" t="s">
        <v>436</v>
      </c>
      <c r="B441" s="151"/>
      <c r="C441" s="33">
        <f>C442+C446</f>
        <v>39498.616000000002</v>
      </c>
      <c r="E441" s="39" t="s">
        <v>437</v>
      </c>
      <c r="F441" s="41">
        <f t="shared" si="7"/>
        <v>39498.616000000002</v>
      </c>
      <c r="G441" s="42">
        <v>39498.616000000002</v>
      </c>
      <c r="H441" s="40" t="b">
        <f>AND(F441=G441)</f>
        <v>1</v>
      </c>
    </row>
    <row r="442" spans="1:8" outlineLevel="1">
      <c r="A442" s="152" t="s">
        <v>438</v>
      </c>
      <c r="B442" s="153"/>
      <c r="C442" s="32">
        <f>SUM(C443:C445)</f>
        <v>39498.616000000002</v>
      </c>
      <c r="F442" s="41">
        <f t="shared" si="7"/>
        <v>39498.616000000002</v>
      </c>
    </row>
    <row r="443" spans="1:8" outlineLevel="2" collapsed="1">
      <c r="A443" s="6">
        <v>5500</v>
      </c>
      <c r="B443" s="4" t="s">
        <v>439</v>
      </c>
      <c r="C443" s="5">
        <v>39498.616000000002</v>
      </c>
      <c r="F443" s="41">
        <f t="shared" si="7"/>
        <v>39498.616000000002</v>
      </c>
    </row>
    <row r="444" spans="1:8" outlineLevel="2" collapsed="1">
      <c r="A444" s="6">
        <v>5500</v>
      </c>
      <c r="B444" s="4" t="s">
        <v>440</v>
      </c>
      <c r="C444" s="5">
        <v>0</v>
      </c>
      <c r="F444" s="41">
        <f t="shared" si="7"/>
        <v>0</v>
      </c>
    </row>
    <row r="445" spans="1:8" outlineLevel="2" collapsed="1">
      <c r="A445" s="6">
        <v>5500</v>
      </c>
      <c r="B445" s="4" t="s">
        <v>441</v>
      </c>
      <c r="C445" s="5">
        <v>0</v>
      </c>
      <c r="F445" s="41">
        <f t="shared" si="7"/>
        <v>0</v>
      </c>
    </row>
    <row r="446" spans="1:8" outlineLevel="1">
      <c r="A446" s="152" t="s">
        <v>442</v>
      </c>
      <c r="B446" s="153"/>
      <c r="C446" s="32">
        <f>SUM(C447:C448)</f>
        <v>0</v>
      </c>
      <c r="F446" s="41">
        <f t="shared" si="7"/>
        <v>0</v>
      </c>
    </row>
    <row r="447" spans="1:8" outlineLevel="2" collapsed="1">
      <c r="A447" s="6">
        <v>5501</v>
      </c>
      <c r="B447" s="4" t="s">
        <v>443</v>
      </c>
      <c r="C447" s="5">
        <v>0</v>
      </c>
      <c r="F447" s="41">
        <f t="shared" si="7"/>
        <v>0</v>
      </c>
    </row>
    <row r="448" spans="1:8" ht="15" customHeight="1" outlineLevel="2" collapsed="1">
      <c r="A448" s="6">
        <v>5501</v>
      </c>
      <c r="B448" s="4" t="s">
        <v>444</v>
      </c>
      <c r="C448" s="5">
        <v>0</v>
      </c>
      <c r="F448" s="41">
        <f t="shared" si="7"/>
        <v>0</v>
      </c>
    </row>
    <row r="449" spans="1:8">
      <c r="A449" s="154" t="s">
        <v>122</v>
      </c>
      <c r="B449" s="155"/>
      <c r="C449" s="37">
        <f>C450+C606+C615</f>
        <v>516000</v>
      </c>
      <c r="E449" s="39" t="s">
        <v>122</v>
      </c>
      <c r="F449" s="41">
        <f t="shared" si="7"/>
        <v>516000</v>
      </c>
      <c r="G449" s="42">
        <v>516000</v>
      </c>
      <c r="H449" s="40" t="b">
        <f>AND(F449=G449)</f>
        <v>1</v>
      </c>
    </row>
    <row r="450" spans="1:8">
      <c r="A450" s="148" t="s">
        <v>445</v>
      </c>
      <c r="B450" s="149"/>
      <c r="C450" s="36">
        <f>C451+C528+C532+C535</f>
        <v>445019.84399999998</v>
      </c>
      <c r="E450" s="39" t="s">
        <v>124</v>
      </c>
      <c r="F450" s="41">
        <f t="shared" si="7"/>
        <v>445019.84399999998</v>
      </c>
      <c r="G450" s="42">
        <v>445019.84399999998</v>
      </c>
      <c r="H450" s="40" t="b">
        <f>AND(F450=G450)</f>
        <v>1</v>
      </c>
    </row>
    <row r="451" spans="1:8">
      <c r="A451" s="150" t="s">
        <v>446</v>
      </c>
      <c r="B451" s="151"/>
      <c r="C451" s="38">
        <f>C452+C457+C458+C459+C466+C467+C471+C474+C475+C476+C477+C482+C485+C489+C493+C500+C506+C518</f>
        <v>445019.84399999998</v>
      </c>
      <c r="E451" s="39" t="s">
        <v>447</v>
      </c>
      <c r="F451" s="41">
        <f t="shared" si="7"/>
        <v>445019.84399999998</v>
      </c>
      <c r="G451" s="42">
        <v>445019.84399999998</v>
      </c>
      <c r="H451" s="40" t="b">
        <f>AND(F451=G451)</f>
        <v>1</v>
      </c>
    </row>
    <row r="452" spans="1:8" outlineLevel="1">
      <c r="A452" s="152" t="s">
        <v>448</v>
      </c>
      <c r="B452" s="153"/>
      <c r="C452" s="32">
        <f>SUM(C453:C456)</f>
        <v>15000</v>
      </c>
      <c r="F452" s="41">
        <f t="shared" si="7"/>
        <v>15000</v>
      </c>
    </row>
    <row r="453" spans="1:8" outlineLevel="2">
      <c r="A453" s="7">
        <v>6600</v>
      </c>
      <c r="B453" s="4" t="s">
        <v>449</v>
      </c>
      <c r="C453" s="5">
        <v>0</v>
      </c>
      <c r="F453" s="41">
        <f t="shared" si="7"/>
        <v>0</v>
      </c>
    </row>
    <row r="454" spans="1:8" outlineLevel="2">
      <c r="A454" s="7">
        <v>6600</v>
      </c>
      <c r="B454" s="4" t="s">
        <v>450</v>
      </c>
      <c r="C454" s="5">
        <v>0</v>
      </c>
      <c r="F454" s="41">
        <f t="shared" si="7"/>
        <v>0</v>
      </c>
    </row>
    <row r="455" spans="1:8" outlineLevel="2">
      <c r="A455" s="7">
        <v>6600</v>
      </c>
      <c r="B455" s="4" t="s">
        <v>451</v>
      </c>
      <c r="C455" s="5">
        <v>0</v>
      </c>
      <c r="F455" s="41">
        <f t="shared" si="7"/>
        <v>0</v>
      </c>
    </row>
    <row r="456" spans="1:8" outlineLevel="2">
      <c r="A456" s="6">
        <v>6600</v>
      </c>
      <c r="B456" s="4" t="s">
        <v>452</v>
      </c>
      <c r="C456" s="5">
        <v>15000</v>
      </c>
      <c r="F456" s="41">
        <f t="shared" si="7"/>
        <v>15000</v>
      </c>
    </row>
    <row r="457" spans="1:8" outlineLevel="1">
      <c r="A457" s="152" t="s">
        <v>453</v>
      </c>
      <c r="B457" s="153"/>
      <c r="C457" s="31">
        <v>0</v>
      </c>
      <c r="F457" s="41">
        <f t="shared" si="7"/>
        <v>0</v>
      </c>
    </row>
    <row r="458" spans="1:8" outlineLevel="1">
      <c r="A458" s="152" t="s">
        <v>454</v>
      </c>
      <c r="B458" s="153"/>
      <c r="C458" s="32">
        <v>0</v>
      </c>
      <c r="F458" s="41">
        <f t="shared" si="7"/>
        <v>0</v>
      </c>
    </row>
    <row r="459" spans="1:8" outlineLevel="1">
      <c r="A459" s="152" t="s">
        <v>455</v>
      </c>
      <c r="B459" s="153"/>
      <c r="C459" s="32">
        <f>SUM(C460:C465)</f>
        <v>64039.235999999997</v>
      </c>
      <c r="F459" s="41">
        <f t="shared" si="7"/>
        <v>64039.235999999997</v>
      </c>
    </row>
    <row r="460" spans="1:8" outlineLevel="2">
      <c r="A460" s="7">
        <v>6603</v>
      </c>
      <c r="B460" s="4" t="s">
        <v>456</v>
      </c>
      <c r="C460" s="5">
        <v>64039.235999999997</v>
      </c>
      <c r="F460" s="41">
        <f t="shared" si="7"/>
        <v>64039.235999999997</v>
      </c>
    </row>
    <row r="461" spans="1:8" outlineLevel="2">
      <c r="A461" s="7">
        <v>6603</v>
      </c>
      <c r="B461" s="4" t="s">
        <v>457</v>
      </c>
      <c r="C461" s="5">
        <v>0</v>
      </c>
      <c r="F461" s="41">
        <f t="shared" si="7"/>
        <v>0</v>
      </c>
    </row>
    <row r="462" spans="1:8" outlineLevel="2">
      <c r="A462" s="7">
        <v>6603</v>
      </c>
      <c r="B462" s="4" t="s">
        <v>458</v>
      </c>
      <c r="C462" s="5">
        <v>0</v>
      </c>
      <c r="F462" s="41">
        <f t="shared" si="7"/>
        <v>0</v>
      </c>
    </row>
    <row r="463" spans="1:8" outlineLevel="2">
      <c r="A463" s="7">
        <v>6603</v>
      </c>
      <c r="B463" s="4" t="s">
        <v>459</v>
      </c>
      <c r="C463" s="5">
        <v>0</v>
      </c>
      <c r="F463" s="41">
        <f t="shared" si="7"/>
        <v>0</v>
      </c>
    </row>
    <row r="464" spans="1:8" outlineLevel="2">
      <c r="A464" s="7">
        <v>6603</v>
      </c>
      <c r="B464" s="4" t="s">
        <v>460</v>
      </c>
      <c r="C464" s="5">
        <v>0</v>
      </c>
      <c r="F464" s="41">
        <f t="shared" si="7"/>
        <v>0</v>
      </c>
    </row>
    <row r="465" spans="1:6" outlineLevel="2">
      <c r="A465" s="7">
        <v>6603</v>
      </c>
      <c r="B465" s="4" t="s">
        <v>461</v>
      </c>
      <c r="C465" s="5">
        <v>0</v>
      </c>
      <c r="F465" s="41">
        <f t="shared" si="7"/>
        <v>0</v>
      </c>
    </row>
    <row r="466" spans="1:6" outlineLevel="1">
      <c r="A466" s="152" t="s">
        <v>462</v>
      </c>
      <c r="B466" s="153"/>
      <c r="C466" s="32">
        <v>30000</v>
      </c>
      <c r="F466" s="41">
        <f t="shared" si="7"/>
        <v>30000</v>
      </c>
    </row>
    <row r="467" spans="1:6" outlineLevel="1">
      <c r="A467" s="152" t="s">
        <v>463</v>
      </c>
      <c r="B467" s="153"/>
      <c r="C467" s="32">
        <f>SUM(C468:C470)</f>
        <v>0</v>
      </c>
      <c r="F467" s="41">
        <f t="shared" si="7"/>
        <v>0</v>
      </c>
    </row>
    <row r="468" spans="1:6" outlineLevel="2">
      <c r="A468" s="7">
        <v>6605</v>
      </c>
      <c r="B468" s="4" t="s">
        <v>464</v>
      </c>
      <c r="C468" s="5">
        <v>0</v>
      </c>
      <c r="F468" s="41">
        <f t="shared" si="7"/>
        <v>0</v>
      </c>
    </row>
    <row r="469" spans="1:6" outlineLevel="2">
      <c r="A469" s="7">
        <v>6605</v>
      </c>
      <c r="B469" s="4" t="s">
        <v>465</v>
      </c>
      <c r="C469" s="5">
        <v>0</v>
      </c>
      <c r="F469" s="41">
        <f t="shared" si="7"/>
        <v>0</v>
      </c>
    </row>
    <row r="470" spans="1:6" outlineLevel="2">
      <c r="A470" s="7">
        <v>6605</v>
      </c>
      <c r="B470" s="4" t="s">
        <v>466</v>
      </c>
      <c r="C470" s="5">
        <v>0</v>
      </c>
      <c r="F470" s="41">
        <f t="shared" si="7"/>
        <v>0</v>
      </c>
    </row>
    <row r="471" spans="1:6" outlineLevel="1">
      <c r="A471" s="152" t="s">
        <v>467</v>
      </c>
      <c r="B471" s="153"/>
      <c r="C471" s="32">
        <f>SUM(C472:C473)</f>
        <v>0</v>
      </c>
      <c r="F471" s="41">
        <f t="shared" ref="F471:F534" si="8">C471</f>
        <v>0</v>
      </c>
    </row>
    <row r="472" spans="1:6" outlineLevel="2">
      <c r="A472" s="7">
        <v>6606</v>
      </c>
      <c r="B472" s="4" t="s">
        <v>468</v>
      </c>
      <c r="C472" s="5">
        <v>0</v>
      </c>
      <c r="F472" s="41">
        <f t="shared" si="8"/>
        <v>0</v>
      </c>
    </row>
    <row r="473" spans="1:6" outlineLevel="2">
      <c r="A473" s="7">
        <v>6606</v>
      </c>
      <c r="B473" s="4" t="s">
        <v>469</v>
      </c>
      <c r="C473" s="5">
        <v>0</v>
      </c>
      <c r="F473" s="41">
        <f t="shared" si="8"/>
        <v>0</v>
      </c>
    </row>
    <row r="474" spans="1:6" outlineLevel="1">
      <c r="A474" s="152" t="s">
        <v>470</v>
      </c>
      <c r="B474" s="153"/>
      <c r="C474" s="32">
        <v>980.60799999999995</v>
      </c>
      <c r="F474" s="41">
        <f t="shared" si="8"/>
        <v>980.60799999999995</v>
      </c>
    </row>
    <row r="475" spans="1:6" outlineLevel="1" collapsed="1">
      <c r="A475" s="152" t="s">
        <v>471</v>
      </c>
      <c r="B475" s="153"/>
      <c r="C475" s="32">
        <v>0</v>
      </c>
      <c r="F475" s="41">
        <f t="shared" si="8"/>
        <v>0</v>
      </c>
    </row>
    <row r="476" spans="1:6" outlineLevel="1" collapsed="1">
      <c r="A476" s="152" t="s">
        <v>472</v>
      </c>
      <c r="B476" s="153"/>
      <c r="C476" s="32">
        <v>0</v>
      </c>
      <c r="F476" s="41">
        <f t="shared" si="8"/>
        <v>0</v>
      </c>
    </row>
    <row r="477" spans="1:6" outlineLevel="1">
      <c r="A477" s="152" t="s">
        <v>473</v>
      </c>
      <c r="B477" s="153"/>
      <c r="C477" s="32">
        <f>SUM(C478:C481)</f>
        <v>60000</v>
      </c>
      <c r="F477" s="41">
        <f t="shared" si="8"/>
        <v>60000</v>
      </c>
    </row>
    <row r="478" spans="1:6" outlineLevel="2">
      <c r="A478" s="7">
        <v>6610</v>
      </c>
      <c r="B478" s="4" t="s">
        <v>474</v>
      </c>
      <c r="C478" s="5">
        <v>60000</v>
      </c>
      <c r="F478" s="41">
        <f t="shared" si="8"/>
        <v>60000</v>
      </c>
    </row>
    <row r="479" spans="1:6" outlineLevel="2">
      <c r="A479" s="7">
        <v>6610</v>
      </c>
      <c r="B479" s="4" t="s">
        <v>475</v>
      </c>
      <c r="C479" s="5">
        <v>0</v>
      </c>
      <c r="F479" s="41">
        <f t="shared" si="8"/>
        <v>0</v>
      </c>
    </row>
    <row r="480" spans="1:6" outlineLevel="2">
      <c r="A480" s="7">
        <v>6610</v>
      </c>
      <c r="B480" s="4" t="s">
        <v>476</v>
      </c>
      <c r="C480" s="5">
        <v>0</v>
      </c>
      <c r="F480" s="41">
        <f t="shared" si="8"/>
        <v>0</v>
      </c>
    </row>
    <row r="481" spans="1:6" outlineLevel="2">
      <c r="A481" s="7">
        <v>6610</v>
      </c>
      <c r="B481" s="4" t="s">
        <v>477</v>
      </c>
      <c r="C481" s="5">
        <v>0</v>
      </c>
      <c r="F481" s="41">
        <f t="shared" si="8"/>
        <v>0</v>
      </c>
    </row>
    <row r="482" spans="1:6" outlineLevel="1">
      <c r="A482" s="152" t="s">
        <v>478</v>
      </c>
      <c r="B482" s="153"/>
      <c r="C482" s="32">
        <f>SUM(C483:C484)</f>
        <v>0</v>
      </c>
      <c r="F482" s="41">
        <f t="shared" si="8"/>
        <v>0</v>
      </c>
    </row>
    <row r="483" spans="1:6" outlineLevel="2">
      <c r="A483" s="7">
        <v>6611</v>
      </c>
      <c r="B483" s="4" t="s">
        <v>479</v>
      </c>
      <c r="C483" s="5">
        <v>0</v>
      </c>
      <c r="F483" s="41">
        <f t="shared" si="8"/>
        <v>0</v>
      </c>
    </row>
    <row r="484" spans="1:6" outlineLevel="2">
      <c r="A484" s="7">
        <v>6611</v>
      </c>
      <c r="B484" s="4" t="s">
        <v>480</v>
      </c>
      <c r="C484" s="5">
        <v>0</v>
      </c>
      <c r="F484" s="41">
        <f t="shared" si="8"/>
        <v>0</v>
      </c>
    </row>
    <row r="485" spans="1:6" outlineLevel="1">
      <c r="A485" s="152" t="s">
        <v>481</v>
      </c>
      <c r="B485" s="153"/>
      <c r="C485" s="32">
        <f>SUM(C486:C488)</f>
        <v>0</v>
      </c>
      <c r="F485" s="41">
        <f t="shared" si="8"/>
        <v>0</v>
      </c>
    </row>
    <row r="486" spans="1:6" outlineLevel="2">
      <c r="A486" s="7">
        <v>6612</v>
      </c>
      <c r="B486" s="4" t="s">
        <v>482</v>
      </c>
      <c r="C486" s="5">
        <v>0</v>
      </c>
      <c r="F486" s="41">
        <f t="shared" si="8"/>
        <v>0</v>
      </c>
    </row>
    <row r="487" spans="1:6" outlineLevel="2">
      <c r="A487" s="7">
        <v>6612</v>
      </c>
      <c r="B487" s="4" t="s">
        <v>483</v>
      </c>
      <c r="C487" s="5">
        <v>0</v>
      </c>
      <c r="F487" s="41">
        <f t="shared" si="8"/>
        <v>0</v>
      </c>
    </row>
    <row r="488" spans="1:6" outlineLevel="2">
      <c r="A488" s="7">
        <v>6612</v>
      </c>
      <c r="B488" s="4" t="s">
        <v>484</v>
      </c>
      <c r="C488" s="5">
        <v>0</v>
      </c>
      <c r="F488" s="41">
        <f t="shared" si="8"/>
        <v>0</v>
      </c>
    </row>
    <row r="489" spans="1:6" outlineLevel="1">
      <c r="A489" s="152" t="s">
        <v>485</v>
      </c>
      <c r="B489" s="153"/>
      <c r="C489" s="32">
        <f>SUM(C490:C492)</f>
        <v>275000</v>
      </c>
      <c r="F489" s="41">
        <f t="shared" si="8"/>
        <v>275000</v>
      </c>
    </row>
    <row r="490" spans="1:6" outlineLevel="2">
      <c r="A490" s="7">
        <v>6613</v>
      </c>
      <c r="B490" s="4" t="s">
        <v>486</v>
      </c>
      <c r="C490" s="5">
        <v>0</v>
      </c>
      <c r="F490" s="41">
        <f t="shared" si="8"/>
        <v>0</v>
      </c>
    </row>
    <row r="491" spans="1:6" outlineLevel="2">
      <c r="A491" s="7">
        <v>6613</v>
      </c>
      <c r="B491" s="4" t="s">
        <v>487</v>
      </c>
      <c r="C491" s="5">
        <v>250000</v>
      </c>
      <c r="F491" s="41">
        <f t="shared" si="8"/>
        <v>250000</v>
      </c>
    </row>
    <row r="492" spans="1:6" outlineLevel="2">
      <c r="A492" s="7">
        <v>6613</v>
      </c>
      <c r="B492" s="4" t="s">
        <v>484</v>
      </c>
      <c r="C492" s="5">
        <v>25000</v>
      </c>
      <c r="F492" s="41">
        <f t="shared" si="8"/>
        <v>25000</v>
      </c>
    </row>
    <row r="493" spans="1:6" outlineLevel="1">
      <c r="A493" s="152" t="s">
        <v>488</v>
      </c>
      <c r="B493" s="153"/>
      <c r="C493" s="32">
        <f>SUM(C494:C499)</f>
        <v>0</v>
      </c>
      <c r="F493" s="41">
        <f t="shared" si="8"/>
        <v>0</v>
      </c>
    </row>
    <row r="494" spans="1:6" outlineLevel="2">
      <c r="A494" s="7">
        <v>6614</v>
      </c>
      <c r="B494" s="4" t="s">
        <v>489</v>
      </c>
      <c r="C494" s="5">
        <v>0</v>
      </c>
      <c r="F494" s="41">
        <f t="shared" si="8"/>
        <v>0</v>
      </c>
    </row>
    <row r="495" spans="1:6" outlineLevel="2">
      <c r="A495" s="7">
        <v>6614</v>
      </c>
      <c r="B495" s="4" t="s">
        <v>490</v>
      </c>
      <c r="C495" s="5">
        <v>0</v>
      </c>
      <c r="F495" s="41">
        <f t="shared" si="8"/>
        <v>0</v>
      </c>
    </row>
    <row r="496" spans="1:6" outlineLevel="2">
      <c r="A496" s="7">
        <v>6614</v>
      </c>
      <c r="B496" s="4" t="s">
        <v>491</v>
      </c>
      <c r="C496" s="5">
        <v>0</v>
      </c>
      <c r="F496" s="41">
        <f t="shared" si="8"/>
        <v>0</v>
      </c>
    </row>
    <row r="497" spans="1:6" outlineLevel="2">
      <c r="A497" s="7">
        <v>6614</v>
      </c>
      <c r="B497" s="4" t="s">
        <v>492</v>
      </c>
      <c r="C497" s="5">
        <v>0</v>
      </c>
      <c r="F497" s="41">
        <f t="shared" si="8"/>
        <v>0</v>
      </c>
    </row>
    <row r="498" spans="1:6" outlineLevel="2">
      <c r="A498" s="7">
        <v>6614</v>
      </c>
      <c r="B498" s="4" t="s">
        <v>493</v>
      </c>
      <c r="C498" s="5">
        <v>0</v>
      </c>
      <c r="F498" s="41">
        <f t="shared" si="8"/>
        <v>0</v>
      </c>
    </row>
    <row r="499" spans="1:6" outlineLevel="2">
      <c r="A499" s="7">
        <v>6614</v>
      </c>
      <c r="B499" s="4" t="s">
        <v>494</v>
      </c>
      <c r="C499" s="5">
        <v>0</v>
      </c>
      <c r="F499" s="41">
        <f t="shared" si="8"/>
        <v>0</v>
      </c>
    </row>
    <row r="500" spans="1:6" outlineLevel="1">
      <c r="A500" s="152" t="s">
        <v>495</v>
      </c>
      <c r="B500" s="153"/>
      <c r="C500" s="32">
        <f>SUM(C501:C505)</f>
        <v>0</v>
      </c>
      <c r="F500" s="41">
        <f t="shared" si="8"/>
        <v>0</v>
      </c>
    </row>
    <row r="501" spans="1:6" outlineLevel="2">
      <c r="A501" s="7">
        <v>6615</v>
      </c>
      <c r="B501" s="4" t="s">
        <v>496</v>
      </c>
      <c r="C501" s="5">
        <v>0</v>
      </c>
      <c r="F501" s="41">
        <f t="shared" si="8"/>
        <v>0</v>
      </c>
    </row>
    <row r="502" spans="1:6" outlineLevel="2">
      <c r="A502" s="7">
        <v>6615</v>
      </c>
      <c r="B502" s="4" t="s">
        <v>497</v>
      </c>
      <c r="C502" s="5">
        <v>0</v>
      </c>
      <c r="F502" s="41">
        <f t="shared" si="8"/>
        <v>0</v>
      </c>
    </row>
    <row r="503" spans="1:6" outlineLevel="2">
      <c r="A503" s="7">
        <v>6615</v>
      </c>
      <c r="B503" s="4" t="s">
        <v>498</v>
      </c>
      <c r="C503" s="5">
        <v>0</v>
      </c>
      <c r="F503" s="41">
        <f t="shared" si="8"/>
        <v>0</v>
      </c>
    </row>
    <row r="504" spans="1:6" outlineLevel="2">
      <c r="A504" s="7">
        <v>6615</v>
      </c>
      <c r="B504" s="4" t="s">
        <v>499</v>
      </c>
      <c r="C504" s="5">
        <v>0</v>
      </c>
      <c r="F504" s="41">
        <f t="shared" si="8"/>
        <v>0</v>
      </c>
    </row>
    <row r="505" spans="1:6" outlineLevel="2">
      <c r="A505" s="7">
        <v>6615</v>
      </c>
      <c r="B505" s="4" t="s">
        <v>500</v>
      </c>
      <c r="C505" s="5">
        <v>0</v>
      </c>
      <c r="F505" s="41">
        <f t="shared" si="8"/>
        <v>0</v>
      </c>
    </row>
    <row r="506" spans="1:6" outlineLevel="1">
      <c r="A506" s="152" t="s">
        <v>501</v>
      </c>
      <c r="B506" s="153"/>
      <c r="C506" s="32">
        <f>SUM(C507:C517)</f>
        <v>0</v>
      </c>
      <c r="F506" s="41">
        <f t="shared" si="8"/>
        <v>0</v>
      </c>
    </row>
    <row r="507" spans="1:6" outlineLevel="2">
      <c r="A507" s="7">
        <v>6616</v>
      </c>
      <c r="B507" s="4" t="s">
        <v>502</v>
      </c>
      <c r="C507" s="5">
        <v>0</v>
      </c>
      <c r="F507" s="41">
        <f t="shared" si="8"/>
        <v>0</v>
      </c>
    </row>
    <row r="508" spans="1:6" outlineLevel="2">
      <c r="A508" s="7">
        <v>6616</v>
      </c>
      <c r="B508" s="4" t="s">
        <v>503</v>
      </c>
      <c r="C508" s="5">
        <v>0</v>
      </c>
      <c r="F508" s="41">
        <f t="shared" si="8"/>
        <v>0</v>
      </c>
    </row>
    <row r="509" spans="1:6" outlineLevel="2">
      <c r="A509" s="7">
        <v>6616</v>
      </c>
      <c r="B509" s="4" t="s">
        <v>504</v>
      </c>
      <c r="C509" s="5">
        <v>0</v>
      </c>
      <c r="F509" s="41">
        <f t="shared" si="8"/>
        <v>0</v>
      </c>
    </row>
    <row r="510" spans="1:6" outlineLevel="2">
      <c r="A510" s="7">
        <v>6616</v>
      </c>
      <c r="B510" s="4" t="s">
        <v>505</v>
      </c>
      <c r="C510" s="5">
        <v>0</v>
      </c>
      <c r="F510" s="41">
        <f t="shared" si="8"/>
        <v>0</v>
      </c>
    </row>
    <row r="511" spans="1:6" outlineLevel="2">
      <c r="A511" s="7">
        <v>6616</v>
      </c>
      <c r="B511" s="4" t="s">
        <v>506</v>
      </c>
      <c r="C511" s="5">
        <v>0</v>
      </c>
      <c r="F511" s="41">
        <f t="shared" si="8"/>
        <v>0</v>
      </c>
    </row>
    <row r="512" spans="1:6" outlineLevel="2">
      <c r="A512" s="7">
        <v>6616</v>
      </c>
      <c r="B512" s="4" t="s">
        <v>507</v>
      </c>
      <c r="C512" s="5">
        <v>0</v>
      </c>
      <c r="F512" s="41">
        <f t="shared" si="8"/>
        <v>0</v>
      </c>
    </row>
    <row r="513" spans="1:8" outlineLevel="2">
      <c r="A513" s="7">
        <v>6616</v>
      </c>
      <c r="B513" s="4" t="s">
        <v>508</v>
      </c>
      <c r="C513" s="5">
        <v>0</v>
      </c>
      <c r="F513" s="41">
        <f t="shared" si="8"/>
        <v>0</v>
      </c>
    </row>
    <row r="514" spans="1:8" outlineLevel="2">
      <c r="A514" s="7">
        <v>6616</v>
      </c>
      <c r="B514" s="4" t="s">
        <v>509</v>
      </c>
      <c r="C514" s="5">
        <v>0</v>
      </c>
      <c r="F514" s="41">
        <f t="shared" si="8"/>
        <v>0</v>
      </c>
    </row>
    <row r="515" spans="1:8" outlineLevel="2">
      <c r="A515" s="7">
        <v>6616</v>
      </c>
      <c r="B515" s="4" t="s">
        <v>510</v>
      </c>
      <c r="C515" s="5">
        <v>0</v>
      </c>
      <c r="F515" s="41">
        <f t="shared" si="8"/>
        <v>0</v>
      </c>
    </row>
    <row r="516" spans="1:8" outlineLevel="2">
      <c r="A516" s="7">
        <v>6616</v>
      </c>
      <c r="B516" s="4" t="s">
        <v>511</v>
      </c>
      <c r="C516" s="5">
        <v>0</v>
      </c>
      <c r="F516" s="41">
        <f t="shared" si="8"/>
        <v>0</v>
      </c>
    </row>
    <row r="517" spans="1:8" outlineLevel="2">
      <c r="A517" s="7">
        <v>6616</v>
      </c>
      <c r="B517" s="4" t="s">
        <v>512</v>
      </c>
      <c r="C517" s="5">
        <v>0</v>
      </c>
      <c r="F517" s="41">
        <f t="shared" si="8"/>
        <v>0</v>
      </c>
    </row>
    <row r="518" spans="1:8" outlineLevel="1">
      <c r="A518" s="152" t="s">
        <v>513</v>
      </c>
      <c r="B518" s="153"/>
      <c r="C518" s="32">
        <f>SUM(C519:C527)</f>
        <v>0</v>
      </c>
      <c r="F518" s="41">
        <f t="shared" si="8"/>
        <v>0</v>
      </c>
    </row>
    <row r="519" spans="1:8" outlineLevel="2">
      <c r="A519" s="7">
        <v>6617</v>
      </c>
      <c r="B519" s="4" t="s">
        <v>514</v>
      </c>
      <c r="C519" s="5">
        <v>0</v>
      </c>
      <c r="F519" s="41">
        <f t="shared" si="8"/>
        <v>0</v>
      </c>
    </row>
    <row r="520" spans="1:8" outlineLevel="2">
      <c r="A520" s="7">
        <v>6617</v>
      </c>
      <c r="B520" s="4" t="s">
        <v>515</v>
      </c>
      <c r="C520" s="5">
        <v>0</v>
      </c>
      <c r="F520" s="41">
        <f t="shared" si="8"/>
        <v>0</v>
      </c>
    </row>
    <row r="521" spans="1:8" outlineLevel="2">
      <c r="A521" s="7">
        <v>6617</v>
      </c>
      <c r="B521" s="4" t="s">
        <v>516</v>
      </c>
      <c r="C521" s="5">
        <v>0</v>
      </c>
      <c r="F521" s="41">
        <f t="shared" si="8"/>
        <v>0</v>
      </c>
    </row>
    <row r="522" spans="1:8" outlineLevel="2">
      <c r="A522" s="7">
        <v>6617</v>
      </c>
      <c r="B522" s="4" t="s">
        <v>517</v>
      </c>
      <c r="C522" s="5">
        <v>0</v>
      </c>
      <c r="F522" s="41">
        <f t="shared" si="8"/>
        <v>0</v>
      </c>
    </row>
    <row r="523" spans="1:8" outlineLevel="2">
      <c r="A523" s="7">
        <v>6617</v>
      </c>
      <c r="B523" s="4" t="s">
        <v>518</v>
      </c>
      <c r="C523" s="5">
        <v>0</v>
      </c>
      <c r="F523" s="41">
        <f t="shared" si="8"/>
        <v>0</v>
      </c>
    </row>
    <row r="524" spans="1:8" outlineLevel="2">
      <c r="A524" s="7">
        <v>6617</v>
      </c>
      <c r="B524" s="4" t="s">
        <v>519</v>
      </c>
      <c r="C524" s="5">
        <v>0</v>
      </c>
      <c r="F524" s="41">
        <f t="shared" si="8"/>
        <v>0</v>
      </c>
    </row>
    <row r="525" spans="1:8" outlineLevel="2">
      <c r="A525" s="7">
        <v>6617</v>
      </c>
      <c r="B525" s="4" t="s">
        <v>520</v>
      </c>
      <c r="C525" s="5">
        <v>0</v>
      </c>
      <c r="F525" s="41">
        <f t="shared" si="8"/>
        <v>0</v>
      </c>
    </row>
    <row r="526" spans="1:8" outlineLevel="2">
      <c r="A526" s="7">
        <v>6617</v>
      </c>
      <c r="B526" s="4" t="s">
        <v>521</v>
      </c>
      <c r="C526" s="5">
        <v>0</v>
      </c>
      <c r="F526" s="41">
        <f t="shared" si="8"/>
        <v>0</v>
      </c>
    </row>
    <row r="527" spans="1:8" outlineLevel="2">
      <c r="A527" s="7">
        <v>6617</v>
      </c>
      <c r="B527" s="4" t="s">
        <v>522</v>
      </c>
      <c r="C527" s="5">
        <v>0</v>
      </c>
      <c r="F527" s="41">
        <f t="shared" si="8"/>
        <v>0</v>
      </c>
    </row>
    <row r="528" spans="1:8">
      <c r="A528" s="150" t="s">
        <v>523</v>
      </c>
      <c r="B528" s="151"/>
      <c r="C528" s="38">
        <f>C529+C530+C531</f>
        <v>0</v>
      </c>
      <c r="E528" s="39" t="s">
        <v>524</v>
      </c>
      <c r="F528" s="41">
        <f t="shared" si="8"/>
        <v>0</v>
      </c>
      <c r="G528" s="42">
        <v>0</v>
      </c>
      <c r="H528" s="40" t="b">
        <f>AND(F528=G528)</f>
        <v>1</v>
      </c>
    </row>
    <row r="529" spans="1:8" outlineLevel="1">
      <c r="A529" s="152" t="s">
        <v>525</v>
      </c>
      <c r="B529" s="153"/>
      <c r="C529" s="32">
        <v>0</v>
      </c>
      <c r="F529" s="41">
        <f t="shared" si="8"/>
        <v>0</v>
      </c>
    </row>
    <row r="530" spans="1:8" outlineLevel="1">
      <c r="A530" s="152" t="s">
        <v>526</v>
      </c>
      <c r="B530" s="153"/>
      <c r="C530" s="32">
        <v>0</v>
      </c>
      <c r="F530" s="41">
        <f t="shared" si="8"/>
        <v>0</v>
      </c>
    </row>
    <row r="531" spans="1:8" outlineLevel="1">
      <c r="A531" s="152" t="s">
        <v>527</v>
      </c>
      <c r="B531" s="153"/>
      <c r="C531" s="32">
        <v>0</v>
      </c>
      <c r="F531" s="41">
        <f t="shared" si="8"/>
        <v>0</v>
      </c>
    </row>
    <row r="532" spans="1:8">
      <c r="A532" s="150" t="s">
        <v>528</v>
      </c>
      <c r="B532" s="151"/>
      <c r="C532" s="38">
        <f>C533+C534</f>
        <v>0</v>
      </c>
      <c r="E532" s="39" t="s">
        <v>529</v>
      </c>
      <c r="F532" s="41">
        <f t="shared" si="8"/>
        <v>0</v>
      </c>
      <c r="G532" s="42">
        <v>0</v>
      </c>
      <c r="H532" s="40" t="b">
        <f>AND(F532=G532)</f>
        <v>1</v>
      </c>
    </row>
    <row r="533" spans="1:8" outlineLevel="1">
      <c r="A533" s="152" t="s">
        <v>530</v>
      </c>
      <c r="B533" s="153"/>
      <c r="C533" s="32">
        <v>0</v>
      </c>
      <c r="F533" s="41">
        <f t="shared" si="8"/>
        <v>0</v>
      </c>
    </row>
    <row r="534" spans="1:8" outlineLevel="1">
      <c r="A534" s="152" t="s">
        <v>531</v>
      </c>
      <c r="B534" s="153"/>
      <c r="C534" s="32">
        <v>0</v>
      </c>
      <c r="F534" s="41">
        <f t="shared" si="8"/>
        <v>0</v>
      </c>
    </row>
    <row r="535" spans="1:8">
      <c r="A535" s="150" t="s">
        <v>532</v>
      </c>
      <c r="B535" s="151"/>
      <c r="C535" s="38">
        <f>C536+C541+C542+C543+C550+C551+C555+C558+C559+C560+C561+C566+C569+C573+C577+C584+C590+C602+C603+C604+C605</f>
        <v>0</v>
      </c>
      <c r="E535" s="39" t="s">
        <v>533</v>
      </c>
      <c r="F535" s="41">
        <f t="shared" ref="F535:F598" si="9">C535</f>
        <v>0</v>
      </c>
      <c r="G535" s="42">
        <v>0</v>
      </c>
      <c r="H535" s="40" t="b">
        <f>AND(F535=G535)</f>
        <v>1</v>
      </c>
    </row>
    <row r="536" spans="1:8" outlineLevel="1">
      <c r="A536" s="152" t="s">
        <v>534</v>
      </c>
      <c r="B536" s="153"/>
      <c r="C536" s="32">
        <f>SUM(C537:C540)</f>
        <v>0</v>
      </c>
      <c r="F536" s="41">
        <f t="shared" si="9"/>
        <v>0</v>
      </c>
    </row>
    <row r="537" spans="1:8" outlineLevel="2">
      <c r="A537" s="7">
        <v>9600</v>
      </c>
      <c r="B537" s="4" t="s">
        <v>449</v>
      </c>
      <c r="C537" s="5">
        <v>0</v>
      </c>
      <c r="F537" s="41">
        <f t="shared" si="9"/>
        <v>0</v>
      </c>
    </row>
    <row r="538" spans="1:8" outlineLevel="2">
      <c r="A538" s="7">
        <v>9600</v>
      </c>
      <c r="B538" s="4" t="s">
        <v>450</v>
      </c>
      <c r="C538" s="5">
        <v>0</v>
      </c>
      <c r="F538" s="41">
        <f t="shared" si="9"/>
        <v>0</v>
      </c>
    </row>
    <row r="539" spans="1:8" outlineLevel="2">
      <c r="A539" s="7">
        <v>9600</v>
      </c>
      <c r="B539" s="4" t="s">
        <v>451</v>
      </c>
      <c r="C539" s="5">
        <v>0</v>
      </c>
      <c r="F539" s="41">
        <f t="shared" si="9"/>
        <v>0</v>
      </c>
    </row>
    <row r="540" spans="1:8" outlineLevel="2">
      <c r="A540" s="7">
        <v>9600</v>
      </c>
      <c r="B540" s="4" t="s">
        <v>452</v>
      </c>
      <c r="C540" s="5">
        <v>0</v>
      </c>
      <c r="F540" s="41">
        <f t="shared" si="9"/>
        <v>0</v>
      </c>
    </row>
    <row r="541" spans="1:8" outlineLevel="1">
      <c r="A541" s="152" t="s">
        <v>535</v>
      </c>
      <c r="B541" s="153"/>
      <c r="C541" s="31">
        <v>0</v>
      </c>
      <c r="F541" s="41">
        <f t="shared" si="9"/>
        <v>0</v>
      </c>
    </row>
    <row r="542" spans="1:8" outlineLevel="1">
      <c r="A542" s="152" t="s">
        <v>536</v>
      </c>
      <c r="B542" s="153"/>
      <c r="C542" s="32">
        <v>0</v>
      </c>
      <c r="F542" s="41">
        <f t="shared" si="9"/>
        <v>0</v>
      </c>
    </row>
    <row r="543" spans="1:8" outlineLevel="1">
      <c r="A543" s="152" t="s">
        <v>537</v>
      </c>
      <c r="B543" s="153"/>
      <c r="C543" s="32">
        <f>SUM(C544:C549)</f>
        <v>0</v>
      </c>
      <c r="F543" s="41">
        <f t="shared" si="9"/>
        <v>0</v>
      </c>
    </row>
    <row r="544" spans="1:8" outlineLevel="2">
      <c r="A544" s="7">
        <v>9603</v>
      </c>
      <c r="B544" s="4" t="s">
        <v>456</v>
      </c>
      <c r="C544" s="5">
        <v>0</v>
      </c>
      <c r="F544" s="41">
        <f t="shared" si="9"/>
        <v>0</v>
      </c>
    </row>
    <row r="545" spans="1:6" outlineLevel="2">
      <c r="A545" s="7">
        <v>9603</v>
      </c>
      <c r="B545" s="4" t="s">
        <v>457</v>
      </c>
      <c r="C545" s="5">
        <v>0</v>
      </c>
      <c r="F545" s="41">
        <f t="shared" si="9"/>
        <v>0</v>
      </c>
    </row>
    <row r="546" spans="1:6" outlineLevel="2">
      <c r="A546" s="7">
        <v>9603</v>
      </c>
      <c r="B546" s="4" t="s">
        <v>458</v>
      </c>
      <c r="C546" s="5">
        <v>0</v>
      </c>
      <c r="F546" s="41">
        <f t="shared" si="9"/>
        <v>0</v>
      </c>
    </row>
    <row r="547" spans="1:6" outlineLevel="2">
      <c r="A547" s="7">
        <v>9603</v>
      </c>
      <c r="B547" s="4" t="s">
        <v>459</v>
      </c>
      <c r="C547" s="5">
        <v>0</v>
      </c>
      <c r="F547" s="41">
        <f t="shared" si="9"/>
        <v>0</v>
      </c>
    </row>
    <row r="548" spans="1:6" outlineLevel="2">
      <c r="A548" s="7">
        <v>9603</v>
      </c>
      <c r="B548" s="4" t="s">
        <v>460</v>
      </c>
      <c r="C548" s="5">
        <v>0</v>
      </c>
      <c r="F548" s="41">
        <f t="shared" si="9"/>
        <v>0</v>
      </c>
    </row>
    <row r="549" spans="1:6" outlineLevel="2">
      <c r="A549" s="7">
        <v>9603</v>
      </c>
      <c r="B549" s="4" t="s">
        <v>461</v>
      </c>
      <c r="C549" s="5">
        <v>0</v>
      </c>
      <c r="F549" s="41">
        <f t="shared" si="9"/>
        <v>0</v>
      </c>
    </row>
    <row r="550" spans="1:6" outlineLevel="1">
      <c r="A550" s="152" t="s">
        <v>538</v>
      </c>
      <c r="B550" s="153"/>
      <c r="C550" s="32">
        <v>0</v>
      </c>
      <c r="F550" s="41">
        <f t="shared" si="9"/>
        <v>0</v>
      </c>
    </row>
    <row r="551" spans="1:6" outlineLevel="1">
      <c r="A551" s="152" t="s">
        <v>539</v>
      </c>
      <c r="B551" s="153"/>
      <c r="C551" s="32">
        <f>SUM(C552:C554)</f>
        <v>0</v>
      </c>
      <c r="F551" s="41">
        <f t="shared" si="9"/>
        <v>0</v>
      </c>
    </row>
    <row r="552" spans="1:6" outlineLevel="2">
      <c r="A552" s="7">
        <v>9605</v>
      </c>
      <c r="B552" s="4" t="s">
        <v>464</v>
      </c>
      <c r="C552" s="5">
        <v>0</v>
      </c>
      <c r="F552" s="41">
        <f t="shared" si="9"/>
        <v>0</v>
      </c>
    </row>
    <row r="553" spans="1:6" outlineLevel="2">
      <c r="A553" s="7">
        <v>9605</v>
      </c>
      <c r="B553" s="4" t="s">
        <v>465</v>
      </c>
      <c r="C553" s="5">
        <v>0</v>
      </c>
      <c r="F553" s="41">
        <f t="shared" si="9"/>
        <v>0</v>
      </c>
    </row>
    <row r="554" spans="1:6" outlineLevel="2">
      <c r="A554" s="7">
        <v>9605</v>
      </c>
      <c r="B554" s="4" t="s">
        <v>466</v>
      </c>
      <c r="C554" s="5">
        <v>0</v>
      </c>
      <c r="F554" s="41">
        <f t="shared" si="9"/>
        <v>0</v>
      </c>
    </row>
    <row r="555" spans="1:6" outlineLevel="1">
      <c r="A555" s="152" t="s">
        <v>540</v>
      </c>
      <c r="B555" s="153"/>
      <c r="C555" s="32">
        <f>SUM(C556:C557)</f>
        <v>0</v>
      </c>
      <c r="F555" s="41">
        <f t="shared" si="9"/>
        <v>0</v>
      </c>
    </row>
    <row r="556" spans="1:6" outlineLevel="2">
      <c r="A556" s="7">
        <v>9606</v>
      </c>
      <c r="B556" s="4" t="s">
        <v>468</v>
      </c>
      <c r="C556" s="5">
        <v>0</v>
      </c>
      <c r="F556" s="41">
        <f t="shared" si="9"/>
        <v>0</v>
      </c>
    </row>
    <row r="557" spans="1:6" outlineLevel="2">
      <c r="A557" s="7">
        <v>9606</v>
      </c>
      <c r="B557" s="4" t="s">
        <v>469</v>
      </c>
      <c r="C557" s="5">
        <v>0</v>
      </c>
      <c r="F557" s="41">
        <f t="shared" si="9"/>
        <v>0</v>
      </c>
    </row>
    <row r="558" spans="1:6" outlineLevel="1">
      <c r="A558" s="152" t="s">
        <v>541</v>
      </c>
      <c r="B558" s="153"/>
      <c r="C558" s="32">
        <v>0</v>
      </c>
      <c r="F558" s="41">
        <f t="shared" si="9"/>
        <v>0</v>
      </c>
    </row>
    <row r="559" spans="1:6" outlineLevel="1" collapsed="1">
      <c r="A559" s="152" t="s">
        <v>542</v>
      </c>
      <c r="B559" s="153"/>
      <c r="C559" s="32">
        <v>0</v>
      </c>
      <c r="F559" s="41">
        <f t="shared" si="9"/>
        <v>0</v>
      </c>
    </row>
    <row r="560" spans="1:6" outlineLevel="1" collapsed="1">
      <c r="A560" s="152" t="s">
        <v>543</v>
      </c>
      <c r="B560" s="153"/>
      <c r="C560" s="32">
        <v>0</v>
      </c>
      <c r="F560" s="41">
        <f t="shared" si="9"/>
        <v>0</v>
      </c>
    </row>
    <row r="561" spans="1:6" outlineLevel="1">
      <c r="A561" s="152" t="s">
        <v>544</v>
      </c>
      <c r="B561" s="153"/>
      <c r="C561" s="32">
        <f>SUM(C562:C565)</f>
        <v>0</v>
      </c>
      <c r="F561" s="41">
        <f t="shared" si="9"/>
        <v>0</v>
      </c>
    </row>
    <row r="562" spans="1:6" outlineLevel="2">
      <c r="A562" s="7">
        <v>9610</v>
      </c>
      <c r="B562" s="4" t="s">
        <v>474</v>
      </c>
      <c r="C562" s="5">
        <v>0</v>
      </c>
      <c r="F562" s="41">
        <f t="shared" si="9"/>
        <v>0</v>
      </c>
    </row>
    <row r="563" spans="1:6" outlineLevel="2">
      <c r="A563" s="7">
        <v>9610</v>
      </c>
      <c r="B563" s="4" t="s">
        <v>475</v>
      </c>
      <c r="C563" s="5">
        <v>0</v>
      </c>
      <c r="F563" s="41">
        <f t="shared" si="9"/>
        <v>0</v>
      </c>
    </row>
    <row r="564" spans="1:6" outlineLevel="2">
      <c r="A564" s="7">
        <v>9610</v>
      </c>
      <c r="B564" s="4" t="s">
        <v>476</v>
      </c>
      <c r="C564" s="5">
        <v>0</v>
      </c>
      <c r="F564" s="41">
        <f t="shared" si="9"/>
        <v>0</v>
      </c>
    </row>
    <row r="565" spans="1:6" outlineLevel="2">
      <c r="A565" s="7">
        <v>9610</v>
      </c>
      <c r="B565" s="4" t="s">
        <v>477</v>
      </c>
      <c r="C565" s="5">
        <v>0</v>
      </c>
      <c r="F565" s="41">
        <f t="shared" si="9"/>
        <v>0</v>
      </c>
    </row>
    <row r="566" spans="1:6" outlineLevel="1">
      <c r="A566" s="152" t="s">
        <v>545</v>
      </c>
      <c r="B566" s="153"/>
      <c r="C566" s="32">
        <f>SUM(C567:C568)</f>
        <v>0</v>
      </c>
      <c r="F566" s="41">
        <f t="shared" si="9"/>
        <v>0</v>
      </c>
    </row>
    <row r="567" spans="1:6" outlineLevel="2">
      <c r="A567" s="7">
        <v>9611</v>
      </c>
      <c r="B567" s="4" t="s">
        <v>479</v>
      </c>
      <c r="C567" s="5">
        <v>0</v>
      </c>
      <c r="F567" s="41">
        <f t="shared" si="9"/>
        <v>0</v>
      </c>
    </row>
    <row r="568" spans="1:6" outlineLevel="2">
      <c r="A568" s="7">
        <v>9611</v>
      </c>
      <c r="B568" s="4" t="s">
        <v>480</v>
      </c>
      <c r="C568" s="5">
        <v>0</v>
      </c>
      <c r="F568" s="41">
        <f t="shared" si="9"/>
        <v>0</v>
      </c>
    </row>
    <row r="569" spans="1:6" outlineLevel="1">
      <c r="A569" s="152" t="s">
        <v>546</v>
      </c>
      <c r="B569" s="153"/>
      <c r="C569" s="32">
        <f>SUM(C570:C572)</f>
        <v>0</v>
      </c>
      <c r="F569" s="41">
        <f t="shared" si="9"/>
        <v>0</v>
      </c>
    </row>
    <row r="570" spans="1:6" outlineLevel="2">
      <c r="A570" s="7">
        <v>9612</v>
      </c>
      <c r="B570" s="4" t="s">
        <v>482</v>
      </c>
      <c r="C570" s="5">
        <v>0</v>
      </c>
      <c r="F570" s="41">
        <f t="shared" si="9"/>
        <v>0</v>
      </c>
    </row>
    <row r="571" spans="1:6" outlineLevel="2">
      <c r="A571" s="7">
        <v>9612</v>
      </c>
      <c r="B571" s="4" t="s">
        <v>483</v>
      </c>
      <c r="C571" s="5">
        <v>0</v>
      </c>
      <c r="F571" s="41">
        <f t="shared" si="9"/>
        <v>0</v>
      </c>
    </row>
    <row r="572" spans="1:6" outlineLevel="2">
      <c r="A572" s="7">
        <v>9612</v>
      </c>
      <c r="B572" s="4" t="s">
        <v>484</v>
      </c>
      <c r="C572" s="5">
        <v>0</v>
      </c>
      <c r="F572" s="41">
        <f t="shared" si="9"/>
        <v>0</v>
      </c>
    </row>
    <row r="573" spans="1:6" outlineLevel="1">
      <c r="A573" s="152" t="s">
        <v>547</v>
      </c>
      <c r="B573" s="153"/>
      <c r="C573" s="32">
        <f>SUM(C574:C576)</f>
        <v>0</v>
      </c>
      <c r="F573" s="41">
        <f t="shared" si="9"/>
        <v>0</v>
      </c>
    </row>
    <row r="574" spans="1:6" outlineLevel="2">
      <c r="A574" s="7">
        <v>9613</v>
      </c>
      <c r="B574" s="4" t="s">
        <v>486</v>
      </c>
      <c r="C574" s="5">
        <v>0</v>
      </c>
      <c r="F574" s="41">
        <f t="shared" si="9"/>
        <v>0</v>
      </c>
    </row>
    <row r="575" spans="1:6" outlineLevel="2">
      <c r="A575" s="7">
        <v>9613</v>
      </c>
      <c r="B575" s="4" t="s">
        <v>487</v>
      </c>
      <c r="C575" s="5">
        <v>0</v>
      </c>
      <c r="F575" s="41">
        <f t="shared" si="9"/>
        <v>0</v>
      </c>
    </row>
    <row r="576" spans="1:6" outlineLevel="2">
      <c r="A576" s="7">
        <v>9613</v>
      </c>
      <c r="B576" s="4" t="s">
        <v>484</v>
      </c>
      <c r="C576" s="5">
        <v>0</v>
      </c>
      <c r="F576" s="41">
        <f t="shared" si="9"/>
        <v>0</v>
      </c>
    </row>
    <row r="577" spans="1:6" outlineLevel="1">
      <c r="A577" s="152" t="s">
        <v>548</v>
      </c>
      <c r="B577" s="153"/>
      <c r="C577" s="32">
        <f>SUM(C578:C583)</f>
        <v>0</v>
      </c>
      <c r="F577" s="41">
        <f t="shared" si="9"/>
        <v>0</v>
      </c>
    </row>
    <row r="578" spans="1:6" outlineLevel="2">
      <c r="A578" s="7">
        <v>9614</v>
      </c>
      <c r="B578" s="4" t="s">
        <v>489</v>
      </c>
      <c r="C578" s="5">
        <v>0</v>
      </c>
      <c r="F578" s="41">
        <f t="shared" si="9"/>
        <v>0</v>
      </c>
    </row>
    <row r="579" spans="1:6" outlineLevel="2">
      <c r="A579" s="7">
        <v>9614</v>
      </c>
      <c r="B579" s="4" t="s">
        <v>490</v>
      </c>
      <c r="C579" s="5">
        <v>0</v>
      </c>
      <c r="F579" s="41">
        <f t="shared" si="9"/>
        <v>0</v>
      </c>
    </row>
    <row r="580" spans="1:6" outlineLevel="2">
      <c r="A580" s="7">
        <v>9614</v>
      </c>
      <c r="B580" s="4" t="s">
        <v>491</v>
      </c>
      <c r="C580" s="5">
        <v>0</v>
      </c>
      <c r="F580" s="41">
        <f t="shared" si="9"/>
        <v>0</v>
      </c>
    </row>
    <row r="581" spans="1:6" outlineLevel="2">
      <c r="A581" s="7">
        <v>9614</v>
      </c>
      <c r="B581" s="4" t="s">
        <v>492</v>
      </c>
      <c r="C581" s="5">
        <v>0</v>
      </c>
      <c r="F581" s="41">
        <f t="shared" si="9"/>
        <v>0</v>
      </c>
    </row>
    <row r="582" spans="1:6" outlineLevel="2">
      <c r="A582" s="7">
        <v>9614</v>
      </c>
      <c r="B582" s="4" t="s">
        <v>493</v>
      </c>
      <c r="C582" s="5">
        <v>0</v>
      </c>
      <c r="F582" s="41">
        <f t="shared" si="9"/>
        <v>0</v>
      </c>
    </row>
    <row r="583" spans="1:6" outlineLevel="2">
      <c r="A583" s="7">
        <v>9614</v>
      </c>
      <c r="B583" s="4" t="s">
        <v>494</v>
      </c>
      <c r="C583" s="5">
        <v>0</v>
      </c>
      <c r="F583" s="41">
        <f t="shared" si="9"/>
        <v>0</v>
      </c>
    </row>
    <row r="584" spans="1:6" outlineLevel="1">
      <c r="A584" s="152" t="s">
        <v>549</v>
      </c>
      <c r="B584" s="153"/>
      <c r="C584" s="32">
        <f>SUM(C585:C589)</f>
        <v>0</v>
      </c>
      <c r="F584" s="41">
        <f t="shared" si="9"/>
        <v>0</v>
      </c>
    </row>
    <row r="585" spans="1:6" outlineLevel="2">
      <c r="A585" s="7">
        <v>9615</v>
      </c>
      <c r="B585" s="4" t="s">
        <v>496</v>
      </c>
      <c r="C585" s="5">
        <v>0</v>
      </c>
      <c r="F585" s="41">
        <f t="shared" si="9"/>
        <v>0</v>
      </c>
    </row>
    <row r="586" spans="1:6" outlineLevel="2">
      <c r="A586" s="7">
        <v>9615</v>
      </c>
      <c r="B586" s="4" t="s">
        <v>497</v>
      </c>
      <c r="C586" s="5">
        <v>0</v>
      </c>
      <c r="F586" s="41">
        <f t="shared" si="9"/>
        <v>0</v>
      </c>
    </row>
    <row r="587" spans="1:6" outlineLevel="2">
      <c r="A587" s="7">
        <v>9615</v>
      </c>
      <c r="B587" s="4" t="s">
        <v>498</v>
      </c>
      <c r="C587" s="5">
        <v>0</v>
      </c>
      <c r="F587" s="41">
        <f t="shared" si="9"/>
        <v>0</v>
      </c>
    </row>
    <row r="588" spans="1:6" outlineLevel="2">
      <c r="A588" s="7">
        <v>9615</v>
      </c>
      <c r="B588" s="4" t="s">
        <v>499</v>
      </c>
      <c r="C588" s="5">
        <v>0</v>
      </c>
      <c r="F588" s="41">
        <f t="shared" si="9"/>
        <v>0</v>
      </c>
    </row>
    <row r="589" spans="1:6" outlineLevel="2">
      <c r="A589" s="7">
        <v>9615</v>
      </c>
      <c r="B589" s="4" t="s">
        <v>500</v>
      </c>
      <c r="C589" s="5">
        <v>0</v>
      </c>
      <c r="F589" s="41">
        <f t="shared" si="9"/>
        <v>0</v>
      </c>
    </row>
    <row r="590" spans="1:6" outlineLevel="1">
      <c r="A590" s="152" t="s">
        <v>550</v>
      </c>
      <c r="B590" s="153"/>
      <c r="C590" s="32">
        <f>SUM(C591:C601)</f>
        <v>0</v>
      </c>
      <c r="F590" s="41">
        <f t="shared" si="9"/>
        <v>0</v>
      </c>
    </row>
    <row r="591" spans="1:6" outlineLevel="2">
      <c r="A591" s="7">
        <v>9616</v>
      </c>
      <c r="B591" s="4" t="s">
        <v>502</v>
      </c>
      <c r="C591" s="5">
        <v>0</v>
      </c>
      <c r="F591" s="41">
        <f t="shared" si="9"/>
        <v>0</v>
      </c>
    </row>
    <row r="592" spans="1:6" outlineLevel="2">
      <c r="A592" s="7">
        <v>9616</v>
      </c>
      <c r="B592" s="4" t="s">
        <v>503</v>
      </c>
      <c r="C592" s="5">
        <v>0</v>
      </c>
      <c r="F592" s="41">
        <f t="shared" si="9"/>
        <v>0</v>
      </c>
    </row>
    <row r="593" spans="1:8" outlineLevel="2">
      <c r="A593" s="7">
        <v>9616</v>
      </c>
      <c r="B593" s="4" t="s">
        <v>504</v>
      </c>
      <c r="C593" s="5">
        <v>0</v>
      </c>
      <c r="F593" s="41">
        <f t="shared" si="9"/>
        <v>0</v>
      </c>
    </row>
    <row r="594" spans="1:8" outlineLevel="2">
      <c r="A594" s="7">
        <v>9616</v>
      </c>
      <c r="B594" s="4" t="s">
        <v>505</v>
      </c>
      <c r="C594" s="5">
        <v>0</v>
      </c>
      <c r="F594" s="41">
        <f t="shared" si="9"/>
        <v>0</v>
      </c>
    </row>
    <row r="595" spans="1:8" outlineLevel="2">
      <c r="A595" s="7">
        <v>9616</v>
      </c>
      <c r="B595" s="4" t="s">
        <v>506</v>
      </c>
      <c r="C595" s="5">
        <v>0</v>
      </c>
      <c r="F595" s="41">
        <f t="shared" si="9"/>
        <v>0</v>
      </c>
    </row>
    <row r="596" spans="1:8" outlineLevel="2">
      <c r="A596" s="7">
        <v>9616</v>
      </c>
      <c r="B596" s="4" t="s">
        <v>507</v>
      </c>
      <c r="C596" s="5">
        <v>0</v>
      </c>
      <c r="F596" s="41">
        <f t="shared" si="9"/>
        <v>0</v>
      </c>
    </row>
    <row r="597" spans="1:8" outlineLevel="2">
      <c r="A597" s="7">
        <v>9616</v>
      </c>
      <c r="B597" s="4" t="s">
        <v>508</v>
      </c>
      <c r="C597" s="5">
        <v>0</v>
      </c>
      <c r="F597" s="41">
        <f t="shared" si="9"/>
        <v>0</v>
      </c>
    </row>
    <row r="598" spans="1:8" outlineLevel="2">
      <c r="A598" s="7">
        <v>9616</v>
      </c>
      <c r="B598" s="4" t="s">
        <v>509</v>
      </c>
      <c r="C598" s="5">
        <v>0</v>
      </c>
      <c r="F598" s="41">
        <f t="shared" si="9"/>
        <v>0</v>
      </c>
    </row>
    <row r="599" spans="1:8" outlineLevel="2">
      <c r="A599" s="7">
        <v>9616</v>
      </c>
      <c r="B599" s="4" t="s">
        <v>510</v>
      </c>
      <c r="C599" s="5">
        <v>0</v>
      </c>
      <c r="F599" s="41">
        <f t="shared" ref="F599:F616" si="10">C599</f>
        <v>0</v>
      </c>
    </row>
    <row r="600" spans="1:8" outlineLevel="2">
      <c r="A600" s="7">
        <v>9616</v>
      </c>
      <c r="B600" s="4" t="s">
        <v>511</v>
      </c>
      <c r="C600" s="5">
        <v>0</v>
      </c>
      <c r="F600" s="41">
        <f t="shared" si="10"/>
        <v>0</v>
      </c>
    </row>
    <row r="601" spans="1:8" outlineLevel="2">
      <c r="A601" s="7">
        <v>9616</v>
      </c>
      <c r="B601" s="4" t="s">
        <v>512</v>
      </c>
      <c r="C601" s="5">
        <v>0</v>
      </c>
      <c r="F601" s="41">
        <f t="shared" si="10"/>
        <v>0</v>
      </c>
    </row>
    <row r="602" spans="1:8" outlineLevel="1">
      <c r="A602" s="152" t="s">
        <v>551</v>
      </c>
      <c r="B602" s="153"/>
      <c r="C602" s="32">
        <f>SUM(C616:C624)</f>
        <v>0</v>
      </c>
      <c r="F602" s="41">
        <f t="shared" si="10"/>
        <v>0</v>
      </c>
    </row>
    <row r="603" spans="1:8" outlineLevel="1">
      <c r="A603" s="152" t="s">
        <v>552</v>
      </c>
      <c r="B603" s="153"/>
      <c r="C603" s="32">
        <v>0</v>
      </c>
      <c r="F603" s="41">
        <f t="shared" si="10"/>
        <v>0</v>
      </c>
    </row>
    <row r="604" spans="1:8" outlineLevel="1">
      <c r="A604" s="152" t="s">
        <v>553</v>
      </c>
      <c r="B604" s="153"/>
      <c r="C604" s="32">
        <v>0</v>
      </c>
      <c r="F604" s="41">
        <f t="shared" si="10"/>
        <v>0</v>
      </c>
    </row>
    <row r="605" spans="1:8" outlineLevel="1">
      <c r="A605" s="152" t="s">
        <v>554</v>
      </c>
      <c r="B605" s="153"/>
      <c r="C605" s="32">
        <v>0</v>
      </c>
      <c r="F605" s="41">
        <f t="shared" si="10"/>
        <v>0</v>
      </c>
    </row>
    <row r="606" spans="1:8">
      <c r="A606" s="148" t="s">
        <v>555</v>
      </c>
      <c r="B606" s="149"/>
      <c r="C606" s="36">
        <f>C607</f>
        <v>70980.156000000003</v>
      </c>
      <c r="E606" s="39" t="s">
        <v>141</v>
      </c>
      <c r="F606" s="41">
        <f t="shared" si="10"/>
        <v>70980.156000000003</v>
      </c>
      <c r="G606" s="42">
        <v>70980.156000000003</v>
      </c>
      <c r="H606" s="40" t="b">
        <f>AND(F606=G606)</f>
        <v>1</v>
      </c>
    </row>
    <row r="607" spans="1:8">
      <c r="A607" s="150" t="s">
        <v>556</v>
      </c>
      <c r="B607" s="151"/>
      <c r="C607" s="33">
        <f>C608+C612</f>
        <v>70980.156000000003</v>
      </c>
      <c r="E607" s="39" t="s">
        <v>557</v>
      </c>
      <c r="F607" s="41">
        <f t="shared" si="10"/>
        <v>70980.156000000003</v>
      </c>
      <c r="G607" s="42">
        <v>70980.156000000003</v>
      </c>
      <c r="H607" s="40" t="b">
        <f>AND(F607=G607)</f>
        <v>1</v>
      </c>
    </row>
    <row r="608" spans="1:8" outlineLevel="1" collapsed="1">
      <c r="A608" s="7">
        <v>10950</v>
      </c>
      <c r="B608" s="4" t="s">
        <v>558</v>
      </c>
      <c r="C608" s="5">
        <f>SUM(C609:C611)</f>
        <v>70980.156000000003</v>
      </c>
      <c r="F608" s="41">
        <f t="shared" si="10"/>
        <v>70980.156000000003</v>
      </c>
    </row>
    <row r="609" spans="1:8" ht="15" customHeight="1" outlineLevel="2">
      <c r="A609" s="29"/>
      <c r="B609" s="28" t="s">
        <v>559</v>
      </c>
      <c r="C609" s="30">
        <v>70980.156000000003</v>
      </c>
      <c r="F609" s="41">
        <f t="shared" si="10"/>
        <v>70980.156000000003</v>
      </c>
    </row>
    <row r="610" spans="1:8" ht="15" customHeight="1" outlineLevel="2">
      <c r="A610" s="29"/>
      <c r="B610" s="28" t="s">
        <v>560</v>
      </c>
      <c r="C610" s="30">
        <v>0</v>
      </c>
      <c r="F610" s="41">
        <f t="shared" si="10"/>
        <v>0</v>
      </c>
    </row>
    <row r="611" spans="1:8" ht="15" customHeight="1" outlineLevel="2">
      <c r="A611" s="29"/>
      <c r="B611" s="28" t="s">
        <v>561</v>
      </c>
      <c r="C611" s="30">
        <v>0</v>
      </c>
      <c r="F611" s="41">
        <f t="shared" si="10"/>
        <v>0</v>
      </c>
    </row>
    <row r="612" spans="1:8" outlineLevel="1">
      <c r="A612" s="7">
        <v>10951</v>
      </c>
      <c r="B612" s="4" t="s">
        <v>562</v>
      </c>
      <c r="C612" s="5">
        <f>SUM(C613:C614)</f>
        <v>0</v>
      </c>
      <c r="F612" s="41">
        <f t="shared" si="10"/>
        <v>0</v>
      </c>
    </row>
    <row r="613" spans="1:8" ht="15" customHeight="1" outlineLevel="1">
      <c r="A613" s="29"/>
      <c r="B613" s="28" t="s">
        <v>563</v>
      </c>
      <c r="C613" s="30">
        <v>0</v>
      </c>
      <c r="F613" s="41">
        <f t="shared" si="10"/>
        <v>0</v>
      </c>
    </row>
    <row r="614" spans="1:8" ht="15" customHeight="1" outlineLevel="1">
      <c r="A614" s="29"/>
      <c r="B614" s="28" t="s">
        <v>564</v>
      </c>
      <c r="C614" s="30">
        <v>0</v>
      </c>
      <c r="F614" s="41">
        <f t="shared" si="10"/>
        <v>0</v>
      </c>
    </row>
    <row r="615" spans="1:8">
      <c r="A615" s="148" t="s">
        <v>565</v>
      </c>
      <c r="B615" s="149"/>
      <c r="C615" s="36">
        <f>C616</f>
        <v>0</v>
      </c>
      <c r="E615" s="39" t="s">
        <v>154</v>
      </c>
      <c r="F615" s="41">
        <f t="shared" si="10"/>
        <v>0</v>
      </c>
      <c r="G615" s="42">
        <v>0</v>
      </c>
      <c r="H615" s="40" t="b">
        <f>AND(F615=G615)</f>
        <v>1</v>
      </c>
    </row>
    <row r="616" spans="1:8">
      <c r="A616" s="150" t="s">
        <v>566</v>
      </c>
      <c r="B616" s="151"/>
      <c r="C616" s="33">
        <f>C617+C621</f>
        <v>0</v>
      </c>
      <c r="E616" s="39" t="s">
        <v>567</v>
      </c>
      <c r="F616" s="41">
        <f t="shared" si="10"/>
        <v>0</v>
      </c>
      <c r="G616" s="42">
        <v>0</v>
      </c>
      <c r="H616" s="40" t="b">
        <f>AND(F616=G616)</f>
        <v>1</v>
      </c>
    </row>
  </sheetData>
  <mergeCells count="98">
    <mergeCell ref="A607:B607"/>
    <mergeCell ref="A615:B615"/>
    <mergeCell ref="A616:B616"/>
    <mergeCell ref="A590:B590"/>
    <mergeCell ref="A602:B602"/>
    <mergeCell ref="A603:B603"/>
    <mergeCell ref="A604:B604"/>
    <mergeCell ref="A605:B605"/>
    <mergeCell ref="A606:B606"/>
    <mergeCell ref="A584:B584"/>
    <mergeCell ref="A550:B55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43:B543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18:B518"/>
    <mergeCell ref="A471:B471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467:B467"/>
    <mergeCell ref="A441:B44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40:B440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count="5">
    <dataValidation type="custom" allowBlank="1" showInputMessage="1" showErrorMessage="1" sqref="H449">
      <formula1>C149+C264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  <dataValidation type="custom" allowBlank="1" showInputMessage="1" showErrorMessage="1" sqref="H373">
      <formula1>C374+C485</formula1>
    </dataValidation>
    <dataValidation type="custom" allowBlank="1" showInputMessage="1" showErrorMessage="1" sqref="H114:H116 H123 H146:H149 H140:H141 H137 H134 H129:H130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52" zoomScale="75" zoomScaleNormal="75" workbookViewId="0">
      <selection activeCell="R299" sqref="R299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8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0</v>
      </c>
      <c r="B1" s="162"/>
      <c r="C1" s="162"/>
      <c r="D1" s="112" t="s">
        <v>919</v>
      </c>
      <c r="E1" s="112" t="s">
        <v>920</v>
      </c>
      <c r="G1" s="43" t="s">
        <v>1</v>
      </c>
      <c r="H1" s="44">
        <f>C2+C114</f>
        <v>0</v>
      </c>
      <c r="I1" s="45"/>
      <c r="J1" s="46" t="b">
        <f>AND(H1=I1)</f>
        <v>1</v>
      </c>
    </row>
    <row r="2" spans="1:14">
      <c r="A2" s="168" t="s">
        <v>2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2</v>
      </c>
      <c r="H2" s="41">
        <f>C2</f>
        <v>0</v>
      </c>
      <c r="I2" s="42"/>
      <c r="J2" s="40" t="b">
        <f>AND(H2=I2)</f>
        <v>1</v>
      </c>
    </row>
    <row r="3" spans="1:14">
      <c r="A3" s="165" t="s">
        <v>3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4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0" t="s">
        <v>5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6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7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8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9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10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11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12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13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14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15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17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18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19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20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21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22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23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24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25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26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27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28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29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30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31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32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33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34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35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36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37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38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39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40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41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42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43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44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45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46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47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48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49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50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51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52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53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54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55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56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57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58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59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60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61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62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63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64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65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66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67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68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69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70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71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5" t="s">
        <v>72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73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0" t="s">
        <v>74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75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76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77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78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79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80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81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82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83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84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85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86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87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88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89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90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91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92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93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94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95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96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97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98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99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100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101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102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103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104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105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106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107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108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109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110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111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112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113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114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115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116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117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118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119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120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121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6" t="s">
        <v>122</v>
      </c>
      <c r="B114" s="16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122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3" t="s">
        <v>123</v>
      </c>
      <c r="B115" s="16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124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0" t="s">
        <v>125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126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127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7"/>
      <c r="B118" s="138" t="s">
        <v>921</v>
      </c>
      <c r="C118" s="139"/>
      <c r="D118" s="139">
        <f>C118</f>
        <v>0</v>
      </c>
      <c r="E118" s="139">
        <f>D118</f>
        <v>0</v>
      </c>
      <c r="H118" s="41">
        <f t="shared" si="7"/>
        <v>0</v>
      </c>
    </row>
    <row r="119" spans="1:10" ht="15" customHeight="1" outlineLevel="2">
      <c r="A119" s="137"/>
      <c r="B119" s="138" t="s">
        <v>922</v>
      </c>
      <c r="C119" s="139"/>
      <c r="D119" s="139">
        <f>C119</f>
        <v>0</v>
      </c>
      <c r="E119" s="139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128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7"/>
      <c r="B121" s="138" t="s">
        <v>921</v>
      </c>
      <c r="C121" s="139"/>
      <c r="D121" s="139">
        <f>C121</f>
        <v>0</v>
      </c>
      <c r="E121" s="139">
        <f>D121</f>
        <v>0</v>
      </c>
      <c r="H121" s="41">
        <f t="shared" si="7"/>
        <v>0</v>
      </c>
    </row>
    <row r="122" spans="1:10" ht="15" customHeight="1" outlineLevel="2">
      <c r="A122" s="137"/>
      <c r="B122" s="138" t="s">
        <v>922</v>
      </c>
      <c r="C122" s="139"/>
      <c r="D122" s="139">
        <f>C122</f>
        <v>0</v>
      </c>
      <c r="E122" s="13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129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7"/>
      <c r="B124" s="138" t="s">
        <v>921</v>
      </c>
      <c r="C124" s="139"/>
      <c r="D124" s="139">
        <f>C124</f>
        <v>0</v>
      </c>
      <c r="E124" s="139">
        <f>D124</f>
        <v>0</v>
      </c>
      <c r="H124" s="41">
        <f t="shared" si="7"/>
        <v>0</v>
      </c>
    </row>
    <row r="125" spans="1:10" ht="15" customHeight="1" outlineLevel="2">
      <c r="A125" s="137"/>
      <c r="B125" s="138" t="s">
        <v>922</v>
      </c>
      <c r="C125" s="139"/>
      <c r="D125" s="139">
        <f>C125</f>
        <v>0</v>
      </c>
      <c r="E125" s="13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130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7"/>
      <c r="B127" s="138" t="s">
        <v>921</v>
      </c>
      <c r="C127" s="139"/>
      <c r="D127" s="139">
        <f>C127</f>
        <v>0</v>
      </c>
      <c r="E127" s="139">
        <f>D127</f>
        <v>0</v>
      </c>
      <c r="H127" s="41">
        <f t="shared" si="7"/>
        <v>0</v>
      </c>
    </row>
    <row r="128" spans="1:10" ht="15" customHeight="1" outlineLevel="2">
      <c r="A128" s="137"/>
      <c r="B128" s="138" t="s">
        <v>922</v>
      </c>
      <c r="C128" s="139"/>
      <c r="D128" s="139">
        <f>C128</f>
        <v>0</v>
      </c>
      <c r="E128" s="13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131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7"/>
      <c r="B130" s="138" t="s">
        <v>921</v>
      </c>
      <c r="C130" s="139"/>
      <c r="D130" s="139">
        <f>C130</f>
        <v>0</v>
      </c>
      <c r="E130" s="139">
        <f>D130</f>
        <v>0</v>
      </c>
      <c r="H130" s="41">
        <f t="shared" si="7"/>
        <v>0</v>
      </c>
    </row>
    <row r="131" spans="1:10" ht="15" customHeight="1" outlineLevel="2">
      <c r="A131" s="137"/>
      <c r="B131" s="138" t="s">
        <v>922</v>
      </c>
      <c r="C131" s="139"/>
      <c r="D131" s="139">
        <f>C131</f>
        <v>0</v>
      </c>
      <c r="E131" s="13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132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7"/>
      <c r="B133" s="138" t="s">
        <v>921</v>
      </c>
      <c r="C133" s="139"/>
      <c r="D133" s="139">
        <f>C133</f>
        <v>0</v>
      </c>
      <c r="E133" s="139">
        <f>D133</f>
        <v>0</v>
      </c>
      <c r="H133" s="41">
        <f t="shared" si="11"/>
        <v>0</v>
      </c>
    </row>
    <row r="134" spans="1:10" ht="15" customHeight="1" outlineLevel="2">
      <c r="A134" s="137"/>
      <c r="B134" s="138" t="s">
        <v>922</v>
      </c>
      <c r="C134" s="139"/>
      <c r="D134" s="139">
        <f>C134</f>
        <v>0</v>
      </c>
      <c r="E134" s="139">
        <f>D134</f>
        <v>0</v>
      </c>
      <c r="H134" s="41">
        <f t="shared" si="11"/>
        <v>0</v>
      </c>
    </row>
    <row r="135" spans="1:10">
      <c r="A135" s="160" t="s">
        <v>133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134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135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7"/>
      <c r="B137" s="138" t="s">
        <v>921</v>
      </c>
      <c r="C137" s="139"/>
      <c r="D137" s="139">
        <f>C137</f>
        <v>0</v>
      </c>
      <c r="E137" s="139">
        <f>D137</f>
        <v>0</v>
      </c>
      <c r="H137" s="41">
        <f t="shared" si="11"/>
        <v>0</v>
      </c>
    </row>
    <row r="138" spans="1:10" ht="15" customHeight="1" outlineLevel="2">
      <c r="A138" s="137"/>
      <c r="B138" s="138" t="s">
        <v>923</v>
      </c>
      <c r="C138" s="139"/>
      <c r="D138" s="139">
        <f t="shared" ref="D138:E139" si="12">C138</f>
        <v>0</v>
      </c>
      <c r="E138" s="139">
        <f t="shared" si="12"/>
        <v>0</v>
      </c>
      <c r="H138" s="41">
        <f t="shared" si="11"/>
        <v>0</v>
      </c>
    </row>
    <row r="139" spans="1:10" ht="15" customHeight="1" outlineLevel="2">
      <c r="A139" s="137"/>
      <c r="B139" s="138" t="s">
        <v>924</v>
      </c>
      <c r="C139" s="139"/>
      <c r="D139" s="139">
        <f t="shared" si="12"/>
        <v>0</v>
      </c>
      <c r="E139" s="139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136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7"/>
      <c r="B141" s="138" t="s">
        <v>921</v>
      </c>
      <c r="C141" s="139"/>
      <c r="D141" s="139">
        <f>C141</f>
        <v>0</v>
      </c>
      <c r="E141" s="139">
        <f>D141</f>
        <v>0</v>
      </c>
      <c r="H141" s="41">
        <f t="shared" si="11"/>
        <v>0</v>
      </c>
    </row>
    <row r="142" spans="1:10" ht="15" customHeight="1" outlineLevel="2">
      <c r="A142" s="137"/>
      <c r="B142" s="138" t="s">
        <v>922</v>
      </c>
      <c r="C142" s="139"/>
      <c r="D142" s="139">
        <f>C142</f>
        <v>0</v>
      </c>
      <c r="E142" s="13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137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7"/>
      <c r="B144" s="138" t="s">
        <v>921</v>
      </c>
      <c r="C144" s="139"/>
      <c r="D144" s="139">
        <f>C144</f>
        <v>0</v>
      </c>
      <c r="E144" s="139">
        <f>D144</f>
        <v>0</v>
      </c>
      <c r="H144" s="41">
        <f t="shared" si="11"/>
        <v>0</v>
      </c>
    </row>
    <row r="145" spans="1:10" ht="15" customHeight="1" outlineLevel="2">
      <c r="A145" s="137"/>
      <c r="B145" s="138" t="s">
        <v>922</v>
      </c>
      <c r="C145" s="139"/>
      <c r="D145" s="139">
        <f>C145</f>
        <v>0</v>
      </c>
      <c r="E145" s="13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138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7"/>
      <c r="B147" s="138" t="s">
        <v>921</v>
      </c>
      <c r="C147" s="139"/>
      <c r="D147" s="139">
        <f>C147</f>
        <v>0</v>
      </c>
      <c r="E147" s="139">
        <f>D147</f>
        <v>0</v>
      </c>
      <c r="H147" s="41">
        <f t="shared" si="11"/>
        <v>0</v>
      </c>
    </row>
    <row r="148" spans="1:10" ht="15" customHeight="1" outlineLevel="2">
      <c r="A148" s="137"/>
      <c r="B148" s="138" t="s">
        <v>922</v>
      </c>
      <c r="C148" s="139"/>
      <c r="D148" s="139">
        <f>C148</f>
        <v>0</v>
      </c>
      <c r="E148" s="13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139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7"/>
      <c r="B150" s="138" t="s">
        <v>921</v>
      </c>
      <c r="C150" s="139"/>
      <c r="D150" s="139">
        <f>C150</f>
        <v>0</v>
      </c>
      <c r="E150" s="139">
        <f>D150</f>
        <v>0</v>
      </c>
      <c r="H150" s="41">
        <f t="shared" si="11"/>
        <v>0</v>
      </c>
    </row>
    <row r="151" spans="1:10" ht="15" customHeight="1" outlineLevel="2">
      <c r="A151" s="137"/>
      <c r="B151" s="138" t="s">
        <v>922</v>
      </c>
      <c r="C151" s="139"/>
      <c r="D151" s="139">
        <f>C151</f>
        <v>0</v>
      </c>
      <c r="E151" s="139">
        <f>D151</f>
        <v>0</v>
      </c>
      <c r="H151" s="41">
        <f t="shared" si="11"/>
        <v>0</v>
      </c>
    </row>
    <row r="152" spans="1:10">
      <c r="A152" s="163" t="s">
        <v>140</v>
      </c>
      <c r="B152" s="16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141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0" t="s">
        <v>142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143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144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7"/>
      <c r="B155" s="138" t="s">
        <v>921</v>
      </c>
      <c r="C155" s="139"/>
      <c r="D155" s="139">
        <f>C155</f>
        <v>0</v>
      </c>
      <c r="E155" s="139">
        <f>D155</f>
        <v>0</v>
      </c>
      <c r="H155" s="41">
        <f t="shared" si="11"/>
        <v>0</v>
      </c>
    </row>
    <row r="156" spans="1:10" ht="15" customHeight="1" outlineLevel="2">
      <c r="A156" s="137"/>
      <c r="B156" s="138" t="s">
        <v>922</v>
      </c>
      <c r="C156" s="139"/>
      <c r="D156" s="139">
        <f>C156</f>
        <v>0</v>
      </c>
      <c r="E156" s="139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145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7"/>
      <c r="B158" s="138" t="s">
        <v>921</v>
      </c>
      <c r="C158" s="139"/>
      <c r="D158" s="139">
        <f>C158</f>
        <v>0</v>
      </c>
      <c r="E158" s="139">
        <f>D158</f>
        <v>0</v>
      </c>
      <c r="H158" s="41">
        <f t="shared" si="11"/>
        <v>0</v>
      </c>
    </row>
    <row r="159" spans="1:10" ht="15" customHeight="1" outlineLevel="2">
      <c r="A159" s="137"/>
      <c r="B159" s="138" t="s">
        <v>922</v>
      </c>
      <c r="C159" s="139"/>
      <c r="D159" s="139">
        <f>C159</f>
        <v>0</v>
      </c>
      <c r="E159" s="13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146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7"/>
      <c r="B161" s="138" t="s">
        <v>921</v>
      </c>
      <c r="C161" s="139"/>
      <c r="D161" s="139">
        <f>C161</f>
        <v>0</v>
      </c>
      <c r="E161" s="139">
        <f>D161</f>
        <v>0</v>
      </c>
      <c r="H161" s="41">
        <f t="shared" si="11"/>
        <v>0</v>
      </c>
    </row>
    <row r="162" spans="1:10" ht="15" customHeight="1" outlineLevel="2">
      <c r="A162" s="137"/>
      <c r="B162" s="138" t="s">
        <v>922</v>
      </c>
      <c r="C162" s="139"/>
      <c r="D162" s="139">
        <f>C162</f>
        <v>0</v>
      </c>
      <c r="E162" s="139">
        <f>D162</f>
        <v>0</v>
      </c>
      <c r="H162" s="41">
        <f t="shared" si="11"/>
        <v>0</v>
      </c>
    </row>
    <row r="163" spans="1:10">
      <c r="A163" s="160" t="s">
        <v>147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148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149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7"/>
      <c r="B165" s="138" t="s">
        <v>921</v>
      </c>
      <c r="C165" s="139"/>
      <c r="D165" s="139">
        <f>C165</f>
        <v>0</v>
      </c>
      <c r="E165" s="139">
        <f>D165</f>
        <v>0</v>
      </c>
      <c r="H165" s="41">
        <f t="shared" si="11"/>
        <v>0</v>
      </c>
    </row>
    <row r="166" spans="1:10" ht="15" customHeight="1" outlineLevel="2">
      <c r="A166" s="137"/>
      <c r="B166" s="138" t="s">
        <v>922</v>
      </c>
      <c r="C166" s="139"/>
      <c r="D166" s="139">
        <f>C166</f>
        <v>0</v>
      </c>
      <c r="E166" s="13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150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7"/>
      <c r="B168" s="138" t="s">
        <v>921</v>
      </c>
      <c r="C168" s="139"/>
      <c r="D168" s="139">
        <f>C168</f>
        <v>0</v>
      </c>
      <c r="E168" s="139">
        <f>D168</f>
        <v>0</v>
      </c>
      <c r="H168" s="41">
        <f t="shared" si="11"/>
        <v>0</v>
      </c>
    </row>
    <row r="169" spans="1:10" ht="15" customHeight="1" outlineLevel="2">
      <c r="A169" s="137"/>
      <c r="B169" s="138" t="s">
        <v>922</v>
      </c>
      <c r="C169" s="139"/>
      <c r="D169" s="139">
        <f>C169</f>
        <v>0</v>
      </c>
      <c r="E169" s="139">
        <f>D169</f>
        <v>0</v>
      </c>
      <c r="H169" s="41">
        <f t="shared" si="11"/>
        <v>0</v>
      </c>
    </row>
    <row r="170" spans="1:10">
      <c r="A170" s="160" t="s">
        <v>151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152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149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7"/>
      <c r="B172" s="138" t="s">
        <v>921</v>
      </c>
      <c r="C172" s="139"/>
      <c r="D172" s="139">
        <f>C172</f>
        <v>0</v>
      </c>
      <c r="E172" s="139">
        <f>D172</f>
        <v>0</v>
      </c>
      <c r="H172" s="41">
        <f t="shared" si="11"/>
        <v>0</v>
      </c>
    </row>
    <row r="173" spans="1:10" ht="15" customHeight="1" outlineLevel="2">
      <c r="A173" s="137"/>
      <c r="B173" s="138" t="s">
        <v>922</v>
      </c>
      <c r="C173" s="139"/>
      <c r="D173" s="139">
        <f>C173</f>
        <v>0</v>
      </c>
      <c r="E173" s="13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150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7"/>
      <c r="B175" s="138" t="s">
        <v>921</v>
      </c>
      <c r="C175" s="139"/>
      <c r="D175" s="139">
        <f>C175</f>
        <v>0</v>
      </c>
      <c r="E175" s="139">
        <f>D175</f>
        <v>0</v>
      </c>
      <c r="H175" s="41">
        <f t="shared" si="11"/>
        <v>0</v>
      </c>
    </row>
    <row r="176" spans="1:10" ht="15" customHeight="1" outlineLevel="2">
      <c r="A176" s="137"/>
      <c r="B176" s="138" t="s">
        <v>922</v>
      </c>
      <c r="C176" s="139"/>
      <c r="D176" s="139">
        <f>C176</f>
        <v>0</v>
      </c>
      <c r="E176" s="139">
        <f>D176</f>
        <v>0</v>
      </c>
      <c r="H176" s="41">
        <f t="shared" si="11"/>
        <v>0</v>
      </c>
    </row>
    <row r="177" spans="1:10">
      <c r="A177" s="163" t="s">
        <v>153</v>
      </c>
      <c r="B177" s="164"/>
      <c r="C177" s="27">
        <f>C178</f>
        <v>0</v>
      </c>
      <c r="D177" s="27">
        <f>D178</f>
        <v>0</v>
      </c>
      <c r="E177" s="27">
        <f>E178</f>
        <v>0</v>
      </c>
      <c r="G177" s="39" t="s">
        <v>154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155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568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9" t="s">
        <v>925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7">
        <v>3</v>
      </c>
      <c r="B180" s="138" t="s">
        <v>926</v>
      </c>
      <c r="C180" s="139">
        <f>C181</f>
        <v>0</v>
      </c>
      <c r="D180" s="139">
        <f>D181</f>
        <v>0</v>
      </c>
      <c r="E180" s="139">
        <f>E181</f>
        <v>0</v>
      </c>
    </row>
    <row r="181" spans="1:10" outlineLevel="2">
      <c r="A181" s="96"/>
      <c r="B181" s="95" t="s">
        <v>921</v>
      </c>
      <c r="C181" s="140"/>
      <c r="D181" s="140">
        <f>C181</f>
        <v>0</v>
      </c>
      <c r="E181" s="140">
        <f>D181</f>
        <v>0</v>
      </c>
    </row>
    <row r="182" spans="1:10" outlineLevel="2">
      <c r="A182" s="137">
        <v>4</v>
      </c>
      <c r="B182" s="138" t="s">
        <v>927</v>
      </c>
      <c r="C182" s="139">
        <f>C183</f>
        <v>0</v>
      </c>
      <c r="D182" s="139">
        <f>D183</f>
        <v>0</v>
      </c>
      <c r="E182" s="139">
        <f>E183</f>
        <v>0</v>
      </c>
    </row>
    <row r="183" spans="1:10" outlineLevel="2">
      <c r="A183" s="96"/>
      <c r="B183" s="95" t="s">
        <v>921</v>
      </c>
      <c r="C183" s="140"/>
      <c r="D183" s="140">
        <f>C183</f>
        <v>0</v>
      </c>
      <c r="E183" s="140">
        <f>D183</f>
        <v>0</v>
      </c>
    </row>
    <row r="184" spans="1:10" outlineLevel="1">
      <c r="A184" s="169" t="s">
        <v>928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7">
        <v>2</v>
      </c>
      <c r="B185" s="138" t="s">
        <v>929</v>
      </c>
      <c r="C185" s="139">
        <f>C186+C187</f>
        <v>0</v>
      </c>
      <c r="D185" s="139">
        <f>D186+D187</f>
        <v>0</v>
      </c>
      <c r="E185" s="139">
        <f>E186+E187</f>
        <v>0</v>
      </c>
    </row>
    <row r="186" spans="1:10" outlineLevel="3">
      <c r="A186" s="96"/>
      <c r="B186" s="95" t="s">
        <v>921</v>
      </c>
      <c r="C186" s="140"/>
      <c r="D186" s="140">
        <f>C186</f>
        <v>0</v>
      </c>
      <c r="E186" s="140">
        <f>D186</f>
        <v>0</v>
      </c>
    </row>
    <row r="187" spans="1:10" outlineLevel="3">
      <c r="A187" s="96"/>
      <c r="B187" s="95" t="s">
        <v>930</v>
      </c>
      <c r="C187" s="140"/>
      <c r="D187" s="140">
        <f>C187</f>
        <v>0</v>
      </c>
      <c r="E187" s="140">
        <f>D187</f>
        <v>0</v>
      </c>
    </row>
    <row r="188" spans="1:10" outlineLevel="1">
      <c r="A188" s="169" t="s">
        <v>931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7">
        <v>1</v>
      </c>
      <c r="B189" s="138" t="s">
        <v>932</v>
      </c>
      <c r="C189" s="139">
        <f>C190+C191+C192</f>
        <v>0</v>
      </c>
      <c r="D189" s="139">
        <f>D190+D191+D192</f>
        <v>0</v>
      </c>
      <c r="E189" s="139">
        <f>E190+E191+E192</f>
        <v>0</v>
      </c>
    </row>
    <row r="190" spans="1:10" outlineLevel="3">
      <c r="A190" s="96"/>
      <c r="B190" s="95" t="s">
        <v>921</v>
      </c>
      <c r="C190" s="140">
        <v>0</v>
      </c>
      <c r="D190" s="140">
        <f t="shared" ref="D190:E192" si="13">C190</f>
        <v>0</v>
      </c>
      <c r="E190" s="140">
        <f t="shared" si="13"/>
        <v>0</v>
      </c>
    </row>
    <row r="191" spans="1:10" outlineLevel="3">
      <c r="A191" s="96"/>
      <c r="B191" s="95" t="s">
        <v>933</v>
      </c>
      <c r="C191" s="140">
        <v>0</v>
      </c>
      <c r="D191" s="140">
        <f t="shared" si="13"/>
        <v>0</v>
      </c>
      <c r="E191" s="140">
        <f t="shared" si="13"/>
        <v>0</v>
      </c>
    </row>
    <row r="192" spans="1:10" outlineLevel="3">
      <c r="A192" s="96"/>
      <c r="B192" s="95" t="s">
        <v>934</v>
      </c>
      <c r="C192" s="140">
        <v>0</v>
      </c>
      <c r="D192" s="140">
        <f t="shared" si="13"/>
        <v>0</v>
      </c>
      <c r="E192" s="140">
        <f t="shared" si="13"/>
        <v>0</v>
      </c>
    </row>
    <row r="193" spans="1:5" outlineLevel="2">
      <c r="A193" s="137">
        <v>3</v>
      </c>
      <c r="B193" s="138" t="s">
        <v>926</v>
      </c>
      <c r="C193" s="139">
        <f>C194</f>
        <v>0</v>
      </c>
      <c r="D193" s="139">
        <f>D194</f>
        <v>0</v>
      </c>
      <c r="E193" s="139">
        <f>E194</f>
        <v>0</v>
      </c>
    </row>
    <row r="194" spans="1:5" outlineLevel="3">
      <c r="A194" s="96"/>
      <c r="B194" s="95" t="s">
        <v>921</v>
      </c>
      <c r="C194" s="140">
        <v>0</v>
      </c>
      <c r="D194" s="140">
        <f>C194</f>
        <v>0</v>
      </c>
      <c r="E194" s="140">
        <f>D194</f>
        <v>0</v>
      </c>
    </row>
    <row r="195" spans="1:5" outlineLevel="2">
      <c r="A195" s="137">
        <v>4</v>
      </c>
      <c r="B195" s="138" t="s">
        <v>927</v>
      </c>
      <c r="C195" s="139">
        <f>C196</f>
        <v>0</v>
      </c>
      <c r="D195" s="139">
        <f>D196</f>
        <v>0</v>
      </c>
      <c r="E195" s="139">
        <f>E196</f>
        <v>0</v>
      </c>
    </row>
    <row r="196" spans="1:5" outlineLevel="3">
      <c r="A196" s="96"/>
      <c r="B196" s="95" t="s">
        <v>921</v>
      </c>
      <c r="C196" s="140">
        <v>0</v>
      </c>
      <c r="D196" s="140">
        <f>C196</f>
        <v>0</v>
      </c>
      <c r="E196" s="140">
        <f>D196</f>
        <v>0</v>
      </c>
    </row>
    <row r="197" spans="1:5" outlineLevel="1">
      <c r="A197" s="169" t="s">
        <v>935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7">
        <v>4</v>
      </c>
      <c r="B198" s="138" t="s">
        <v>927</v>
      </c>
      <c r="C198" s="139">
        <f t="shared" si="14"/>
        <v>0</v>
      </c>
      <c r="D198" s="139">
        <f t="shared" si="14"/>
        <v>0</v>
      </c>
      <c r="E198" s="139">
        <f t="shared" si="14"/>
        <v>0</v>
      </c>
    </row>
    <row r="199" spans="1:5" outlineLevel="3">
      <c r="A199" s="96"/>
      <c r="B199" s="95" t="s">
        <v>921</v>
      </c>
      <c r="C199" s="140">
        <v>0</v>
      </c>
      <c r="D199" s="140">
        <f>C199</f>
        <v>0</v>
      </c>
      <c r="E199" s="140">
        <f>D199</f>
        <v>0</v>
      </c>
    </row>
    <row r="200" spans="1:5" outlineLevel="1">
      <c r="A200" s="169" t="s">
        <v>936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7">
        <v>3</v>
      </c>
      <c r="B201" s="138" t="s">
        <v>926</v>
      </c>
      <c r="C201" s="139">
        <f>C202</f>
        <v>0</v>
      </c>
      <c r="D201" s="139">
        <f>D202</f>
        <v>0</v>
      </c>
      <c r="E201" s="139">
        <f>E202</f>
        <v>0</v>
      </c>
    </row>
    <row r="202" spans="1:5" outlineLevel="3">
      <c r="A202" s="96"/>
      <c r="B202" s="95" t="s">
        <v>921</v>
      </c>
      <c r="C202" s="140">
        <v>0</v>
      </c>
      <c r="D202" s="140">
        <f>C202</f>
        <v>0</v>
      </c>
      <c r="E202" s="140">
        <f>D202</f>
        <v>0</v>
      </c>
    </row>
    <row r="203" spans="1:5" outlineLevel="1">
      <c r="A203" s="169" t="s">
        <v>937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7">
        <v>1</v>
      </c>
      <c r="B204" s="138" t="s">
        <v>932</v>
      </c>
      <c r="C204" s="139">
        <f>C205+C206</f>
        <v>0</v>
      </c>
      <c r="D204" s="139">
        <f>D205+D206</f>
        <v>0</v>
      </c>
      <c r="E204" s="139">
        <f>E205+E206</f>
        <v>0</v>
      </c>
    </row>
    <row r="205" spans="1:5" outlineLevel="3">
      <c r="A205" s="96"/>
      <c r="B205" s="95" t="s">
        <v>921</v>
      </c>
      <c r="C205" s="140">
        <v>0</v>
      </c>
      <c r="D205" s="140">
        <f>C205</f>
        <v>0</v>
      </c>
      <c r="E205" s="140">
        <f>D205</f>
        <v>0</v>
      </c>
    </row>
    <row r="206" spans="1:5" outlineLevel="3">
      <c r="A206" s="96"/>
      <c r="B206" s="95" t="s">
        <v>938</v>
      </c>
      <c r="C206" s="140">
        <v>0</v>
      </c>
      <c r="D206" s="140">
        <f>C206</f>
        <v>0</v>
      </c>
      <c r="E206" s="140">
        <f>D206</f>
        <v>0</v>
      </c>
    </row>
    <row r="207" spans="1:5" outlineLevel="2">
      <c r="A207" s="137">
        <v>2</v>
      </c>
      <c r="B207" s="138" t="s">
        <v>929</v>
      </c>
      <c r="C207" s="139">
        <f>C209+C208+C210</f>
        <v>0</v>
      </c>
      <c r="D207" s="139">
        <f>D209+D208+D210</f>
        <v>0</v>
      </c>
      <c r="E207" s="139">
        <f>E209+E208+E210</f>
        <v>0</v>
      </c>
    </row>
    <row r="208" spans="1:5" outlineLevel="3">
      <c r="A208" s="96"/>
      <c r="B208" s="95" t="s">
        <v>921</v>
      </c>
      <c r="C208" s="140">
        <v>0</v>
      </c>
      <c r="D208" s="140">
        <f t="shared" ref="D208:E210" si="15">C208</f>
        <v>0</v>
      </c>
      <c r="E208" s="140">
        <f t="shared" si="15"/>
        <v>0</v>
      </c>
    </row>
    <row r="209" spans="1:5" outlineLevel="3">
      <c r="A209" s="96"/>
      <c r="B209" s="95" t="s">
        <v>939</v>
      </c>
      <c r="C209" s="140"/>
      <c r="D209" s="140">
        <f t="shared" si="15"/>
        <v>0</v>
      </c>
      <c r="E209" s="140">
        <f t="shared" si="15"/>
        <v>0</v>
      </c>
    </row>
    <row r="210" spans="1:5" outlineLevel="3">
      <c r="A210" s="96"/>
      <c r="B210" s="95" t="s">
        <v>921</v>
      </c>
      <c r="C210" s="140">
        <v>0</v>
      </c>
      <c r="D210" s="140">
        <f t="shared" si="15"/>
        <v>0</v>
      </c>
      <c r="E210" s="140">
        <f t="shared" si="15"/>
        <v>0</v>
      </c>
    </row>
    <row r="211" spans="1:5" outlineLevel="2">
      <c r="A211" s="137">
        <v>3</v>
      </c>
      <c r="B211" s="138" t="s">
        <v>926</v>
      </c>
      <c r="C211" s="139">
        <f>C212</f>
        <v>0</v>
      </c>
      <c r="D211" s="139">
        <f>D212</f>
        <v>0</v>
      </c>
      <c r="E211" s="139">
        <f>E212</f>
        <v>0</v>
      </c>
    </row>
    <row r="212" spans="1:5" outlineLevel="3">
      <c r="A212" s="96"/>
      <c r="B212" s="95" t="s">
        <v>921</v>
      </c>
      <c r="C212" s="140">
        <v>0</v>
      </c>
      <c r="D212" s="140">
        <f>C212</f>
        <v>0</v>
      </c>
      <c r="E212" s="140">
        <f>D212</f>
        <v>0</v>
      </c>
    </row>
    <row r="213" spans="1:5" outlineLevel="2">
      <c r="A213" s="137">
        <v>4</v>
      </c>
      <c r="B213" s="138" t="s">
        <v>927</v>
      </c>
      <c r="C213" s="139">
        <f>C214</f>
        <v>0</v>
      </c>
      <c r="D213" s="139">
        <f>D214</f>
        <v>0</v>
      </c>
      <c r="E213" s="139">
        <f>E214</f>
        <v>0</v>
      </c>
    </row>
    <row r="214" spans="1:5" outlineLevel="3">
      <c r="A214" s="96"/>
      <c r="B214" s="95" t="s">
        <v>921</v>
      </c>
      <c r="C214" s="140">
        <v>0</v>
      </c>
      <c r="D214" s="140">
        <f>C214</f>
        <v>0</v>
      </c>
      <c r="E214" s="140">
        <f>D214</f>
        <v>0</v>
      </c>
    </row>
    <row r="215" spans="1:5" outlineLevel="1">
      <c r="A215" s="169" t="s">
        <v>940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7">
        <v>2</v>
      </c>
      <c r="B216" s="138" t="s">
        <v>929</v>
      </c>
      <c r="C216" s="139">
        <f>C219+C218+C217</f>
        <v>0</v>
      </c>
      <c r="D216" s="139">
        <f>D219+D218+D217</f>
        <v>0</v>
      </c>
      <c r="E216" s="139">
        <f>E219+E218+E217</f>
        <v>0</v>
      </c>
    </row>
    <row r="217" spans="1:5" outlineLevel="3">
      <c r="A217" s="96"/>
      <c r="B217" s="95" t="s">
        <v>921</v>
      </c>
      <c r="C217" s="140">
        <v>0</v>
      </c>
      <c r="D217" s="140">
        <f t="shared" ref="D217:E219" si="16">C217</f>
        <v>0</v>
      </c>
      <c r="E217" s="140">
        <f t="shared" si="16"/>
        <v>0</v>
      </c>
    </row>
    <row r="218" spans="1:5" s="144" customFormat="1" outlineLevel="3">
      <c r="A218" s="141"/>
      <c r="B218" s="142" t="s">
        <v>941</v>
      </c>
      <c r="C218" s="143"/>
      <c r="D218" s="143">
        <f t="shared" si="16"/>
        <v>0</v>
      </c>
      <c r="E218" s="143">
        <f t="shared" si="16"/>
        <v>0</v>
      </c>
    </row>
    <row r="219" spans="1:5" s="144" customFormat="1" outlineLevel="3">
      <c r="A219" s="141"/>
      <c r="B219" s="142" t="s">
        <v>942</v>
      </c>
      <c r="C219" s="143"/>
      <c r="D219" s="143">
        <f t="shared" si="16"/>
        <v>0</v>
      </c>
      <c r="E219" s="143">
        <f t="shared" si="16"/>
        <v>0</v>
      </c>
    </row>
    <row r="220" spans="1:5" outlineLevel="2">
      <c r="A220" s="137">
        <v>3</v>
      </c>
      <c r="B220" s="138" t="s">
        <v>926</v>
      </c>
      <c r="C220" s="139">
        <f>C221</f>
        <v>0</v>
      </c>
      <c r="D220" s="139">
        <f>D221</f>
        <v>0</v>
      </c>
      <c r="E220" s="139">
        <f>E221</f>
        <v>0</v>
      </c>
    </row>
    <row r="221" spans="1:5" outlineLevel="3">
      <c r="A221" s="96"/>
      <c r="B221" s="95" t="s">
        <v>921</v>
      </c>
      <c r="C221" s="140">
        <v>0</v>
      </c>
      <c r="D221" s="140">
        <f>C221</f>
        <v>0</v>
      </c>
      <c r="E221" s="140">
        <f>D221</f>
        <v>0</v>
      </c>
    </row>
    <row r="222" spans="1:5" outlineLevel="1">
      <c r="A222" s="169" t="s">
        <v>943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7">
        <v>2</v>
      </c>
      <c r="B223" s="138" t="s">
        <v>929</v>
      </c>
      <c r="C223" s="139">
        <f>C225+C226+C227+C224</f>
        <v>0</v>
      </c>
      <c r="D223" s="139">
        <f>D225+D226+D227+D224</f>
        <v>0</v>
      </c>
      <c r="E223" s="139">
        <f>E225+E226+E227+E224</f>
        <v>0</v>
      </c>
    </row>
    <row r="224" spans="1:5" outlineLevel="3">
      <c r="A224" s="96"/>
      <c r="B224" s="95" t="s">
        <v>921</v>
      </c>
      <c r="C224" s="140">
        <v>0</v>
      </c>
      <c r="D224" s="140">
        <f>C224</f>
        <v>0</v>
      </c>
      <c r="E224" s="140">
        <f>D224</f>
        <v>0</v>
      </c>
    </row>
    <row r="225" spans="1:5" outlineLevel="3">
      <c r="A225" s="96"/>
      <c r="B225" s="95" t="s">
        <v>944</v>
      </c>
      <c r="C225" s="140"/>
      <c r="D225" s="140">
        <f t="shared" ref="D225:E227" si="17">C225</f>
        <v>0</v>
      </c>
      <c r="E225" s="140">
        <f t="shared" si="17"/>
        <v>0</v>
      </c>
    </row>
    <row r="226" spans="1:5" outlineLevel="3">
      <c r="A226" s="96"/>
      <c r="B226" s="95" t="s">
        <v>945</v>
      </c>
      <c r="C226" s="140"/>
      <c r="D226" s="140">
        <f t="shared" si="17"/>
        <v>0</v>
      </c>
      <c r="E226" s="140">
        <f t="shared" si="17"/>
        <v>0</v>
      </c>
    </row>
    <row r="227" spans="1:5" outlineLevel="3">
      <c r="A227" s="96"/>
      <c r="B227" s="95" t="s">
        <v>946</v>
      </c>
      <c r="C227" s="140"/>
      <c r="D227" s="140">
        <f t="shared" si="17"/>
        <v>0</v>
      </c>
      <c r="E227" s="140">
        <f t="shared" si="17"/>
        <v>0</v>
      </c>
    </row>
    <row r="228" spans="1:5" outlineLevel="1">
      <c r="A228" s="169" t="s">
        <v>947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7">
        <v>2</v>
      </c>
      <c r="B229" s="138" t="s">
        <v>929</v>
      </c>
      <c r="C229" s="139">
        <f>C231+C232+C230</f>
        <v>0</v>
      </c>
      <c r="D229" s="139">
        <f>D231+D232+D230</f>
        <v>0</v>
      </c>
      <c r="E229" s="139">
        <f>E231+E232+E230</f>
        <v>0</v>
      </c>
    </row>
    <row r="230" spans="1:5" outlineLevel="3">
      <c r="A230" s="96"/>
      <c r="B230" s="95" t="s">
        <v>921</v>
      </c>
      <c r="C230" s="140">
        <v>0</v>
      </c>
      <c r="D230" s="140">
        <f>C230</f>
        <v>0</v>
      </c>
      <c r="E230" s="140">
        <f>D230</f>
        <v>0</v>
      </c>
    </row>
    <row r="231" spans="1:5" outlineLevel="3">
      <c r="A231" s="96"/>
      <c r="B231" s="95" t="s">
        <v>948</v>
      </c>
      <c r="C231" s="140">
        <v>0</v>
      </c>
      <c r="D231" s="140">
        <f t="shared" ref="D231:E232" si="18">C231</f>
        <v>0</v>
      </c>
      <c r="E231" s="140">
        <f t="shared" si="18"/>
        <v>0</v>
      </c>
    </row>
    <row r="232" spans="1:5" outlineLevel="3">
      <c r="A232" s="96"/>
      <c r="B232" s="95" t="s">
        <v>949</v>
      </c>
      <c r="C232" s="140"/>
      <c r="D232" s="140">
        <f t="shared" si="18"/>
        <v>0</v>
      </c>
      <c r="E232" s="140">
        <f t="shared" si="18"/>
        <v>0</v>
      </c>
    </row>
    <row r="233" spans="1:5" outlineLevel="2">
      <c r="A233" s="137">
        <v>3</v>
      </c>
      <c r="B233" s="138" t="s">
        <v>926</v>
      </c>
      <c r="C233" s="139">
        <f>C234</f>
        <v>0</v>
      </c>
      <c r="D233" s="139">
        <f>D234</f>
        <v>0</v>
      </c>
      <c r="E233" s="139">
        <f>E234</f>
        <v>0</v>
      </c>
    </row>
    <row r="234" spans="1:5" outlineLevel="3">
      <c r="A234" s="96"/>
      <c r="B234" s="95" t="s">
        <v>921</v>
      </c>
      <c r="C234" s="140">
        <v>0</v>
      </c>
      <c r="D234" s="140">
        <f>C234</f>
        <v>0</v>
      </c>
      <c r="E234" s="140">
        <f>D234</f>
        <v>0</v>
      </c>
    </row>
    <row r="235" spans="1:5" outlineLevel="1">
      <c r="A235" s="169" t="s">
        <v>950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7">
        <v>3</v>
      </c>
      <c r="B236" s="138" t="s">
        <v>926</v>
      </c>
      <c r="C236" s="139">
        <f>C237</f>
        <v>0</v>
      </c>
      <c r="D236" s="139">
        <f>D237</f>
        <v>0</v>
      </c>
      <c r="E236" s="139">
        <f>E237</f>
        <v>0</v>
      </c>
    </row>
    <row r="237" spans="1:5" outlineLevel="3">
      <c r="A237" s="96"/>
      <c r="B237" s="95" t="s">
        <v>921</v>
      </c>
      <c r="C237" s="140">
        <v>0</v>
      </c>
      <c r="D237" s="140">
        <f>C237</f>
        <v>0</v>
      </c>
      <c r="E237" s="140">
        <f>D237</f>
        <v>0</v>
      </c>
    </row>
    <row r="238" spans="1:5" outlineLevel="1">
      <c r="A238" s="169" t="s">
        <v>951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7">
        <v>2</v>
      </c>
      <c r="B239" s="138" t="s">
        <v>929</v>
      </c>
      <c r="C239" s="139">
        <f>C241+C242+C240</f>
        <v>0</v>
      </c>
      <c r="D239" s="139">
        <f>D241+D242+D240</f>
        <v>0</v>
      </c>
      <c r="E239" s="139">
        <f>E241+E242+E240</f>
        <v>0</v>
      </c>
    </row>
    <row r="240" spans="1:5" outlineLevel="3">
      <c r="A240" s="96"/>
      <c r="B240" s="95" t="s">
        <v>921</v>
      </c>
      <c r="C240" s="140">
        <v>0</v>
      </c>
      <c r="D240" s="140">
        <f>C240</f>
        <v>0</v>
      </c>
      <c r="E240" s="140">
        <f>D240</f>
        <v>0</v>
      </c>
    </row>
    <row r="241" spans="1:10" outlineLevel="3">
      <c r="A241" s="96"/>
      <c r="B241" s="95" t="s">
        <v>952</v>
      </c>
      <c r="C241" s="140"/>
      <c r="D241" s="140">
        <f t="shared" ref="D241:E242" si="19">C241</f>
        <v>0</v>
      </c>
      <c r="E241" s="140">
        <f t="shared" si="19"/>
        <v>0</v>
      </c>
    </row>
    <row r="242" spans="1:10" outlineLevel="3">
      <c r="A242" s="96"/>
      <c r="B242" s="95" t="s">
        <v>953</v>
      </c>
      <c r="C242" s="140"/>
      <c r="D242" s="140">
        <f t="shared" si="19"/>
        <v>0</v>
      </c>
      <c r="E242" s="140">
        <f t="shared" si="19"/>
        <v>0</v>
      </c>
    </row>
    <row r="243" spans="1:10" outlineLevel="1">
      <c r="A243" s="169" t="s">
        <v>954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7">
        <v>2</v>
      </c>
      <c r="B244" s="138" t="s">
        <v>929</v>
      </c>
      <c r="C244" s="139">
        <f>C246+C247+C248+C249+C245</f>
        <v>0</v>
      </c>
      <c r="D244" s="139">
        <f>D246+D247+D248+D249+D245</f>
        <v>0</v>
      </c>
      <c r="E244" s="139">
        <f>E246+E247+E248+E249+E245</f>
        <v>0</v>
      </c>
    </row>
    <row r="245" spans="1:10" outlineLevel="3">
      <c r="A245" s="96"/>
      <c r="B245" s="95" t="s">
        <v>921</v>
      </c>
      <c r="C245" s="140">
        <v>0</v>
      </c>
      <c r="D245" s="140">
        <f>C245</f>
        <v>0</v>
      </c>
      <c r="E245" s="140">
        <f>D245</f>
        <v>0</v>
      </c>
    </row>
    <row r="246" spans="1:10" outlineLevel="3">
      <c r="A246" s="96"/>
      <c r="B246" s="95" t="s">
        <v>942</v>
      </c>
      <c r="C246" s="140"/>
      <c r="D246" s="140">
        <f t="shared" ref="D246:E249" si="20">C246</f>
        <v>0</v>
      </c>
      <c r="E246" s="140">
        <f t="shared" si="20"/>
        <v>0</v>
      </c>
    </row>
    <row r="247" spans="1:10" outlineLevel="3">
      <c r="A247" s="96"/>
      <c r="B247" s="95" t="s">
        <v>955</v>
      </c>
      <c r="C247" s="140"/>
      <c r="D247" s="140">
        <f t="shared" si="20"/>
        <v>0</v>
      </c>
      <c r="E247" s="140">
        <f t="shared" si="20"/>
        <v>0</v>
      </c>
    </row>
    <row r="248" spans="1:10" outlineLevel="3">
      <c r="A248" s="96"/>
      <c r="B248" s="95" t="s">
        <v>949</v>
      </c>
      <c r="C248" s="140"/>
      <c r="D248" s="140">
        <f t="shared" si="20"/>
        <v>0</v>
      </c>
      <c r="E248" s="140">
        <f t="shared" si="20"/>
        <v>0</v>
      </c>
    </row>
    <row r="249" spans="1:10" outlineLevel="3">
      <c r="A249" s="96"/>
      <c r="B249" s="95" t="s">
        <v>956</v>
      </c>
      <c r="C249" s="140"/>
      <c r="D249" s="140">
        <f t="shared" si="20"/>
        <v>0</v>
      </c>
      <c r="E249" s="140">
        <f t="shared" si="20"/>
        <v>0</v>
      </c>
    </row>
    <row r="250" spans="1:10" outlineLevel="1">
      <c r="A250" s="169" t="s">
        <v>957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6"/>
      <c r="B251" s="95" t="s">
        <v>921</v>
      </c>
      <c r="C251" s="140">
        <v>0</v>
      </c>
      <c r="D251" s="140">
        <f>C251</f>
        <v>0</v>
      </c>
      <c r="E251" s="140">
        <f>D251</f>
        <v>0</v>
      </c>
    </row>
    <row r="252" spans="1:10" outlineLevel="3">
      <c r="A252" s="96"/>
      <c r="B252" s="95" t="s">
        <v>958</v>
      </c>
      <c r="C252" s="140">
        <v>0</v>
      </c>
      <c r="D252" s="140">
        <f>C252</f>
        <v>0</v>
      </c>
      <c r="E252" s="140">
        <f>D252</f>
        <v>0</v>
      </c>
    </row>
    <row r="256" spans="1:10" ht="18.75">
      <c r="A256" s="162" t="s">
        <v>157</v>
      </c>
      <c r="B256" s="162"/>
      <c r="C256" s="162"/>
      <c r="D256" s="112" t="s">
        <v>919</v>
      </c>
      <c r="E256" s="112" t="s">
        <v>920</v>
      </c>
      <c r="G256" s="47" t="s">
        <v>158</v>
      </c>
      <c r="H256" s="48">
        <f>C257+C559</f>
        <v>0</v>
      </c>
      <c r="I256" s="49"/>
      <c r="J256" s="50" t="b">
        <f>AND(H256=I256)</f>
        <v>1</v>
      </c>
    </row>
    <row r="257" spans="1:10">
      <c r="A257" s="154" t="s">
        <v>2</v>
      </c>
      <c r="B257" s="155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2</v>
      </c>
      <c r="H257" s="41">
        <f>C257</f>
        <v>0</v>
      </c>
      <c r="I257" s="42"/>
      <c r="J257" s="40" t="b">
        <f>AND(H257=I257)</f>
        <v>1</v>
      </c>
    </row>
    <row r="258" spans="1:10">
      <c r="A258" s="148" t="s">
        <v>159</v>
      </c>
      <c r="B258" s="14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4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0" t="s">
        <v>160</v>
      </c>
      <c r="B259" s="15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161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2" t="s">
        <v>162</v>
      </c>
      <c r="B260" s="153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163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164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2" t="s">
        <v>165</v>
      </c>
      <c r="B263" s="15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166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167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168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169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170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171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172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173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174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175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176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177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178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179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180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181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182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183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184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185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186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187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188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189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190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191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192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193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194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195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196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197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198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199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200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201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202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203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204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205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206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207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208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209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210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211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212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213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214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215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216</v>
      </c>
      <c r="B314" s="15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217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218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168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219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201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220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205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206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188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189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221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222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223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207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208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209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210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211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212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213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214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224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225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226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0" t="s">
        <v>227</v>
      </c>
      <c r="B339" s="15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228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2" t="s">
        <v>229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230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231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232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233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234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235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236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237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238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239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240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241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242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243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244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245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246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247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248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249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250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251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252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253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254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255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256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257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258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259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260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261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262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263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264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265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266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267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268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269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270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271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272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273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274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275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276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277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278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279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280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281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282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283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284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285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286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287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288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289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290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291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292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293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294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295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296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297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298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299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300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301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302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303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304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305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306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307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308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309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310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311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312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313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314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315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316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317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318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319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320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321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322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323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324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325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326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327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328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329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330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331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332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333</v>
      </c>
      <c r="B444" s="15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334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335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336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337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338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339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340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341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342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343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344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345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346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337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347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348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349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350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351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352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353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354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355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356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357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358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359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360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361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362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363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364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365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363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364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366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367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368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369</v>
      </c>
      <c r="B483" s="15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370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2" t="s">
        <v>371</v>
      </c>
      <c r="B484" s="15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372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373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374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375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376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377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378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379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380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381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382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383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384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385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386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387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388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389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390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2" t="s">
        <v>391</v>
      </c>
      <c r="B504" s="153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392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393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394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390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2" t="s">
        <v>395</v>
      </c>
      <c r="B509" s="15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396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397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398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399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400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401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402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403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404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405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406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390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407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408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409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410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411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412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413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414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415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399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416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417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418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419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420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421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422</v>
      </c>
      <c r="B538" s="15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423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424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425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426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427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428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429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430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8" t="s">
        <v>431</v>
      </c>
      <c r="B547" s="15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432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2" t="s">
        <v>433</v>
      </c>
      <c r="B548" s="15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2" t="s">
        <v>434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8" t="s">
        <v>435</v>
      </c>
      <c r="B550" s="149"/>
      <c r="C550" s="36">
        <f>C551</f>
        <v>0</v>
      </c>
      <c r="D550" s="36">
        <f>D551</f>
        <v>0</v>
      </c>
      <c r="E550" s="36">
        <f>E551</f>
        <v>0</v>
      </c>
      <c r="G550" s="39" t="s">
        <v>73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0" t="s">
        <v>436</v>
      </c>
      <c r="B551" s="15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437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2" t="s">
        <v>438</v>
      </c>
      <c r="B552" s="153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439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440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441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442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443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444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122</v>
      </c>
      <c r="B559" s="155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122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8" t="s">
        <v>445</v>
      </c>
      <c r="B560" s="14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124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0" t="s">
        <v>446</v>
      </c>
      <c r="B561" s="15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447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2" t="s">
        <v>448</v>
      </c>
      <c r="B562" s="153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449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450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451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452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2" t="s">
        <v>453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454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455</v>
      </c>
      <c r="B569" s="153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456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457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458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459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460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461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2" t="s">
        <v>462</v>
      </c>
      <c r="B576" s="15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2" t="s">
        <v>463</v>
      </c>
      <c r="B577" s="15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464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465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466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2" t="s">
        <v>467</v>
      </c>
      <c r="B581" s="153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468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469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2" t="s">
        <v>470</v>
      </c>
      <c r="B584" s="15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2" t="s">
        <v>471</v>
      </c>
      <c r="B585" s="15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2" t="s">
        <v>472</v>
      </c>
      <c r="B586" s="15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2" t="s">
        <v>473</v>
      </c>
      <c r="B587" s="153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474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475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476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477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2" t="s">
        <v>478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479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480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481</v>
      </c>
      <c r="B595" s="15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482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483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484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485</v>
      </c>
      <c r="B599" s="153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486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487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484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2" t="s">
        <v>488</v>
      </c>
      <c r="B603" s="15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489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490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491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492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493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494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2" t="s">
        <v>495</v>
      </c>
      <c r="B610" s="15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496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497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498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499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500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2" t="s">
        <v>501</v>
      </c>
      <c r="B616" s="15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502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503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504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505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506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507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508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509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510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511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512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2" t="s">
        <v>513</v>
      </c>
      <c r="B628" s="15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514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515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516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517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518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519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520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521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522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0" t="s">
        <v>523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524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525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526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527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0" t="s">
        <v>528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529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530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531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0" t="s">
        <v>532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533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534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449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450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451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452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535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536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537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456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457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458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459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460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461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538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539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464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465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466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540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468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469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541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542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543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544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474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475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476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477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545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479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480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546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482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483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484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547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486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487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484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548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489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490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491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492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493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494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549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496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497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498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499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500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550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502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503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504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505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506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507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508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509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510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511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512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551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552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553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554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8" t="s">
        <v>555</v>
      </c>
      <c r="B716" s="149"/>
      <c r="C716" s="36">
        <f>C717</f>
        <v>0</v>
      </c>
      <c r="D716" s="36">
        <f>D717</f>
        <v>0</v>
      </c>
      <c r="E716" s="36">
        <f>E717</f>
        <v>0</v>
      </c>
      <c r="G716" s="39" t="s">
        <v>141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0" t="s">
        <v>556</v>
      </c>
      <c r="B717" s="15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557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1" t="s">
        <v>959</v>
      </c>
      <c r="B718" s="17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559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560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561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1" t="s">
        <v>960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563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564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8" t="s">
        <v>565</v>
      </c>
      <c r="B725" s="149"/>
      <c r="C725" s="36">
        <f>C726</f>
        <v>0</v>
      </c>
      <c r="D725" s="36">
        <f>D726</f>
        <v>0</v>
      </c>
      <c r="E725" s="36">
        <f>E726</f>
        <v>0</v>
      </c>
      <c r="G725" s="39" t="s">
        <v>154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0" t="s">
        <v>566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567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1" t="s">
        <v>925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961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962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928</v>
      </c>
      <c r="B730" s="17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963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930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931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964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933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934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961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962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1" t="s">
        <v>935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962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936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961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937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964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938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963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939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961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962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1" t="s">
        <v>940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963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44" customFormat="1" outlineLevel="3">
      <c r="A752" s="145"/>
      <c r="B752" s="146" t="s">
        <v>941</v>
      </c>
      <c r="C752" s="147"/>
      <c r="D752" s="147">
        <f t="shared" ref="D752:E754" si="98">C752</f>
        <v>0</v>
      </c>
      <c r="E752" s="147">
        <f t="shared" si="98"/>
        <v>0</v>
      </c>
    </row>
    <row r="753" spans="1:5" s="144" customFormat="1" outlineLevel="3">
      <c r="A753" s="145"/>
      <c r="B753" s="146" t="s">
        <v>942</v>
      </c>
      <c r="C753" s="147"/>
      <c r="D753" s="147">
        <f t="shared" si="98"/>
        <v>0</v>
      </c>
      <c r="E753" s="147">
        <f t="shared" si="98"/>
        <v>0</v>
      </c>
    </row>
    <row r="754" spans="1:5" outlineLevel="2">
      <c r="A754" s="6">
        <v>3</v>
      </c>
      <c r="B754" s="4" t="s">
        <v>961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1" t="s">
        <v>943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963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944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945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946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1" t="s">
        <v>947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963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948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949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961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1" t="s">
        <v>950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961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951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963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952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953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954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963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942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955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949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956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1" t="s">
        <v>957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965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70" zoomScaleNormal="1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4" sqref="B34"/>
    </sheetView>
  </sheetViews>
  <sheetFormatPr baseColWidth="10" defaultColWidth="9.140625" defaultRowHeight="15"/>
  <cols>
    <col min="1" max="1" width="19.7109375" style="134" customWidth="1"/>
    <col min="2" max="4" width="15" style="134" customWidth="1"/>
    <col min="5" max="9" width="9.140625" style="124"/>
    <col min="10" max="10" width="0" style="124" hidden="1" customWidth="1"/>
    <col min="11" max="38" width="9.140625" style="124"/>
    <col min="39" max="16384" width="9.140625" style="135"/>
  </cols>
  <sheetData>
    <row r="1" spans="1:10" s="124" customFormat="1" ht="26.25" customHeight="1">
      <c r="A1" s="173" t="s">
        <v>569</v>
      </c>
      <c r="B1" s="173" t="s">
        <v>907</v>
      </c>
      <c r="C1" s="173" t="s">
        <v>908</v>
      </c>
      <c r="D1" s="173" t="s">
        <v>909</v>
      </c>
    </row>
    <row r="2" spans="1:10" s="124" customFormat="1" ht="23.25" customHeight="1">
      <c r="A2" s="173"/>
      <c r="B2" s="173"/>
      <c r="C2" s="173"/>
      <c r="D2" s="173"/>
    </row>
    <row r="3" spans="1:10" s="124" customFormat="1" ht="16.5">
      <c r="A3" s="115" t="s">
        <v>602</v>
      </c>
      <c r="B3" s="115" t="s">
        <v>603</v>
      </c>
      <c r="C3" s="127"/>
      <c r="D3" s="127"/>
      <c r="J3" s="124" t="s">
        <v>910</v>
      </c>
    </row>
    <row r="4" spans="1:10" s="124" customFormat="1" ht="16.5">
      <c r="A4" s="115" t="s">
        <v>605</v>
      </c>
      <c r="B4" s="115" t="s">
        <v>606</v>
      </c>
      <c r="C4" s="125"/>
      <c r="D4" s="125"/>
      <c r="J4" s="124" t="s">
        <v>911</v>
      </c>
    </row>
    <row r="5" spans="1:10" s="124" customFormat="1" ht="16.5">
      <c r="A5" s="115" t="s">
        <v>608</v>
      </c>
      <c r="B5" s="115" t="s">
        <v>609</v>
      </c>
      <c r="C5" s="125"/>
      <c r="D5" s="125"/>
      <c r="J5" s="124" t="s">
        <v>912</v>
      </c>
    </row>
    <row r="6" spans="1:10" s="124" customFormat="1" ht="16.5">
      <c r="A6" s="115" t="s">
        <v>611</v>
      </c>
      <c r="B6" s="115" t="s">
        <v>612</v>
      </c>
      <c r="C6" s="129"/>
      <c r="D6" s="129"/>
      <c r="J6" s="124" t="s">
        <v>905</v>
      </c>
    </row>
    <row r="7" spans="1:10" s="124" customFormat="1" ht="16.5">
      <c r="A7" s="115" t="s">
        <v>614</v>
      </c>
      <c r="B7" s="115" t="s">
        <v>612</v>
      </c>
      <c r="C7" s="129"/>
      <c r="D7" s="129"/>
    </row>
    <row r="8" spans="1:10" s="124" customFormat="1" ht="16.5">
      <c r="A8" s="115" t="s">
        <v>616</v>
      </c>
      <c r="B8" s="115" t="s">
        <v>612</v>
      </c>
      <c r="C8" s="125"/>
      <c r="D8" s="125"/>
    </row>
    <row r="9" spans="1:10" s="124" customFormat="1" ht="16.5">
      <c r="A9" s="115" t="s">
        <v>618</v>
      </c>
      <c r="B9" s="115" t="s">
        <v>612</v>
      </c>
      <c r="C9" s="125"/>
      <c r="D9" s="125"/>
    </row>
    <row r="10" spans="1:10" s="124" customFormat="1" ht="16.5">
      <c r="A10" s="115" t="s">
        <v>619</v>
      </c>
      <c r="B10" s="115" t="s">
        <v>612</v>
      </c>
      <c r="C10" s="125"/>
      <c r="D10" s="125"/>
    </row>
    <row r="11" spans="1:10" s="124" customFormat="1" ht="16.5">
      <c r="A11" s="115" t="s">
        <v>620</v>
      </c>
      <c r="B11" s="115" t="s">
        <v>612</v>
      </c>
      <c r="C11" s="125"/>
      <c r="D11" s="125"/>
    </row>
    <row r="12" spans="1:10" s="124" customFormat="1" ht="16.5">
      <c r="A12" s="115" t="s">
        <v>621</v>
      </c>
      <c r="B12" s="115" t="s">
        <v>622</v>
      </c>
      <c r="C12" s="125"/>
      <c r="D12" s="125"/>
    </row>
    <row r="13" spans="1:10" s="124" customFormat="1" ht="16.5">
      <c r="A13" s="115" t="s">
        <v>623</v>
      </c>
      <c r="B13" s="115" t="s">
        <v>622</v>
      </c>
      <c r="C13" s="125"/>
      <c r="D13" s="125"/>
    </row>
    <row r="14" spans="1:10" s="124" customFormat="1" ht="16.5">
      <c r="A14" s="115" t="s">
        <v>624</v>
      </c>
      <c r="B14" s="115" t="s">
        <v>622</v>
      </c>
      <c r="C14" s="125"/>
      <c r="D14" s="125"/>
    </row>
    <row r="15" spans="1:10" s="124" customFormat="1" ht="16.5">
      <c r="A15" s="115" t="s">
        <v>625</v>
      </c>
      <c r="B15" s="115" t="s">
        <v>622</v>
      </c>
      <c r="C15" s="125"/>
      <c r="D15" s="125"/>
    </row>
    <row r="16" spans="1:10" s="124" customFormat="1" ht="16.5">
      <c r="A16" s="115" t="s">
        <v>626</v>
      </c>
      <c r="B16" s="115" t="s">
        <v>622</v>
      </c>
      <c r="C16" s="125"/>
      <c r="D16" s="125"/>
    </row>
    <row r="17" spans="1:4" s="124" customFormat="1" ht="16.5">
      <c r="A17" s="115" t="s">
        <v>627</v>
      </c>
      <c r="B17" s="115" t="s">
        <v>628</v>
      </c>
      <c r="C17" s="125"/>
      <c r="D17" s="125"/>
    </row>
    <row r="18" spans="1:4" s="124" customFormat="1" ht="16.5">
      <c r="A18" s="117" t="s">
        <v>900</v>
      </c>
      <c r="B18" s="115" t="s">
        <v>628</v>
      </c>
      <c r="C18" s="125"/>
      <c r="D18" s="125"/>
    </row>
    <row r="19" spans="1:4" s="124" customFormat="1" ht="16.5">
      <c r="A19" s="117" t="s">
        <v>899</v>
      </c>
      <c r="B19" s="115" t="s">
        <v>629</v>
      </c>
      <c r="C19" s="125"/>
      <c r="D19" s="125"/>
    </row>
    <row r="20" spans="1:4" s="124" customFormat="1" ht="16.5">
      <c r="A20" s="117" t="s">
        <v>898</v>
      </c>
      <c r="B20" s="115" t="s">
        <v>628</v>
      </c>
      <c r="C20" s="125"/>
      <c r="D20" s="125"/>
    </row>
    <row r="21" spans="1:4" s="124" customFormat="1" ht="16.5">
      <c r="A21" s="117" t="s">
        <v>897</v>
      </c>
      <c r="B21" s="115" t="s">
        <v>630</v>
      </c>
      <c r="C21" s="125"/>
      <c r="D21" s="125"/>
    </row>
    <row r="22" spans="1:4" s="124" customFormat="1" ht="16.5">
      <c r="A22" s="117" t="s">
        <v>896</v>
      </c>
      <c r="B22" s="115" t="s">
        <v>631</v>
      </c>
      <c r="C22" s="125"/>
      <c r="D22" s="125"/>
    </row>
    <row r="23" spans="1:4" s="124" customFormat="1" ht="16.5">
      <c r="A23" s="115" t="s">
        <v>895</v>
      </c>
      <c r="B23" s="115" t="s">
        <v>631</v>
      </c>
      <c r="C23" s="125"/>
      <c r="D23" s="125"/>
    </row>
    <row r="24" spans="1:4" s="124" customFormat="1" ht="16.5">
      <c r="A24" s="117" t="s">
        <v>894</v>
      </c>
      <c r="B24" s="115" t="s">
        <v>631</v>
      </c>
      <c r="C24" s="125"/>
      <c r="D24" s="125"/>
    </row>
    <row r="25" spans="1:4" s="124" customFormat="1" ht="16.5">
      <c r="A25" s="117" t="s">
        <v>892</v>
      </c>
      <c r="B25" s="115" t="s">
        <v>631</v>
      </c>
      <c r="C25" s="125"/>
      <c r="D25" s="125"/>
    </row>
    <row r="26" spans="1:4" s="124" customFormat="1" ht="16.5">
      <c r="A26" s="117" t="s">
        <v>891</v>
      </c>
      <c r="B26" s="115" t="s">
        <v>631</v>
      </c>
      <c r="C26" s="125"/>
      <c r="D26" s="125"/>
    </row>
    <row r="27" spans="1:4" s="124" customFormat="1" ht="16.5">
      <c r="A27" s="117" t="s">
        <v>893</v>
      </c>
      <c r="B27" s="115" t="s">
        <v>631</v>
      </c>
      <c r="C27" s="128"/>
      <c r="D27" s="128"/>
    </row>
    <row r="28" spans="1:4" s="124" customFormat="1" ht="16.5">
      <c r="A28" s="115" t="s">
        <v>632</v>
      </c>
      <c r="B28" s="115" t="s">
        <v>631</v>
      </c>
      <c r="C28" s="130"/>
      <c r="D28" s="130"/>
    </row>
    <row r="29" spans="1:4" s="124" customFormat="1">
      <c r="A29" s="131"/>
      <c r="B29" s="131"/>
      <c r="C29" s="130"/>
      <c r="D29" s="130"/>
    </row>
    <row r="30" spans="1:4" s="124" customFormat="1">
      <c r="A30" s="131"/>
      <c r="B30" s="131"/>
      <c r="C30" s="130"/>
      <c r="D30" s="130"/>
    </row>
    <row r="31" spans="1:4" s="124" customFormat="1">
      <c r="A31" s="131"/>
      <c r="B31" s="131"/>
      <c r="C31" s="130"/>
      <c r="D31" s="130"/>
    </row>
    <row r="32" spans="1:4" s="124" customFormat="1">
      <c r="A32" s="131"/>
      <c r="B32" s="131"/>
      <c r="C32" s="130"/>
      <c r="D32" s="130"/>
    </row>
    <row r="33" spans="1:4" s="124" customFormat="1">
      <c r="A33" s="131"/>
      <c r="B33" s="131"/>
      <c r="C33" s="130"/>
      <c r="D33" s="130"/>
    </row>
    <row r="34" spans="1:4" s="124" customFormat="1">
      <c r="A34" s="131"/>
      <c r="B34" s="131"/>
      <c r="C34" s="130"/>
      <c r="D34" s="130"/>
    </row>
    <row r="35" spans="1:4" s="124" customFormat="1">
      <c r="A35" s="131"/>
      <c r="B35" s="131"/>
      <c r="C35" s="130"/>
      <c r="D35" s="130"/>
    </row>
    <row r="36" spans="1:4" s="124" customFormat="1">
      <c r="A36" s="131"/>
      <c r="B36" s="131"/>
      <c r="C36" s="130"/>
      <c r="D36" s="130"/>
    </row>
    <row r="37" spans="1:4" s="124" customFormat="1">
      <c r="A37" s="131"/>
      <c r="B37" s="131"/>
      <c r="C37" s="130"/>
      <c r="D37" s="130"/>
    </row>
    <row r="38" spans="1:4" s="124" customFormat="1">
      <c r="A38" s="131"/>
      <c r="B38" s="131"/>
      <c r="C38" s="130"/>
      <c r="D38" s="130"/>
    </row>
    <row r="39" spans="1:4" s="124" customFormat="1">
      <c r="A39" s="131"/>
      <c r="B39" s="131"/>
      <c r="C39" s="130"/>
      <c r="D39" s="130"/>
    </row>
    <row r="40" spans="1:4" s="124" customFormat="1">
      <c r="A40" s="131"/>
      <c r="B40" s="131"/>
      <c r="C40" s="126"/>
      <c r="D40" s="126"/>
    </row>
    <row r="41" spans="1:4" s="124" customFormat="1">
      <c r="A41" s="131"/>
      <c r="B41" s="131"/>
      <c r="C41" s="126"/>
      <c r="D41" s="126"/>
    </row>
    <row r="42" spans="1:4" s="124" customFormat="1">
      <c r="A42" s="131"/>
      <c r="B42" s="131"/>
      <c r="C42" s="126"/>
      <c r="D42" s="126"/>
    </row>
    <row r="43" spans="1:4" s="124" customFormat="1">
      <c r="A43" s="131"/>
      <c r="B43" s="131"/>
      <c r="C43" s="126"/>
      <c r="D43" s="126"/>
    </row>
    <row r="44" spans="1:4" s="124" customFormat="1">
      <c r="A44" s="131"/>
      <c r="B44" s="131"/>
      <c r="C44" s="126"/>
      <c r="D44" s="126"/>
    </row>
    <row r="45" spans="1:4" s="124" customFormat="1">
      <c r="A45" s="131"/>
      <c r="B45" s="131"/>
      <c r="C45" s="126"/>
      <c r="D45" s="126"/>
    </row>
    <row r="46" spans="1:4" s="124" customFormat="1">
      <c r="A46" s="131"/>
      <c r="B46" s="131"/>
      <c r="C46" s="126"/>
      <c r="D46" s="126"/>
    </row>
    <row r="47" spans="1:4" s="124" customFormat="1">
      <c r="A47" s="131"/>
      <c r="B47" s="131"/>
      <c r="C47" s="126"/>
      <c r="D47" s="126"/>
    </row>
    <row r="48" spans="1:4" s="124" customFormat="1">
      <c r="A48" s="131"/>
      <c r="B48" s="131"/>
      <c r="C48" s="131"/>
      <c r="D48" s="131"/>
    </row>
    <row r="49" spans="1:4" s="124" customFormat="1">
      <c r="A49" s="131"/>
      <c r="B49" s="131"/>
      <c r="C49" s="131"/>
      <c r="D49" s="131"/>
    </row>
    <row r="50" spans="1:4" s="124" customFormat="1">
      <c r="A50" s="104"/>
      <c r="B50" s="132"/>
      <c r="C50" s="132"/>
      <c r="D50" s="132"/>
    </row>
    <row r="51" spans="1:4" s="124" customFormat="1">
      <c r="A51" s="104"/>
      <c r="B51" s="132"/>
      <c r="C51" s="132"/>
      <c r="D51" s="132"/>
    </row>
    <row r="52" spans="1:4" s="124" customFormat="1">
      <c r="A52" s="104"/>
      <c r="B52" s="132"/>
      <c r="C52" s="132"/>
      <c r="D52" s="132"/>
    </row>
    <row r="53" spans="1:4" s="124" customFormat="1">
      <c r="A53" s="104"/>
      <c r="B53" s="132"/>
      <c r="C53" s="132"/>
      <c r="D53" s="132"/>
    </row>
    <row r="54" spans="1:4" s="124" customFormat="1">
      <c r="A54" s="104"/>
      <c r="B54" s="132"/>
      <c r="C54" s="132"/>
      <c r="D54" s="132"/>
    </row>
    <row r="55" spans="1:4" s="124" customFormat="1">
      <c r="A55" s="105"/>
      <c r="B55" s="132"/>
      <c r="C55" s="132"/>
      <c r="D55" s="132"/>
    </row>
    <row r="56" spans="1:4" s="124" customFormat="1">
      <c r="A56" s="105"/>
      <c r="B56" s="132"/>
      <c r="C56" s="132"/>
      <c r="D56" s="132"/>
    </row>
    <row r="57" spans="1:4" s="124" customFormat="1">
      <c r="A57" s="105"/>
      <c r="B57" s="132"/>
      <c r="C57" s="132"/>
      <c r="D57" s="132"/>
    </row>
    <row r="58" spans="1:4" s="124" customFormat="1">
      <c r="A58" s="129"/>
      <c r="B58" s="129"/>
      <c r="C58" s="129"/>
      <c r="D58" s="129"/>
    </row>
    <row r="59" spans="1:4" s="124" customFormat="1">
      <c r="A59" s="125"/>
      <c r="B59" s="125"/>
      <c r="C59" s="125"/>
      <c r="D59" s="125"/>
    </row>
    <row r="60" spans="1:4" s="124" customFormat="1">
      <c r="A60" s="125"/>
      <c r="B60" s="125"/>
      <c r="C60" s="125"/>
      <c r="D60" s="125"/>
    </row>
    <row r="61" spans="1:4" s="124" customFormat="1">
      <c r="A61" s="125"/>
      <c r="B61" s="125"/>
      <c r="C61" s="125"/>
      <c r="D61" s="125"/>
    </row>
    <row r="62" spans="1:4" s="124" customFormat="1">
      <c r="A62" s="125"/>
      <c r="B62" s="125"/>
      <c r="C62" s="125"/>
      <c r="D62" s="125"/>
    </row>
    <row r="63" spans="1:4" s="124" customFormat="1">
      <c r="A63" s="125"/>
      <c r="B63" s="125"/>
      <c r="C63" s="125"/>
      <c r="D63" s="125"/>
    </row>
    <row r="64" spans="1:4" s="124" customFormat="1">
      <c r="A64" s="125"/>
      <c r="B64" s="125"/>
      <c r="C64" s="125"/>
      <c r="D64" s="125"/>
    </row>
    <row r="65" spans="1:4" s="124" customFormat="1">
      <c r="A65" s="125"/>
      <c r="B65" s="125"/>
      <c r="C65" s="125"/>
      <c r="D65" s="125"/>
    </row>
    <row r="66" spans="1:4" s="124" customFormat="1">
      <c r="A66" s="125"/>
      <c r="B66" s="125"/>
      <c r="C66" s="125"/>
      <c r="D66" s="125"/>
    </row>
    <row r="67" spans="1:4" s="124" customFormat="1">
      <c r="A67" s="125"/>
      <c r="B67" s="125"/>
      <c r="C67" s="125"/>
      <c r="D67" s="125"/>
    </row>
    <row r="68" spans="1:4" s="124" customFormat="1">
      <c r="A68" s="125"/>
      <c r="B68" s="125"/>
      <c r="C68" s="125"/>
      <c r="D68" s="125"/>
    </row>
    <row r="69" spans="1:4" s="124" customFormat="1">
      <c r="A69" s="125"/>
      <c r="B69" s="125"/>
      <c r="C69" s="125"/>
      <c r="D69" s="125"/>
    </row>
    <row r="70" spans="1:4" s="124" customFormat="1">
      <c r="A70" s="125"/>
      <c r="B70" s="125"/>
      <c r="C70" s="125"/>
      <c r="D70" s="125"/>
    </row>
    <row r="71" spans="1:4" s="124" customFormat="1">
      <c r="A71" s="125"/>
      <c r="B71" s="125"/>
      <c r="C71" s="125"/>
      <c r="D71" s="125"/>
    </row>
    <row r="72" spans="1:4" s="124" customFormat="1">
      <c r="A72" s="125"/>
      <c r="B72" s="125"/>
      <c r="C72" s="125"/>
      <c r="D72" s="125"/>
    </row>
    <row r="73" spans="1:4" s="124" customFormat="1">
      <c r="A73" s="125"/>
      <c r="B73" s="125"/>
      <c r="C73" s="125"/>
      <c r="D73" s="125"/>
    </row>
    <row r="74" spans="1:4" s="124" customFormat="1">
      <c r="A74" s="125"/>
      <c r="B74" s="125"/>
      <c r="C74" s="125"/>
      <c r="D74" s="125"/>
    </row>
    <row r="75" spans="1:4" s="124" customFormat="1">
      <c r="A75" s="125"/>
      <c r="B75" s="125"/>
      <c r="C75" s="125"/>
      <c r="D75" s="125"/>
    </row>
    <row r="76" spans="1:4" s="124" customFormat="1">
      <c r="A76" s="125"/>
      <c r="B76" s="125"/>
      <c r="C76" s="125"/>
      <c r="D76" s="125"/>
    </row>
    <row r="77" spans="1:4" s="124" customFormat="1">
      <c r="A77" s="125"/>
      <c r="B77" s="125"/>
      <c r="C77" s="125"/>
      <c r="D77" s="125"/>
    </row>
    <row r="78" spans="1:4" s="124" customFormat="1">
      <c r="A78" s="129"/>
      <c r="B78" s="129"/>
      <c r="C78" s="129"/>
      <c r="D78" s="129"/>
    </row>
    <row r="79" spans="1:4" s="124" customFormat="1">
      <c r="A79" s="125"/>
      <c r="B79" s="125"/>
      <c r="C79" s="125"/>
      <c r="D79" s="125"/>
    </row>
    <row r="80" spans="1:4" s="124" customFormat="1">
      <c r="A80" s="125"/>
      <c r="B80" s="125"/>
      <c r="C80" s="125"/>
      <c r="D80" s="125"/>
    </row>
    <row r="81" spans="1:4" s="124" customFormat="1">
      <c r="A81" s="125"/>
      <c r="B81" s="125"/>
      <c r="C81" s="125"/>
      <c r="D81" s="125"/>
    </row>
    <row r="82" spans="1:4" s="124" customFormat="1">
      <c r="A82" s="125"/>
      <c r="B82" s="125"/>
      <c r="C82" s="125"/>
      <c r="D82" s="125"/>
    </row>
    <row r="83" spans="1:4" s="124" customFormat="1">
      <c r="A83" s="125"/>
      <c r="B83" s="125"/>
      <c r="C83" s="125"/>
      <c r="D83" s="125"/>
    </row>
    <row r="84" spans="1:4" s="124" customFormat="1">
      <c r="A84" s="125"/>
      <c r="B84" s="125"/>
      <c r="C84" s="125"/>
      <c r="D84" s="125"/>
    </row>
    <row r="85" spans="1:4" s="124" customFormat="1">
      <c r="A85" s="125"/>
      <c r="B85" s="125"/>
      <c r="C85" s="125"/>
      <c r="D85" s="125"/>
    </row>
    <row r="86" spans="1:4" s="124" customFormat="1">
      <c r="A86" s="125"/>
      <c r="B86" s="125"/>
      <c r="C86" s="125"/>
      <c r="D86" s="125"/>
    </row>
    <row r="87" spans="1:4" s="124" customFormat="1">
      <c r="A87" s="125"/>
      <c r="B87" s="125"/>
      <c r="C87" s="125"/>
      <c r="D87" s="125"/>
    </row>
    <row r="88" spans="1:4" s="124" customFormat="1">
      <c r="A88" s="125"/>
      <c r="B88" s="125"/>
      <c r="C88" s="125"/>
      <c r="D88" s="125"/>
    </row>
    <row r="89" spans="1:4" s="124" customFormat="1">
      <c r="A89" s="125"/>
      <c r="B89" s="125"/>
      <c r="C89" s="125"/>
      <c r="D89" s="125"/>
    </row>
    <row r="90" spans="1:4" s="124" customFormat="1">
      <c r="A90" s="125"/>
      <c r="B90" s="125"/>
      <c r="C90" s="125"/>
      <c r="D90" s="125"/>
    </row>
    <row r="91" spans="1:4" s="124" customFormat="1">
      <c r="A91" s="125"/>
      <c r="B91" s="125"/>
      <c r="C91" s="125"/>
      <c r="D91" s="125"/>
    </row>
    <row r="92" spans="1:4" s="124" customFormat="1">
      <c r="A92" s="125"/>
      <c r="B92" s="125"/>
      <c r="C92" s="125"/>
      <c r="D92" s="125"/>
    </row>
    <row r="93" spans="1:4" s="124" customFormat="1">
      <c r="A93" s="125"/>
      <c r="B93" s="125"/>
      <c r="C93" s="125"/>
      <c r="D93" s="125"/>
    </row>
    <row r="94" spans="1:4" s="124" customFormat="1">
      <c r="A94" s="125"/>
      <c r="B94" s="125"/>
      <c r="C94" s="125"/>
      <c r="D94" s="125"/>
    </row>
    <row r="95" spans="1:4" s="124" customFormat="1">
      <c r="A95" s="125"/>
      <c r="B95" s="125"/>
      <c r="C95" s="125"/>
      <c r="D95" s="125"/>
    </row>
    <row r="96" spans="1:4" s="124" customFormat="1">
      <c r="A96" s="125"/>
      <c r="B96" s="125"/>
      <c r="C96" s="125"/>
      <c r="D96" s="125"/>
    </row>
    <row r="97" spans="1:4" s="124" customFormat="1">
      <c r="A97" s="125"/>
      <c r="B97" s="125"/>
      <c r="C97" s="125"/>
      <c r="D97" s="125"/>
    </row>
    <row r="98" spans="1:4" s="124" customFormat="1">
      <c r="A98" s="129"/>
      <c r="B98" s="129"/>
      <c r="C98" s="129"/>
      <c r="D98" s="129"/>
    </row>
    <row r="99" spans="1:4" s="124" customFormat="1">
      <c r="A99" s="125"/>
      <c r="B99" s="125"/>
      <c r="C99" s="125"/>
      <c r="D99" s="125"/>
    </row>
    <row r="100" spans="1:4" s="124" customFormat="1">
      <c r="A100" s="125"/>
      <c r="B100" s="125"/>
      <c r="C100" s="125"/>
      <c r="D100" s="125"/>
    </row>
    <row r="101" spans="1:4" s="124" customFormat="1">
      <c r="A101" s="125"/>
      <c r="B101" s="125"/>
      <c r="C101" s="125"/>
      <c r="D101" s="125"/>
    </row>
    <row r="102" spans="1:4" s="124" customFormat="1">
      <c r="A102" s="125"/>
      <c r="B102" s="125"/>
      <c r="C102" s="125"/>
      <c r="D102" s="125"/>
    </row>
    <row r="103" spans="1:4" s="124" customFormat="1">
      <c r="A103" s="125"/>
      <c r="B103" s="125"/>
      <c r="C103" s="125"/>
      <c r="D103" s="125"/>
    </row>
    <row r="104" spans="1:4" s="124" customFormat="1">
      <c r="A104" s="125"/>
      <c r="B104" s="125"/>
      <c r="C104" s="125"/>
      <c r="D104" s="125"/>
    </row>
    <row r="105" spans="1:4" s="124" customFormat="1">
      <c r="A105" s="125"/>
      <c r="B105" s="125"/>
      <c r="C105" s="125"/>
      <c r="D105" s="125"/>
    </row>
    <row r="106" spans="1:4" s="124" customFormat="1">
      <c r="A106" s="125"/>
      <c r="B106" s="125"/>
      <c r="C106" s="125"/>
      <c r="D106" s="125"/>
    </row>
    <row r="107" spans="1:4" s="124" customFormat="1">
      <c r="A107" s="125"/>
      <c r="B107" s="125"/>
      <c r="C107" s="125"/>
      <c r="D107" s="125"/>
    </row>
    <row r="108" spans="1:4" s="124" customFormat="1">
      <c r="A108" s="125"/>
      <c r="B108" s="125"/>
      <c r="C108" s="125"/>
      <c r="D108" s="125"/>
    </row>
    <row r="109" spans="1:4" s="124" customFormat="1">
      <c r="A109" s="125"/>
      <c r="B109" s="125"/>
      <c r="C109" s="125"/>
      <c r="D109" s="125"/>
    </row>
    <row r="110" spans="1:4" s="124" customFormat="1">
      <c r="A110" s="125"/>
      <c r="B110" s="125"/>
      <c r="C110" s="125"/>
      <c r="D110" s="125"/>
    </row>
    <row r="111" spans="1:4" s="124" customFormat="1">
      <c r="A111" s="125"/>
      <c r="B111" s="125"/>
      <c r="C111" s="125"/>
      <c r="D111" s="125"/>
    </row>
    <row r="112" spans="1:4" s="124" customFormat="1">
      <c r="A112" s="125"/>
      <c r="B112" s="125"/>
      <c r="C112" s="125"/>
      <c r="D112" s="125"/>
    </row>
    <row r="113" spans="1:4" s="124" customFormat="1">
      <c r="A113" s="125"/>
      <c r="B113" s="125"/>
      <c r="C113" s="125"/>
      <c r="D113" s="125"/>
    </row>
    <row r="114" spans="1:4" s="124" customFormat="1">
      <c r="A114" s="125"/>
      <c r="B114" s="125"/>
      <c r="C114" s="125"/>
      <c r="D114" s="125"/>
    </row>
    <row r="115" spans="1:4" s="124" customFormat="1">
      <c r="A115" s="125"/>
      <c r="B115" s="125"/>
      <c r="C115" s="125"/>
      <c r="D115" s="125"/>
    </row>
    <row r="116" spans="1:4" s="124" customFormat="1">
      <c r="A116" s="125"/>
      <c r="B116" s="125"/>
      <c r="C116" s="125"/>
      <c r="D116" s="125"/>
    </row>
    <row r="117" spans="1:4" s="124" customFormat="1">
      <c r="A117" s="125"/>
      <c r="B117" s="125"/>
      <c r="C117" s="125"/>
      <c r="D117" s="125"/>
    </row>
    <row r="118" spans="1:4" s="124" customFormat="1">
      <c r="A118" s="129"/>
      <c r="B118" s="129"/>
      <c r="C118" s="129"/>
      <c r="D118" s="129"/>
    </row>
    <row r="119" spans="1:4" s="124" customFormat="1">
      <c r="A119" s="125"/>
      <c r="B119" s="125"/>
      <c r="C119" s="125"/>
      <c r="D119" s="125"/>
    </row>
    <row r="120" spans="1:4" s="124" customFormat="1">
      <c r="A120" s="125"/>
      <c r="B120" s="125"/>
      <c r="C120" s="125"/>
      <c r="D120" s="125"/>
    </row>
    <row r="121" spans="1:4" s="124" customFormat="1">
      <c r="A121" s="125"/>
      <c r="B121" s="125"/>
      <c r="C121" s="125"/>
      <c r="D121" s="125"/>
    </row>
    <row r="122" spans="1:4" s="124" customFormat="1">
      <c r="A122" s="125"/>
      <c r="B122" s="125"/>
      <c r="C122" s="125"/>
      <c r="D122" s="125"/>
    </row>
    <row r="123" spans="1:4" s="124" customFormat="1">
      <c r="A123" s="125"/>
      <c r="B123" s="125"/>
      <c r="C123" s="125"/>
      <c r="D123" s="125"/>
    </row>
    <row r="124" spans="1:4" s="124" customFormat="1">
      <c r="A124" s="125"/>
      <c r="B124" s="125"/>
      <c r="C124" s="125"/>
      <c r="D124" s="125"/>
    </row>
    <row r="125" spans="1:4" s="124" customFormat="1">
      <c r="A125" s="125"/>
      <c r="B125" s="125"/>
      <c r="C125" s="125"/>
      <c r="D125" s="125"/>
    </row>
    <row r="126" spans="1:4" s="124" customFormat="1">
      <c r="A126" s="125"/>
      <c r="B126" s="125"/>
      <c r="C126" s="125"/>
      <c r="D126" s="125"/>
    </row>
    <row r="127" spans="1:4" s="124" customFormat="1">
      <c r="A127" s="125"/>
      <c r="B127" s="125"/>
      <c r="C127" s="125"/>
      <c r="D127" s="125"/>
    </row>
    <row r="128" spans="1:4" s="124" customFormat="1">
      <c r="A128" s="125"/>
      <c r="B128" s="125"/>
      <c r="C128" s="125"/>
      <c r="D128" s="125"/>
    </row>
    <row r="129" spans="1:4" s="124" customFormat="1">
      <c r="A129" s="125"/>
      <c r="B129" s="125"/>
      <c r="C129" s="125"/>
      <c r="D129" s="125"/>
    </row>
    <row r="130" spans="1:4" s="124" customFormat="1">
      <c r="A130" s="125"/>
      <c r="B130" s="125"/>
      <c r="C130" s="125"/>
      <c r="D130" s="125"/>
    </row>
    <row r="131" spans="1:4" s="124" customFormat="1">
      <c r="A131" s="125"/>
      <c r="B131" s="125"/>
      <c r="C131" s="125"/>
      <c r="D131" s="125"/>
    </row>
    <row r="132" spans="1:4" s="124" customFormat="1">
      <c r="A132" s="125"/>
      <c r="B132" s="125"/>
      <c r="C132" s="125"/>
      <c r="D132" s="125"/>
    </row>
    <row r="133" spans="1:4" s="124" customFormat="1">
      <c r="A133" s="125"/>
      <c r="B133" s="125"/>
      <c r="C133" s="125"/>
      <c r="D133" s="125"/>
    </row>
    <row r="134" spans="1:4" s="124" customFormat="1">
      <c r="A134" s="125"/>
      <c r="B134" s="125"/>
      <c r="C134" s="125"/>
      <c r="D134" s="125"/>
    </row>
    <row r="135" spans="1:4" s="124" customFormat="1">
      <c r="A135" s="125"/>
      <c r="B135" s="125"/>
      <c r="C135" s="125"/>
      <c r="D135" s="125"/>
    </row>
    <row r="136" spans="1:4" s="124" customFormat="1">
      <c r="A136" s="125"/>
      <c r="B136" s="125"/>
      <c r="C136" s="125"/>
      <c r="D136" s="125"/>
    </row>
    <row r="137" spans="1:4" s="124" customFormat="1">
      <c r="A137" s="125"/>
      <c r="B137" s="125"/>
      <c r="C137" s="125"/>
      <c r="D137" s="125"/>
    </row>
    <row r="138" spans="1:4" s="124" customFormat="1">
      <c r="A138" s="129"/>
      <c r="B138" s="129"/>
      <c r="C138" s="129"/>
      <c r="D138" s="129"/>
    </row>
    <row r="139" spans="1:4" s="124" customFormat="1">
      <c r="A139" s="125"/>
      <c r="B139" s="125"/>
      <c r="C139" s="125"/>
      <c r="D139" s="125"/>
    </row>
    <row r="140" spans="1:4" s="124" customFormat="1">
      <c r="A140" s="125"/>
      <c r="B140" s="125"/>
      <c r="C140" s="125"/>
      <c r="D140" s="125"/>
    </row>
    <row r="141" spans="1:4" s="124" customFormat="1">
      <c r="A141" s="125"/>
      <c r="B141" s="125"/>
      <c r="C141" s="125"/>
      <c r="D141" s="125"/>
    </row>
    <row r="142" spans="1:4" s="124" customFormat="1">
      <c r="A142" s="125"/>
      <c r="B142" s="125"/>
      <c r="C142" s="125"/>
      <c r="D142" s="125"/>
    </row>
    <row r="143" spans="1:4" s="124" customFormat="1">
      <c r="A143" s="125"/>
      <c r="B143" s="125"/>
      <c r="C143" s="125"/>
      <c r="D143" s="125"/>
    </row>
    <row r="144" spans="1:4" s="124" customFormat="1">
      <c r="A144" s="125"/>
      <c r="B144" s="125"/>
      <c r="C144" s="125"/>
      <c r="D144" s="125"/>
    </row>
    <row r="145" spans="1:4" s="124" customFormat="1">
      <c r="A145" s="125"/>
      <c r="B145" s="125"/>
      <c r="C145" s="125"/>
      <c r="D145" s="125"/>
    </row>
    <row r="146" spans="1:4" s="124" customFormat="1">
      <c r="A146" s="125"/>
      <c r="B146" s="125"/>
      <c r="C146" s="125"/>
      <c r="D146" s="125"/>
    </row>
    <row r="147" spans="1:4" s="124" customFormat="1">
      <c r="A147" s="125"/>
      <c r="B147" s="125"/>
      <c r="C147" s="125"/>
      <c r="D147" s="125"/>
    </row>
    <row r="148" spans="1:4" s="124" customFormat="1">
      <c r="A148" s="125"/>
      <c r="B148" s="125"/>
      <c r="C148" s="125"/>
      <c r="D148" s="125"/>
    </row>
    <row r="149" spans="1:4" s="124" customFormat="1">
      <c r="A149" s="125"/>
      <c r="B149" s="125"/>
      <c r="C149" s="125"/>
      <c r="D149" s="125"/>
    </row>
    <row r="150" spans="1:4" s="124" customFormat="1">
      <c r="A150" s="125"/>
      <c r="B150" s="125"/>
      <c r="C150" s="125"/>
      <c r="D150" s="125"/>
    </row>
    <row r="151" spans="1:4" s="124" customFormat="1">
      <c r="A151" s="125"/>
      <c r="B151" s="125"/>
      <c r="C151" s="125"/>
      <c r="D151" s="125"/>
    </row>
    <row r="152" spans="1:4" s="124" customFormat="1">
      <c r="A152" s="125"/>
      <c r="B152" s="125"/>
      <c r="C152" s="125"/>
      <c r="D152" s="125"/>
    </row>
    <row r="153" spans="1:4" s="124" customFormat="1">
      <c r="A153" s="125"/>
      <c r="B153" s="125"/>
      <c r="C153" s="125"/>
      <c r="D153" s="125"/>
    </row>
    <row r="154" spans="1:4" s="124" customFormat="1">
      <c r="A154" s="125"/>
      <c r="B154" s="125"/>
      <c r="C154" s="125"/>
      <c r="D154" s="125"/>
    </row>
    <row r="155" spans="1:4" s="124" customFormat="1">
      <c r="A155" s="125"/>
      <c r="B155" s="125"/>
      <c r="C155" s="125"/>
      <c r="D155" s="125"/>
    </row>
    <row r="156" spans="1:4" s="124" customFormat="1">
      <c r="A156" s="125"/>
      <c r="B156" s="125"/>
      <c r="C156" s="125"/>
      <c r="D156" s="125"/>
    </row>
    <row r="157" spans="1:4" s="124" customFormat="1">
      <c r="A157" s="125"/>
      <c r="B157" s="125"/>
      <c r="C157" s="125"/>
      <c r="D157" s="125"/>
    </row>
    <row r="158" spans="1:4" s="124" customFormat="1">
      <c r="A158" s="129"/>
      <c r="B158" s="129"/>
      <c r="C158" s="129"/>
      <c r="D158" s="129"/>
    </row>
    <row r="159" spans="1:4" s="124" customFormat="1">
      <c r="A159" s="125"/>
      <c r="B159" s="125"/>
      <c r="C159" s="125"/>
      <c r="D159" s="125"/>
    </row>
    <row r="160" spans="1:4" s="124" customFormat="1">
      <c r="A160" s="125"/>
      <c r="B160" s="125"/>
      <c r="C160" s="125"/>
      <c r="D160" s="125"/>
    </row>
    <row r="161" spans="1:4" s="124" customFormat="1">
      <c r="A161" s="125"/>
      <c r="B161" s="125"/>
      <c r="C161" s="125"/>
      <c r="D161" s="125"/>
    </row>
    <row r="162" spans="1:4" s="124" customFormat="1">
      <c r="A162" s="125"/>
      <c r="B162" s="125"/>
      <c r="C162" s="125"/>
      <c r="D162" s="125"/>
    </row>
    <row r="163" spans="1:4" s="124" customFormat="1">
      <c r="A163" s="125"/>
      <c r="B163" s="125"/>
      <c r="C163" s="125"/>
      <c r="D163" s="125"/>
    </row>
    <row r="164" spans="1:4" s="124" customFormat="1">
      <c r="A164" s="125"/>
      <c r="B164" s="125"/>
      <c r="C164" s="125"/>
      <c r="D164" s="125"/>
    </row>
    <row r="165" spans="1:4" s="124" customFormat="1">
      <c r="A165" s="125"/>
      <c r="B165" s="125"/>
      <c r="C165" s="125"/>
      <c r="D165" s="125"/>
    </row>
    <row r="166" spans="1:4" s="124" customFormat="1">
      <c r="A166" s="125"/>
      <c r="B166" s="125"/>
      <c r="C166" s="125"/>
      <c r="D166" s="125"/>
    </row>
    <row r="167" spans="1:4" s="124" customFormat="1">
      <c r="A167" s="125"/>
      <c r="B167" s="125"/>
      <c r="C167" s="125"/>
      <c r="D167" s="125"/>
    </row>
    <row r="168" spans="1:4" s="124" customFormat="1">
      <c r="A168" s="125"/>
      <c r="B168" s="125"/>
      <c r="C168" s="125"/>
      <c r="D168" s="125"/>
    </row>
    <row r="169" spans="1:4" s="124" customFormat="1">
      <c r="A169" s="125"/>
      <c r="B169" s="125"/>
      <c r="C169" s="125"/>
      <c r="D169" s="125"/>
    </row>
    <row r="170" spans="1:4" s="124" customFormat="1">
      <c r="A170" s="125"/>
      <c r="B170" s="125"/>
      <c r="C170" s="125"/>
      <c r="D170" s="125"/>
    </row>
    <row r="171" spans="1:4" s="124" customFormat="1">
      <c r="A171" s="125"/>
      <c r="B171" s="125"/>
      <c r="C171" s="125"/>
      <c r="D171" s="125"/>
    </row>
    <row r="172" spans="1:4" s="124" customFormat="1">
      <c r="A172" s="125"/>
      <c r="B172" s="125"/>
      <c r="C172" s="125"/>
      <c r="D172" s="125"/>
    </row>
    <row r="173" spans="1:4" s="124" customFormat="1">
      <c r="A173" s="125"/>
      <c r="B173" s="125"/>
      <c r="C173" s="125"/>
      <c r="D173" s="125"/>
    </row>
    <row r="174" spans="1:4" s="124" customFormat="1">
      <c r="A174" s="125"/>
      <c r="B174" s="125"/>
      <c r="C174" s="125"/>
      <c r="D174" s="125"/>
    </row>
    <row r="175" spans="1:4" s="124" customFormat="1">
      <c r="A175" s="125"/>
      <c r="B175" s="125"/>
      <c r="C175" s="125"/>
      <c r="D175" s="125"/>
    </row>
    <row r="176" spans="1:4" s="124" customFormat="1">
      <c r="A176" s="125"/>
      <c r="B176" s="125"/>
      <c r="C176" s="125"/>
      <c r="D176" s="125"/>
    </row>
    <row r="177" spans="1:4" s="124" customFormat="1">
      <c r="A177" s="125"/>
      <c r="B177" s="125"/>
      <c r="C177" s="125"/>
      <c r="D177" s="125"/>
    </row>
    <row r="178" spans="1:4" s="124" customFormat="1">
      <c r="A178" s="129"/>
      <c r="B178" s="129"/>
      <c r="C178" s="129"/>
      <c r="D178" s="129"/>
    </row>
    <row r="179" spans="1:4" s="124" customFormat="1">
      <c r="A179" s="125"/>
      <c r="B179" s="125"/>
      <c r="C179" s="125"/>
      <c r="D179" s="125"/>
    </row>
    <row r="180" spans="1:4" s="124" customFormat="1">
      <c r="A180" s="125"/>
      <c r="B180" s="125"/>
      <c r="C180" s="125"/>
      <c r="D180" s="125"/>
    </row>
    <row r="181" spans="1:4" s="124" customFormat="1">
      <c r="A181" s="125"/>
      <c r="B181" s="125"/>
      <c r="C181" s="125"/>
      <c r="D181" s="125"/>
    </row>
    <row r="182" spans="1:4" s="124" customFormat="1">
      <c r="A182" s="125"/>
      <c r="B182" s="125"/>
      <c r="C182" s="125"/>
      <c r="D182" s="125"/>
    </row>
    <row r="183" spans="1:4" s="124" customFormat="1">
      <c r="A183" s="125"/>
      <c r="B183" s="125"/>
      <c r="C183" s="125"/>
      <c r="D183" s="125"/>
    </row>
    <row r="184" spans="1:4" s="124" customFormat="1">
      <c r="A184" s="125"/>
      <c r="B184" s="125"/>
      <c r="C184" s="125"/>
      <c r="D184" s="125"/>
    </row>
    <row r="185" spans="1:4" s="124" customFormat="1">
      <c r="A185" s="125"/>
      <c r="B185" s="125"/>
      <c r="C185" s="125"/>
      <c r="D185" s="125"/>
    </row>
    <row r="186" spans="1:4" s="124" customFormat="1">
      <c r="A186" s="125"/>
      <c r="B186" s="125"/>
      <c r="C186" s="125"/>
      <c r="D186" s="125"/>
    </row>
    <row r="187" spans="1:4" s="124" customFormat="1">
      <c r="A187" s="125"/>
      <c r="B187" s="125"/>
      <c r="C187" s="125"/>
      <c r="D187" s="125"/>
    </row>
    <row r="188" spans="1:4" s="124" customFormat="1">
      <c r="A188" s="125"/>
      <c r="B188" s="125"/>
      <c r="C188" s="125"/>
      <c r="D188" s="125"/>
    </row>
    <row r="189" spans="1:4" s="124" customFormat="1">
      <c r="A189" s="125"/>
      <c r="B189" s="125"/>
      <c r="C189" s="125"/>
      <c r="D189" s="125"/>
    </row>
    <row r="190" spans="1:4" s="124" customFormat="1">
      <c r="A190" s="125"/>
      <c r="B190" s="125"/>
      <c r="C190" s="125"/>
      <c r="D190" s="125"/>
    </row>
    <row r="191" spans="1:4" s="124" customFormat="1">
      <c r="A191" s="125"/>
      <c r="B191" s="125"/>
      <c r="C191" s="125"/>
      <c r="D191" s="125"/>
    </row>
    <row r="192" spans="1:4" s="124" customFormat="1">
      <c r="A192" s="125"/>
      <c r="B192" s="125"/>
      <c r="C192" s="125"/>
      <c r="D192" s="125"/>
    </row>
    <row r="193" spans="1:4" s="124" customFormat="1">
      <c r="A193" s="125"/>
      <c r="B193" s="125"/>
      <c r="C193" s="125"/>
      <c r="D193" s="125"/>
    </row>
    <row r="194" spans="1:4" s="124" customFormat="1">
      <c r="A194" s="125"/>
      <c r="B194" s="125"/>
      <c r="C194" s="125"/>
      <c r="D194" s="125"/>
    </row>
    <row r="195" spans="1:4" s="124" customFormat="1">
      <c r="A195" s="125"/>
      <c r="B195" s="125"/>
      <c r="C195" s="125"/>
      <c r="D195" s="125"/>
    </row>
    <row r="196" spans="1:4" s="124" customFormat="1">
      <c r="A196" s="125"/>
      <c r="B196" s="125"/>
      <c r="C196" s="125"/>
      <c r="D196" s="125"/>
    </row>
    <row r="197" spans="1:4" s="124" customFormat="1">
      <c r="A197" s="125"/>
      <c r="B197" s="125"/>
      <c r="C197" s="125"/>
      <c r="D197" s="125"/>
    </row>
    <row r="198" spans="1:4" s="124" customFormat="1">
      <c r="A198" s="129"/>
      <c r="B198" s="129"/>
      <c r="C198" s="129"/>
      <c r="D198" s="129"/>
    </row>
    <row r="199" spans="1:4" s="124" customFormat="1">
      <c r="A199" s="125"/>
      <c r="B199" s="125"/>
      <c r="C199" s="125"/>
      <c r="D199" s="125"/>
    </row>
    <row r="200" spans="1:4" s="124" customFormat="1">
      <c r="A200" s="125"/>
      <c r="B200" s="125"/>
      <c r="C200" s="125"/>
      <c r="D200" s="125"/>
    </row>
    <row r="201" spans="1:4" s="124" customFormat="1">
      <c r="A201" s="125"/>
      <c r="B201" s="125"/>
      <c r="C201" s="125"/>
      <c r="D201" s="125"/>
    </row>
    <row r="202" spans="1:4" s="124" customFormat="1">
      <c r="A202" s="125"/>
      <c r="B202" s="125"/>
      <c r="C202" s="125"/>
      <c r="D202" s="125"/>
    </row>
    <row r="203" spans="1:4" s="124" customFormat="1">
      <c r="A203" s="125"/>
      <c r="B203" s="125"/>
      <c r="C203" s="125"/>
      <c r="D203" s="125"/>
    </row>
    <row r="204" spans="1:4" s="124" customFormat="1">
      <c r="A204" s="125"/>
      <c r="B204" s="125"/>
      <c r="C204" s="125"/>
      <c r="D204" s="125"/>
    </row>
    <row r="205" spans="1:4" s="124" customFormat="1">
      <c r="A205" s="125"/>
      <c r="B205" s="125"/>
      <c r="C205" s="125"/>
      <c r="D205" s="125"/>
    </row>
    <row r="206" spans="1:4" s="124" customFormat="1">
      <c r="A206" s="125"/>
      <c r="B206" s="125"/>
      <c r="C206" s="125"/>
      <c r="D206" s="125"/>
    </row>
    <row r="207" spans="1:4" s="124" customFormat="1">
      <c r="A207" s="125"/>
      <c r="B207" s="125"/>
      <c r="C207" s="125"/>
      <c r="D207" s="125"/>
    </row>
    <row r="208" spans="1:4" s="124" customFormat="1">
      <c r="A208" s="125"/>
      <c r="B208" s="125"/>
      <c r="C208" s="125"/>
      <c r="D208" s="125"/>
    </row>
    <row r="209" spans="1:4" s="124" customFormat="1">
      <c r="A209" s="125"/>
      <c r="B209" s="125"/>
      <c r="C209" s="125"/>
      <c r="D209" s="125"/>
    </row>
    <row r="210" spans="1:4" s="124" customFormat="1">
      <c r="A210" s="125"/>
      <c r="B210" s="125"/>
      <c r="C210" s="125"/>
      <c r="D210" s="125"/>
    </row>
    <row r="211" spans="1:4" s="124" customFormat="1">
      <c r="A211" s="125"/>
      <c r="B211" s="125"/>
      <c r="C211" s="125"/>
      <c r="D211" s="125"/>
    </row>
    <row r="212" spans="1:4" s="124" customFormat="1">
      <c r="A212" s="125"/>
      <c r="B212" s="125"/>
      <c r="C212" s="125"/>
      <c r="D212" s="125"/>
    </row>
    <row r="213" spans="1:4" s="124" customFormat="1">
      <c r="A213" s="125"/>
      <c r="B213" s="125"/>
      <c r="C213" s="125"/>
      <c r="D213" s="125"/>
    </row>
    <row r="214" spans="1:4" s="124" customFormat="1">
      <c r="A214" s="125"/>
      <c r="B214" s="125"/>
      <c r="C214" s="125"/>
      <c r="D214" s="125"/>
    </row>
    <row r="215" spans="1:4" s="124" customFormat="1">
      <c r="A215" s="125"/>
      <c r="B215" s="125"/>
      <c r="C215" s="125"/>
      <c r="D215" s="125"/>
    </row>
    <row r="216" spans="1:4" s="124" customFormat="1">
      <c r="A216" s="125"/>
      <c r="B216" s="125"/>
      <c r="C216" s="125"/>
      <c r="D216" s="125"/>
    </row>
    <row r="217" spans="1:4" s="124" customFormat="1">
      <c r="A217" s="125"/>
      <c r="B217" s="125"/>
      <c r="C217" s="125"/>
      <c r="D217" s="125"/>
    </row>
    <row r="218" spans="1:4" s="124" customFormat="1">
      <c r="A218" s="129"/>
      <c r="B218" s="129"/>
      <c r="C218" s="129"/>
      <c r="D218" s="129"/>
    </row>
    <row r="219" spans="1:4" s="124" customFormat="1">
      <c r="A219" s="125"/>
      <c r="B219" s="125"/>
      <c r="C219" s="125"/>
      <c r="D219" s="125"/>
    </row>
    <row r="220" spans="1:4" s="124" customFormat="1">
      <c r="A220" s="125"/>
      <c r="B220" s="125"/>
      <c r="C220" s="125"/>
      <c r="D220" s="125"/>
    </row>
    <row r="221" spans="1:4" s="124" customFormat="1">
      <c r="A221" s="125"/>
      <c r="B221" s="125"/>
      <c r="C221" s="125"/>
      <c r="D221" s="125"/>
    </row>
    <row r="222" spans="1:4" s="124" customFormat="1">
      <c r="A222" s="125"/>
      <c r="B222" s="125"/>
      <c r="C222" s="125"/>
      <c r="D222" s="125"/>
    </row>
    <row r="223" spans="1:4" s="124" customFormat="1">
      <c r="A223" s="125"/>
      <c r="B223" s="125"/>
      <c r="C223" s="125"/>
      <c r="D223" s="125"/>
    </row>
    <row r="224" spans="1:4" s="124" customFormat="1">
      <c r="A224" s="125"/>
      <c r="B224" s="125"/>
      <c r="C224" s="125"/>
      <c r="D224" s="125"/>
    </row>
    <row r="225" spans="1:4" s="124" customFormat="1">
      <c r="A225" s="125"/>
      <c r="B225" s="125"/>
      <c r="C225" s="125"/>
      <c r="D225" s="125"/>
    </row>
    <row r="226" spans="1:4" s="124" customFormat="1">
      <c r="A226" s="125"/>
      <c r="B226" s="125"/>
      <c r="C226" s="125"/>
      <c r="D226" s="125"/>
    </row>
    <row r="227" spans="1:4" s="124" customFormat="1">
      <c r="A227" s="125"/>
      <c r="B227" s="125"/>
      <c r="C227" s="125"/>
      <c r="D227" s="125"/>
    </row>
    <row r="228" spans="1:4" s="124" customFormat="1">
      <c r="A228" s="125"/>
      <c r="B228" s="125"/>
      <c r="C228" s="125"/>
      <c r="D228" s="125"/>
    </row>
    <row r="229" spans="1:4" s="124" customFormat="1">
      <c r="A229" s="125"/>
      <c r="B229" s="125"/>
      <c r="C229" s="125"/>
      <c r="D229" s="125"/>
    </row>
    <row r="230" spans="1:4" s="124" customFormat="1">
      <c r="A230" s="125"/>
      <c r="B230" s="125"/>
      <c r="C230" s="125"/>
      <c r="D230" s="125"/>
    </row>
    <row r="231" spans="1:4" s="124" customFormat="1">
      <c r="A231" s="125"/>
      <c r="B231" s="125"/>
      <c r="C231" s="125"/>
      <c r="D231" s="125"/>
    </row>
    <row r="232" spans="1:4" s="124" customFormat="1">
      <c r="A232" s="125"/>
      <c r="B232" s="125"/>
      <c r="C232" s="125"/>
      <c r="D232" s="125"/>
    </row>
    <row r="233" spans="1:4" s="124" customFormat="1">
      <c r="A233" s="125"/>
      <c r="B233" s="125"/>
      <c r="C233" s="125"/>
      <c r="D233" s="125"/>
    </row>
    <row r="234" spans="1:4" s="124" customFormat="1">
      <c r="A234" s="125"/>
      <c r="B234" s="125"/>
      <c r="C234" s="125"/>
      <c r="D234" s="125"/>
    </row>
    <row r="235" spans="1:4" s="124" customFormat="1">
      <c r="A235" s="125"/>
      <c r="B235" s="125"/>
      <c r="C235" s="125"/>
      <c r="D235" s="125"/>
    </row>
    <row r="236" spans="1:4" s="124" customFormat="1">
      <c r="A236" s="125"/>
      <c r="B236" s="125"/>
      <c r="C236" s="125"/>
      <c r="D236" s="125"/>
    </row>
    <row r="237" spans="1:4" s="124" customFormat="1">
      <c r="A237" s="125"/>
      <c r="B237" s="125"/>
      <c r="C237" s="125"/>
      <c r="D237" s="125"/>
    </row>
    <row r="238" spans="1:4" s="124" customFormat="1">
      <c r="A238" s="129"/>
      <c r="B238" s="129"/>
      <c r="C238" s="129"/>
      <c r="D238" s="129"/>
    </row>
    <row r="239" spans="1:4" s="124" customFormat="1">
      <c r="A239" s="125"/>
      <c r="B239" s="125"/>
      <c r="C239" s="125"/>
      <c r="D239" s="125"/>
    </row>
    <row r="240" spans="1:4" s="124" customFormat="1">
      <c r="A240" s="125"/>
      <c r="B240" s="125"/>
      <c r="C240" s="125"/>
      <c r="D240" s="125"/>
    </row>
    <row r="241" spans="1:4" s="124" customFormat="1">
      <c r="A241" s="125"/>
      <c r="B241" s="125"/>
      <c r="C241" s="125"/>
      <c r="D241" s="125"/>
    </row>
    <row r="242" spans="1:4" s="124" customFormat="1">
      <c r="A242" s="125"/>
      <c r="B242" s="125"/>
      <c r="C242" s="125"/>
      <c r="D242" s="125"/>
    </row>
    <row r="243" spans="1:4" s="124" customFormat="1">
      <c r="A243" s="125"/>
      <c r="B243" s="125"/>
      <c r="C243" s="125"/>
      <c r="D243" s="125"/>
    </row>
    <row r="244" spans="1:4" s="124" customFormat="1">
      <c r="A244" s="125"/>
      <c r="B244" s="125"/>
      <c r="C244" s="125"/>
      <c r="D244" s="125"/>
    </row>
    <row r="245" spans="1:4" s="124" customFormat="1">
      <c r="A245" s="125"/>
      <c r="B245" s="125"/>
      <c r="C245" s="125"/>
      <c r="D245" s="125"/>
    </row>
    <row r="246" spans="1:4" s="124" customFormat="1">
      <c r="A246" s="125"/>
      <c r="B246" s="125"/>
      <c r="C246" s="125"/>
      <c r="D246" s="125"/>
    </row>
    <row r="247" spans="1:4" s="124" customFormat="1">
      <c r="A247" s="125"/>
      <c r="B247" s="125"/>
      <c r="C247" s="125"/>
      <c r="D247" s="125"/>
    </row>
    <row r="248" spans="1:4" s="124" customFormat="1">
      <c r="A248" s="125"/>
      <c r="B248" s="125"/>
      <c r="C248" s="125"/>
      <c r="D248" s="125"/>
    </row>
    <row r="249" spans="1:4" s="124" customFormat="1">
      <c r="A249" s="125"/>
      <c r="B249" s="125"/>
      <c r="C249" s="125"/>
      <c r="D249" s="125"/>
    </row>
    <row r="250" spans="1:4" s="124" customFormat="1">
      <c r="A250" s="125"/>
      <c r="B250" s="125"/>
      <c r="C250" s="125"/>
      <c r="D250" s="125"/>
    </row>
    <row r="251" spans="1:4" s="124" customFormat="1">
      <c r="A251" s="125"/>
      <c r="B251" s="125"/>
      <c r="C251" s="125"/>
      <c r="D251" s="125"/>
    </row>
    <row r="252" spans="1:4" s="124" customFormat="1">
      <c r="A252" s="125"/>
      <c r="B252" s="125"/>
      <c r="C252" s="125"/>
      <c r="D252" s="125"/>
    </row>
    <row r="253" spans="1:4" s="124" customFormat="1">
      <c r="A253" s="125"/>
      <c r="B253" s="125"/>
      <c r="C253" s="125"/>
      <c r="D253" s="125"/>
    </row>
    <row r="254" spans="1:4" s="124" customFormat="1">
      <c r="A254" s="125"/>
      <c r="B254" s="125"/>
      <c r="C254" s="125"/>
      <c r="D254" s="125"/>
    </row>
    <row r="255" spans="1:4" s="124" customFormat="1">
      <c r="A255" s="125"/>
      <c r="B255" s="125"/>
      <c r="C255" s="125"/>
      <c r="D255" s="125"/>
    </row>
    <row r="256" spans="1:4" s="124" customFormat="1">
      <c r="A256" s="125"/>
      <c r="B256" s="125"/>
      <c r="C256" s="125"/>
      <c r="D256" s="125"/>
    </row>
    <row r="257" spans="1:4" s="124" customFormat="1">
      <c r="A257" s="125"/>
      <c r="B257" s="125"/>
      <c r="C257" s="125"/>
      <c r="D257" s="125"/>
    </row>
    <row r="258" spans="1:4" s="124" customFormat="1">
      <c r="A258" s="129"/>
      <c r="B258" s="129"/>
      <c r="C258" s="129"/>
      <c r="D258" s="129"/>
    </row>
    <row r="259" spans="1:4" s="124" customFormat="1">
      <c r="A259" s="125"/>
      <c r="B259" s="125"/>
      <c r="C259" s="125"/>
      <c r="D259" s="125"/>
    </row>
    <row r="260" spans="1:4" s="124" customFormat="1">
      <c r="A260" s="125"/>
      <c r="B260" s="125"/>
      <c r="C260" s="125"/>
      <c r="D260" s="125"/>
    </row>
    <row r="261" spans="1:4" s="124" customFormat="1">
      <c r="A261" s="125"/>
      <c r="B261" s="125"/>
      <c r="C261" s="125"/>
      <c r="D261" s="125"/>
    </row>
    <row r="262" spans="1:4" s="124" customFormat="1">
      <c r="A262" s="125"/>
      <c r="B262" s="125"/>
      <c r="C262" s="125"/>
      <c r="D262" s="125"/>
    </row>
    <row r="263" spans="1:4" s="124" customFormat="1">
      <c r="A263" s="125"/>
      <c r="B263" s="125"/>
      <c r="C263" s="125"/>
      <c r="D263" s="125"/>
    </row>
    <row r="264" spans="1:4" s="124" customFormat="1">
      <c r="A264" s="125"/>
      <c r="B264" s="125"/>
      <c r="C264" s="125"/>
      <c r="D264" s="125"/>
    </row>
    <row r="265" spans="1:4" s="124" customFormat="1">
      <c r="A265" s="125"/>
      <c r="B265" s="125"/>
      <c r="C265" s="125"/>
      <c r="D265" s="125"/>
    </row>
    <row r="266" spans="1:4" s="124" customFormat="1">
      <c r="A266" s="125"/>
      <c r="B266" s="125"/>
      <c r="C266" s="125"/>
      <c r="D266" s="125"/>
    </row>
    <row r="267" spans="1:4" s="124" customFormat="1">
      <c r="A267" s="125"/>
      <c r="B267" s="125"/>
      <c r="C267" s="125"/>
      <c r="D267" s="125"/>
    </row>
    <row r="268" spans="1:4" s="124" customFormat="1">
      <c r="A268" s="125"/>
      <c r="B268" s="125"/>
      <c r="C268" s="125"/>
      <c r="D268" s="125"/>
    </row>
    <row r="269" spans="1:4" s="124" customFormat="1">
      <c r="A269" s="125"/>
      <c r="B269" s="125"/>
      <c r="C269" s="125"/>
      <c r="D269" s="125"/>
    </row>
    <row r="270" spans="1:4" s="124" customFormat="1">
      <c r="A270" s="125"/>
      <c r="B270" s="125"/>
      <c r="C270" s="125"/>
      <c r="D270" s="125"/>
    </row>
    <row r="271" spans="1:4" s="124" customFormat="1">
      <c r="A271" s="125"/>
      <c r="B271" s="125"/>
      <c r="C271" s="125"/>
      <c r="D271" s="125"/>
    </row>
    <row r="272" spans="1:4" s="124" customFormat="1">
      <c r="A272" s="125"/>
      <c r="B272" s="125"/>
      <c r="C272" s="125"/>
      <c r="D272" s="125"/>
    </row>
    <row r="273" spans="1:4" s="124" customFormat="1">
      <c r="A273" s="125"/>
      <c r="B273" s="125"/>
      <c r="C273" s="125"/>
      <c r="D273" s="125"/>
    </row>
    <row r="274" spans="1:4" s="124" customFormat="1">
      <c r="A274" s="125"/>
      <c r="B274" s="125"/>
      <c r="C274" s="125"/>
      <c r="D274" s="125"/>
    </row>
    <row r="275" spans="1:4" s="124" customFormat="1">
      <c r="A275" s="125"/>
      <c r="B275" s="125"/>
      <c r="C275" s="125"/>
      <c r="D275" s="125"/>
    </row>
    <row r="276" spans="1:4" s="124" customFormat="1">
      <c r="A276" s="125"/>
      <c r="B276" s="125"/>
      <c r="C276" s="125"/>
      <c r="D276" s="125"/>
    </row>
    <row r="277" spans="1:4" s="124" customFormat="1">
      <c r="A277" s="125"/>
      <c r="B277" s="125"/>
      <c r="C277" s="125"/>
      <c r="D277" s="125"/>
    </row>
    <row r="278" spans="1:4" s="124" customFormat="1">
      <c r="A278" s="129"/>
      <c r="B278" s="129"/>
      <c r="C278" s="129"/>
      <c r="D278" s="129"/>
    </row>
    <row r="279" spans="1:4" s="124" customFormat="1">
      <c r="A279" s="125"/>
      <c r="B279" s="125"/>
      <c r="C279" s="125"/>
      <c r="D279" s="125"/>
    </row>
    <row r="280" spans="1:4" s="124" customFormat="1">
      <c r="A280" s="125"/>
      <c r="B280" s="125"/>
      <c r="C280" s="125"/>
      <c r="D280" s="125"/>
    </row>
    <row r="281" spans="1:4" s="124" customFormat="1">
      <c r="A281" s="125"/>
      <c r="B281" s="125"/>
      <c r="C281" s="125"/>
      <c r="D281" s="125"/>
    </row>
    <row r="282" spans="1:4" s="124" customFormat="1">
      <c r="A282" s="125"/>
      <c r="B282" s="125"/>
      <c r="C282" s="125"/>
      <c r="D282" s="125"/>
    </row>
    <row r="283" spans="1:4" s="124" customFormat="1">
      <c r="A283" s="125"/>
      <c r="B283" s="125"/>
      <c r="C283" s="125"/>
      <c r="D283" s="125"/>
    </row>
    <row r="284" spans="1:4" s="124" customFormat="1">
      <c r="A284" s="125"/>
      <c r="B284" s="125"/>
      <c r="C284" s="125"/>
      <c r="D284" s="125"/>
    </row>
    <row r="285" spans="1:4" s="124" customFormat="1">
      <c r="A285" s="125"/>
      <c r="B285" s="125"/>
      <c r="C285" s="125"/>
      <c r="D285" s="125"/>
    </row>
    <row r="286" spans="1:4" s="124" customFormat="1">
      <c r="A286" s="125"/>
      <c r="B286" s="125"/>
      <c r="C286" s="125"/>
      <c r="D286" s="125"/>
    </row>
    <row r="287" spans="1:4" s="124" customFormat="1">
      <c r="A287" s="125"/>
      <c r="B287" s="125"/>
      <c r="C287" s="125"/>
      <c r="D287" s="125"/>
    </row>
    <row r="288" spans="1:4" s="124" customFormat="1">
      <c r="A288" s="125"/>
      <c r="B288" s="125"/>
      <c r="C288" s="125"/>
      <c r="D288" s="125"/>
    </row>
    <row r="289" spans="1:4" s="124" customFormat="1">
      <c r="A289" s="125"/>
      <c r="B289" s="125"/>
      <c r="C289" s="125"/>
      <c r="D289" s="125"/>
    </row>
    <row r="290" spans="1:4" s="124" customFormat="1">
      <c r="A290" s="125"/>
      <c r="B290" s="125"/>
      <c r="C290" s="125"/>
      <c r="D290" s="125"/>
    </row>
    <row r="291" spans="1:4" s="124" customFormat="1">
      <c r="A291" s="125"/>
      <c r="B291" s="125"/>
      <c r="C291" s="125"/>
      <c r="D291" s="125"/>
    </row>
    <row r="292" spans="1:4" s="124" customFormat="1">
      <c r="A292" s="125"/>
      <c r="B292" s="125"/>
      <c r="C292" s="125"/>
      <c r="D292" s="125"/>
    </row>
    <row r="293" spans="1:4" s="124" customFormat="1">
      <c r="A293" s="125"/>
      <c r="B293" s="125"/>
      <c r="C293" s="125"/>
      <c r="D293" s="125"/>
    </row>
    <row r="294" spans="1:4" s="124" customFormat="1">
      <c r="A294" s="125"/>
      <c r="B294" s="125"/>
      <c r="C294" s="125"/>
      <c r="D294" s="125"/>
    </row>
    <row r="295" spans="1:4" s="124" customFormat="1">
      <c r="A295" s="125"/>
      <c r="B295" s="125"/>
      <c r="C295" s="125"/>
      <c r="D295" s="125"/>
    </row>
    <row r="296" spans="1:4" s="124" customFormat="1">
      <c r="A296" s="125"/>
      <c r="B296" s="125"/>
      <c r="C296" s="125"/>
      <c r="D296" s="125"/>
    </row>
    <row r="297" spans="1:4" s="124" customFormat="1">
      <c r="A297" s="125"/>
      <c r="B297" s="125"/>
      <c r="C297" s="125"/>
      <c r="D297" s="125"/>
    </row>
    <row r="298" spans="1:4" s="124" customFormat="1">
      <c r="A298" s="129"/>
      <c r="B298" s="129"/>
      <c r="C298" s="129"/>
      <c r="D298" s="129"/>
    </row>
    <row r="299" spans="1:4" s="124" customFormat="1">
      <c r="A299" s="125"/>
      <c r="B299" s="125"/>
      <c r="C299" s="125"/>
      <c r="D299" s="125"/>
    </row>
    <row r="300" spans="1:4" s="124" customFormat="1">
      <c r="A300" s="125"/>
      <c r="B300" s="125"/>
      <c r="C300" s="125"/>
      <c r="D300" s="125"/>
    </row>
    <row r="301" spans="1:4" s="124" customFormat="1">
      <c r="A301" s="125"/>
      <c r="B301" s="125"/>
      <c r="C301" s="125"/>
      <c r="D301" s="125"/>
    </row>
    <row r="302" spans="1:4" s="124" customFormat="1">
      <c r="A302" s="125"/>
      <c r="B302" s="125"/>
      <c r="C302" s="125"/>
      <c r="D302" s="125"/>
    </row>
    <row r="303" spans="1:4" s="124" customFormat="1">
      <c r="A303" s="125"/>
      <c r="B303" s="125"/>
      <c r="C303" s="125"/>
      <c r="D303" s="125"/>
    </row>
    <row r="304" spans="1:4" s="124" customFormat="1">
      <c r="A304" s="125"/>
      <c r="B304" s="125"/>
      <c r="C304" s="125"/>
      <c r="D304" s="125"/>
    </row>
    <row r="305" spans="1:4" s="124" customFormat="1">
      <c r="A305" s="125"/>
      <c r="B305" s="125"/>
      <c r="C305" s="125"/>
      <c r="D305" s="125"/>
    </row>
    <row r="306" spans="1:4" s="124" customFormat="1">
      <c r="A306" s="125"/>
      <c r="B306" s="125"/>
      <c r="C306" s="125"/>
      <c r="D306" s="125"/>
    </row>
    <row r="307" spans="1:4" s="124" customFormat="1">
      <c r="A307" s="125"/>
      <c r="B307" s="125"/>
      <c r="C307" s="125"/>
      <c r="D307" s="125"/>
    </row>
    <row r="308" spans="1:4" s="124" customFormat="1">
      <c r="A308" s="125"/>
      <c r="B308" s="125"/>
      <c r="C308" s="125"/>
      <c r="D308" s="125"/>
    </row>
    <row r="309" spans="1:4" s="124" customFormat="1">
      <c r="A309" s="125"/>
      <c r="B309" s="125"/>
      <c r="C309" s="125"/>
      <c r="D309" s="125"/>
    </row>
    <row r="310" spans="1:4" s="124" customFormat="1">
      <c r="A310" s="125"/>
      <c r="B310" s="125"/>
      <c r="C310" s="125"/>
      <c r="D310" s="125"/>
    </row>
    <row r="311" spans="1:4" s="124" customFormat="1">
      <c r="A311" s="125"/>
      <c r="B311" s="125"/>
      <c r="C311" s="125"/>
      <c r="D311" s="125"/>
    </row>
    <row r="312" spans="1:4" s="124" customFormat="1">
      <c r="A312" s="125"/>
      <c r="B312" s="125"/>
      <c r="C312" s="125"/>
      <c r="D312" s="125"/>
    </row>
    <row r="313" spans="1:4" s="124" customFormat="1">
      <c r="A313" s="125"/>
      <c r="B313" s="125"/>
      <c r="C313" s="125"/>
      <c r="D313" s="125"/>
    </row>
    <row r="314" spans="1:4" s="124" customFormat="1">
      <c r="A314" s="125"/>
      <c r="B314" s="125"/>
      <c r="C314" s="125"/>
      <c r="D314" s="125"/>
    </row>
    <row r="315" spans="1:4" s="124" customFormat="1">
      <c r="A315" s="125"/>
      <c r="B315" s="125"/>
      <c r="C315" s="125"/>
      <c r="D315" s="125"/>
    </row>
    <row r="316" spans="1:4" s="124" customFormat="1">
      <c r="A316" s="125"/>
      <c r="B316" s="125"/>
      <c r="C316" s="125"/>
      <c r="D316" s="125"/>
    </row>
    <row r="317" spans="1:4" s="124" customFormat="1">
      <c r="A317" s="125"/>
      <c r="B317" s="125"/>
      <c r="C317" s="125"/>
      <c r="D317" s="125"/>
    </row>
    <row r="318" spans="1:4" s="124" customFormat="1">
      <c r="A318" s="133"/>
      <c r="B318" s="133"/>
      <c r="C318" s="133"/>
      <c r="D318" s="133"/>
    </row>
    <row r="319" spans="1:4" s="124" customFormat="1">
      <c r="A319" s="133"/>
      <c r="B319" s="133"/>
      <c r="C319" s="133"/>
      <c r="D319" s="133"/>
    </row>
    <row r="320" spans="1:4" s="124" customFormat="1">
      <c r="A320" s="133"/>
      <c r="B320" s="133"/>
      <c r="C320" s="133"/>
      <c r="D320" s="133"/>
    </row>
    <row r="321" spans="1:4" s="124" customFormat="1">
      <c r="A321" s="133"/>
      <c r="B321" s="133"/>
      <c r="C321" s="133"/>
      <c r="D321" s="133"/>
    </row>
    <row r="322" spans="1:4" s="124" customFormat="1">
      <c r="A322" s="133"/>
      <c r="B322" s="133"/>
      <c r="C322" s="133"/>
      <c r="D322" s="133"/>
    </row>
    <row r="323" spans="1:4" s="124" customFormat="1">
      <c r="A323" s="133"/>
      <c r="B323" s="133"/>
      <c r="C323" s="133"/>
      <c r="D323" s="133"/>
    </row>
    <row r="324" spans="1:4" s="124" customFormat="1">
      <c r="A324" s="133"/>
      <c r="B324" s="133"/>
      <c r="C324" s="133"/>
      <c r="D324" s="133"/>
    </row>
    <row r="325" spans="1:4" s="124" customFormat="1">
      <c r="A325" s="133"/>
      <c r="B325" s="133"/>
      <c r="C325" s="133"/>
      <c r="D325" s="133"/>
    </row>
    <row r="326" spans="1:4" s="124" customFormat="1">
      <c r="A326" s="133"/>
      <c r="B326" s="133"/>
      <c r="C326" s="133"/>
      <c r="D326" s="133"/>
    </row>
    <row r="327" spans="1:4" s="124" customFormat="1">
      <c r="A327" s="133"/>
      <c r="B327" s="133"/>
      <c r="C327" s="133"/>
      <c r="D327" s="133"/>
    </row>
    <row r="328" spans="1:4" s="124" customFormat="1">
      <c r="A328" s="133"/>
      <c r="B328" s="133"/>
      <c r="C328" s="133"/>
      <c r="D328" s="133"/>
    </row>
    <row r="329" spans="1:4" s="124" customFormat="1">
      <c r="A329" s="133"/>
      <c r="B329" s="133"/>
      <c r="C329" s="133"/>
      <c r="D329" s="133"/>
    </row>
    <row r="330" spans="1:4" s="124" customFormat="1">
      <c r="A330" s="133"/>
      <c r="B330" s="133"/>
      <c r="C330" s="133"/>
      <c r="D330" s="133"/>
    </row>
    <row r="331" spans="1:4" s="124" customFormat="1">
      <c r="A331" s="133"/>
      <c r="B331" s="133"/>
      <c r="C331" s="133"/>
      <c r="D331" s="133"/>
    </row>
    <row r="332" spans="1:4" s="124" customFormat="1">
      <c r="A332" s="133"/>
      <c r="B332" s="133"/>
      <c r="C332" s="133"/>
      <c r="D332" s="133"/>
    </row>
    <row r="333" spans="1:4" s="124" customFormat="1">
      <c r="A333" s="133"/>
      <c r="B333" s="133"/>
      <c r="C333" s="133"/>
      <c r="D333" s="133"/>
    </row>
    <row r="334" spans="1:4" s="124" customFormat="1">
      <c r="A334" s="133"/>
      <c r="B334" s="133"/>
      <c r="C334" s="133"/>
      <c r="D334" s="133"/>
    </row>
    <row r="335" spans="1:4" s="124" customFormat="1">
      <c r="A335" s="133"/>
      <c r="B335" s="133"/>
      <c r="C335" s="133"/>
      <c r="D335" s="133"/>
    </row>
    <row r="336" spans="1:4" s="124" customFormat="1">
      <c r="A336" s="133"/>
      <c r="B336" s="133"/>
      <c r="C336" s="133"/>
      <c r="D336" s="133"/>
    </row>
    <row r="337" spans="1:4" s="124" customFormat="1">
      <c r="A337" s="133"/>
      <c r="B337" s="133"/>
      <c r="C337" s="133"/>
      <c r="D337" s="133"/>
    </row>
    <row r="338" spans="1:4" s="124" customFormat="1">
      <c r="A338" s="133"/>
      <c r="B338" s="133"/>
      <c r="C338" s="133"/>
      <c r="D338" s="133"/>
    </row>
    <row r="339" spans="1:4" s="124" customFormat="1">
      <c r="A339" s="133"/>
      <c r="B339" s="133"/>
      <c r="C339" s="133"/>
      <c r="D339" s="133"/>
    </row>
    <row r="340" spans="1:4" s="124" customFormat="1">
      <c r="A340" s="133"/>
      <c r="B340" s="133"/>
      <c r="C340" s="133"/>
      <c r="D340" s="133"/>
    </row>
    <row r="341" spans="1:4" s="124" customFormat="1">
      <c r="A341" s="133"/>
      <c r="B341" s="133"/>
      <c r="C341" s="133"/>
      <c r="D341" s="133"/>
    </row>
    <row r="342" spans="1:4" s="124" customFormat="1">
      <c r="A342" s="133"/>
      <c r="B342" s="133"/>
      <c r="C342" s="133"/>
      <c r="D342" s="133"/>
    </row>
    <row r="343" spans="1:4" s="124" customFormat="1">
      <c r="A343" s="133"/>
      <c r="B343" s="133"/>
      <c r="C343" s="133"/>
      <c r="D343" s="133"/>
    </row>
    <row r="344" spans="1:4" s="124" customFormat="1">
      <c r="A344" s="133"/>
      <c r="B344" s="133"/>
      <c r="C344" s="133"/>
      <c r="D344" s="133"/>
    </row>
    <row r="345" spans="1:4" s="124" customFormat="1">
      <c r="A345" s="133"/>
      <c r="B345" s="133"/>
      <c r="C345" s="133"/>
      <c r="D345" s="133"/>
    </row>
    <row r="346" spans="1:4" s="124" customFormat="1">
      <c r="A346" s="133"/>
      <c r="B346" s="133"/>
      <c r="C346" s="133"/>
      <c r="D346" s="133"/>
    </row>
    <row r="347" spans="1:4" s="124" customFormat="1">
      <c r="A347" s="133"/>
      <c r="B347" s="133"/>
      <c r="C347" s="133"/>
      <c r="D347" s="133"/>
    </row>
    <row r="348" spans="1:4" s="124" customFormat="1">
      <c r="A348" s="133"/>
      <c r="B348" s="133"/>
      <c r="C348" s="133"/>
      <c r="D348" s="133"/>
    </row>
    <row r="349" spans="1:4" s="124" customFormat="1">
      <c r="A349" s="133"/>
      <c r="B349" s="133"/>
      <c r="C349" s="133"/>
      <c r="D349" s="133"/>
    </row>
    <row r="350" spans="1:4" s="124" customFormat="1">
      <c r="A350" s="133"/>
      <c r="B350" s="133"/>
      <c r="C350" s="133"/>
      <c r="D350" s="133"/>
    </row>
    <row r="351" spans="1:4" s="124" customFormat="1">
      <c r="A351" s="133"/>
      <c r="B351" s="133"/>
      <c r="C351" s="133"/>
      <c r="D351" s="133"/>
    </row>
    <row r="352" spans="1:4" s="124" customFormat="1">
      <c r="A352" s="133"/>
      <c r="B352" s="133"/>
      <c r="C352" s="133"/>
      <c r="D352" s="133"/>
    </row>
    <row r="353" spans="1:4" s="124" customFormat="1">
      <c r="A353" s="133"/>
      <c r="B353" s="133"/>
      <c r="C353" s="133"/>
      <c r="D353" s="133"/>
    </row>
    <row r="354" spans="1:4" s="124" customFormat="1">
      <c r="A354" s="133"/>
      <c r="B354" s="133"/>
      <c r="C354" s="133"/>
      <c r="D354" s="133"/>
    </row>
    <row r="355" spans="1:4" s="124" customFormat="1">
      <c r="A355" s="133"/>
      <c r="B355" s="133"/>
      <c r="C355" s="133"/>
      <c r="D355" s="133"/>
    </row>
    <row r="356" spans="1:4" s="124" customFormat="1">
      <c r="A356" s="133"/>
      <c r="B356" s="133"/>
      <c r="C356" s="133"/>
      <c r="D356" s="133"/>
    </row>
    <row r="357" spans="1:4" s="124" customFormat="1">
      <c r="A357" s="133"/>
      <c r="B357" s="133"/>
      <c r="C357" s="133"/>
      <c r="D357" s="133"/>
    </row>
    <row r="358" spans="1:4" s="124" customFormat="1">
      <c r="A358" s="133"/>
      <c r="B358" s="133"/>
      <c r="C358" s="133"/>
      <c r="D358" s="133"/>
    </row>
    <row r="359" spans="1:4" s="124" customFormat="1">
      <c r="A359" s="133"/>
      <c r="B359" s="133"/>
      <c r="C359" s="133"/>
      <c r="D359" s="133"/>
    </row>
    <row r="360" spans="1:4" s="124" customFormat="1">
      <c r="A360" s="133"/>
      <c r="B360" s="133"/>
      <c r="C360" s="133"/>
      <c r="D360" s="133"/>
    </row>
    <row r="361" spans="1:4" s="124" customFormat="1">
      <c r="A361" s="133"/>
      <c r="B361" s="133"/>
      <c r="C361" s="133"/>
      <c r="D361" s="133"/>
    </row>
    <row r="362" spans="1:4" s="124" customFormat="1">
      <c r="A362" s="133"/>
      <c r="B362" s="133"/>
      <c r="C362" s="133"/>
      <c r="D362" s="133"/>
    </row>
    <row r="363" spans="1:4" s="124" customFormat="1">
      <c r="A363" s="133"/>
      <c r="B363" s="133"/>
      <c r="C363" s="133"/>
      <c r="D363" s="133"/>
    </row>
    <row r="364" spans="1:4" s="124" customFormat="1">
      <c r="A364" s="133"/>
      <c r="B364" s="133"/>
      <c r="C364" s="133"/>
      <c r="D364" s="133"/>
    </row>
    <row r="365" spans="1:4" s="124" customFormat="1">
      <c r="A365" s="133"/>
      <c r="B365" s="133"/>
      <c r="C365" s="133"/>
      <c r="D365" s="133"/>
    </row>
    <row r="366" spans="1:4" s="124" customFormat="1">
      <c r="A366" s="133"/>
      <c r="B366" s="133"/>
      <c r="C366" s="133"/>
      <c r="D366" s="133"/>
    </row>
    <row r="367" spans="1:4" s="124" customFormat="1">
      <c r="A367" s="133"/>
      <c r="B367" s="133"/>
      <c r="C367" s="133"/>
      <c r="D367" s="133"/>
    </row>
    <row r="368" spans="1:4" s="124" customFormat="1">
      <c r="A368" s="133"/>
      <c r="B368" s="133"/>
      <c r="C368" s="133"/>
      <c r="D368" s="133"/>
    </row>
    <row r="369" spans="1:4" s="124" customFormat="1">
      <c r="A369" s="133"/>
      <c r="B369" s="133"/>
      <c r="C369" s="133"/>
      <c r="D369" s="133"/>
    </row>
    <row r="370" spans="1:4" s="124" customFormat="1">
      <c r="A370" s="133"/>
      <c r="B370" s="133"/>
      <c r="C370" s="133"/>
      <c r="D370" s="133"/>
    </row>
    <row r="371" spans="1:4" s="124" customFormat="1">
      <c r="A371" s="133"/>
      <c r="B371" s="133"/>
      <c r="C371" s="133"/>
      <c r="D371" s="133"/>
    </row>
    <row r="372" spans="1:4" s="124" customFormat="1">
      <c r="A372" s="133"/>
      <c r="B372" s="133"/>
      <c r="C372" s="133"/>
      <c r="D372" s="133"/>
    </row>
    <row r="373" spans="1:4" s="124" customFormat="1">
      <c r="A373" s="133"/>
      <c r="B373" s="133"/>
      <c r="C373" s="133"/>
      <c r="D373" s="133"/>
    </row>
    <row r="374" spans="1:4" s="124" customFormat="1">
      <c r="A374" s="133"/>
      <c r="B374" s="133"/>
      <c r="C374" s="133"/>
      <c r="D374" s="133"/>
    </row>
    <row r="375" spans="1:4" s="124" customFormat="1">
      <c r="A375" s="133"/>
      <c r="B375" s="133"/>
      <c r="C375" s="133"/>
      <c r="D375" s="133"/>
    </row>
    <row r="376" spans="1:4" s="124" customFormat="1">
      <c r="A376" s="133"/>
      <c r="B376" s="133"/>
      <c r="C376" s="133"/>
      <c r="D376" s="133"/>
    </row>
    <row r="377" spans="1:4" s="124" customFormat="1">
      <c r="A377" s="133"/>
      <c r="B377" s="133"/>
      <c r="C377" s="133"/>
      <c r="D377" s="133"/>
    </row>
    <row r="378" spans="1:4" s="124" customFormat="1">
      <c r="A378" s="133"/>
      <c r="B378" s="133"/>
      <c r="C378" s="133"/>
      <c r="D378" s="133"/>
    </row>
    <row r="379" spans="1:4" s="124" customFormat="1">
      <c r="A379" s="133"/>
      <c r="B379" s="133"/>
      <c r="C379" s="133"/>
      <c r="D379" s="133"/>
    </row>
    <row r="380" spans="1:4" s="124" customFormat="1">
      <c r="A380" s="133"/>
      <c r="B380" s="133"/>
      <c r="C380" s="133"/>
      <c r="D380" s="133"/>
    </row>
    <row r="381" spans="1:4" s="124" customFormat="1">
      <c r="A381" s="133"/>
      <c r="B381" s="133"/>
      <c r="C381" s="133"/>
      <c r="D381" s="133"/>
    </row>
    <row r="382" spans="1:4" s="124" customFormat="1">
      <c r="A382" s="133"/>
      <c r="B382" s="133"/>
      <c r="C382" s="133"/>
      <c r="D382" s="133"/>
    </row>
    <row r="383" spans="1:4" s="124" customFormat="1">
      <c r="A383" s="133"/>
      <c r="B383" s="133"/>
      <c r="C383" s="133"/>
      <c r="D383" s="133"/>
    </row>
    <row r="384" spans="1:4" s="124" customFormat="1">
      <c r="A384" s="133"/>
      <c r="B384" s="133"/>
      <c r="C384" s="133"/>
      <c r="D384" s="133"/>
    </row>
    <row r="385" spans="1:4" s="124" customFormat="1">
      <c r="A385" s="133"/>
      <c r="B385" s="133"/>
      <c r="C385" s="133"/>
      <c r="D385" s="133"/>
    </row>
    <row r="386" spans="1:4" s="124" customFormat="1">
      <c r="A386" s="133"/>
      <c r="B386" s="133"/>
      <c r="C386" s="133"/>
      <c r="D386" s="133"/>
    </row>
    <row r="387" spans="1:4" s="124" customFormat="1">
      <c r="A387" s="133"/>
      <c r="B387" s="133"/>
      <c r="C387" s="133"/>
      <c r="D387" s="133"/>
    </row>
    <row r="388" spans="1:4" s="124" customFormat="1">
      <c r="A388" s="133"/>
      <c r="B388" s="133"/>
      <c r="C388" s="133"/>
      <c r="D388" s="133"/>
    </row>
    <row r="389" spans="1:4" s="124" customFormat="1">
      <c r="A389" s="133"/>
      <c r="B389" s="133"/>
      <c r="C389" s="133"/>
      <c r="D389" s="133"/>
    </row>
    <row r="390" spans="1:4" s="124" customFormat="1">
      <c r="A390" s="133"/>
      <c r="B390" s="133"/>
      <c r="C390" s="133"/>
      <c r="D390" s="133"/>
    </row>
    <row r="391" spans="1:4" s="124" customFormat="1">
      <c r="A391" s="133"/>
      <c r="B391" s="133"/>
      <c r="C391" s="133"/>
      <c r="D391" s="133"/>
    </row>
    <row r="392" spans="1:4" s="124" customFormat="1">
      <c r="A392" s="133"/>
      <c r="B392" s="133"/>
      <c r="C392" s="133"/>
      <c r="D392" s="133"/>
    </row>
    <row r="393" spans="1:4" s="124" customFormat="1">
      <c r="A393" s="133"/>
      <c r="B393" s="133"/>
      <c r="C393" s="133"/>
      <c r="D393" s="133"/>
    </row>
    <row r="394" spans="1:4" s="124" customFormat="1">
      <c r="A394" s="133"/>
      <c r="B394" s="133"/>
      <c r="C394" s="133"/>
      <c r="D394" s="133"/>
    </row>
    <row r="395" spans="1:4" s="124" customFormat="1">
      <c r="A395" s="133"/>
      <c r="B395" s="133"/>
      <c r="C395" s="133"/>
      <c r="D395" s="133"/>
    </row>
    <row r="396" spans="1:4" s="124" customFormat="1">
      <c r="A396" s="133"/>
      <c r="B396" s="133"/>
      <c r="C396" s="133"/>
      <c r="D396" s="133"/>
    </row>
    <row r="397" spans="1:4" s="124" customFormat="1">
      <c r="A397" s="133"/>
      <c r="B397" s="133"/>
      <c r="C397" s="133"/>
      <c r="D397" s="133"/>
    </row>
    <row r="398" spans="1:4" s="124" customFormat="1">
      <c r="A398" s="133"/>
      <c r="B398" s="133"/>
      <c r="C398" s="133"/>
      <c r="D398" s="133"/>
    </row>
    <row r="399" spans="1:4" s="124" customFormat="1">
      <c r="A399" s="133"/>
      <c r="B399" s="133"/>
      <c r="C399" s="133"/>
      <c r="D399" s="133"/>
    </row>
    <row r="400" spans="1:4" s="124" customFormat="1">
      <c r="A400" s="133"/>
      <c r="B400" s="133"/>
      <c r="C400" s="133"/>
      <c r="D400" s="133"/>
    </row>
    <row r="401" spans="1:4" s="124" customFormat="1">
      <c r="A401" s="133"/>
      <c r="B401" s="133"/>
      <c r="C401" s="133"/>
      <c r="D401" s="133"/>
    </row>
    <row r="402" spans="1:4" s="124" customFormat="1">
      <c r="A402" s="133"/>
      <c r="B402" s="133"/>
      <c r="C402" s="133"/>
      <c r="D402" s="133"/>
    </row>
    <row r="403" spans="1:4" s="124" customFormat="1">
      <c r="A403" s="133"/>
      <c r="B403" s="133"/>
      <c r="C403" s="133"/>
      <c r="D403" s="133"/>
    </row>
    <row r="404" spans="1:4" s="124" customFormat="1">
      <c r="A404" s="133"/>
      <c r="B404" s="133"/>
      <c r="C404" s="133"/>
      <c r="D404" s="133"/>
    </row>
    <row r="405" spans="1:4" s="124" customFormat="1">
      <c r="A405" s="133"/>
      <c r="B405" s="133"/>
      <c r="C405" s="133"/>
      <c r="D405" s="133"/>
    </row>
    <row r="406" spans="1:4" s="124" customFormat="1">
      <c r="A406" s="133"/>
      <c r="B406" s="133"/>
      <c r="C406" s="133"/>
      <c r="D406" s="133"/>
    </row>
    <row r="407" spans="1:4" s="124" customFormat="1">
      <c r="A407" s="133"/>
      <c r="B407" s="133"/>
      <c r="C407" s="133"/>
      <c r="D407" s="133"/>
    </row>
    <row r="408" spans="1:4" s="124" customFormat="1">
      <c r="A408" s="133"/>
      <c r="B408" s="133"/>
      <c r="C408" s="133"/>
      <c r="D408" s="133"/>
    </row>
    <row r="409" spans="1:4" s="124" customFormat="1">
      <c r="A409" s="133"/>
      <c r="B409" s="133"/>
      <c r="C409" s="133"/>
      <c r="D409" s="133"/>
    </row>
    <row r="410" spans="1:4" s="124" customFormat="1">
      <c r="A410" s="133"/>
      <c r="B410" s="133"/>
      <c r="C410" s="133"/>
      <c r="D410" s="133"/>
    </row>
    <row r="411" spans="1:4" s="124" customFormat="1">
      <c r="A411" s="133"/>
      <c r="B411" s="133"/>
      <c r="C411" s="133"/>
      <c r="D411" s="133"/>
    </row>
    <row r="412" spans="1:4" s="124" customFormat="1">
      <c r="A412" s="133"/>
      <c r="B412" s="133"/>
      <c r="C412" s="133"/>
      <c r="D412" s="133"/>
    </row>
    <row r="413" spans="1:4" s="124" customFormat="1">
      <c r="A413" s="133"/>
      <c r="B413" s="133"/>
      <c r="C413" s="133"/>
      <c r="D413" s="133"/>
    </row>
    <row r="414" spans="1:4" s="124" customFormat="1">
      <c r="A414" s="133"/>
      <c r="B414" s="133"/>
      <c r="C414" s="133"/>
      <c r="D414" s="133"/>
    </row>
    <row r="415" spans="1:4" s="124" customFormat="1">
      <c r="A415" s="133"/>
      <c r="B415" s="133"/>
      <c r="C415" s="133"/>
      <c r="D415" s="133"/>
    </row>
    <row r="416" spans="1:4" s="124" customFormat="1">
      <c r="A416" s="133"/>
      <c r="B416" s="133"/>
      <c r="C416" s="133"/>
      <c r="D416" s="133"/>
    </row>
    <row r="417" spans="1:4" s="124" customFormat="1">
      <c r="A417" s="133"/>
      <c r="B417" s="133"/>
      <c r="C417" s="133"/>
      <c r="D417" s="133"/>
    </row>
    <row r="418" spans="1:4" s="124" customFormat="1">
      <c r="A418" s="133"/>
      <c r="B418" s="133"/>
      <c r="C418" s="133"/>
      <c r="D418" s="133"/>
    </row>
    <row r="419" spans="1:4" s="124" customFormat="1">
      <c r="A419" s="133"/>
      <c r="B419" s="133"/>
      <c r="C419" s="133"/>
      <c r="D419" s="133"/>
    </row>
    <row r="420" spans="1:4" s="124" customFormat="1">
      <c r="A420" s="133"/>
      <c r="B420" s="133"/>
      <c r="C420" s="133"/>
      <c r="D420" s="133"/>
    </row>
    <row r="421" spans="1:4" s="124" customFormat="1">
      <c r="A421" s="133"/>
      <c r="B421" s="133"/>
      <c r="C421" s="133"/>
      <c r="D421" s="133"/>
    </row>
    <row r="422" spans="1:4" s="124" customFormat="1">
      <c r="A422" s="133"/>
      <c r="B422" s="133"/>
      <c r="C422" s="133"/>
      <c r="D422" s="133"/>
    </row>
    <row r="423" spans="1:4" s="124" customFormat="1">
      <c r="A423" s="133"/>
      <c r="B423" s="133"/>
      <c r="C423" s="133"/>
      <c r="D423" s="133"/>
    </row>
    <row r="424" spans="1:4" s="124" customFormat="1">
      <c r="A424" s="133"/>
      <c r="B424" s="133"/>
      <c r="C424" s="133"/>
      <c r="D424" s="133"/>
    </row>
    <row r="425" spans="1:4" s="124" customFormat="1">
      <c r="A425" s="133"/>
      <c r="B425" s="133"/>
      <c r="C425" s="133"/>
      <c r="D425" s="133"/>
    </row>
    <row r="426" spans="1:4" s="124" customFormat="1">
      <c r="A426" s="133"/>
      <c r="B426" s="133"/>
      <c r="C426" s="133"/>
      <c r="D426" s="133"/>
    </row>
    <row r="427" spans="1:4" s="124" customFormat="1">
      <c r="A427" s="133"/>
      <c r="B427" s="133"/>
      <c r="C427" s="133"/>
      <c r="D427" s="133"/>
    </row>
    <row r="428" spans="1:4" s="124" customFormat="1">
      <c r="A428" s="133"/>
      <c r="B428" s="133"/>
      <c r="C428" s="133"/>
      <c r="D428" s="133"/>
    </row>
    <row r="429" spans="1:4" s="124" customFormat="1">
      <c r="A429" s="133"/>
      <c r="B429" s="133"/>
      <c r="C429" s="133"/>
      <c r="D429" s="133"/>
    </row>
    <row r="430" spans="1:4" s="124" customFormat="1">
      <c r="A430" s="133"/>
      <c r="B430" s="133"/>
      <c r="C430" s="133"/>
      <c r="D430" s="133"/>
    </row>
    <row r="431" spans="1:4" s="124" customFormat="1">
      <c r="A431" s="133"/>
      <c r="B431" s="133"/>
      <c r="C431" s="133"/>
      <c r="D431" s="133"/>
    </row>
    <row r="432" spans="1:4" s="124" customFormat="1">
      <c r="A432" s="133"/>
      <c r="B432" s="133"/>
      <c r="C432" s="133"/>
      <c r="D432" s="133"/>
    </row>
    <row r="433" spans="1:4" s="124" customFormat="1">
      <c r="A433" s="133"/>
      <c r="B433" s="133"/>
      <c r="C433" s="133"/>
      <c r="D433" s="133"/>
    </row>
    <row r="434" spans="1:4" s="124" customFormat="1">
      <c r="A434" s="133"/>
      <c r="B434" s="133"/>
      <c r="C434" s="133"/>
      <c r="D434" s="133"/>
    </row>
    <row r="435" spans="1:4" s="124" customFormat="1">
      <c r="A435" s="133"/>
      <c r="B435" s="133"/>
      <c r="C435" s="133"/>
      <c r="D435" s="133"/>
    </row>
    <row r="436" spans="1:4" s="124" customFormat="1">
      <c r="A436" s="133"/>
      <c r="B436" s="133"/>
      <c r="C436" s="133"/>
      <c r="D436" s="133"/>
    </row>
    <row r="437" spans="1:4" s="124" customFormat="1">
      <c r="A437" s="133"/>
      <c r="B437" s="133"/>
      <c r="C437" s="133"/>
      <c r="D437" s="133"/>
    </row>
    <row r="438" spans="1:4" s="124" customFormat="1">
      <c r="A438" s="133"/>
      <c r="B438" s="133"/>
      <c r="C438" s="133"/>
      <c r="D438" s="133"/>
    </row>
    <row r="439" spans="1:4" s="124" customFormat="1">
      <c r="A439" s="133"/>
      <c r="B439" s="133"/>
      <c r="C439" s="133"/>
      <c r="D439" s="133"/>
    </row>
    <row r="440" spans="1:4" s="124" customFormat="1">
      <c r="A440" s="133"/>
      <c r="B440" s="133"/>
      <c r="C440" s="133"/>
      <c r="D440" s="133"/>
    </row>
    <row r="441" spans="1:4" s="124" customFormat="1">
      <c r="A441" s="133"/>
      <c r="B441" s="133"/>
      <c r="C441" s="133"/>
      <c r="D441" s="133"/>
    </row>
    <row r="442" spans="1:4" s="124" customFormat="1">
      <c r="A442" s="133"/>
      <c r="B442" s="133"/>
      <c r="C442" s="133"/>
      <c r="D442" s="133"/>
    </row>
    <row r="443" spans="1:4" s="124" customFormat="1">
      <c r="A443" s="133"/>
      <c r="B443" s="133"/>
      <c r="C443" s="133"/>
      <c r="D443" s="133"/>
    </row>
    <row r="444" spans="1:4" s="124" customFormat="1">
      <c r="A444" s="133"/>
      <c r="B444" s="133"/>
      <c r="C444" s="133"/>
      <c r="D444" s="133"/>
    </row>
    <row r="445" spans="1:4" s="124" customFormat="1">
      <c r="A445" s="133"/>
      <c r="B445" s="133"/>
      <c r="C445" s="133"/>
      <c r="D445" s="133"/>
    </row>
    <row r="446" spans="1:4" s="124" customFormat="1">
      <c r="A446" s="133"/>
      <c r="B446" s="133"/>
      <c r="C446" s="133"/>
      <c r="D446" s="133"/>
    </row>
    <row r="447" spans="1:4" s="124" customFormat="1">
      <c r="A447" s="133"/>
      <c r="B447" s="133"/>
      <c r="C447" s="133"/>
      <c r="D447" s="133"/>
    </row>
    <row r="448" spans="1:4" s="124" customFormat="1">
      <c r="A448" s="133"/>
      <c r="B448" s="133"/>
      <c r="C448" s="133"/>
      <c r="D448" s="133"/>
    </row>
    <row r="449" spans="1:4" s="124" customFormat="1">
      <c r="A449" s="133"/>
      <c r="B449" s="133"/>
      <c r="C449" s="133"/>
      <c r="D449" s="133"/>
    </row>
    <row r="450" spans="1:4" s="124" customFormat="1">
      <c r="A450" s="133"/>
      <c r="B450" s="133"/>
      <c r="C450" s="133"/>
      <c r="D450" s="133"/>
    </row>
    <row r="451" spans="1:4" s="124" customFormat="1">
      <c r="A451" s="133"/>
      <c r="B451" s="133"/>
      <c r="C451" s="133"/>
      <c r="D451" s="133"/>
    </row>
    <row r="452" spans="1:4" s="124" customFormat="1">
      <c r="A452" s="133"/>
      <c r="B452" s="133"/>
      <c r="C452" s="133"/>
      <c r="D452" s="133"/>
    </row>
    <row r="453" spans="1:4" s="124" customFormat="1">
      <c r="A453" s="133"/>
      <c r="B453" s="133"/>
      <c r="C453" s="133"/>
      <c r="D453" s="133"/>
    </row>
    <row r="454" spans="1:4" s="124" customFormat="1">
      <c r="A454" s="133"/>
      <c r="B454" s="133"/>
      <c r="C454" s="133"/>
      <c r="D454" s="133"/>
    </row>
    <row r="455" spans="1:4" s="124" customFormat="1">
      <c r="A455" s="133"/>
      <c r="B455" s="133"/>
      <c r="C455" s="133"/>
      <c r="D455" s="133"/>
    </row>
    <row r="456" spans="1:4" s="124" customFormat="1">
      <c r="A456" s="133"/>
      <c r="B456" s="133"/>
      <c r="C456" s="133"/>
      <c r="D456" s="133"/>
    </row>
    <row r="457" spans="1:4" s="124" customFormat="1">
      <c r="A457" s="133"/>
      <c r="B457" s="133"/>
      <c r="C457" s="133"/>
      <c r="D457" s="133"/>
    </row>
    <row r="458" spans="1:4" s="124" customFormat="1">
      <c r="A458" s="133"/>
      <c r="B458" s="133"/>
      <c r="C458" s="133"/>
      <c r="D458" s="133"/>
    </row>
    <row r="459" spans="1:4" s="124" customFormat="1">
      <c r="A459" s="133"/>
      <c r="B459" s="133"/>
      <c r="C459" s="133"/>
      <c r="D459" s="133"/>
    </row>
    <row r="460" spans="1:4" s="124" customFormat="1">
      <c r="A460" s="133"/>
      <c r="B460" s="133"/>
      <c r="C460" s="133"/>
      <c r="D460" s="133"/>
    </row>
    <row r="461" spans="1:4" s="124" customFormat="1">
      <c r="A461" s="133"/>
      <c r="B461" s="133"/>
      <c r="C461" s="133"/>
      <c r="D461" s="133"/>
    </row>
    <row r="462" spans="1:4" s="124" customFormat="1">
      <c r="A462" s="133"/>
      <c r="B462" s="133"/>
      <c r="C462" s="133"/>
      <c r="D462" s="133"/>
    </row>
    <row r="463" spans="1:4" s="124" customFormat="1">
      <c r="A463" s="133"/>
      <c r="B463" s="133"/>
      <c r="C463" s="133"/>
      <c r="D463" s="133"/>
    </row>
    <row r="464" spans="1:4" s="124" customFormat="1">
      <c r="A464" s="133"/>
      <c r="B464" s="133"/>
      <c r="C464" s="133"/>
      <c r="D464" s="133"/>
    </row>
    <row r="465" spans="1:4" s="124" customFormat="1">
      <c r="A465" s="133"/>
      <c r="B465" s="133"/>
      <c r="C465" s="133"/>
      <c r="D465" s="133"/>
    </row>
    <row r="466" spans="1:4" s="124" customFormat="1">
      <c r="A466" s="133"/>
      <c r="B466" s="133"/>
      <c r="C466" s="133"/>
      <c r="D466" s="133"/>
    </row>
    <row r="467" spans="1:4" s="124" customFormat="1">
      <c r="A467" s="133"/>
      <c r="B467" s="133"/>
      <c r="C467" s="133"/>
      <c r="D467" s="133"/>
    </row>
    <row r="468" spans="1:4" s="124" customFormat="1">
      <c r="A468" s="133"/>
      <c r="B468" s="133"/>
      <c r="C468" s="133"/>
      <c r="D468" s="133"/>
    </row>
    <row r="469" spans="1:4" s="124" customFormat="1">
      <c r="A469" s="133"/>
      <c r="B469" s="133"/>
      <c r="C469" s="133"/>
      <c r="D469" s="133"/>
    </row>
    <row r="470" spans="1:4" s="124" customFormat="1">
      <c r="A470" s="133"/>
      <c r="B470" s="133"/>
      <c r="C470" s="133"/>
      <c r="D470" s="133"/>
    </row>
    <row r="471" spans="1:4" s="124" customFormat="1">
      <c r="A471" s="133"/>
      <c r="B471" s="133"/>
      <c r="C471" s="133"/>
      <c r="D471" s="133"/>
    </row>
    <row r="472" spans="1:4" s="124" customFormat="1">
      <c r="A472" s="133"/>
      <c r="B472" s="133"/>
      <c r="C472" s="133"/>
      <c r="D472" s="133"/>
    </row>
    <row r="473" spans="1:4" s="124" customFormat="1">
      <c r="A473" s="133"/>
      <c r="B473" s="133"/>
      <c r="C473" s="133"/>
      <c r="D473" s="133"/>
    </row>
    <row r="474" spans="1:4" s="124" customFormat="1">
      <c r="A474" s="133"/>
      <c r="B474" s="133"/>
      <c r="C474" s="133"/>
      <c r="D474" s="133"/>
    </row>
    <row r="475" spans="1:4" s="124" customFormat="1">
      <c r="A475" s="133"/>
      <c r="B475" s="133"/>
      <c r="C475" s="133"/>
      <c r="D475" s="133"/>
    </row>
    <row r="476" spans="1:4" s="124" customFormat="1">
      <c r="A476" s="133"/>
      <c r="B476" s="133"/>
      <c r="C476" s="133"/>
      <c r="D476" s="133"/>
    </row>
    <row r="477" spans="1:4" s="124" customFormat="1">
      <c r="A477" s="133"/>
      <c r="B477" s="133"/>
      <c r="C477" s="133"/>
      <c r="D477" s="133"/>
    </row>
    <row r="478" spans="1:4" s="124" customFormat="1">
      <c r="A478" s="133"/>
      <c r="B478" s="133"/>
      <c r="C478" s="133"/>
      <c r="D478" s="133"/>
    </row>
    <row r="479" spans="1:4" s="124" customFormat="1">
      <c r="A479" s="133"/>
      <c r="B479" s="133"/>
      <c r="C479" s="133"/>
      <c r="D479" s="133"/>
    </row>
    <row r="480" spans="1:4" s="124" customFormat="1">
      <c r="A480" s="133"/>
      <c r="B480" s="133"/>
      <c r="C480" s="133"/>
      <c r="D480" s="133"/>
    </row>
    <row r="481" spans="1:4" s="124" customFormat="1">
      <c r="A481" s="133"/>
      <c r="B481" s="133"/>
      <c r="C481" s="133"/>
      <c r="D481" s="133"/>
    </row>
    <row r="482" spans="1:4" s="124" customFormat="1">
      <c r="A482" s="133"/>
      <c r="B482" s="133"/>
      <c r="C482" s="133"/>
      <c r="D482" s="133"/>
    </row>
    <row r="483" spans="1:4" s="124" customFormat="1">
      <c r="A483" s="133"/>
      <c r="B483" s="133"/>
      <c r="C483" s="133"/>
      <c r="D483" s="133"/>
    </row>
    <row r="484" spans="1:4" s="124" customFormat="1">
      <c r="A484" s="133"/>
      <c r="B484" s="133"/>
      <c r="C484" s="133"/>
      <c r="D484" s="133"/>
    </row>
    <row r="485" spans="1:4" s="124" customFormat="1">
      <c r="A485" s="133"/>
      <c r="B485" s="133"/>
      <c r="C485" s="133"/>
      <c r="D485" s="133"/>
    </row>
    <row r="486" spans="1:4" s="124" customFormat="1">
      <c r="A486" s="133"/>
      <c r="B486" s="133"/>
      <c r="C486" s="133"/>
      <c r="D486" s="133"/>
    </row>
    <row r="487" spans="1:4" s="124" customFormat="1">
      <c r="A487" s="133"/>
      <c r="B487" s="133"/>
      <c r="C487" s="133"/>
      <c r="D487" s="133"/>
    </row>
    <row r="488" spans="1:4" s="124" customFormat="1">
      <c r="A488" s="133"/>
      <c r="B488" s="133"/>
      <c r="C488" s="133"/>
      <c r="D488" s="133"/>
    </row>
    <row r="489" spans="1:4" s="124" customFormat="1">
      <c r="A489" s="133"/>
      <c r="B489" s="133"/>
      <c r="C489" s="133"/>
      <c r="D489" s="133"/>
    </row>
    <row r="490" spans="1:4" s="124" customFormat="1">
      <c r="A490" s="133"/>
      <c r="B490" s="133"/>
      <c r="C490" s="133"/>
      <c r="D490" s="133"/>
    </row>
    <row r="491" spans="1:4" s="124" customFormat="1">
      <c r="A491" s="133"/>
      <c r="B491" s="133"/>
      <c r="C491" s="133"/>
      <c r="D491" s="133"/>
    </row>
    <row r="492" spans="1:4" s="124" customFormat="1">
      <c r="A492" s="133"/>
      <c r="B492" s="133"/>
      <c r="C492" s="133"/>
      <c r="D492" s="133"/>
    </row>
    <row r="493" spans="1:4" s="124" customFormat="1">
      <c r="A493" s="133"/>
      <c r="B493" s="133"/>
      <c r="C493" s="133"/>
      <c r="D493" s="133"/>
    </row>
    <row r="494" spans="1:4" s="124" customFormat="1">
      <c r="A494" s="133"/>
      <c r="B494" s="133"/>
      <c r="C494" s="133"/>
      <c r="D494" s="133"/>
    </row>
    <row r="495" spans="1:4" s="124" customFormat="1">
      <c r="A495" s="133"/>
      <c r="B495" s="133"/>
      <c r="C495" s="133"/>
      <c r="D495" s="133"/>
    </row>
    <row r="496" spans="1:4" s="124" customFormat="1">
      <c r="A496" s="133"/>
      <c r="B496" s="133"/>
      <c r="C496" s="133"/>
      <c r="D496" s="133"/>
    </row>
    <row r="497" spans="1:4" s="124" customFormat="1">
      <c r="A497" s="133"/>
      <c r="B497" s="133"/>
      <c r="C497" s="133"/>
      <c r="D497" s="133"/>
    </row>
    <row r="498" spans="1:4" s="124" customFormat="1">
      <c r="A498" s="133"/>
      <c r="B498" s="133"/>
      <c r="C498" s="133"/>
      <c r="D498" s="133"/>
    </row>
    <row r="499" spans="1:4" s="124" customFormat="1">
      <c r="A499" s="133"/>
      <c r="B499" s="133"/>
      <c r="C499" s="133"/>
      <c r="D499" s="133"/>
    </row>
    <row r="500" spans="1:4" s="124" customFormat="1">
      <c r="A500" s="133"/>
      <c r="B500" s="133"/>
      <c r="C500" s="133"/>
      <c r="D500" s="133"/>
    </row>
    <row r="501" spans="1:4" s="124" customFormat="1">
      <c r="A501" s="133"/>
      <c r="B501" s="133"/>
      <c r="C501" s="133"/>
      <c r="D501" s="133"/>
    </row>
    <row r="502" spans="1:4" s="124" customFormat="1">
      <c r="A502" s="133"/>
      <c r="B502" s="133"/>
      <c r="C502" s="133"/>
      <c r="D502" s="133"/>
    </row>
    <row r="503" spans="1:4" s="124" customFormat="1">
      <c r="A503" s="133"/>
      <c r="B503" s="133"/>
      <c r="C503" s="133"/>
      <c r="D503" s="133"/>
    </row>
    <row r="504" spans="1:4" s="124" customFormat="1">
      <c r="A504" s="133"/>
      <c r="B504" s="133"/>
      <c r="C504" s="133"/>
      <c r="D504" s="133"/>
    </row>
    <row r="505" spans="1:4" s="124" customFormat="1">
      <c r="A505" s="133"/>
      <c r="B505" s="133"/>
      <c r="C505" s="133"/>
      <c r="D505" s="133"/>
    </row>
    <row r="506" spans="1:4" s="124" customFormat="1">
      <c r="A506" s="133"/>
      <c r="B506" s="133"/>
      <c r="C506" s="133"/>
      <c r="D506" s="133"/>
    </row>
    <row r="507" spans="1:4" s="124" customFormat="1">
      <c r="A507" s="133"/>
      <c r="B507" s="133"/>
      <c r="C507" s="133"/>
      <c r="D507" s="133"/>
    </row>
    <row r="508" spans="1:4" s="124" customFormat="1">
      <c r="A508" s="133"/>
      <c r="B508" s="133"/>
      <c r="C508" s="133"/>
      <c r="D508" s="133"/>
    </row>
    <row r="509" spans="1:4" s="124" customFormat="1">
      <c r="A509" s="133"/>
      <c r="B509" s="133"/>
      <c r="C509" s="133"/>
      <c r="D509" s="133"/>
    </row>
    <row r="510" spans="1:4" s="124" customFormat="1">
      <c r="A510" s="133"/>
      <c r="B510" s="133"/>
      <c r="C510" s="133"/>
      <c r="D510" s="133"/>
    </row>
    <row r="511" spans="1:4" s="124" customFormat="1">
      <c r="A511" s="133"/>
      <c r="B511" s="133"/>
      <c r="C511" s="133"/>
      <c r="D511" s="133"/>
    </row>
    <row r="512" spans="1:4" s="124" customFormat="1">
      <c r="A512" s="133"/>
      <c r="B512" s="133"/>
      <c r="C512" s="133"/>
      <c r="D512" s="133"/>
    </row>
    <row r="513" spans="1:4" s="124" customFormat="1">
      <c r="A513" s="133"/>
      <c r="B513" s="133"/>
      <c r="C513" s="133"/>
      <c r="D513" s="133"/>
    </row>
    <row r="514" spans="1:4" s="124" customFormat="1">
      <c r="A514" s="133"/>
      <c r="B514" s="133"/>
      <c r="C514" s="133"/>
      <c r="D514" s="133"/>
    </row>
    <row r="515" spans="1:4" s="124" customFormat="1">
      <c r="A515" s="133"/>
      <c r="B515" s="133"/>
      <c r="C515" s="133"/>
      <c r="D515" s="133"/>
    </row>
    <row r="516" spans="1:4" s="124" customFormat="1">
      <c r="A516" s="133"/>
      <c r="B516" s="133"/>
      <c r="C516" s="133"/>
      <c r="D516" s="133"/>
    </row>
    <row r="517" spans="1:4" s="124" customFormat="1">
      <c r="A517" s="133"/>
      <c r="B517" s="133"/>
      <c r="C517" s="133"/>
      <c r="D517" s="133"/>
    </row>
    <row r="518" spans="1:4" s="124" customFormat="1">
      <c r="A518" s="133"/>
      <c r="B518" s="133"/>
      <c r="C518" s="133"/>
      <c r="D518" s="133"/>
    </row>
    <row r="519" spans="1:4" s="124" customFormat="1">
      <c r="A519" s="133"/>
      <c r="B519" s="133"/>
      <c r="C519" s="133"/>
      <c r="D519" s="133"/>
    </row>
    <row r="520" spans="1:4" s="124" customFormat="1">
      <c r="A520" s="133"/>
      <c r="B520" s="133"/>
      <c r="C520" s="133"/>
      <c r="D520" s="133"/>
    </row>
    <row r="521" spans="1:4" s="124" customFormat="1">
      <c r="A521" s="133"/>
      <c r="B521" s="133"/>
      <c r="C521" s="133"/>
      <c r="D521" s="133"/>
    </row>
    <row r="522" spans="1:4" s="124" customFormat="1">
      <c r="A522" s="133"/>
      <c r="B522" s="133"/>
      <c r="C522" s="133"/>
      <c r="D522" s="133"/>
    </row>
    <row r="523" spans="1:4" s="124" customFormat="1">
      <c r="A523" s="133"/>
      <c r="B523" s="133"/>
      <c r="C523" s="133"/>
      <c r="D523" s="133"/>
    </row>
    <row r="524" spans="1:4" s="124" customFormat="1">
      <c r="A524" s="133"/>
      <c r="B524" s="133"/>
      <c r="C524" s="133"/>
      <c r="D524" s="133"/>
    </row>
    <row r="525" spans="1:4" s="124" customFormat="1">
      <c r="A525" s="133"/>
      <c r="B525" s="133"/>
      <c r="C525" s="133"/>
      <c r="D525" s="133"/>
    </row>
    <row r="526" spans="1:4" s="124" customFormat="1">
      <c r="A526" s="133"/>
      <c r="B526" s="133"/>
      <c r="C526" s="133"/>
      <c r="D526" s="133"/>
    </row>
    <row r="527" spans="1:4" s="124" customFormat="1">
      <c r="A527" s="133"/>
      <c r="B527" s="133"/>
      <c r="C527" s="133"/>
      <c r="D527" s="133"/>
    </row>
    <row r="528" spans="1:4" s="124" customFormat="1">
      <c r="A528" s="133"/>
      <c r="B528" s="133"/>
      <c r="C528" s="133"/>
      <c r="D528" s="133"/>
    </row>
    <row r="529" spans="1:4" s="124" customFormat="1">
      <c r="A529" s="133"/>
      <c r="B529" s="133"/>
      <c r="C529" s="133"/>
      <c r="D529" s="133"/>
    </row>
    <row r="530" spans="1:4" s="124" customFormat="1">
      <c r="A530" s="133"/>
      <c r="B530" s="133"/>
      <c r="C530" s="133"/>
      <c r="D530" s="133"/>
    </row>
    <row r="531" spans="1:4" s="124" customFormat="1">
      <c r="A531" s="133"/>
      <c r="B531" s="133"/>
      <c r="C531" s="133"/>
      <c r="D531" s="133"/>
    </row>
    <row r="532" spans="1:4" s="124" customFormat="1">
      <c r="A532" s="133"/>
      <c r="B532" s="133"/>
      <c r="C532" s="133"/>
      <c r="D532" s="133"/>
    </row>
    <row r="533" spans="1:4" s="124" customFormat="1">
      <c r="A533" s="133"/>
      <c r="B533" s="133"/>
      <c r="C533" s="133"/>
      <c r="D533" s="133"/>
    </row>
    <row r="534" spans="1:4" s="124" customFormat="1">
      <c r="A534" s="133"/>
      <c r="B534" s="133"/>
      <c r="C534" s="133"/>
      <c r="D534" s="133"/>
    </row>
    <row r="535" spans="1:4" s="124" customFormat="1">
      <c r="A535" s="133"/>
      <c r="B535" s="133"/>
      <c r="C535" s="133"/>
      <c r="D535" s="133"/>
    </row>
    <row r="536" spans="1:4" s="124" customFormat="1">
      <c r="A536" s="133"/>
      <c r="B536" s="133"/>
      <c r="C536" s="133"/>
      <c r="D536" s="133"/>
    </row>
    <row r="537" spans="1:4" s="124" customFormat="1">
      <c r="A537" s="133"/>
      <c r="B537" s="133"/>
      <c r="C537" s="133"/>
      <c r="D537" s="133"/>
    </row>
    <row r="538" spans="1:4" s="124" customFormat="1">
      <c r="A538" s="133"/>
      <c r="B538" s="133"/>
      <c r="C538" s="133"/>
      <c r="D538" s="133"/>
    </row>
    <row r="539" spans="1:4" s="124" customFormat="1">
      <c r="A539" s="133"/>
      <c r="B539" s="133"/>
      <c r="C539" s="133"/>
      <c r="D539" s="133"/>
    </row>
    <row r="540" spans="1:4" s="124" customFormat="1">
      <c r="A540" s="133"/>
      <c r="B540" s="133"/>
      <c r="C540" s="133"/>
      <c r="D540" s="133"/>
    </row>
    <row r="541" spans="1:4" s="124" customFormat="1">
      <c r="A541" s="133"/>
      <c r="B541" s="133"/>
      <c r="C541" s="133"/>
      <c r="D541" s="133"/>
    </row>
    <row r="542" spans="1:4" s="124" customFormat="1">
      <c r="A542" s="133"/>
      <c r="B542" s="133"/>
      <c r="C542" s="133"/>
      <c r="D542" s="133"/>
    </row>
    <row r="543" spans="1:4" s="124" customFormat="1">
      <c r="A543" s="133"/>
      <c r="B543" s="133"/>
      <c r="C543" s="133"/>
      <c r="D543" s="133"/>
    </row>
    <row r="544" spans="1:4" s="124" customFormat="1">
      <c r="A544" s="133"/>
      <c r="B544" s="133"/>
      <c r="C544" s="133"/>
      <c r="D544" s="133"/>
    </row>
    <row r="545" spans="1:4" s="124" customFormat="1">
      <c r="A545" s="133"/>
      <c r="B545" s="133"/>
      <c r="C545" s="133"/>
      <c r="D545" s="133"/>
    </row>
    <row r="546" spans="1:4" s="124" customFormat="1">
      <c r="A546" s="133"/>
      <c r="B546" s="133"/>
      <c r="C546" s="133"/>
      <c r="D546" s="133"/>
    </row>
    <row r="547" spans="1:4" s="124" customFormat="1">
      <c r="A547" s="133"/>
      <c r="B547" s="133"/>
      <c r="C547" s="133"/>
      <c r="D547" s="133"/>
    </row>
    <row r="548" spans="1:4" s="124" customFormat="1">
      <c r="A548" s="133"/>
      <c r="B548" s="133"/>
      <c r="C548" s="133"/>
      <c r="D548" s="133"/>
    </row>
    <row r="549" spans="1:4" s="124" customFormat="1">
      <c r="A549" s="133"/>
      <c r="B549" s="133"/>
      <c r="C549" s="133"/>
      <c r="D549" s="133"/>
    </row>
    <row r="550" spans="1:4" s="124" customFormat="1">
      <c r="A550" s="133"/>
      <c r="B550" s="133"/>
      <c r="C550" s="133"/>
      <c r="D550" s="133"/>
    </row>
    <row r="551" spans="1:4" s="124" customFormat="1">
      <c r="A551" s="133"/>
      <c r="B551" s="133"/>
      <c r="C551" s="133"/>
      <c r="D551" s="133"/>
    </row>
    <row r="552" spans="1:4" s="124" customFormat="1">
      <c r="A552" s="133"/>
      <c r="B552" s="133"/>
      <c r="C552" s="133"/>
      <c r="D552" s="133"/>
    </row>
    <row r="553" spans="1:4" s="124" customFormat="1">
      <c r="A553" s="133"/>
      <c r="B553" s="133"/>
      <c r="C553" s="133"/>
      <c r="D553" s="133"/>
    </row>
    <row r="554" spans="1:4" s="124" customFormat="1">
      <c r="A554" s="133"/>
      <c r="B554" s="133"/>
      <c r="C554" s="133"/>
      <c r="D554" s="133"/>
    </row>
    <row r="555" spans="1:4" s="124" customFormat="1">
      <c r="A555" s="133"/>
      <c r="B555" s="133"/>
      <c r="C555" s="133"/>
      <c r="D555" s="133"/>
    </row>
    <row r="556" spans="1:4" s="124" customFormat="1">
      <c r="A556" s="133"/>
      <c r="B556" s="133"/>
      <c r="C556" s="133"/>
      <c r="D556" s="133"/>
    </row>
    <row r="557" spans="1:4" s="124" customFormat="1">
      <c r="A557" s="133"/>
      <c r="B557" s="133"/>
      <c r="C557" s="133"/>
      <c r="D557" s="133"/>
    </row>
    <row r="558" spans="1:4" s="124" customFormat="1">
      <c r="A558" s="133"/>
      <c r="B558" s="133"/>
      <c r="C558" s="133"/>
      <c r="D558" s="133"/>
    </row>
    <row r="559" spans="1:4" s="124" customFormat="1">
      <c r="A559" s="133"/>
      <c r="B559" s="133"/>
      <c r="C559" s="133"/>
      <c r="D559" s="133"/>
    </row>
    <row r="560" spans="1:4" s="124" customFormat="1">
      <c r="A560" s="133"/>
      <c r="B560" s="133"/>
      <c r="C560" s="133"/>
      <c r="D560" s="133"/>
    </row>
    <row r="561" spans="1:4" s="124" customFormat="1">
      <c r="A561" s="133"/>
      <c r="B561" s="133"/>
      <c r="C561" s="133"/>
      <c r="D561" s="133"/>
    </row>
    <row r="562" spans="1:4" s="124" customFormat="1">
      <c r="A562" s="133"/>
      <c r="B562" s="133"/>
      <c r="C562" s="133"/>
      <c r="D562" s="133"/>
    </row>
    <row r="563" spans="1:4" s="124" customFormat="1">
      <c r="A563" s="133"/>
      <c r="B563" s="133"/>
      <c r="C563" s="133"/>
      <c r="D563" s="133"/>
    </row>
    <row r="564" spans="1:4" s="124" customFormat="1">
      <c r="A564" s="133"/>
      <c r="B564" s="133"/>
      <c r="C564" s="133"/>
      <c r="D564" s="133"/>
    </row>
    <row r="565" spans="1:4" s="124" customFormat="1">
      <c r="A565" s="133"/>
      <c r="B565" s="133"/>
      <c r="C565" s="133"/>
      <c r="D565" s="133"/>
    </row>
    <row r="566" spans="1:4" s="124" customFormat="1">
      <c r="A566" s="133"/>
      <c r="B566" s="133"/>
      <c r="C566" s="133"/>
      <c r="D566" s="133"/>
    </row>
    <row r="567" spans="1:4" s="124" customFormat="1">
      <c r="A567" s="133"/>
      <c r="B567" s="133"/>
      <c r="C567" s="133"/>
      <c r="D567" s="133"/>
    </row>
    <row r="568" spans="1:4" s="124" customFormat="1">
      <c r="A568" s="133"/>
      <c r="B568" s="133"/>
      <c r="C568" s="133"/>
      <c r="D568" s="133"/>
    </row>
    <row r="569" spans="1:4" s="124" customFormat="1">
      <c r="A569" s="133"/>
      <c r="B569" s="133"/>
      <c r="C569" s="133"/>
      <c r="D569" s="133"/>
    </row>
    <row r="570" spans="1:4" s="124" customFormat="1">
      <c r="A570" s="133"/>
      <c r="B570" s="133"/>
      <c r="C570" s="133"/>
      <c r="D570" s="133"/>
    </row>
    <row r="571" spans="1:4" s="124" customFormat="1">
      <c r="A571" s="133"/>
      <c r="B571" s="133"/>
      <c r="C571" s="133"/>
      <c r="D571" s="133"/>
    </row>
    <row r="572" spans="1:4" s="124" customFormat="1">
      <c r="A572" s="133"/>
      <c r="B572" s="133"/>
      <c r="C572" s="133"/>
      <c r="D572" s="133"/>
    </row>
    <row r="573" spans="1:4" s="124" customFormat="1">
      <c r="A573" s="133"/>
      <c r="B573" s="133"/>
      <c r="C573" s="133"/>
      <c r="D573" s="133"/>
    </row>
    <row r="574" spans="1:4" s="124" customFormat="1">
      <c r="A574" s="133"/>
      <c r="B574" s="133"/>
      <c r="C574" s="133"/>
      <c r="D574" s="133"/>
    </row>
    <row r="575" spans="1:4" s="124" customFormat="1">
      <c r="A575" s="133"/>
      <c r="B575" s="133"/>
      <c r="C575" s="133"/>
      <c r="D575" s="133"/>
    </row>
    <row r="576" spans="1:4" s="124" customFormat="1">
      <c r="A576" s="133"/>
      <c r="B576" s="133"/>
      <c r="C576" s="133"/>
      <c r="D576" s="133"/>
    </row>
    <row r="577" spans="1:4" s="124" customFormat="1">
      <c r="A577" s="133"/>
      <c r="B577" s="133"/>
      <c r="C577" s="133"/>
      <c r="D577" s="133"/>
    </row>
    <row r="578" spans="1:4" s="124" customFormat="1">
      <c r="A578" s="133"/>
      <c r="B578" s="133"/>
      <c r="C578" s="133"/>
      <c r="D578" s="133"/>
    </row>
    <row r="579" spans="1:4" s="124" customFormat="1">
      <c r="A579" s="133"/>
      <c r="B579" s="133"/>
      <c r="C579" s="133"/>
      <c r="D579" s="133"/>
    </row>
    <row r="580" spans="1:4" s="124" customFormat="1">
      <c r="A580" s="133"/>
      <c r="B580" s="133"/>
      <c r="C580" s="133"/>
      <c r="D580" s="133"/>
    </row>
    <row r="581" spans="1:4" s="124" customFormat="1">
      <c r="A581" s="133"/>
      <c r="B581" s="133"/>
      <c r="C581" s="133"/>
      <c r="D581" s="133"/>
    </row>
    <row r="582" spans="1:4" s="124" customFormat="1">
      <c r="A582" s="133"/>
      <c r="B582" s="133"/>
      <c r="C582" s="133"/>
      <c r="D582" s="133"/>
    </row>
    <row r="583" spans="1:4" s="124" customFormat="1">
      <c r="A583" s="133"/>
      <c r="B583" s="133"/>
      <c r="C583" s="133"/>
      <c r="D583" s="133"/>
    </row>
    <row r="584" spans="1:4" s="124" customFormat="1">
      <c r="A584" s="133"/>
      <c r="B584" s="133"/>
      <c r="C584" s="133"/>
      <c r="D584" s="133"/>
    </row>
    <row r="585" spans="1:4" s="124" customFormat="1">
      <c r="A585" s="133"/>
      <c r="B585" s="133"/>
      <c r="C585" s="133"/>
      <c r="D585" s="133"/>
    </row>
    <row r="586" spans="1:4" s="124" customFormat="1">
      <c r="A586" s="133"/>
      <c r="B586" s="133"/>
      <c r="C586" s="133"/>
      <c r="D586" s="133"/>
    </row>
    <row r="587" spans="1:4" s="124" customFormat="1">
      <c r="A587" s="133"/>
      <c r="B587" s="133"/>
      <c r="C587" s="133"/>
      <c r="D587" s="133"/>
    </row>
    <row r="588" spans="1:4" s="124" customFormat="1">
      <c r="A588" s="133"/>
      <c r="B588" s="133"/>
      <c r="C588" s="133"/>
      <c r="D588" s="133"/>
    </row>
    <row r="589" spans="1:4" s="124" customFormat="1">
      <c r="A589" s="133"/>
      <c r="B589" s="133"/>
      <c r="C589" s="133"/>
      <c r="D589" s="133"/>
    </row>
    <row r="590" spans="1:4" s="124" customFormat="1">
      <c r="A590" s="133"/>
      <c r="B590" s="133"/>
      <c r="C590" s="133"/>
      <c r="D590" s="133"/>
    </row>
    <row r="591" spans="1:4" s="124" customFormat="1">
      <c r="A591" s="133"/>
      <c r="B591" s="133"/>
      <c r="C591" s="133"/>
      <c r="D591" s="133"/>
    </row>
    <row r="592" spans="1:4" s="124" customFormat="1">
      <c r="A592" s="133"/>
      <c r="B592" s="133"/>
      <c r="C592" s="133"/>
      <c r="D592" s="133"/>
    </row>
    <row r="593" spans="1:4" s="124" customFormat="1">
      <c r="A593" s="133"/>
      <c r="B593" s="133"/>
      <c r="C593" s="133"/>
      <c r="D593" s="133"/>
    </row>
    <row r="594" spans="1:4" s="124" customFormat="1">
      <c r="A594" s="133"/>
      <c r="B594" s="133"/>
      <c r="C594" s="133"/>
      <c r="D594" s="133"/>
    </row>
    <row r="595" spans="1:4" s="124" customFormat="1">
      <c r="A595" s="133"/>
      <c r="B595" s="133"/>
      <c r="C595" s="133"/>
      <c r="D595" s="133"/>
    </row>
    <row r="596" spans="1:4" s="124" customFormat="1">
      <c r="A596" s="133"/>
      <c r="B596" s="133"/>
      <c r="C596" s="133"/>
      <c r="D596" s="133"/>
    </row>
    <row r="597" spans="1:4" s="124" customFormat="1">
      <c r="A597" s="133"/>
      <c r="B597" s="133"/>
      <c r="C597" s="133"/>
      <c r="D597" s="133"/>
    </row>
    <row r="598" spans="1:4" s="124" customFormat="1">
      <c r="A598" s="133"/>
      <c r="B598" s="133"/>
      <c r="C598" s="133"/>
      <c r="D598" s="133"/>
    </row>
    <row r="599" spans="1:4" s="124" customFormat="1">
      <c r="A599" s="133"/>
      <c r="B599" s="133"/>
      <c r="C599" s="133"/>
      <c r="D599" s="133"/>
    </row>
    <row r="600" spans="1:4" s="124" customFormat="1">
      <c r="A600" s="133"/>
      <c r="B600" s="133"/>
      <c r="C600" s="133"/>
      <c r="D600" s="133"/>
    </row>
    <row r="601" spans="1:4" s="124" customFormat="1">
      <c r="A601" s="133"/>
      <c r="B601" s="133"/>
      <c r="C601" s="133"/>
      <c r="D601" s="133"/>
    </row>
    <row r="602" spans="1:4" s="124" customFormat="1">
      <c r="A602" s="133"/>
      <c r="B602" s="133"/>
      <c r="C602" s="133"/>
      <c r="D602" s="133"/>
    </row>
    <row r="603" spans="1:4" s="124" customFormat="1">
      <c r="A603" s="133"/>
      <c r="B603" s="133"/>
      <c r="C603" s="133"/>
      <c r="D603" s="133"/>
    </row>
    <row r="604" spans="1:4" s="124" customFormat="1">
      <c r="A604" s="133"/>
      <c r="B604" s="133"/>
      <c r="C604" s="133"/>
      <c r="D604" s="133"/>
    </row>
    <row r="605" spans="1:4" s="124" customFormat="1">
      <c r="A605" s="133"/>
      <c r="B605" s="133"/>
      <c r="C605" s="133"/>
      <c r="D605" s="133"/>
    </row>
    <row r="606" spans="1:4" s="124" customFormat="1">
      <c r="A606" s="133"/>
      <c r="B606" s="133"/>
      <c r="C606" s="133"/>
      <c r="D606" s="133"/>
    </row>
    <row r="607" spans="1:4" s="124" customFormat="1">
      <c r="A607" s="133"/>
      <c r="B607" s="133"/>
      <c r="C607" s="133"/>
      <c r="D607" s="133"/>
    </row>
    <row r="608" spans="1:4" s="124" customFormat="1">
      <c r="A608" s="133"/>
      <c r="B608" s="133"/>
      <c r="C608" s="133"/>
      <c r="D608" s="133"/>
    </row>
    <row r="609" spans="1:4" s="124" customFormat="1">
      <c r="A609" s="133"/>
      <c r="B609" s="133"/>
      <c r="C609" s="133"/>
      <c r="D609" s="133"/>
    </row>
    <row r="610" spans="1:4" s="124" customFormat="1">
      <c r="A610" s="133"/>
      <c r="B610" s="133"/>
      <c r="C610" s="133"/>
      <c r="D610" s="133"/>
    </row>
    <row r="611" spans="1:4" s="124" customFormat="1">
      <c r="A611" s="133"/>
      <c r="B611" s="133"/>
      <c r="C611" s="133"/>
      <c r="D611" s="133"/>
    </row>
    <row r="612" spans="1:4" s="124" customFormat="1">
      <c r="A612" s="133"/>
      <c r="B612" s="133"/>
      <c r="C612" s="133"/>
      <c r="D612" s="133"/>
    </row>
    <row r="613" spans="1:4" s="124" customFormat="1">
      <c r="A613" s="133"/>
      <c r="B613" s="133"/>
      <c r="C613" s="133"/>
      <c r="D613" s="133"/>
    </row>
    <row r="614" spans="1:4" s="124" customFormat="1">
      <c r="A614" s="133"/>
      <c r="B614" s="133"/>
      <c r="C614" s="133"/>
      <c r="D614" s="133"/>
    </row>
    <row r="615" spans="1:4" s="124" customFormat="1">
      <c r="A615" s="133"/>
      <c r="B615" s="133"/>
      <c r="C615" s="133"/>
      <c r="D615" s="133"/>
    </row>
    <row r="616" spans="1:4" s="124" customFormat="1">
      <c r="A616" s="133"/>
      <c r="B616" s="133"/>
      <c r="C616" s="133"/>
      <c r="D616" s="133"/>
    </row>
    <row r="617" spans="1:4" s="124" customFormat="1">
      <c r="A617" s="133"/>
      <c r="B617" s="133"/>
      <c r="C617" s="133"/>
      <c r="D617" s="133"/>
    </row>
    <row r="618" spans="1:4" s="124" customFormat="1">
      <c r="A618" s="133"/>
      <c r="B618" s="133"/>
      <c r="C618" s="133"/>
      <c r="D618" s="133"/>
    </row>
    <row r="619" spans="1:4" s="124" customFormat="1">
      <c r="A619" s="133"/>
      <c r="B619" s="133"/>
      <c r="C619" s="133"/>
      <c r="D619" s="133"/>
    </row>
    <row r="620" spans="1:4" s="124" customFormat="1">
      <c r="A620" s="133"/>
      <c r="B620" s="133"/>
      <c r="C620" s="133"/>
      <c r="D620" s="133"/>
    </row>
    <row r="621" spans="1:4" s="124" customFormat="1">
      <c r="A621" s="133"/>
      <c r="B621" s="133"/>
      <c r="C621" s="133"/>
      <c r="D621" s="133"/>
    </row>
    <row r="622" spans="1:4" s="124" customFormat="1">
      <c r="A622" s="133"/>
      <c r="B622" s="133"/>
      <c r="C622" s="133"/>
      <c r="D622" s="133"/>
    </row>
    <row r="623" spans="1:4" s="124" customFormat="1">
      <c r="A623" s="133"/>
      <c r="B623" s="133"/>
      <c r="C623" s="133"/>
      <c r="D623" s="133"/>
    </row>
    <row r="624" spans="1:4" s="124" customFormat="1">
      <c r="A624" s="133"/>
      <c r="B624" s="133"/>
      <c r="C624" s="133"/>
      <c r="D624" s="133"/>
    </row>
    <row r="625" spans="1:4" s="124" customFormat="1">
      <c r="A625" s="133"/>
      <c r="B625" s="133"/>
      <c r="C625" s="133"/>
      <c r="D625" s="133"/>
    </row>
    <row r="626" spans="1:4" s="124" customFormat="1">
      <c r="A626" s="133"/>
      <c r="B626" s="133"/>
      <c r="C626" s="133"/>
      <c r="D626" s="133"/>
    </row>
    <row r="627" spans="1:4" s="124" customFormat="1">
      <c r="A627" s="133"/>
      <c r="B627" s="133"/>
      <c r="C627" s="133"/>
      <c r="D627" s="133"/>
    </row>
    <row r="628" spans="1:4" s="124" customFormat="1">
      <c r="A628" s="133"/>
      <c r="B628" s="133"/>
      <c r="C628" s="133"/>
      <c r="D628" s="133"/>
    </row>
    <row r="629" spans="1:4" s="124" customFormat="1">
      <c r="A629" s="133"/>
      <c r="B629" s="133"/>
      <c r="C629" s="133"/>
      <c r="D629" s="133"/>
    </row>
    <row r="630" spans="1:4" s="124" customFormat="1">
      <c r="A630" s="133"/>
      <c r="B630" s="133"/>
      <c r="C630" s="133"/>
      <c r="D630" s="133"/>
    </row>
    <row r="631" spans="1:4" s="124" customFormat="1">
      <c r="A631" s="133"/>
      <c r="B631" s="133"/>
      <c r="C631" s="133"/>
      <c r="D631" s="133"/>
    </row>
    <row r="632" spans="1:4" s="124" customFormat="1">
      <c r="A632" s="133"/>
      <c r="B632" s="133"/>
      <c r="C632" s="133"/>
      <c r="D632" s="133"/>
    </row>
    <row r="633" spans="1:4" s="124" customFormat="1">
      <c r="A633" s="133"/>
      <c r="B633" s="133"/>
      <c r="C633" s="133"/>
      <c r="D633" s="133"/>
    </row>
    <row r="634" spans="1:4" s="124" customFormat="1">
      <c r="A634" s="133"/>
      <c r="B634" s="133"/>
      <c r="C634" s="133"/>
      <c r="D634" s="133"/>
    </row>
    <row r="635" spans="1:4" s="124" customFormat="1">
      <c r="A635" s="133"/>
      <c r="B635" s="133"/>
      <c r="C635" s="133"/>
      <c r="D635" s="133"/>
    </row>
    <row r="636" spans="1:4" s="124" customFormat="1">
      <c r="A636" s="133"/>
      <c r="B636" s="133"/>
      <c r="C636" s="133"/>
      <c r="D636" s="133"/>
    </row>
    <row r="637" spans="1:4" s="124" customFormat="1">
      <c r="A637" s="133"/>
      <c r="B637" s="133"/>
      <c r="C637" s="133"/>
      <c r="D637" s="133"/>
    </row>
    <row r="638" spans="1:4" s="124" customFormat="1">
      <c r="A638" s="133"/>
      <c r="B638" s="133"/>
      <c r="C638" s="133"/>
      <c r="D638" s="133"/>
    </row>
    <row r="639" spans="1:4" s="124" customFormat="1">
      <c r="A639" s="133"/>
      <c r="B639" s="133"/>
      <c r="C639" s="133"/>
      <c r="D639" s="133"/>
    </row>
    <row r="640" spans="1:4" s="124" customFormat="1">
      <c r="A640" s="133"/>
      <c r="B640" s="133"/>
      <c r="C640" s="133"/>
      <c r="D640" s="133"/>
    </row>
    <row r="641" spans="1:4" s="124" customFormat="1">
      <c r="A641" s="133"/>
      <c r="B641" s="133"/>
      <c r="C641" s="133"/>
      <c r="D641" s="133"/>
    </row>
    <row r="642" spans="1:4" s="124" customFormat="1">
      <c r="A642" s="133"/>
      <c r="B642" s="133"/>
      <c r="C642" s="133"/>
      <c r="D642" s="133"/>
    </row>
    <row r="643" spans="1:4" s="124" customFormat="1">
      <c r="A643" s="133"/>
      <c r="B643" s="133"/>
      <c r="C643" s="133"/>
      <c r="D643" s="133"/>
    </row>
    <row r="644" spans="1:4" s="124" customFormat="1">
      <c r="A644" s="133"/>
      <c r="B644" s="133"/>
      <c r="C644" s="133"/>
      <c r="D644" s="133"/>
    </row>
    <row r="645" spans="1:4" s="124" customFormat="1">
      <c r="A645" s="133"/>
      <c r="B645" s="133"/>
      <c r="C645" s="133"/>
      <c r="D645" s="133"/>
    </row>
    <row r="646" spans="1:4" s="124" customFormat="1">
      <c r="A646" s="133"/>
      <c r="B646" s="133"/>
      <c r="C646" s="133"/>
      <c r="D646" s="133"/>
    </row>
    <row r="647" spans="1:4" s="124" customFormat="1">
      <c r="A647" s="133"/>
      <c r="B647" s="133"/>
      <c r="C647" s="133"/>
      <c r="D647" s="133"/>
    </row>
    <row r="648" spans="1:4" s="124" customFormat="1">
      <c r="A648" s="133"/>
      <c r="B648" s="133"/>
      <c r="C648" s="133"/>
      <c r="D648" s="133"/>
    </row>
    <row r="649" spans="1:4" s="124" customFormat="1">
      <c r="A649" s="133"/>
      <c r="B649" s="133"/>
      <c r="C649" s="133"/>
      <c r="D649" s="133"/>
    </row>
    <row r="650" spans="1:4" s="124" customFormat="1">
      <c r="A650" s="133"/>
      <c r="B650" s="133"/>
      <c r="C650" s="133"/>
      <c r="D650" s="133"/>
    </row>
    <row r="651" spans="1:4" s="124" customFormat="1">
      <c r="A651" s="133"/>
      <c r="B651" s="133"/>
      <c r="C651" s="133"/>
      <c r="D651" s="133"/>
    </row>
    <row r="652" spans="1:4" s="124" customFormat="1">
      <c r="A652" s="133"/>
      <c r="B652" s="133"/>
      <c r="C652" s="133"/>
      <c r="D652" s="133"/>
    </row>
    <row r="653" spans="1:4" s="124" customFormat="1">
      <c r="A653" s="133"/>
      <c r="B653" s="133"/>
      <c r="C653" s="133"/>
      <c r="D653" s="133"/>
    </row>
    <row r="654" spans="1:4" s="124" customFormat="1">
      <c r="A654" s="133"/>
      <c r="B654" s="133"/>
      <c r="C654" s="133"/>
      <c r="D654" s="133"/>
    </row>
    <row r="655" spans="1:4" s="124" customFormat="1">
      <c r="A655" s="133"/>
      <c r="B655" s="133"/>
      <c r="C655" s="133"/>
      <c r="D655" s="133"/>
    </row>
    <row r="656" spans="1:4" s="124" customFormat="1">
      <c r="A656" s="133"/>
      <c r="B656" s="133"/>
      <c r="C656" s="133"/>
      <c r="D656" s="133"/>
    </row>
    <row r="657" spans="1:4" s="124" customFormat="1">
      <c r="A657" s="133"/>
      <c r="B657" s="133"/>
      <c r="C657" s="133"/>
      <c r="D657" s="133"/>
    </row>
    <row r="658" spans="1:4" s="124" customFormat="1">
      <c r="A658" s="133"/>
      <c r="B658" s="133"/>
      <c r="C658" s="133"/>
      <c r="D658" s="133"/>
    </row>
    <row r="659" spans="1:4" s="124" customFormat="1">
      <c r="A659" s="133"/>
      <c r="B659" s="133"/>
      <c r="C659" s="133"/>
      <c r="D659" s="133"/>
    </row>
    <row r="660" spans="1:4" s="124" customFormat="1">
      <c r="A660" s="133"/>
      <c r="B660" s="133"/>
      <c r="C660" s="133"/>
      <c r="D660" s="133"/>
    </row>
    <row r="661" spans="1:4" s="124" customFormat="1">
      <c r="A661" s="133"/>
      <c r="B661" s="133"/>
      <c r="C661" s="133"/>
      <c r="D661" s="133"/>
    </row>
    <row r="662" spans="1:4" s="124" customFormat="1">
      <c r="A662" s="133"/>
      <c r="B662" s="133"/>
      <c r="C662" s="133"/>
      <c r="D662" s="133"/>
    </row>
    <row r="663" spans="1:4" s="124" customFormat="1">
      <c r="A663" s="133"/>
      <c r="B663" s="133"/>
      <c r="C663" s="133"/>
      <c r="D663" s="133"/>
    </row>
    <row r="664" spans="1:4" s="124" customFormat="1">
      <c r="A664" s="133"/>
      <c r="B664" s="133"/>
      <c r="C664" s="133"/>
      <c r="D664" s="133"/>
    </row>
    <row r="665" spans="1:4" s="124" customFormat="1">
      <c r="A665" s="133"/>
      <c r="B665" s="133"/>
      <c r="C665" s="133"/>
      <c r="D665" s="133"/>
    </row>
    <row r="666" spans="1:4" s="124" customFormat="1">
      <c r="A666" s="133"/>
      <c r="B666" s="133"/>
      <c r="C666" s="133"/>
      <c r="D666" s="133"/>
    </row>
    <row r="667" spans="1:4" s="124" customFormat="1">
      <c r="A667" s="133"/>
      <c r="B667" s="133"/>
      <c r="C667" s="133"/>
      <c r="D667" s="133"/>
    </row>
    <row r="668" spans="1:4" s="124" customFormat="1">
      <c r="A668" s="133"/>
      <c r="B668" s="133"/>
      <c r="C668" s="133"/>
      <c r="D668" s="133"/>
    </row>
    <row r="669" spans="1:4" s="124" customFormat="1">
      <c r="A669" s="133"/>
      <c r="B669" s="133"/>
      <c r="C669" s="133"/>
      <c r="D669" s="133"/>
    </row>
    <row r="670" spans="1:4" s="124" customFormat="1">
      <c r="A670" s="133"/>
      <c r="B670" s="133"/>
      <c r="C670" s="133"/>
      <c r="D670" s="133"/>
    </row>
    <row r="671" spans="1:4" s="124" customFormat="1">
      <c r="A671" s="133"/>
      <c r="B671" s="133"/>
      <c r="C671" s="133"/>
      <c r="D671" s="133"/>
    </row>
    <row r="672" spans="1:4" s="124" customFormat="1">
      <c r="A672" s="133"/>
      <c r="B672" s="133"/>
      <c r="C672" s="133"/>
      <c r="D672" s="133"/>
    </row>
    <row r="673" spans="1:4" s="124" customFormat="1">
      <c r="A673" s="133"/>
      <c r="B673" s="133"/>
      <c r="C673" s="133"/>
      <c r="D673" s="133"/>
    </row>
    <row r="674" spans="1:4" s="124" customFormat="1">
      <c r="A674" s="133"/>
      <c r="B674" s="133"/>
      <c r="C674" s="133"/>
      <c r="D674" s="133"/>
    </row>
    <row r="675" spans="1:4" s="124" customFormat="1">
      <c r="A675" s="133"/>
      <c r="B675" s="133"/>
      <c r="C675" s="133"/>
      <c r="D675" s="133"/>
    </row>
    <row r="676" spans="1:4" s="124" customFormat="1">
      <c r="A676" s="133"/>
      <c r="B676" s="133"/>
      <c r="C676" s="133"/>
      <c r="D676" s="133"/>
    </row>
    <row r="677" spans="1:4" s="124" customFormat="1">
      <c r="A677" s="133"/>
      <c r="B677" s="133"/>
      <c r="C677" s="133"/>
      <c r="D677" s="133"/>
    </row>
    <row r="678" spans="1:4" s="124" customFormat="1">
      <c r="A678" s="133"/>
      <c r="B678" s="133"/>
      <c r="C678" s="133"/>
      <c r="D678" s="133"/>
    </row>
    <row r="679" spans="1:4" s="124" customFormat="1">
      <c r="A679" s="133"/>
      <c r="B679" s="133"/>
      <c r="C679" s="133"/>
      <c r="D679" s="133"/>
    </row>
    <row r="680" spans="1:4" s="124" customFormat="1">
      <c r="A680" s="133"/>
      <c r="B680" s="133"/>
      <c r="C680" s="133"/>
      <c r="D680" s="133"/>
    </row>
    <row r="681" spans="1:4" s="124" customFormat="1">
      <c r="A681" s="133"/>
      <c r="B681" s="133"/>
      <c r="C681" s="133"/>
      <c r="D681" s="133"/>
    </row>
    <row r="682" spans="1:4" s="124" customFormat="1">
      <c r="A682" s="133"/>
      <c r="B682" s="133"/>
      <c r="C682" s="133"/>
      <c r="D682" s="133"/>
    </row>
    <row r="683" spans="1:4" s="124" customFormat="1">
      <c r="A683" s="133"/>
      <c r="B683" s="133"/>
      <c r="C683" s="133"/>
      <c r="D683" s="133"/>
    </row>
    <row r="684" spans="1:4" s="124" customFormat="1">
      <c r="A684" s="133"/>
      <c r="B684" s="133"/>
      <c r="C684" s="133"/>
      <c r="D684" s="133"/>
    </row>
    <row r="685" spans="1:4" s="124" customFormat="1">
      <c r="A685" s="133"/>
      <c r="B685" s="133"/>
      <c r="C685" s="133"/>
      <c r="D685" s="133"/>
    </row>
    <row r="686" spans="1:4" s="124" customFormat="1">
      <c r="A686" s="133"/>
      <c r="B686" s="133"/>
      <c r="C686" s="133"/>
      <c r="D686" s="133"/>
    </row>
    <row r="687" spans="1:4" s="124" customFormat="1">
      <c r="A687" s="133"/>
      <c r="B687" s="133"/>
      <c r="C687" s="133"/>
      <c r="D687" s="133"/>
    </row>
    <row r="688" spans="1:4" s="124" customFormat="1">
      <c r="A688" s="133"/>
      <c r="B688" s="133"/>
      <c r="C688" s="133"/>
      <c r="D688" s="133"/>
    </row>
    <row r="689" spans="1:4" s="124" customFormat="1">
      <c r="A689" s="133"/>
      <c r="B689" s="133"/>
      <c r="C689" s="133"/>
      <c r="D689" s="133"/>
    </row>
    <row r="690" spans="1:4" s="124" customFormat="1">
      <c r="A690" s="133"/>
      <c r="B690" s="133"/>
      <c r="C690" s="133"/>
      <c r="D690" s="133"/>
    </row>
    <row r="691" spans="1:4" s="124" customFormat="1">
      <c r="A691" s="133"/>
      <c r="B691" s="133"/>
      <c r="C691" s="133"/>
      <c r="D691" s="133"/>
    </row>
    <row r="692" spans="1:4" s="124" customFormat="1">
      <c r="A692" s="133"/>
      <c r="B692" s="133"/>
      <c r="C692" s="133"/>
      <c r="D692" s="133"/>
    </row>
    <row r="693" spans="1:4" s="124" customFormat="1">
      <c r="A693" s="133"/>
      <c r="B693" s="133"/>
      <c r="C693" s="133"/>
      <c r="D693" s="133"/>
    </row>
    <row r="694" spans="1:4" s="124" customFormat="1">
      <c r="A694" s="133"/>
      <c r="B694" s="133"/>
      <c r="C694" s="133"/>
      <c r="D694" s="133"/>
    </row>
    <row r="695" spans="1:4" s="124" customFormat="1">
      <c r="A695" s="133"/>
      <c r="B695" s="133"/>
      <c r="C695" s="133"/>
      <c r="D695" s="133"/>
    </row>
    <row r="696" spans="1:4" s="124" customFormat="1">
      <c r="A696" s="133"/>
      <c r="B696" s="133"/>
      <c r="C696" s="133"/>
      <c r="D696" s="133"/>
    </row>
    <row r="697" spans="1:4" s="124" customFormat="1">
      <c r="A697" s="133"/>
      <c r="B697" s="133"/>
      <c r="C697" s="133"/>
      <c r="D697" s="133"/>
    </row>
    <row r="698" spans="1:4" s="124" customFormat="1">
      <c r="A698" s="133"/>
      <c r="B698" s="133"/>
      <c r="C698" s="133"/>
      <c r="D698" s="133"/>
    </row>
    <row r="699" spans="1:4" s="124" customFormat="1">
      <c r="A699" s="133"/>
      <c r="B699" s="133"/>
      <c r="C699" s="133"/>
      <c r="D699" s="133"/>
    </row>
    <row r="700" spans="1:4" s="124" customFormat="1">
      <c r="A700" s="133"/>
      <c r="B700" s="133"/>
      <c r="C700" s="133"/>
      <c r="D700" s="133"/>
    </row>
    <row r="701" spans="1:4" s="124" customFormat="1">
      <c r="A701" s="133"/>
      <c r="B701" s="133"/>
      <c r="C701" s="133"/>
      <c r="D701" s="133"/>
    </row>
    <row r="702" spans="1:4" s="124" customFormat="1">
      <c r="A702" s="133"/>
      <c r="B702" s="133"/>
      <c r="C702" s="133"/>
      <c r="D702" s="133"/>
    </row>
    <row r="703" spans="1:4" s="124" customFormat="1">
      <c r="A703" s="133"/>
      <c r="B703" s="133"/>
      <c r="C703" s="133"/>
      <c r="D703" s="133"/>
    </row>
    <row r="704" spans="1:4" s="124" customFormat="1">
      <c r="A704" s="133"/>
      <c r="B704" s="133"/>
      <c r="C704" s="133"/>
      <c r="D704" s="133"/>
    </row>
    <row r="705" spans="1:4" s="124" customFormat="1">
      <c r="A705" s="133"/>
      <c r="B705" s="133"/>
      <c r="C705" s="133"/>
      <c r="D705" s="133"/>
    </row>
    <row r="706" spans="1:4" s="124" customFormat="1">
      <c r="A706" s="133"/>
      <c r="B706" s="133"/>
      <c r="C706" s="133"/>
      <c r="D706" s="133"/>
    </row>
    <row r="707" spans="1:4" s="124" customFormat="1">
      <c r="A707" s="133"/>
      <c r="B707" s="133"/>
      <c r="C707" s="133"/>
      <c r="D707" s="133"/>
    </row>
    <row r="708" spans="1:4" s="124" customFormat="1">
      <c r="A708" s="133"/>
      <c r="B708" s="133"/>
      <c r="C708" s="133"/>
      <c r="D708" s="133"/>
    </row>
    <row r="709" spans="1:4" s="124" customFormat="1">
      <c r="A709" s="133"/>
      <c r="B709" s="133"/>
      <c r="C709" s="133"/>
      <c r="D709" s="133"/>
    </row>
    <row r="710" spans="1:4" s="124" customFormat="1">
      <c r="A710" s="133"/>
      <c r="B710" s="133"/>
      <c r="C710" s="133"/>
      <c r="D710" s="133"/>
    </row>
    <row r="711" spans="1:4" s="124" customFormat="1">
      <c r="A711" s="133"/>
      <c r="B711" s="133"/>
      <c r="C711" s="133"/>
      <c r="D711" s="133"/>
    </row>
    <row r="712" spans="1:4" s="124" customFormat="1">
      <c r="A712" s="133"/>
      <c r="B712" s="133"/>
      <c r="C712" s="133"/>
      <c r="D712" s="133"/>
    </row>
    <row r="713" spans="1:4" s="124" customFormat="1">
      <c r="A713" s="133"/>
      <c r="B713" s="133"/>
      <c r="C713" s="133"/>
      <c r="D713" s="133"/>
    </row>
    <row r="714" spans="1:4" s="124" customFormat="1">
      <c r="A714" s="133"/>
      <c r="B714" s="133"/>
      <c r="C714" s="133"/>
      <c r="D714" s="133"/>
    </row>
    <row r="715" spans="1:4" s="124" customFormat="1">
      <c r="A715" s="133"/>
      <c r="B715" s="133"/>
      <c r="C715" s="133"/>
      <c r="D715" s="133"/>
    </row>
    <row r="716" spans="1:4" s="124" customFormat="1">
      <c r="A716" s="133"/>
      <c r="B716" s="133"/>
      <c r="C716" s="133"/>
      <c r="D716" s="133"/>
    </row>
    <row r="717" spans="1:4" s="124" customFormat="1">
      <c r="A717" s="133"/>
      <c r="B717" s="133"/>
      <c r="C717" s="133"/>
      <c r="D717" s="133"/>
    </row>
    <row r="718" spans="1:4" s="124" customFormat="1">
      <c r="A718" s="133"/>
      <c r="B718" s="133"/>
      <c r="C718" s="133"/>
      <c r="D718" s="133"/>
    </row>
    <row r="719" spans="1:4" s="124" customFormat="1">
      <c r="A719" s="133"/>
      <c r="B719" s="133"/>
      <c r="C719" s="133"/>
      <c r="D719" s="133"/>
    </row>
    <row r="720" spans="1:4" s="124" customFormat="1">
      <c r="A720" s="133"/>
      <c r="B720" s="133"/>
      <c r="C720" s="133"/>
      <c r="D720" s="133"/>
    </row>
    <row r="721" spans="1:4" s="124" customFormat="1">
      <c r="A721" s="133"/>
      <c r="B721" s="133"/>
      <c r="C721" s="133"/>
      <c r="D721" s="133"/>
    </row>
    <row r="722" spans="1:4" s="124" customFormat="1">
      <c r="A722" s="133"/>
      <c r="B722" s="133"/>
      <c r="C722" s="133"/>
      <c r="D722" s="133"/>
    </row>
    <row r="723" spans="1:4" s="124" customFormat="1">
      <c r="A723" s="133"/>
      <c r="B723" s="133"/>
      <c r="C723" s="133"/>
      <c r="D723" s="133"/>
    </row>
    <row r="724" spans="1:4" s="124" customFormat="1">
      <c r="A724" s="133"/>
      <c r="B724" s="133"/>
      <c r="C724" s="133"/>
      <c r="D724" s="133"/>
    </row>
    <row r="725" spans="1:4" s="124" customFormat="1">
      <c r="A725" s="133"/>
      <c r="B725" s="133"/>
      <c r="C725" s="133"/>
      <c r="D725" s="133"/>
    </row>
    <row r="726" spans="1:4" s="124" customFormat="1">
      <c r="A726" s="133"/>
      <c r="B726" s="133"/>
      <c r="C726" s="133"/>
      <c r="D726" s="133"/>
    </row>
    <row r="727" spans="1:4" s="124" customFormat="1">
      <c r="A727" s="133"/>
      <c r="B727" s="133"/>
      <c r="C727" s="133"/>
      <c r="D727" s="133"/>
    </row>
    <row r="728" spans="1:4" s="124" customFormat="1">
      <c r="A728" s="133"/>
      <c r="B728" s="133"/>
      <c r="C728" s="133"/>
      <c r="D728" s="133"/>
    </row>
    <row r="729" spans="1:4" s="124" customFormat="1">
      <c r="A729" s="133"/>
      <c r="B729" s="133"/>
      <c r="C729" s="133"/>
      <c r="D729" s="133"/>
    </row>
    <row r="730" spans="1:4" s="124" customFormat="1">
      <c r="A730" s="133"/>
      <c r="B730" s="133"/>
      <c r="C730" s="133"/>
      <c r="D730" s="133"/>
    </row>
    <row r="731" spans="1:4" s="124" customFormat="1">
      <c r="A731" s="133"/>
      <c r="B731" s="133"/>
      <c r="C731" s="133"/>
      <c r="D731" s="133"/>
    </row>
    <row r="732" spans="1:4" s="124" customFormat="1">
      <c r="A732" s="133"/>
      <c r="B732" s="133"/>
      <c r="C732" s="133"/>
      <c r="D732" s="133"/>
    </row>
    <row r="733" spans="1:4" s="124" customFormat="1">
      <c r="A733" s="133"/>
      <c r="B733" s="133"/>
      <c r="C733" s="133"/>
      <c r="D733" s="133"/>
    </row>
    <row r="734" spans="1:4" s="124" customFormat="1">
      <c r="A734" s="133"/>
      <c r="B734" s="133"/>
      <c r="C734" s="133"/>
      <c r="D734" s="133"/>
    </row>
    <row r="735" spans="1:4" s="124" customFormat="1">
      <c r="A735" s="133"/>
      <c r="B735" s="133"/>
      <c r="C735" s="133"/>
      <c r="D735" s="133"/>
    </row>
    <row r="736" spans="1:4" s="124" customFormat="1">
      <c r="A736" s="133"/>
      <c r="B736" s="133"/>
      <c r="C736" s="133"/>
      <c r="D736" s="133"/>
    </row>
    <row r="737" spans="1:4" s="124" customFormat="1">
      <c r="A737" s="133"/>
      <c r="B737" s="133"/>
      <c r="C737" s="133"/>
      <c r="D737" s="133"/>
    </row>
    <row r="738" spans="1:4" s="124" customFormat="1">
      <c r="A738" s="133"/>
      <c r="B738" s="133"/>
      <c r="C738" s="133"/>
      <c r="D738" s="133"/>
    </row>
    <row r="739" spans="1:4" s="124" customFormat="1">
      <c r="A739" s="133"/>
      <c r="B739" s="133"/>
      <c r="C739" s="133"/>
      <c r="D739" s="133"/>
    </row>
    <row r="740" spans="1:4" s="124" customFormat="1">
      <c r="A740" s="133"/>
      <c r="B740" s="133"/>
      <c r="C740" s="133"/>
      <c r="D740" s="133"/>
    </row>
    <row r="741" spans="1:4" s="124" customFormat="1">
      <c r="A741" s="133"/>
      <c r="B741" s="133"/>
      <c r="C741" s="133"/>
      <c r="D741" s="133"/>
    </row>
    <row r="742" spans="1:4" s="124" customFormat="1">
      <c r="A742" s="133"/>
      <c r="B742" s="133"/>
      <c r="C742" s="133"/>
      <c r="D742" s="133"/>
    </row>
    <row r="743" spans="1:4" s="124" customFormat="1">
      <c r="A743" s="133"/>
      <c r="B743" s="133"/>
      <c r="C743" s="133"/>
      <c r="D743" s="133"/>
    </row>
    <row r="744" spans="1:4" s="124" customFormat="1">
      <c r="A744" s="133"/>
      <c r="B744" s="133"/>
      <c r="C744" s="133"/>
      <c r="D744" s="133"/>
    </row>
    <row r="745" spans="1:4" s="124" customFormat="1">
      <c r="A745" s="133"/>
      <c r="B745" s="133"/>
      <c r="C745" s="133"/>
      <c r="D745" s="133"/>
    </row>
    <row r="746" spans="1:4" s="124" customFormat="1">
      <c r="A746" s="133"/>
      <c r="B746" s="133"/>
      <c r="C746" s="133"/>
      <c r="D746" s="133"/>
    </row>
    <row r="747" spans="1:4" s="124" customFormat="1">
      <c r="A747" s="133"/>
      <c r="B747" s="133"/>
      <c r="C747" s="133"/>
      <c r="D747" s="133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D317">
    <cfRule type="cellIs" dxfId="13" priority="18" operator="equal">
      <formula>0</formula>
    </cfRule>
  </conditionalFormatting>
  <conditionalFormatting sqref="A3:A28">
    <cfRule type="cellIs" dxfId="12" priority="2" operator="equal">
      <formula>0</formula>
    </cfRule>
  </conditionalFormatting>
  <conditionalFormatting sqref="B3:B28">
    <cfRule type="cellIs" dxfId="11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2"/>
  <sheetViews>
    <sheetView rightToLeft="1" workbookViewId="0">
      <selection activeCell="F11" sqref="F11"/>
    </sheetView>
  </sheetViews>
  <sheetFormatPr baseColWidth="10" defaultColWidth="9.140625" defaultRowHeight="15"/>
  <cols>
    <col min="1" max="2" width="19.7109375" style="106" customWidth="1"/>
    <col min="3" max="3" width="15" style="106" customWidth="1"/>
    <col min="4" max="4" width="21.7109375" style="106" customWidth="1"/>
    <col min="5" max="5" width="23.5703125" style="99" bestFit="1" customWidth="1"/>
    <col min="6" max="6" width="18.5703125" style="99" customWidth="1"/>
    <col min="7" max="7" width="17.85546875" style="99" customWidth="1"/>
    <col min="8" max="8" width="9.140625" style="99"/>
    <col min="9" max="9" width="10.28515625" customWidth="1"/>
    <col min="10" max="10" width="25" style="99" customWidth="1"/>
    <col min="11" max="11" width="9.140625" style="99"/>
    <col min="12" max="12" width="19.7109375" style="99" bestFit="1" customWidth="1"/>
    <col min="13" max="13" width="22.85546875" style="99" bestFit="1" customWidth="1"/>
    <col min="14" max="16384" width="9.140625" style="99"/>
  </cols>
  <sheetData>
    <row r="1" spans="1:9" ht="15.75" thickBot="1">
      <c r="A1" s="174" t="s">
        <v>569</v>
      </c>
      <c r="B1" s="181" t="s">
        <v>907</v>
      </c>
      <c r="C1" s="176" t="s">
        <v>913</v>
      </c>
      <c r="D1" s="178" t="s">
        <v>570</v>
      </c>
      <c r="E1" s="179"/>
      <c r="F1" s="179"/>
      <c r="G1" s="180"/>
      <c r="I1" s="99"/>
    </row>
    <row r="2" spans="1:9">
      <c r="A2" s="175"/>
      <c r="B2" s="182"/>
      <c r="C2" s="177"/>
      <c r="D2" s="100" t="s">
        <v>571</v>
      </c>
      <c r="E2" s="101" t="s">
        <v>572</v>
      </c>
      <c r="F2" s="101" t="s">
        <v>572</v>
      </c>
      <c r="G2" s="101" t="s">
        <v>572</v>
      </c>
      <c r="I2" s="99"/>
    </row>
    <row r="3" spans="1:9" ht="16.5">
      <c r="A3" s="52" t="s">
        <v>573</v>
      </c>
      <c r="B3" s="52" t="s">
        <v>915</v>
      </c>
      <c r="C3" s="114" t="s">
        <v>914</v>
      </c>
      <c r="D3" s="115"/>
      <c r="E3" s="115"/>
      <c r="F3" s="115"/>
      <c r="G3" s="115"/>
      <c r="I3" s="99"/>
    </row>
    <row r="4" spans="1:9" ht="16.5">
      <c r="A4" s="115" t="s">
        <v>575</v>
      </c>
      <c r="B4" s="115"/>
      <c r="C4" s="115" t="s">
        <v>576</v>
      </c>
      <c r="D4" s="115"/>
      <c r="E4" s="115"/>
      <c r="F4" s="115"/>
      <c r="G4" s="115"/>
      <c r="I4" s="99"/>
    </row>
    <row r="5" spans="1:9" ht="16.5">
      <c r="A5" s="115" t="s">
        <v>578</v>
      </c>
      <c r="B5" s="115"/>
      <c r="C5" s="115" t="s">
        <v>916</v>
      </c>
      <c r="D5" s="115"/>
      <c r="E5" s="115"/>
      <c r="F5" s="115"/>
      <c r="G5" s="115"/>
      <c r="I5" s="99"/>
    </row>
    <row r="6" spans="1:9" ht="16.5">
      <c r="A6" s="116" t="s">
        <v>580</v>
      </c>
      <c r="B6" s="116"/>
      <c r="C6" s="116" t="s">
        <v>581</v>
      </c>
      <c r="D6" s="115"/>
      <c r="E6" s="115"/>
      <c r="F6" s="115"/>
      <c r="G6" s="115"/>
      <c r="I6" s="99"/>
    </row>
    <row r="7" spans="1:9" ht="16.5">
      <c r="A7" s="116" t="s">
        <v>583</v>
      </c>
      <c r="B7" s="116"/>
      <c r="C7" s="116" t="s">
        <v>584</v>
      </c>
      <c r="D7" s="115"/>
      <c r="E7" s="115"/>
      <c r="F7" s="115"/>
      <c r="G7" s="115"/>
      <c r="I7" s="99"/>
    </row>
    <row r="8" spans="1:9" ht="16.5">
      <c r="A8" s="115" t="s">
        <v>586</v>
      </c>
      <c r="B8" s="115" t="s">
        <v>917</v>
      </c>
      <c r="C8" s="115" t="s">
        <v>918</v>
      </c>
      <c r="D8" s="115"/>
      <c r="E8" s="115"/>
      <c r="F8" s="115"/>
      <c r="G8" s="115"/>
      <c r="I8" s="99"/>
    </row>
    <row r="9" spans="1:9" ht="16.5">
      <c r="A9" s="115" t="s">
        <v>588</v>
      </c>
      <c r="B9" s="115"/>
      <c r="C9" s="115" t="s">
        <v>589</v>
      </c>
      <c r="D9" s="115"/>
      <c r="E9" s="115"/>
      <c r="F9" s="115"/>
      <c r="G9" s="115"/>
      <c r="I9" s="99"/>
    </row>
    <row r="10" spans="1:9" ht="16.5">
      <c r="A10" s="115" t="s">
        <v>591</v>
      </c>
      <c r="B10" s="115"/>
      <c r="C10" s="115" t="s">
        <v>589</v>
      </c>
      <c r="D10" s="115"/>
      <c r="E10" s="115"/>
      <c r="F10" s="115"/>
      <c r="G10" s="115"/>
      <c r="I10" s="99"/>
    </row>
    <row r="11" spans="1:9" ht="16.5">
      <c r="A11" s="115" t="s">
        <v>593</v>
      </c>
      <c r="B11" s="115"/>
      <c r="C11" s="115" t="s">
        <v>594</v>
      </c>
      <c r="D11" s="115"/>
      <c r="E11" s="115"/>
      <c r="F11" s="115"/>
      <c r="G11" s="115"/>
      <c r="I11" s="99"/>
    </row>
    <row r="12" spans="1:9" ht="16.5">
      <c r="A12" s="115" t="s">
        <v>596</v>
      </c>
      <c r="B12" s="115"/>
      <c r="C12" s="115" t="s">
        <v>597</v>
      </c>
      <c r="D12" s="115"/>
      <c r="E12" s="115"/>
      <c r="F12" s="115"/>
      <c r="G12" s="115"/>
      <c r="I12" s="99"/>
    </row>
    <row r="13" spans="1:9" ht="16.5">
      <c r="A13" s="115" t="s">
        <v>599</v>
      </c>
      <c r="B13" s="115"/>
      <c r="C13" s="115" t="s">
        <v>600</v>
      </c>
      <c r="D13" s="115"/>
      <c r="E13" s="115"/>
      <c r="F13" s="115"/>
      <c r="G13" s="115"/>
      <c r="I13" s="99"/>
    </row>
    <row r="14" spans="1:9" ht="16.5">
      <c r="A14" s="115"/>
      <c r="B14" s="115"/>
      <c r="C14" s="115"/>
      <c r="D14" s="115"/>
      <c r="E14" s="115"/>
      <c r="F14" s="115"/>
      <c r="G14" s="115"/>
      <c r="I14" s="99"/>
    </row>
    <row r="15" spans="1:9" ht="16.5">
      <c r="A15" s="115"/>
      <c r="B15" s="115"/>
      <c r="C15" s="115"/>
      <c r="D15" s="115"/>
      <c r="E15" s="115"/>
      <c r="F15" s="115"/>
      <c r="G15" s="115"/>
      <c r="I15" s="99"/>
    </row>
    <row r="16" spans="1:9" ht="16.5">
      <c r="A16" s="115"/>
      <c r="B16" s="115"/>
      <c r="C16" s="115"/>
      <c r="D16" s="115"/>
      <c r="E16" s="115"/>
      <c r="F16" s="115"/>
      <c r="G16" s="115"/>
      <c r="I16" s="99"/>
    </row>
    <row r="17" spans="1:9" ht="16.5">
      <c r="A17" s="115"/>
      <c r="B17" s="115"/>
      <c r="C17" s="115"/>
      <c r="D17" s="115"/>
      <c r="E17" s="115"/>
      <c r="F17" s="115"/>
      <c r="G17" s="115"/>
      <c r="I17" s="99"/>
    </row>
    <row r="18" spans="1:9" ht="16.5">
      <c r="A18" s="115"/>
      <c r="B18" s="115"/>
      <c r="C18" s="115"/>
      <c r="D18" s="115"/>
      <c r="E18" s="115"/>
      <c r="F18" s="115"/>
      <c r="G18" s="115"/>
      <c r="I18" s="99"/>
    </row>
    <row r="19" spans="1:9" ht="16.5">
      <c r="A19" s="115"/>
      <c r="B19" s="115"/>
      <c r="C19" s="115"/>
      <c r="D19" s="115"/>
      <c r="E19" s="115"/>
      <c r="F19" s="115"/>
      <c r="G19" s="115"/>
      <c r="I19" s="99"/>
    </row>
    <row r="20" spans="1:9" ht="16.5">
      <c r="A20" s="115"/>
      <c r="B20" s="115"/>
      <c r="C20" s="115"/>
      <c r="D20" s="115"/>
      <c r="E20" s="115"/>
      <c r="F20" s="115"/>
      <c r="G20" s="115"/>
      <c r="I20" s="99"/>
    </row>
    <row r="21" spans="1:9" ht="16.5">
      <c r="A21" s="115"/>
      <c r="B21" s="115"/>
      <c r="C21" s="115"/>
      <c r="D21" s="115"/>
      <c r="E21" s="115"/>
      <c r="F21" s="115"/>
      <c r="G21" s="115"/>
      <c r="I21" s="99"/>
    </row>
    <row r="22" spans="1:9" ht="16.5">
      <c r="A22" s="115"/>
      <c r="B22" s="115"/>
      <c r="C22" s="115"/>
      <c r="D22" s="115"/>
      <c r="E22" s="115"/>
      <c r="F22" s="115"/>
      <c r="G22" s="115"/>
      <c r="I22" s="99"/>
    </row>
    <row r="23" spans="1:9" ht="16.5">
      <c r="A23" s="115"/>
      <c r="B23" s="115"/>
      <c r="C23" s="115"/>
      <c r="D23" s="115"/>
      <c r="E23" s="115"/>
      <c r="F23" s="115"/>
      <c r="G23" s="115"/>
      <c r="I23" s="99"/>
    </row>
    <row r="24" spans="1:9" ht="16.5">
      <c r="A24" s="115"/>
      <c r="B24" s="115"/>
      <c r="C24" s="115"/>
      <c r="D24" s="115"/>
      <c r="E24" s="115"/>
      <c r="F24" s="115"/>
      <c r="G24" s="115"/>
      <c r="I24" s="99"/>
    </row>
    <row r="25" spans="1:9" ht="16.5">
      <c r="A25" s="115"/>
      <c r="B25" s="115"/>
      <c r="C25" s="115"/>
      <c r="D25" s="115"/>
      <c r="E25" s="115"/>
      <c r="F25" s="115"/>
      <c r="G25" s="115"/>
      <c r="I25" s="99"/>
    </row>
    <row r="26" spans="1:9" ht="16.5">
      <c r="A26" s="115"/>
      <c r="B26" s="115"/>
      <c r="C26" s="115"/>
      <c r="D26" s="115"/>
      <c r="E26" s="115"/>
      <c r="F26" s="115"/>
      <c r="G26" s="115"/>
      <c r="I26" s="99"/>
    </row>
    <row r="27" spans="1:9" ht="16.5">
      <c r="A27" s="115"/>
      <c r="B27" s="115"/>
      <c r="C27" s="115"/>
      <c r="D27" s="115"/>
      <c r="E27" s="115"/>
      <c r="F27" s="115"/>
      <c r="G27" s="115"/>
      <c r="I27" s="99"/>
    </row>
    <row r="28" spans="1:9" ht="16.5">
      <c r="A28" s="115"/>
      <c r="B28" s="115"/>
      <c r="C28" s="115"/>
      <c r="D28" s="115"/>
      <c r="E28" s="115"/>
      <c r="F28" s="115"/>
      <c r="G28" s="115"/>
      <c r="I28" s="99"/>
    </row>
    <row r="29" spans="1:9" ht="16.5">
      <c r="A29" s="117"/>
      <c r="B29" s="117"/>
      <c r="C29" s="115"/>
      <c r="D29" s="117"/>
      <c r="E29" s="115"/>
      <c r="F29" s="117"/>
      <c r="G29" s="115"/>
      <c r="I29" s="99"/>
    </row>
    <row r="30" spans="1:9" ht="16.5">
      <c r="A30" s="117"/>
      <c r="B30" s="117"/>
      <c r="C30" s="115"/>
      <c r="D30" s="117"/>
      <c r="E30" s="115"/>
      <c r="F30" s="117"/>
      <c r="G30" s="115"/>
      <c r="I30" s="99"/>
    </row>
    <row r="31" spans="1:9" ht="16.5">
      <c r="A31" s="117"/>
      <c r="B31" s="117"/>
      <c r="C31" s="115"/>
      <c r="D31" s="117"/>
      <c r="E31" s="115"/>
      <c r="F31" s="117"/>
      <c r="G31" s="115"/>
      <c r="I31" s="99"/>
    </row>
    <row r="32" spans="1:9" ht="16.5">
      <c r="A32" s="117"/>
      <c r="B32" s="117"/>
      <c r="C32" s="115"/>
      <c r="D32" s="117"/>
      <c r="E32" s="115"/>
      <c r="F32" s="117"/>
      <c r="G32" s="115"/>
      <c r="I32" s="99"/>
    </row>
    <row r="33" spans="1:9" ht="16.5">
      <c r="A33" s="117"/>
      <c r="B33" s="117"/>
      <c r="C33" s="115"/>
      <c r="D33" s="117"/>
      <c r="E33" s="115"/>
      <c r="F33" s="117"/>
      <c r="G33" s="115"/>
      <c r="I33" s="99"/>
    </row>
    <row r="34" spans="1:9" ht="16.5">
      <c r="A34" s="115"/>
      <c r="B34" s="115"/>
      <c r="C34" s="115"/>
      <c r="D34" s="115"/>
      <c r="E34" s="115"/>
      <c r="F34" s="115"/>
      <c r="G34" s="115"/>
      <c r="I34" s="99"/>
    </row>
    <row r="35" spans="1:9" ht="16.5">
      <c r="A35" s="117"/>
      <c r="B35" s="117"/>
      <c r="C35" s="115"/>
      <c r="D35" s="117"/>
      <c r="E35" s="115"/>
      <c r="F35" s="117"/>
      <c r="G35" s="115"/>
      <c r="I35" s="99"/>
    </row>
    <row r="36" spans="1:9" ht="16.5">
      <c r="A36" s="117"/>
      <c r="B36" s="117"/>
      <c r="C36" s="115"/>
      <c r="D36" s="117"/>
      <c r="E36" s="115"/>
      <c r="F36" s="117"/>
      <c r="G36" s="115"/>
      <c r="I36" s="99"/>
    </row>
    <row r="37" spans="1:9" ht="16.5">
      <c r="A37" s="117"/>
      <c r="B37" s="117"/>
      <c r="C37" s="115"/>
      <c r="D37" s="117"/>
      <c r="E37" s="115"/>
      <c r="F37" s="117"/>
      <c r="G37" s="115"/>
      <c r="I37" s="99"/>
    </row>
    <row r="38" spans="1:9" ht="16.5">
      <c r="A38" s="117"/>
      <c r="B38" s="117"/>
      <c r="C38" s="115"/>
      <c r="D38" s="117"/>
      <c r="E38" s="115"/>
      <c r="F38" s="117"/>
      <c r="G38" s="115"/>
      <c r="I38" s="99"/>
    </row>
    <row r="39" spans="1:9" ht="16.5">
      <c r="A39" s="115"/>
      <c r="B39" s="115"/>
      <c r="C39" s="115"/>
      <c r="D39" s="115"/>
      <c r="E39" s="115"/>
      <c r="F39" s="115"/>
      <c r="G39" s="115"/>
      <c r="I39" s="99"/>
    </row>
    <row r="40" spans="1:9" ht="16.5">
      <c r="A40" s="113"/>
      <c r="B40" s="113"/>
      <c r="C40" s="113"/>
      <c r="D40" s="113"/>
      <c r="E40" s="113"/>
      <c r="F40" s="113"/>
      <c r="G40" s="113"/>
      <c r="I40" s="99"/>
    </row>
    <row r="41" spans="1:9" ht="16.5">
      <c r="A41" s="103"/>
      <c r="B41" s="103"/>
      <c r="C41" s="103"/>
      <c r="D41" s="103"/>
      <c r="E41" s="103"/>
      <c r="F41" s="103"/>
      <c r="G41" s="103"/>
      <c r="I41" s="99"/>
    </row>
    <row r="42" spans="1:9" ht="16.5">
      <c r="A42" s="103"/>
      <c r="B42" s="103"/>
      <c r="C42" s="103"/>
      <c r="D42" s="103"/>
      <c r="E42" s="103"/>
      <c r="F42" s="103"/>
      <c r="G42" s="103"/>
      <c r="I42" s="99"/>
    </row>
    <row r="43" spans="1:9" ht="16.5">
      <c r="A43" s="103"/>
      <c r="B43" s="103"/>
      <c r="C43" s="103"/>
      <c r="D43" s="103"/>
      <c r="E43" s="103"/>
      <c r="F43" s="103"/>
      <c r="G43" s="103"/>
      <c r="I43" s="99"/>
    </row>
    <row r="44" spans="1:9" ht="16.5">
      <c r="A44" s="103"/>
      <c r="B44" s="103"/>
      <c r="C44" s="103"/>
      <c r="D44" s="103"/>
      <c r="E44" s="103"/>
      <c r="F44" s="103"/>
      <c r="G44" s="103"/>
      <c r="I44" s="99"/>
    </row>
    <row r="45" spans="1:9" ht="16.5">
      <c r="A45" s="103"/>
      <c r="B45" s="103"/>
      <c r="C45" s="103"/>
      <c r="D45" s="103"/>
      <c r="E45" s="103"/>
      <c r="F45" s="103"/>
      <c r="G45" s="103"/>
      <c r="I45" s="99"/>
    </row>
    <row r="46" spans="1:9" ht="16.5">
      <c r="A46" s="103"/>
      <c r="B46" s="103"/>
      <c r="C46" s="103"/>
      <c r="D46" s="103"/>
      <c r="E46" s="103"/>
      <c r="F46" s="103"/>
      <c r="G46" s="103"/>
      <c r="I46" s="99"/>
    </row>
    <row r="47" spans="1:9" ht="16.5">
      <c r="A47" s="103"/>
      <c r="B47" s="103"/>
      <c r="C47" s="103"/>
      <c r="D47" s="103"/>
      <c r="E47" s="103"/>
      <c r="F47" s="103"/>
      <c r="G47" s="103"/>
      <c r="I47" s="99"/>
    </row>
    <row r="48" spans="1:9">
      <c r="A48" s="102"/>
      <c r="B48" s="102"/>
      <c r="C48" s="102"/>
      <c r="D48" s="102"/>
      <c r="E48" s="102"/>
      <c r="F48" s="102"/>
      <c r="G48" s="102"/>
      <c r="I48" s="99"/>
    </row>
    <row r="49" spans="1:9">
      <c r="A49" s="102"/>
      <c r="B49" s="102"/>
      <c r="C49" s="102"/>
      <c r="D49" s="102"/>
      <c r="E49" s="102"/>
      <c r="F49" s="102"/>
      <c r="G49" s="102"/>
      <c r="I49" s="99"/>
    </row>
    <row r="50" spans="1:9">
      <c r="A50" s="104"/>
      <c r="B50" s="104"/>
      <c r="C50" s="10"/>
      <c r="D50" s="104"/>
      <c r="E50" s="10"/>
      <c r="F50" s="104"/>
      <c r="G50" s="10"/>
      <c r="I50" s="99"/>
    </row>
    <row r="51" spans="1:9">
      <c r="A51" s="104"/>
      <c r="B51" s="104"/>
      <c r="C51" s="10"/>
      <c r="D51" s="104"/>
      <c r="E51" s="10"/>
      <c r="F51" s="104"/>
      <c r="G51" s="10"/>
      <c r="I51" s="99"/>
    </row>
    <row r="52" spans="1:9">
      <c r="A52" s="104"/>
      <c r="B52" s="104"/>
      <c r="C52" s="10"/>
      <c r="D52" s="104"/>
      <c r="E52" s="10"/>
      <c r="F52" s="104"/>
      <c r="G52" s="10"/>
      <c r="I52" s="99"/>
    </row>
    <row r="53" spans="1:9">
      <c r="A53" s="104"/>
      <c r="B53" s="104"/>
      <c r="C53" s="10"/>
      <c r="D53" s="104"/>
      <c r="E53" s="10"/>
      <c r="F53" s="104"/>
      <c r="G53" s="10"/>
      <c r="I53" s="99"/>
    </row>
    <row r="54" spans="1:9">
      <c r="A54" s="104"/>
      <c r="B54" s="104"/>
      <c r="C54" s="10"/>
      <c r="D54" s="104"/>
      <c r="E54" s="10"/>
      <c r="F54" s="104"/>
      <c r="G54" s="10"/>
      <c r="I54" s="99"/>
    </row>
    <row r="55" spans="1:9">
      <c r="A55" s="104"/>
      <c r="B55" s="104"/>
      <c r="C55" s="10"/>
      <c r="D55" s="104"/>
      <c r="E55" s="10"/>
      <c r="F55" s="104"/>
      <c r="G55" s="10"/>
      <c r="I55" s="99"/>
    </row>
    <row r="56" spans="1:9">
      <c r="A56" s="104"/>
      <c r="B56" s="104"/>
      <c r="C56" s="10"/>
      <c r="D56" s="104"/>
      <c r="E56" s="10"/>
      <c r="F56" s="104"/>
      <c r="G56" s="10"/>
      <c r="I56" s="99"/>
    </row>
    <row r="57" spans="1:9" ht="16.5">
      <c r="A57" s="105"/>
      <c r="B57" s="115"/>
      <c r="C57" s="115"/>
      <c r="D57" s="115"/>
      <c r="E57" s="115"/>
      <c r="F57" s="115"/>
      <c r="G57" s="115"/>
      <c r="I57" s="99"/>
    </row>
    <row r="58" spans="1:9">
      <c r="D58" s="99"/>
      <c r="I58" s="99"/>
    </row>
    <row r="59" spans="1:9">
      <c r="D59" s="99"/>
      <c r="I59" s="99"/>
    </row>
    <row r="60" spans="1:9">
      <c r="D60" s="99"/>
      <c r="I60" s="99"/>
    </row>
    <row r="61" spans="1:9">
      <c r="D61" s="99"/>
      <c r="I61" s="99"/>
    </row>
    <row r="62" spans="1:9">
      <c r="D62" s="99"/>
      <c r="I62" s="99"/>
    </row>
    <row r="63" spans="1:9">
      <c r="D63" s="99"/>
      <c r="I63" s="99"/>
    </row>
    <row r="64" spans="1:9">
      <c r="D64" s="99"/>
      <c r="I64" s="99"/>
    </row>
    <row r="65" s="99" customFormat="1"/>
    <row r="66" s="99" customFormat="1"/>
    <row r="67" s="99" customFormat="1"/>
    <row r="68" s="99" customFormat="1"/>
    <row r="69" s="99" customFormat="1"/>
    <row r="70" s="99" customFormat="1"/>
    <row r="71" s="99" customFormat="1"/>
    <row r="72" s="99" customFormat="1"/>
    <row r="73" s="99" customFormat="1"/>
    <row r="74" s="99" customFormat="1"/>
    <row r="75" s="99" customFormat="1"/>
    <row r="76" s="99" customFormat="1"/>
    <row r="77" s="99" customFormat="1"/>
    <row r="78" s="99" customFormat="1"/>
    <row r="79" s="99" customFormat="1"/>
    <row r="80" s="99" customFormat="1"/>
    <row r="81" s="99" customFormat="1"/>
    <row r="82" s="99" customFormat="1"/>
    <row r="83" s="99" customFormat="1"/>
    <row r="84" s="99" customFormat="1"/>
    <row r="85" s="99" customFormat="1"/>
    <row r="86" s="99" customFormat="1"/>
    <row r="87" s="99" customFormat="1"/>
    <row r="88" s="99" customFormat="1"/>
    <row r="89" s="99" customFormat="1"/>
    <row r="90" s="99" customFormat="1"/>
    <row r="91" s="99" customFormat="1"/>
    <row r="92" s="99" customFormat="1"/>
    <row r="93" s="99" customFormat="1"/>
    <row r="94" s="99" customFormat="1"/>
    <row r="95" s="99" customFormat="1"/>
    <row r="96" s="99" customFormat="1"/>
    <row r="97" s="99" customFormat="1"/>
    <row r="98" s="99" customFormat="1"/>
    <row r="99" s="99" customFormat="1"/>
    <row r="100" s="99" customFormat="1"/>
    <row r="101" s="99" customFormat="1"/>
    <row r="102" s="99" customFormat="1"/>
    <row r="103" s="99" customFormat="1"/>
    <row r="104" s="99" customFormat="1"/>
    <row r="105" s="99" customFormat="1"/>
    <row r="106" s="99" customFormat="1"/>
    <row r="107" s="99" customFormat="1"/>
    <row r="108" s="99" customFormat="1"/>
    <row r="109" s="99" customFormat="1"/>
    <row r="110" s="99" customFormat="1"/>
    <row r="111" s="99" customFormat="1"/>
    <row r="112" s="99" customFormat="1"/>
    <row r="113" s="99" customFormat="1"/>
    <row r="114" s="99" customFormat="1"/>
    <row r="115" s="99" customFormat="1"/>
    <row r="116" s="99" customFormat="1"/>
    <row r="117" s="99" customFormat="1"/>
    <row r="118" s="99" customFormat="1"/>
    <row r="119" s="99" customFormat="1"/>
    <row r="120" s="99" customFormat="1"/>
    <row r="121" s="99" customFormat="1"/>
    <row r="122" s="99" customFormat="1"/>
  </sheetData>
  <mergeCells count="4">
    <mergeCell ref="A1:A2"/>
    <mergeCell ref="C1:C2"/>
    <mergeCell ref="D1:G1"/>
    <mergeCell ref="B1:B2"/>
  </mergeCells>
  <conditionalFormatting sqref="A3:B57 D3:D57 F3:F57">
    <cfRule type="cellIs" dxfId="10" priority="2" operator="equal">
      <formula>0</formula>
    </cfRule>
  </conditionalFormatting>
  <conditionalFormatting sqref="C3:C57 E3:E57 G3:G57">
    <cfRule type="cellIs" dxfId="9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3"/>
  <sheetViews>
    <sheetView rightToLeft="1" workbookViewId="0">
      <selection activeCell="D25" sqref="D25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109"/>
    <col min="4" max="4" width="23.85546875" bestFit="1" customWidth="1"/>
  </cols>
  <sheetData>
    <row r="1" spans="1:3">
      <c r="A1" s="183" t="s">
        <v>633</v>
      </c>
      <c r="B1" s="183"/>
      <c r="C1" s="107" t="s">
        <v>634</v>
      </c>
    </row>
    <row r="2" spans="1:3">
      <c r="A2" s="10" t="s">
        <v>635</v>
      </c>
      <c r="B2" s="11"/>
      <c r="C2" s="61"/>
    </row>
    <row r="3" spans="1:3">
      <c r="A3" s="10" t="s">
        <v>636</v>
      </c>
      <c r="B3" s="11"/>
      <c r="C3" s="61"/>
    </row>
    <row r="4" spans="1:3">
      <c r="A4" s="10" t="s">
        <v>637</v>
      </c>
      <c r="B4" s="11"/>
      <c r="C4" s="61"/>
    </row>
    <row r="5" spans="1:3">
      <c r="A5" s="10" t="s">
        <v>638</v>
      </c>
      <c r="B5" s="11"/>
      <c r="C5" s="61"/>
    </row>
    <row r="6" spans="1:3">
      <c r="A6" s="183" t="s">
        <v>639</v>
      </c>
      <c r="B6" s="183"/>
      <c r="C6" s="61"/>
    </row>
    <row r="7" spans="1:3">
      <c r="A7" s="10" t="s">
        <v>640</v>
      </c>
      <c r="B7" s="108"/>
      <c r="C7" s="61"/>
    </row>
    <row r="8" spans="1:3">
      <c r="A8" s="10" t="s">
        <v>641</v>
      </c>
      <c r="B8" s="108"/>
      <c r="C8" s="61"/>
    </row>
    <row r="9" spans="1:3">
      <c r="A9" s="10" t="s">
        <v>642</v>
      </c>
      <c r="B9" s="108"/>
      <c r="C9" s="61"/>
    </row>
    <row r="10" spans="1:3">
      <c r="A10" s="10" t="s">
        <v>643</v>
      </c>
      <c r="B10" s="11"/>
      <c r="C10" s="61"/>
    </row>
    <row r="11" spans="1:3">
      <c r="A11" s="10" t="s">
        <v>644</v>
      </c>
      <c r="B11" s="11"/>
      <c r="C11" s="61"/>
    </row>
    <row r="12" spans="1:3">
      <c r="A12" s="183" t="s">
        <v>645</v>
      </c>
      <c r="B12" s="183"/>
      <c r="C12" s="61"/>
    </row>
    <row r="13" spans="1:3">
      <c r="A13" s="10" t="s">
        <v>646</v>
      </c>
      <c r="B13" s="11"/>
      <c r="C13" s="61"/>
    </row>
    <row r="14" spans="1:3">
      <c r="A14" s="10" t="s">
        <v>647</v>
      </c>
      <c r="B14" s="11"/>
      <c r="C14" s="61"/>
    </row>
    <row r="15" spans="1:3">
      <c r="A15" s="10" t="s">
        <v>648</v>
      </c>
      <c r="B15" s="11"/>
      <c r="C15" s="61"/>
    </row>
    <row r="16" spans="1:3">
      <c r="A16" s="183" t="s">
        <v>649</v>
      </c>
      <c r="B16" s="183"/>
      <c r="C16" s="61"/>
    </row>
    <row r="17" spans="1:3">
      <c r="A17" s="10" t="s">
        <v>650</v>
      </c>
      <c r="B17" s="11"/>
      <c r="C17" s="61"/>
    </row>
    <row r="18" spans="1:3">
      <c r="A18" s="10" t="s">
        <v>651</v>
      </c>
      <c r="B18" s="11"/>
      <c r="C18" s="61"/>
    </row>
    <row r="19" spans="1:3">
      <c r="A19" s="183" t="s">
        <v>652</v>
      </c>
      <c r="B19" s="183"/>
      <c r="C19" s="61"/>
    </row>
    <row r="20" spans="1:3">
      <c r="A20" s="10" t="s">
        <v>653</v>
      </c>
      <c r="B20" s="11"/>
      <c r="C20" s="61"/>
    </row>
    <row r="21" spans="1:3">
      <c r="A21" s="10" t="s">
        <v>654</v>
      </c>
      <c r="B21" s="11"/>
      <c r="C21" s="61"/>
    </row>
    <row r="22" spans="1:3">
      <c r="A22" s="10" t="s">
        <v>655</v>
      </c>
      <c r="C22" s="61"/>
    </row>
    <row r="23" spans="1:3">
      <c r="A23" s="183" t="s">
        <v>656</v>
      </c>
      <c r="B23" s="183"/>
      <c r="C23" s="61"/>
    </row>
  </sheetData>
  <mergeCells count="6">
    <mergeCell ref="A1:B1"/>
    <mergeCell ref="A23:B23"/>
    <mergeCell ref="A6:B6"/>
    <mergeCell ref="A12:B12"/>
    <mergeCell ref="A16:B16"/>
    <mergeCell ref="A19:B19"/>
  </mergeCells>
  <conditionalFormatting sqref="A2:C21 A23:C23 A22 C22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5"/>
  <sheetViews>
    <sheetView rightToLeft="1" workbookViewId="0">
      <selection activeCell="B26" sqref="B26"/>
    </sheetView>
  </sheetViews>
  <sheetFormatPr baseColWidth="10" defaultColWidth="9.140625" defaultRowHeight="15"/>
  <cols>
    <col min="1" max="1" width="22.28515625" bestFit="1" customWidth="1"/>
    <col min="2" max="2" width="37" bestFit="1" customWidth="1"/>
  </cols>
  <sheetData>
    <row r="1" spans="1:2">
      <c r="A1" s="184" t="s">
        <v>657</v>
      </c>
      <c r="B1" s="184"/>
    </row>
    <row r="2" spans="1:2">
      <c r="A2" s="10" t="s">
        <v>658</v>
      </c>
      <c r="B2" s="12">
        <v>40731</v>
      </c>
    </row>
    <row r="3" spans="1:2">
      <c r="A3" s="10" t="s">
        <v>659</v>
      </c>
      <c r="B3" s="12" t="s">
        <v>660</v>
      </c>
    </row>
    <row r="4" spans="1:2">
      <c r="A4" s="10" t="s">
        <v>661</v>
      </c>
      <c r="B4" s="12"/>
    </row>
    <row r="5" spans="1:2">
      <c r="A5" s="183" t="s">
        <v>662</v>
      </c>
      <c r="B5" s="185"/>
    </row>
    <row r="6" spans="1:2" ht="16.5">
      <c r="A6" s="118" t="s">
        <v>663</v>
      </c>
      <c r="B6" s="115" t="s">
        <v>664</v>
      </c>
    </row>
    <row r="7" spans="1:2" ht="16.5">
      <c r="A7" s="118" t="s">
        <v>665</v>
      </c>
      <c r="B7" s="115" t="s">
        <v>666</v>
      </c>
    </row>
    <row r="8" spans="1:2" ht="16.5">
      <c r="A8" s="118" t="s">
        <v>665</v>
      </c>
      <c r="B8" s="115" t="s">
        <v>667</v>
      </c>
    </row>
    <row r="9" spans="1:2" ht="16.5">
      <c r="A9" s="118" t="s">
        <v>665</v>
      </c>
      <c r="B9" s="115" t="s">
        <v>668</v>
      </c>
    </row>
    <row r="10" spans="1:2" ht="16.5">
      <c r="A10" s="118" t="s">
        <v>665</v>
      </c>
      <c r="B10" s="115" t="s">
        <v>669</v>
      </c>
    </row>
    <row r="11" spans="1:2" ht="16.5">
      <c r="A11" s="118" t="s">
        <v>665</v>
      </c>
      <c r="B11" s="115" t="s">
        <v>670</v>
      </c>
    </row>
    <row r="12" spans="1:2" ht="16.5">
      <c r="A12" s="118" t="s">
        <v>665</v>
      </c>
      <c r="B12" s="115" t="s">
        <v>671</v>
      </c>
    </row>
    <row r="13" spans="1:2" ht="16.5">
      <c r="A13" s="118" t="s">
        <v>665</v>
      </c>
      <c r="B13" s="115" t="s">
        <v>672</v>
      </c>
    </row>
    <row r="14" spans="1:2">
      <c r="A14" s="183" t="s">
        <v>673</v>
      </c>
      <c r="B14" s="186"/>
    </row>
    <row r="15" spans="1:2" ht="16.5">
      <c r="A15" s="118" t="s">
        <v>674</v>
      </c>
      <c r="B15" s="115" t="s">
        <v>672</v>
      </c>
    </row>
    <row r="16" spans="1:2" ht="16.5">
      <c r="A16" s="118" t="s">
        <v>675</v>
      </c>
      <c r="B16" s="115" t="s">
        <v>671</v>
      </c>
    </row>
    <row r="17" spans="1:2" ht="16.5">
      <c r="A17" s="118" t="s">
        <v>676</v>
      </c>
      <c r="B17" s="115" t="s">
        <v>666</v>
      </c>
    </row>
    <row r="18" spans="1:2" ht="16.5">
      <c r="A18" s="118" t="s">
        <v>677</v>
      </c>
      <c r="B18" s="115" t="s">
        <v>669</v>
      </c>
    </row>
    <row r="19" spans="1:2" ht="16.5">
      <c r="A19" s="118" t="s">
        <v>678</v>
      </c>
      <c r="B19" s="115" t="s">
        <v>670</v>
      </c>
    </row>
    <row r="20" spans="1:2" ht="16.5">
      <c r="A20" s="118" t="s">
        <v>679</v>
      </c>
      <c r="B20" s="115" t="s">
        <v>668</v>
      </c>
    </row>
    <row r="21" spans="1:2" ht="16.5">
      <c r="A21" s="118" t="s">
        <v>680</v>
      </c>
      <c r="B21" s="115" t="s">
        <v>667</v>
      </c>
    </row>
    <row r="22" spans="1:2" ht="16.5">
      <c r="A22" s="118" t="s">
        <v>681</v>
      </c>
      <c r="B22" s="115" t="s">
        <v>666</v>
      </c>
    </row>
    <row r="23" spans="1:2">
      <c r="A23" s="183" t="s">
        <v>682</v>
      </c>
      <c r="B23" s="182"/>
    </row>
    <row r="24" spans="1:2">
      <c r="A24" s="85" t="s">
        <v>683</v>
      </c>
      <c r="B24" s="10" t="s">
        <v>664</v>
      </c>
    </row>
    <row r="25" spans="1:2" ht="16.5">
      <c r="A25" s="86" t="s">
        <v>684</v>
      </c>
      <c r="B25" s="87" t="s">
        <v>666</v>
      </c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7"/>
  <sheetViews>
    <sheetView rightToLeft="1" workbookViewId="0">
      <selection activeCell="D19" sqref="D19"/>
    </sheetView>
  </sheetViews>
  <sheetFormatPr baseColWidth="10" defaultColWidth="9.140625" defaultRowHeight="15"/>
  <cols>
    <col min="1" max="1" width="40.5703125" bestFit="1" customWidth="1"/>
    <col min="2" max="2" width="10.7109375" bestFit="1" customWidth="1"/>
    <col min="3" max="3" width="5.7109375" style="110" bestFit="1" customWidth="1"/>
    <col min="4" max="4" width="39.7109375" bestFit="1" customWidth="1"/>
  </cols>
  <sheetData>
    <row r="1" spans="1:2">
      <c r="A1" s="183" t="s">
        <v>685</v>
      </c>
      <c r="B1" s="183"/>
    </row>
    <row r="2" spans="1:2">
      <c r="A2" s="10" t="s">
        <v>686</v>
      </c>
      <c r="B2" s="12"/>
    </row>
    <row r="3" spans="1:2">
      <c r="A3" s="10" t="s">
        <v>687</v>
      </c>
      <c r="B3" s="12">
        <v>41785</v>
      </c>
    </row>
    <row r="4" spans="1:2">
      <c r="A4" s="10" t="s">
        <v>688</v>
      </c>
      <c r="B4" s="12"/>
    </row>
    <row r="5" spans="1:2">
      <c r="A5" s="10" t="s">
        <v>689</v>
      </c>
      <c r="B5" s="10"/>
    </row>
    <row r="6" spans="1:2">
      <c r="A6" s="183" t="s">
        <v>690</v>
      </c>
      <c r="B6" s="183"/>
    </row>
    <row r="7" spans="1:2">
      <c r="A7" s="10" t="s">
        <v>686</v>
      </c>
      <c r="B7" s="12">
        <v>41670</v>
      </c>
    </row>
    <row r="8" spans="1:2">
      <c r="A8" s="10" t="s">
        <v>691</v>
      </c>
      <c r="B8" s="12" t="s">
        <v>906</v>
      </c>
    </row>
    <row r="9" spans="1:2">
      <c r="A9" s="10" t="s">
        <v>688</v>
      </c>
      <c r="B9" s="10"/>
    </row>
    <row r="10" spans="1:2">
      <c r="A10" s="10" t="s">
        <v>689</v>
      </c>
      <c r="B10" s="10"/>
    </row>
    <row r="11" spans="1:2">
      <c r="A11" s="183" t="s">
        <v>692</v>
      </c>
      <c r="B11" s="183"/>
    </row>
    <row r="12" spans="1:2">
      <c r="A12" s="10"/>
      <c r="B12" s="12"/>
    </row>
    <row r="13" spans="1:2">
      <c r="A13" s="10"/>
      <c r="B13" s="12"/>
    </row>
    <row r="17" customFormat="1"/>
  </sheetData>
  <mergeCells count="3">
    <mergeCell ref="A1:B1"/>
    <mergeCell ref="A6:B6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</vt:i4>
      </vt:variant>
    </vt:vector>
  </HeadingPairs>
  <TitlesOfParts>
    <vt:vector size="17" baseType="lpstr">
      <vt:lpstr>ميزانية 2012</vt:lpstr>
      <vt:lpstr>ميزانية 2013</vt:lpstr>
      <vt:lpstr>ميزانية 2014</vt:lpstr>
      <vt:lpstr>ميزانية 2015 </vt:lpstr>
      <vt:lpstr>قائمة في العملة</vt:lpstr>
      <vt:lpstr>قائمة في الأعوان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التنظيم الهيكلي</vt:lpstr>
      <vt:lpstr>الأحياء</vt:lpstr>
      <vt:lpstr>المشاريع</vt:lpstr>
      <vt:lpstr>وسائل النقل</vt:lpstr>
      <vt:lpstr>قانون الإطار</vt:lpstr>
      <vt:lpstr>'قائمة في العملة'!Zone_d_impression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Albawsala1</dc:creator>
  <cp:keywords/>
  <dc:description/>
  <cp:lastModifiedBy>DELL</cp:lastModifiedBy>
  <cp:revision/>
  <dcterms:created xsi:type="dcterms:W3CDTF">2014-03-25T08:27:56Z</dcterms:created>
  <dcterms:modified xsi:type="dcterms:W3CDTF">2016-09-06T10:16:45Z</dcterms:modified>
  <cp:category/>
  <cp:contentStatus/>
</cp:coreProperties>
</file>