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Khouloud + Abir\khouloud\زغوان\"/>
    </mc:Choice>
  </mc:AlternateContent>
  <xr:revisionPtr revIDLastSave="0" documentId="10_ncr:8100000_{65454E19-2A3C-4CC4-8FCA-77BEA3131720}" xr6:coauthVersionLast="32" xr6:coauthVersionMax="32" xr10:uidLastSave="{00000000-0000-0000-0000-000000000000}"/>
  <bookViews>
    <workbookView xWindow="0" yWindow="0" windowWidth="19200" windowHeight="6950" tabRatio="963" firstSheet="10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5" i="49" l="1"/>
  <c r="C254" i="49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E733" i="49" s="1"/>
  <c r="E732" i="49" s="1"/>
  <c r="E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E673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E554" i="49" s="1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E417" i="49" s="1"/>
  <c r="C416" i="49"/>
  <c r="D415" i="49"/>
  <c r="E415" i="49" s="1"/>
  <c r="D414" i="49"/>
  <c r="E414" i="49" s="1"/>
  <c r="D413" i="49"/>
  <c r="E413" i="49" s="1"/>
  <c r="C412" i="49"/>
  <c r="D411" i="49"/>
  <c r="E411" i="49" s="1"/>
  <c r="D410" i="49"/>
  <c r="E410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E309" i="49" s="1"/>
  <c r="C308" i="49"/>
  <c r="D307" i="49"/>
  <c r="E307" i="49" s="1"/>
  <c r="D306" i="49"/>
  <c r="E306" i="49" s="1"/>
  <c r="C305" i="49"/>
  <c r="D304" i="49"/>
  <c r="E304" i="49" s="1"/>
  <c r="D303" i="49"/>
  <c r="E303" i="49" s="1"/>
  <c r="C302" i="49"/>
  <c r="D301" i="49"/>
  <c r="E301" i="49" s="1"/>
  <c r="D300" i="49"/>
  <c r="E300" i="49" s="1"/>
  <c r="D299" i="49"/>
  <c r="E299" i="49" s="1"/>
  <c r="C298" i="49"/>
  <c r="D297" i="49"/>
  <c r="E297" i="49" s="1"/>
  <c r="E296" i="49" s="1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E162" i="49" s="1"/>
  <c r="D161" i="49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E124" i="49" s="1"/>
  <c r="C123" i="49"/>
  <c r="D122" i="49"/>
  <c r="E122" i="49" s="1"/>
  <c r="D121" i="49"/>
  <c r="E121" i="49" s="1"/>
  <c r="C120" i="49"/>
  <c r="D119" i="49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D31" i="49"/>
  <c r="E31" i="49" s="1"/>
  <c r="D30" i="49"/>
  <c r="E30" i="49" s="1"/>
  <c r="E29" i="49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D777" i="48"/>
  <c r="E777" i="48" s="1"/>
  <c r="D776" i="48"/>
  <c r="E776" i="48" s="1"/>
  <c r="D775" i="48"/>
  <c r="D774" i="48"/>
  <c r="E774" i="48" s="1"/>
  <c r="C773" i="48"/>
  <c r="C772" i="48" s="1"/>
  <c r="D771" i="48"/>
  <c r="E771" i="48" s="1"/>
  <c r="D770" i="48"/>
  <c r="E770" i="48" s="1"/>
  <c r="E769" i="48" s="1"/>
  <c r="E768" i="48" s="1"/>
  <c r="C769" i="48"/>
  <c r="C768" i="48" s="1"/>
  <c r="D767" i="48"/>
  <c r="E767" i="48" s="1"/>
  <c r="E766" i="48" s="1"/>
  <c r="C766" i="48"/>
  <c r="D765" i="48"/>
  <c r="E765" i="48" s="1"/>
  <c r="D764" i="48"/>
  <c r="E764" i="48" s="1"/>
  <c r="D763" i="48"/>
  <c r="E763" i="48" s="1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E754" i="48" s="1"/>
  <c r="D753" i="48"/>
  <c r="E753" i="48" s="1"/>
  <c r="C752" i="48"/>
  <c r="C751" i="48" s="1"/>
  <c r="D750" i="48"/>
  <c r="E750" i="48" s="1"/>
  <c r="D749" i="48"/>
  <c r="E749" i="48" s="1"/>
  <c r="D748" i="48"/>
  <c r="E748" i="48" s="1"/>
  <c r="E747" i="48" s="1"/>
  <c r="C747" i="48"/>
  <c r="D746" i="48"/>
  <c r="D745" i="48" s="1"/>
  <c r="C745" i="48"/>
  <c r="D743" i="48"/>
  <c r="D742" i="48" s="1"/>
  <c r="C742" i="48"/>
  <c r="D741" i="48"/>
  <c r="D740" i="48" s="1"/>
  <c r="C740" i="48"/>
  <c r="D739" i="48"/>
  <c r="E739" i="48" s="1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C723" i="48"/>
  <c r="D722" i="48"/>
  <c r="E722" i="48" s="1"/>
  <c r="D721" i="48"/>
  <c r="E721" i="48" s="1"/>
  <c r="D720" i="48"/>
  <c r="E720" i="48" s="1"/>
  <c r="C719" i="48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D698" i="48"/>
  <c r="E698" i="48" s="1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D689" i="48"/>
  <c r="E689" i="48" s="1"/>
  <c r="C688" i="48"/>
  <c r="D687" i="48"/>
  <c r="E687" i="48" s="1"/>
  <c r="D686" i="48"/>
  <c r="E686" i="48" s="1"/>
  <c r="D685" i="48"/>
  <c r="E685" i="48" s="1"/>
  <c r="C684" i="48"/>
  <c r="D683" i="48"/>
  <c r="D682" i="48"/>
  <c r="E682" i="48" s="1"/>
  <c r="D681" i="48"/>
  <c r="E681" i="48" s="1"/>
  <c r="C680" i="48"/>
  <c r="D679" i="48"/>
  <c r="E679" i="48" s="1"/>
  <c r="D678" i="48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D669" i="48"/>
  <c r="E669" i="48" s="1"/>
  <c r="D668" i="48"/>
  <c r="E668" i="48" s="1"/>
  <c r="D667" i="48"/>
  <c r="E667" i="48" s="1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J643" i="48"/>
  <c r="C643" i="48"/>
  <c r="D642" i="48"/>
  <c r="E642" i="48" s="1"/>
  <c r="D641" i="48"/>
  <c r="E641" i="48" s="1"/>
  <c r="D640" i="48"/>
  <c r="J639" i="48"/>
  <c r="C639" i="48"/>
  <c r="D638" i="48"/>
  <c r="E638" i="48" s="1"/>
  <c r="D637" i="48"/>
  <c r="E637" i="48" s="1"/>
  <c r="D636" i="48"/>
  <c r="E636" i="48" s="1"/>
  <c r="D635" i="48"/>
  <c r="E635" i="48" s="1"/>
  <c r="D634" i="48"/>
  <c r="D633" i="48"/>
  <c r="E633" i="48" s="1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C617" i="48"/>
  <c r="D616" i="48"/>
  <c r="E616" i="48" s="1"/>
  <c r="D615" i="48"/>
  <c r="E615" i="48" s="1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D585" i="48"/>
  <c r="E585" i="48" s="1"/>
  <c r="D584" i="48"/>
  <c r="E584" i="48" s="1"/>
  <c r="D583" i="48"/>
  <c r="E583" i="48" s="1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D574" i="48"/>
  <c r="E574" i="48" s="1"/>
  <c r="D573" i="48"/>
  <c r="E573" i="48" s="1"/>
  <c r="D572" i="48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E554" i="48" s="1"/>
  <c r="C553" i="48"/>
  <c r="J552" i="48"/>
  <c r="J551" i="48"/>
  <c r="D550" i="48"/>
  <c r="E550" i="48" s="1"/>
  <c r="D549" i="48"/>
  <c r="E549" i="48" s="1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C530" i="48"/>
  <c r="D528" i="48"/>
  <c r="E528" i="48" s="1"/>
  <c r="D527" i="48"/>
  <c r="E527" i="48" s="1"/>
  <c r="D526" i="48"/>
  <c r="E526" i="48" s="1"/>
  <c r="D525" i="48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C494" i="48"/>
  <c r="D493" i="48"/>
  <c r="E493" i="48" s="1"/>
  <c r="D492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E470" i="48" s="1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D430" i="48"/>
  <c r="E430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E417" i="48" s="1"/>
  <c r="C416" i="48"/>
  <c r="D415" i="48"/>
  <c r="E415" i="48" s="1"/>
  <c r="D414" i="48"/>
  <c r="E414" i="48" s="1"/>
  <c r="D413" i="48"/>
  <c r="C412" i="48"/>
  <c r="D411" i="48"/>
  <c r="E411" i="48" s="1"/>
  <c r="D410" i="48"/>
  <c r="E410" i="48" s="1"/>
  <c r="C409" i="48"/>
  <c r="D408" i="48"/>
  <c r="E408" i="48" s="1"/>
  <c r="D407" i="48"/>
  <c r="E407" i="48" s="1"/>
  <c r="D406" i="48"/>
  <c r="E406" i="48" s="1"/>
  <c r="D405" i="48"/>
  <c r="E405" i="48" s="1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C395" i="48"/>
  <c r="D394" i="48"/>
  <c r="E394" i="48" s="1"/>
  <c r="D393" i="48"/>
  <c r="E393" i="48" s="1"/>
  <c r="C392" i="48"/>
  <c r="D391" i="48"/>
  <c r="E391" i="48" s="1"/>
  <c r="D390" i="48"/>
  <c r="E390" i="48" s="1"/>
  <c r="D389" i="48"/>
  <c r="E389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E330" i="48" s="1"/>
  <c r="D329" i="48"/>
  <c r="E329" i="48" s="1"/>
  <c r="C328" i="48"/>
  <c r="D327" i="48"/>
  <c r="E327" i="48" s="1"/>
  <c r="D326" i="48"/>
  <c r="C325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D311" i="48"/>
  <c r="E311" i="48" s="1"/>
  <c r="D310" i="48"/>
  <c r="D309" i="48"/>
  <c r="E309" i="48" s="1"/>
  <c r="C308" i="48"/>
  <c r="D307" i="48"/>
  <c r="E307" i="48" s="1"/>
  <c r="D306" i="48"/>
  <c r="C305" i="48"/>
  <c r="D304" i="48"/>
  <c r="E304" i="48" s="1"/>
  <c r="D303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D262" i="48"/>
  <c r="D261" i="48"/>
  <c r="E261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D226" i="48"/>
  <c r="E226" i="48" s="1"/>
  <c r="D225" i="48"/>
  <c r="D224" i="48"/>
  <c r="E224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D202" i="48"/>
  <c r="C201" i="48"/>
  <c r="C200" i="48" s="1"/>
  <c r="D199" i="48"/>
  <c r="C198" i="48"/>
  <c r="C197" i="48" s="1"/>
  <c r="D196" i="48"/>
  <c r="E196" i="48" s="1"/>
  <c r="E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E183" i="48" s="1"/>
  <c r="E182" i="48" s="1"/>
  <c r="D181" i="48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D169" i="48"/>
  <c r="D168" i="48"/>
  <c r="E168" i="48" s="1"/>
  <c r="C167" i="48"/>
  <c r="D166" i="48"/>
  <c r="D165" i="48"/>
  <c r="E165" i="48" s="1"/>
  <c r="C164" i="48"/>
  <c r="J163" i="48"/>
  <c r="D162" i="48"/>
  <c r="E162" i="48" s="1"/>
  <c r="D161" i="48"/>
  <c r="C160" i="48"/>
  <c r="D159" i="48"/>
  <c r="E159" i="48" s="1"/>
  <c r="D158" i="48"/>
  <c r="E158" i="48" s="1"/>
  <c r="C157" i="48"/>
  <c r="D156" i="48"/>
  <c r="E156" i="48" s="1"/>
  <c r="D155" i="48"/>
  <c r="E155" i="48" s="1"/>
  <c r="C154" i="48"/>
  <c r="J153" i="48"/>
  <c r="J152" i="48"/>
  <c r="D151" i="48"/>
  <c r="E151" i="48" s="1"/>
  <c r="D150" i="48"/>
  <c r="E150" i="48" s="1"/>
  <c r="C149" i="48"/>
  <c r="D148" i="48"/>
  <c r="E148" i="48" s="1"/>
  <c r="D147" i="48"/>
  <c r="C146" i="48"/>
  <c r="D145" i="48"/>
  <c r="E145" i="48" s="1"/>
  <c r="D144" i="48"/>
  <c r="E144" i="48" s="1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D124" i="48"/>
  <c r="E124" i="48" s="1"/>
  <c r="C123" i="48"/>
  <c r="D122" i="48"/>
  <c r="D121" i="48"/>
  <c r="E121" i="48" s="1"/>
  <c r="C120" i="48"/>
  <c r="E119" i="48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E29" i="48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J11" i="48"/>
  <c r="C11" i="48"/>
  <c r="E10" i="48"/>
  <c r="D9" i="48"/>
  <c r="E9" i="48" s="1"/>
  <c r="E8" i="48"/>
  <c r="E7" i="48"/>
  <c r="E6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3" i="47"/>
  <c r="D753" i="47"/>
  <c r="C752" i="47"/>
  <c r="C751" i="47" s="1"/>
  <c r="D750" i="47"/>
  <c r="E750" i="47" s="1"/>
  <c r="D749" i="47"/>
  <c r="E749" i="47" s="1"/>
  <c r="D748" i="47"/>
  <c r="C747" i="47"/>
  <c r="D746" i="47"/>
  <c r="E746" i="47" s="1"/>
  <c r="E745" i="47" s="1"/>
  <c r="D745" i="47"/>
  <c r="C745" i="47"/>
  <c r="C744" i="47" s="1"/>
  <c r="D743" i="47"/>
  <c r="E743" i="47" s="1"/>
  <c r="E742" i="47" s="1"/>
  <c r="D742" i="47"/>
  <c r="C742" i="47"/>
  <c r="D741" i="47"/>
  <c r="D740" i="47" s="1"/>
  <c r="C740" i="47"/>
  <c r="D739" i="47"/>
  <c r="E739" i="47" s="1"/>
  <c r="E738" i="47"/>
  <c r="D738" i="47"/>
  <c r="D737" i="47"/>
  <c r="E736" i="47"/>
  <c r="D736" i="47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J718" i="47"/>
  <c r="C718" i="47"/>
  <c r="C717" i="47" s="1"/>
  <c r="J717" i="47"/>
  <c r="D716" i="47"/>
  <c r="E716" i="47" s="1"/>
  <c r="E715" i="47"/>
  <c r="D715" i="47"/>
  <c r="D714" i="47"/>
  <c r="E714" i="47" s="1"/>
  <c r="E713" i="47"/>
  <c r="D713" i="47"/>
  <c r="D712" i="47"/>
  <c r="E712" i="47" s="1"/>
  <c r="E711" i="47"/>
  <c r="D711" i="47"/>
  <c r="D710" i="47"/>
  <c r="E710" i="47" s="1"/>
  <c r="E709" i="47"/>
  <c r="D709" i="47"/>
  <c r="D708" i="47"/>
  <c r="E708" i="47" s="1"/>
  <c r="E707" i="47"/>
  <c r="D707" i="47"/>
  <c r="D706" i="47"/>
  <c r="E706" i="47" s="1"/>
  <c r="E705" i="47"/>
  <c r="D705" i="47"/>
  <c r="D704" i="47"/>
  <c r="E704" i="47" s="1"/>
  <c r="E703" i="47"/>
  <c r="D703" i="47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D686" i="47"/>
  <c r="E686" i="47" s="1"/>
  <c r="D685" i="47"/>
  <c r="E685" i="47" s="1"/>
  <c r="C684" i="47"/>
  <c r="D683" i="47"/>
  <c r="E683" i="47" s="1"/>
  <c r="D682" i="47"/>
  <c r="E682" i="47" s="1"/>
  <c r="D681" i="47"/>
  <c r="C680" i="47"/>
  <c r="D679" i="47"/>
  <c r="E679" i="47" s="1"/>
  <c r="D678" i="47"/>
  <c r="C677" i="47"/>
  <c r="D676" i="47"/>
  <c r="E676" i="47" s="1"/>
  <c r="D675" i="47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E619" i="47" s="1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D590" i="47"/>
  <c r="E590" i="47" s="1"/>
  <c r="E589" i="47"/>
  <c r="D589" i="47"/>
  <c r="D588" i="47" s="1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D549" i="47"/>
  <c r="E549" i="47" s="1"/>
  <c r="J548" i="47"/>
  <c r="C548" i="47"/>
  <c r="D547" i="47"/>
  <c r="E547" i="47" s="1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E445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E420" i="47"/>
  <c r="D420" i="47"/>
  <c r="D419" i="47"/>
  <c r="E419" i="47" s="1"/>
  <c r="E418" i="47"/>
  <c r="D418" i="47"/>
  <c r="D417" i="47"/>
  <c r="E417" i="47" s="1"/>
  <c r="E416" i="47" s="1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D400" i="47"/>
  <c r="E400" i="47" s="1"/>
  <c r="C399" i="47"/>
  <c r="D398" i="47"/>
  <c r="E398" i="47" s="1"/>
  <c r="D397" i="47"/>
  <c r="E397" i="47" s="1"/>
  <c r="D396" i="47"/>
  <c r="C395" i="47"/>
  <c r="D394" i="47"/>
  <c r="E394" i="47" s="1"/>
  <c r="D393" i="47"/>
  <c r="E393" i="47" s="1"/>
  <c r="C392" i="47"/>
  <c r="D391" i="47"/>
  <c r="E391" i="47" s="1"/>
  <c r="D390" i="47"/>
  <c r="D389" i="47"/>
  <c r="E389" i="47" s="1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E321" i="47"/>
  <c r="D321" i="47"/>
  <c r="D320" i="47"/>
  <c r="E320" i="47" s="1"/>
  <c r="D319" i="47"/>
  <c r="E319" i="47" s="1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E227" i="47" s="1"/>
  <c r="D226" i="47"/>
  <c r="E226" i="47" s="1"/>
  <c r="E225" i="47"/>
  <c r="D225" i="47"/>
  <c r="D224" i="47"/>
  <c r="E224" i="47" s="1"/>
  <c r="D223" i="47"/>
  <c r="D222" i="47" s="1"/>
  <c r="C223" i="47"/>
  <c r="C222" i="47" s="1"/>
  <c r="D221" i="47"/>
  <c r="E221" i="47" s="1"/>
  <c r="E220" i="47" s="1"/>
  <c r="C220" i="47"/>
  <c r="D219" i="47"/>
  <c r="D218" i="47"/>
  <c r="E218" i="47" s="1"/>
  <c r="D217" i="47"/>
  <c r="E217" i="47" s="1"/>
  <c r="C216" i="47"/>
  <c r="D214" i="47"/>
  <c r="E214" i="47" s="1"/>
  <c r="E213" i="47" s="1"/>
  <c r="D213" i="47"/>
  <c r="C213" i="47"/>
  <c r="D212" i="47"/>
  <c r="E212" i="47" s="1"/>
  <c r="E211" i="47" s="1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C201" i="47"/>
  <c r="C200" i="47"/>
  <c r="D199" i="47"/>
  <c r="E199" i="47" s="1"/>
  <c r="E198" i="47" s="1"/>
  <c r="E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D174" i="47"/>
  <c r="C174" i="47"/>
  <c r="D173" i="47"/>
  <c r="E173" i="47" s="1"/>
  <c r="D172" i="47"/>
  <c r="E172" i="47" s="1"/>
  <c r="D171" i="47"/>
  <c r="D170" i="47" s="1"/>
  <c r="C171" i="47"/>
  <c r="C170" i="47" s="1"/>
  <c r="J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1" i="47"/>
  <c r="D161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C140" i="47"/>
  <c r="D139" i="47"/>
  <c r="E139" i="47" s="1"/>
  <c r="D138" i="47"/>
  <c r="E138" i="47" s="1"/>
  <c r="D137" i="47"/>
  <c r="E137" i="47" s="1"/>
  <c r="C136" i="47"/>
  <c r="C135" i="47" s="1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C116" i="47" s="1"/>
  <c r="C115" i="47" s="1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D118" i="47"/>
  <c r="E118" i="47" s="1"/>
  <c r="E117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C67" i="47" s="1"/>
  <c r="D96" i="47"/>
  <c r="E96" i="47" s="1"/>
  <c r="D95" i="47"/>
  <c r="E95" i="47" s="1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D73" i="47"/>
  <c r="E73" i="47" s="1"/>
  <c r="D72" i="47"/>
  <c r="E72" i="47" s="1"/>
  <c r="D71" i="47"/>
  <c r="E71" i="47" s="1"/>
  <c r="D70" i="47"/>
  <c r="E70" i="47" s="1"/>
  <c r="D69" i="47"/>
  <c r="J68" i="47"/>
  <c r="C68" i="47"/>
  <c r="J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D60" i="47"/>
  <c r="E60" i="47" s="1"/>
  <c r="E59" i="47"/>
  <c r="D59" i="47"/>
  <c r="D58" i="47"/>
  <c r="E58" i="47" s="1"/>
  <c r="E57" i="47"/>
  <c r="D57" i="47"/>
  <c r="D56" i="47"/>
  <c r="E56" i="47" s="1"/>
  <c r="E55" i="47"/>
  <c r="D55" i="47"/>
  <c r="D54" i="47"/>
  <c r="E54" i="47" s="1"/>
  <c r="E53" i="47"/>
  <c r="D53" i="47"/>
  <c r="D52" i="47"/>
  <c r="E52" i="47" s="1"/>
  <c r="E51" i="47"/>
  <c r="D51" i="47"/>
  <c r="D50" i="47"/>
  <c r="E50" i="47" s="1"/>
  <c r="E49" i="47"/>
  <c r="D49" i="47"/>
  <c r="D48" i="47"/>
  <c r="E48" i="47" s="1"/>
  <c r="E47" i="47"/>
  <c r="D47" i="47"/>
  <c r="D46" i="47"/>
  <c r="E46" i="47" s="1"/>
  <c r="D45" i="47"/>
  <c r="E45" i="47" s="1"/>
  <c r="D44" i="47"/>
  <c r="E44" i="47" s="1"/>
  <c r="D43" i="47"/>
  <c r="E43" i="47" s="1"/>
  <c r="D42" i="47"/>
  <c r="E42" i="47" s="1"/>
  <c r="E41" i="47"/>
  <c r="D41" i="47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E33" i="47"/>
  <c r="D33" i="47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E25" i="47"/>
  <c r="D25" i="47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7" i="47"/>
  <c r="D17" i="47"/>
  <c r="D16" i="47"/>
  <c r="E16" i="47" s="1"/>
  <c r="D15" i="47"/>
  <c r="E15" i="47" s="1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C740" i="46"/>
  <c r="D739" i="46"/>
  <c r="E739" i="46" s="1"/>
  <c r="D738" i="46"/>
  <c r="E738" i="46" s="1"/>
  <c r="D737" i="46"/>
  <c r="E737" i="46" s="1"/>
  <c r="D736" i="46"/>
  <c r="E736" i="46" s="1"/>
  <c r="C735" i="46"/>
  <c r="C734" i="46" s="1"/>
  <c r="D733" i="46"/>
  <c r="C732" i="46"/>
  <c r="C731" i="46"/>
  <c r="D730" i="46"/>
  <c r="E730" i="46" s="1"/>
  <c r="D729" i="46"/>
  <c r="E729" i="46" s="1"/>
  <c r="E728" i="46" s="1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D702" i="46"/>
  <c r="E702" i="46" s="1"/>
  <c r="C701" i="46"/>
  <c r="D700" i="46"/>
  <c r="E700" i="46" s="1"/>
  <c r="D699" i="46"/>
  <c r="E699" i="46" s="1"/>
  <c r="D698" i="46"/>
  <c r="E698" i="46" s="1"/>
  <c r="D697" i="46"/>
  <c r="E697" i="46" s="1"/>
  <c r="D696" i="46"/>
  <c r="E696" i="46" s="1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D689" i="46"/>
  <c r="E689" i="46" s="1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D673" i="46"/>
  <c r="E673" i="46" s="1"/>
  <c r="C672" i="46"/>
  <c r="D671" i="46"/>
  <c r="E671" i="46" s="1"/>
  <c r="D670" i="46"/>
  <c r="E670" i="46" s="1"/>
  <c r="D669" i="46"/>
  <c r="E669" i="46" s="1"/>
  <c r="D668" i="46"/>
  <c r="E668" i="46" s="1"/>
  <c r="D667" i="46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D655" i="46"/>
  <c r="E655" i="46" s="1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D607" i="46"/>
  <c r="E607" i="46" s="1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D594" i="46"/>
  <c r="E594" i="46" s="1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C539" i="46" s="1"/>
  <c r="D544" i="46"/>
  <c r="E544" i="46" s="1"/>
  <c r="D543" i="46"/>
  <c r="E543" i="46" s="1"/>
  <c r="D542" i="46"/>
  <c r="E542" i="46" s="1"/>
  <c r="D541" i="46"/>
  <c r="E541" i="46" s="1"/>
  <c r="D540" i="46"/>
  <c r="E540" i="46" s="1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D527" i="46"/>
  <c r="E527" i="46" s="1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D515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D487" i="46"/>
  <c r="E487" i="46" s="1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E469" i="46" s="1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C416" i="46"/>
  <c r="D415" i="46"/>
  <c r="E415" i="46" s="1"/>
  <c r="D414" i="46"/>
  <c r="E414" i="46" s="1"/>
  <c r="D413" i="46"/>
  <c r="E413" i="46" s="1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C373" i="46"/>
  <c r="D372" i="46"/>
  <c r="E372" i="46" s="1"/>
  <c r="D371" i="46"/>
  <c r="E371" i="46" s="1"/>
  <c r="D370" i="46"/>
  <c r="E370" i="46" s="1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E332" i="46" s="1"/>
  <c r="C331" i="46"/>
  <c r="D330" i="46"/>
  <c r="E330" i="46" s="1"/>
  <c r="D329" i="46"/>
  <c r="E329" i="46" s="1"/>
  <c r="C328" i="46"/>
  <c r="D327" i="46"/>
  <c r="D326" i="46"/>
  <c r="E326" i="46" s="1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C305" i="46"/>
  <c r="D304" i="46"/>
  <c r="E304" i="46" s="1"/>
  <c r="D303" i="46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D155" i="46"/>
  <c r="E155" i="46" s="1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C143" i="46"/>
  <c r="D142" i="46"/>
  <c r="E142" i="46" s="1"/>
  <c r="D141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C116" i="46" s="1"/>
  <c r="D119" i="46"/>
  <c r="E119" i="46" s="1"/>
  <c r="D118" i="46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E98" i="46" s="1"/>
  <c r="J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 s="1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9" i="45" s="1"/>
  <c r="E758" i="45"/>
  <c r="D758" i="45"/>
  <c r="C757" i="45"/>
  <c r="C756" i="45" s="1"/>
  <c r="E755" i="45"/>
  <c r="D755" i="45"/>
  <c r="E754" i="45"/>
  <c r="D754" i="45"/>
  <c r="E753" i="45"/>
  <c r="D753" i="45"/>
  <c r="D752" i="45" s="1"/>
  <c r="C752" i="45"/>
  <c r="C751" i="45" s="1"/>
  <c r="D751" i="45"/>
  <c r="E750" i="45"/>
  <c r="D750" i="45"/>
  <c r="D749" i="45"/>
  <c r="E749" i="45" s="1"/>
  <c r="D748" i="45"/>
  <c r="E748" i="45" s="1"/>
  <c r="E747" i="45" s="1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D685" i="45"/>
  <c r="E685" i="45" s="1"/>
  <c r="C684" i="45"/>
  <c r="E683" i="45"/>
  <c r="D683" i="45"/>
  <c r="E682" i="45"/>
  <c r="D682" i="45"/>
  <c r="E681" i="45"/>
  <c r="E680" i="45" s="1"/>
  <c r="D681" i="45"/>
  <c r="D680" i="45"/>
  <c r="C680" i="45"/>
  <c r="D679" i="45"/>
  <c r="E679" i="45" s="1"/>
  <c r="D678" i="45"/>
  <c r="C677" i="45"/>
  <c r="D676" i="45"/>
  <c r="E676" i="45" s="1"/>
  <c r="D675" i="45"/>
  <c r="E675" i="45" s="1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C611" i="45"/>
  <c r="D610" i="45"/>
  <c r="E610" i="45" s="1"/>
  <c r="E609" i="45"/>
  <c r="D609" i="45"/>
  <c r="D608" i="45"/>
  <c r="E608" i="45" s="1"/>
  <c r="D607" i="45"/>
  <c r="E607" i="45" s="1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D567" i="45"/>
  <c r="E567" i="45" s="1"/>
  <c r="D566" i="45"/>
  <c r="E566" i="45" s="1"/>
  <c r="E565" i="45"/>
  <c r="D565" i="45"/>
  <c r="D564" i="45"/>
  <c r="C563" i="45"/>
  <c r="J562" i="45"/>
  <c r="J561" i="45"/>
  <c r="J560" i="45"/>
  <c r="D559" i="45"/>
  <c r="E559" i="45" s="1"/>
  <c r="D558" i="45"/>
  <c r="E558" i="45" s="1"/>
  <c r="C557" i="45"/>
  <c r="C552" i="45" s="1"/>
  <c r="C551" i="45" s="1"/>
  <c r="D556" i="45"/>
  <c r="E556" i="45" s="1"/>
  <c r="E555" i="45"/>
  <c r="D555" i="45"/>
  <c r="D554" i="45"/>
  <c r="D553" i="45" s="1"/>
  <c r="C553" i="45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D505" i="45"/>
  <c r="E505" i="45" s="1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D457" i="45"/>
  <c r="E457" i="45" s="1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D447" i="45"/>
  <c r="E447" i="45" s="1"/>
  <c r="D446" i="45"/>
  <c r="C445" i="45"/>
  <c r="D443" i="45"/>
  <c r="E443" i="45" s="1"/>
  <c r="E442" i="45"/>
  <c r="D442" i="45"/>
  <c r="D441" i="45"/>
  <c r="E441" i="45" s="1"/>
  <c r="D440" i="45"/>
  <c r="E440" i="45" s="1"/>
  <c r="D439" i="45"/>
  <c r="E439" i="45" s="1"/>
  <c r="E438" i="45"/>
  <c r="D438" i="45"/>
  <c r="D437" i="45"/>
  <c r="E437" i="45" s="1"/>
  <c r="D436" i="45"/>
  <c r="E436" i="45" s="1"/>
  <c r="D435" i="45"/>
  <c r="E435" i="45" s="1"/>
  <c r="E434" i="45"/>
  <c r="D434" i="45"/>
  <c r="D433" i="45"/>
  <c r="E433" i="45" s="1"/>
  <c r="D432" i="45"/>
  <c r="E432" i="45" s="1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C416" i="45"/>
  <c r="D415" i="45"/>
  <c r="E415" i="45" s="1"/>
  <c r="D414" i="45"/>
  <c r="E414" i="45" s="1"/>
  <c r="D413" i="45"/>
  <c r="E413" i="45" s="1"/>
  <c r="D412" i="45"/>
  <c r="C412" i="45"/>
  <c r="D411" i="45"/>
  <c r="E411" i="45" s="1"/>
  <c r="D410" i="45"/>
  <c r="C409" i="45"/>
  <c r="D408" i="45"/>
  <c r="E408" i="45" s="1"/>
  <c r="D407" i="45"/>
  <c r="E407" i="45" s="1"/>
  <c r="D406" i="45"/>
  <c r="E406" i="45" s="1"/>
  <c r="D405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D376" i="45"/>
  <c r="E376" i="45" s="1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D345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D294" i="45"/>
  <c r="E294" i="45" s="1"/>
  <c r="D293" i="45"/>
  <c r="E293" i="45" s="1"/>
  <c r="D292" i="45"/>
  <c r="E292" i="45" s="1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C265" i="45"/>
  <c r="D264" i="45"/>
  <c r="E264" i="45" s="1"/>
  <c r="D262" i="45"/>
  <c r="E262" i="45" s="1"/>
  <c r="D261" i="45"/>
  <c r="E261" i="45" s="1"/>
  <c r="D260" i="45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E247" i="45"/>
  <c r="D247" i="45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D232" i="45"/>
  <c r="E232" i="45" s="1"/>
  <c r="D231" i="45"/>
  <c r="E231" i="45" s="1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C211" i="45"/>
  <c r="D210" i="45"/>
  <c r="E210" i="45" s="1"/>
  <c r="D209" i="45"/>
  <c r="E209" i="45" s="1"/>
  <c r="E208" i="45"/>
  <c r="D208" i="45"/>
  <c r="D207" i="45"/>
  <c r="C207" i="45"/>
  <c r="D206" i="45"/>
  <c r="E206" i="45" s="1"/>
  <c r="D205" i="45"/>
  <c r="E205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 s="1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D169" i="45"/>
  <c r="E169" i="45" s="1"/>
  <c r="D168" i="45"/>
  <c r="C167" i="45"/>
  <c r="D166" i="45"/>
  <c r="E166" i="45" s="1"/>
  <c r="D165" i="45"/>
  <c r="C164" i="45"/>
  <c r="J163" i="45"/>
  <c r="E162" i="45"/>
  <c r="D162" i="45"/>
  <c r="D161" i="45"/>
  <c r="E161" i="45" s="1"/>
  <c r="C160" i="45"/>
  <c r="C153" i="45" s="1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E141" i="45" s="1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D129" i="45"/>
  <c r="C129" i="45"/>
  <c r="D128" i="45"/>
  <c r="E128" i="45" s="1"/>
  <c r="D127" i="45"/>
  <c r="E127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D110" i="45"/>
  <c r="E110" i="45" s="1"/>
  <c r="D109" i="45"/>
  <c r="E109" i="45" s="1"/>
  <c r="E108" i="45"/>
  <c r="D108" i="45"/>
  <c r="D107" i="45"/>
  <c r="E107" i="45" s="1"/>
  <c r="D106" i="45"/>
  <c r="E106" i="45" s="1"/>
  <c r="D105" i="45"/>
  <c r="E105" i="45" s="1"/>
  <c r="E104" i="45"/>
  <c r="D104" i="45"/>
  <c r="D103" i="45"/>
  <c r="E103" i="45" s="1"/>
  <c r="D102" i="45"/>
  <c r="E102" i="45" s="1"/>
  <c r="D101" i="45"/>
  <c r="E101" i="45" s="1"/>
  <c r="E100" i="45"/>
  <c r="D100" i="45"/>
  <c r="D99" i="45"/>
  <c r="E99" i="45" s="1"/>
  <c r="D98" i="45"/>
  <c r="D97" i="45" s="1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C67" i="45" s="1"/>
  <c r="J67" i="45"/>
  <c r="E66" i="45"/>
  <c r="D66" i="45"/>
  <c r="D65" i="45"/>
  <c r="E65" i="45" s="1"/>
  <c r="D64" i="45"/>
  <c r="E64" i="45" s="1"/>
  <c r="D63" i="45"/>
  <c r="E63" i="45" s="1"/>
  <c r="D62" i="45"/>
  <c r="J61" i="45"/>
  <c r="C61" i="45"/>
  <c r="D60" i="45"/>
  <c r="E60" i="45" s="1"/>
  <c r="D59" i="45"/>
  <c r="E59" i="45" s="1"/>
  <c r="E58" i="45"/>
  <c r="D58" i="45"/>
  <c r="D57" i="45"/>
  <c r="E57" i="45" s="1"/>
  <c r="D56" i="45"/>
  <c r="E56" i="45" s="1"/>
  <c r="D55" i="45"/>
  <c r="E55" i="45" s="1"/>
  <c r="E54" i="45"/>
  <c r="D54" i="45"/>
  <c r="D53" i="45"/>
  <c r="E53" i="45" s="1"/>
  <c r="D52" i="45"/>
  <c r="E52" i="45" s="1"/>
  <c r="D51" i="45"/>
  <c r="E51" i="45" s="1"/>
  <c r="E50" i="45"/>
  <c r="D50" i="45"/>
  <c r="D49" i="45"/>
  <c r="E49" i="45" s="1"/>
  <c r="D48" i="45"/>
  <c r="E48" i="45" s="1"/>
  <c r="D47" i="45"/>
  <c r="E47" i="45" s="1"/>
  <c r="E46" i="45"/>
  <c r="D46" i="45"/>
  <c r="D45" i="45"/>
  <c r="E45" i="45" s="1"/>
  <c r="D44" i="45"/>
  <c r="E44" i="45" s="1"/>
  <c r="D43" i="45"/>
  <c r="E43" i="45" s="1"/>
  <c r="E42" i="45"/>
  <c r="D42" i="45"/>
  <c r="D41" i="45"/>
  <c r="E41" i="45" s="1"/>
  <c r="D40" i="45"/>
  <c r="E40" i="45" s="1"/>
  <c r="D39" i="45"/>
  <c r="J38" i="45"/>
  <c r="C38" i="45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D13" i="45"/>
  <c r="E13" i="45" s="1"/>
  <c r="D12" i="45"/>
  <c r="E12" i="45" s="1"/>
  <c r="J11" i="45"/>
  <c r="C11" i="45"/>
  <c r="D10" i="45"/>
  <c r="E10" i="45" s="1"/>
  <c r="D9" i="45"/>
  <c r="E9" i="45" s="1"/>
  <c r="D8" i="45"/>
  <c r="E8" i="45" s="1"/>
  <c r="E7" i="45"/>
  <c r="D7" i="45"/>
  <c r="D6" i="45"/>
  <c r="E6" i="45" s="1"/>
  <c r="D5" i="45"/>
  <c r="D4" i="45" s="1"/>
  <c r="J4" i="45"/>
  <c r="C4" i="45"/>
  <c r="J3" i="45"/>
  <c r="J2" i="45"/>
  <c r="J1" i="45"/>
  <c r="D779" i="44"/>
  <c r="C778" i="44"/>
  <c r="D777" i="44"/>
  <c r="E777" i="44" s="1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 s="1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D729" i="44"/>
  <c r="C728" i="44"/>
  <c r="J727" i="44"/>
  <c r="J726" i="44"/>
  <c r="D725" i="44"/>
  <c r="E725" i="44" s="1"/>
  <c r="D724" i="44"/>
  <c r="C723" i="44"/>
  <c r="C718" i="44" s="1"/>
  <c r="C717" i="44" s="1"/>
  <c r="D722" i="44"/>
  <c r="E722" i="44" s="1"/>
  <c r="E721" i="44"/>
  <c r="D721" i="44"/>
  <c r="D720" i="44"/>
  <c r="C719" i="44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D700" i="44"/>
  <c r="E700" i="44" s="1"/>
  <c r="D699" i="44"/>
  <c r="E699" i="44" s="1"/>
  <c r="E698" i="44"/>
  <c r="D698" i="44"/>
  <c r="D697" i="44"/>
  <c r="E697" i="44" s="1"/>
  <c r="D696" i="44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D685" i="44"/>
  <c r="E685" i="44" s="1"/>
  <c r="C684" i="44"/>
  <c r="D683" i="44"/>
  <c r="E683" i="44" s="1"/>
  <c r="D682" i="44"/>
  <c r="E682" i="44" s="1"/>
  <c r="D681" i="44"/>
  <c r="E681" i="44" s="1"/>
  <c r="E680" i="44" s="1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D642" i="44"/>
  <c r="E642" i="44" s="1"/>
  <c r="D641" i="44"/>
  <c r="E641" i="44" s="1"/>
  <c r="D640" i="44"/>
  <c r="D639" i="44" s="1"/>
  <c r="J639" i="44"/>
  <c r="C639" i="44"/>
  <c r="D638" i="44"/>
  <c r="E638" i="44" s="1"/>
  <c r="D637" i="44"/>
  <c r="E637" i="44" s="1"/>
  <c r="E636" i="44"/>
  <c r="D636" i="44"/>
  <c r="D635" i="44"/>
  <c r="E635" i="44" s="1"/>
  <c r="D634" i="44"/>
  <c r="E634" i="44" s="1"/>
  <c r="D633" i="44"/>
  <c r="E633" i="44" s="1"/>
  <c r="E632" i="44"/>
  <c r="D632" i="44"/>
  <c r="D631" i="44"/>
  <c r="D630" i="44"/>
  <c r="E630" i="44" s="1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D615" i="44"/>
  <c r="E615" i="44" s="1"/>
  <c r="D614" i="44"/>
  <c r="E614" i="44" s="1"/>
  <c r="E613" i="44"/>
  <c r="D613" i="44"/>
  <c r="D612" i="44"/>
  <c r="E612" i="44" s="1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D585" i="44"/>
  <c r="E585" i="44" s="1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D547" i="44"/>
  <c r="D545" i="44" s="1"/>
  <c r="D546" i="44"/>
  <c r="E546" i="44" s="1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C530" i="44"/>
  <c r="C529" i="44" s="1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D498" i="44"/>
  <c r="E498" i="44" s="1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D436" i="44"/>
  <c r="E436" i="44" s="1"/>
  <c r="E435" i="44"/>
  <c r="D435" i="44"/>
  <c r="D434" i="44"/>
  <c r="E434" i="44" s="1"/>
  <c r="D433" i="44"/>
  <c r="E433" i="44" s="1"/>
  <c r="D432" i="44"/>
  <c r="E432" i="44" s="1"/>
  <c r="D431" i="44"/>
  <c r="E431" i="44" s="1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C378" i="44"/>
  <c r="D377" i="44"/>
  <c r="E377" i="44" s="1"/>
  <c r="D376" i="44"/>
  <c r="E376" i="44" s="1"/>
  <c r="D375" i="44"/>
  <c r="E375" i="44" s="1"/>
  <c r="D374" i="44"/>
  <c r="E374" i="44" s="1"/>
  <c r="C373" i="44"/>
  <c r="D372" i="44"/>
  <c r="E372" i="44" s="1"/>
  <c r="D371" i="44"/>
  <c r="E371" i="44" s="1"/>
  <c r="D370" i="44"/>
  <c r="E370" i="44" s="1"/>
  <c r="D369" i="44"/>
  <c r="E369" i="44" s="1"/>
  <c r="E368" i="44" s="1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E313" i="44"/>
  <c r="D313" i="44"/>
  <c r="D312" i="44"/>
  <c r="E312" i="44" s="1"/>
  <c r="D311" i="44"/>
  <c r="E311" i="44" s="1"/>
  <c r="D310" i="44"/>
  <c r="E310" i="44" s="1"/>
  <c r="E309" i="44"/>
  <c r="D309" i="44"/>
  <c r="C308" i="44"/>
  <c r="D307" i="44"/>
  <c r="E307" i="44" s="1"/>
  <c r="D306" i="44"/>
  <c r="E306" i="44" s="1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D277" i="44"/>
  <c r="E277" i="44" s="1"/>
  <c r="D276" i="44"/>
  <c r="E276" i="44" s="1"/>
  <c r="E275" i="44"/>
  <c r="D275" i="44"/>
  <c r="D274" i="44"/>
  <c r="E274" i="44" s="1"/>
  <c r="D273" i="44"/>
  <c r="E273" i="44" s="1"/>
  <c r="D272" i="44"/>
  <c r="E272" i="44" s="1"/>
  <c r="E271" i="44"/>
  <c r="D271" i="44"/>
  <c r="D270" i="44"/>
  <c r="E270" i="44" s="1"/>
  <c r="D269" i="44"/>
  <c r="E269" i="44" s="1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 s="1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D212" i="44"/>
  <c r="E212" i="44" s="1"/>
  <c r="E211" i="44" s="1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 s="1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C170" i="44" s="1"/>
  <c r="J170" i="44"/>
  <c r="D169" i="44"/>
  <c r="E169" i="44" s="1"/>
  <c r="D168" i="44"/>
  <c r="E168" i="44" s="1"/>
  <c r="C167" i="44"/>
  <c r="D166" i="44"/>
  <c r="E166" i="44" s="1"/>
  <c r="D165" i="44"/>
  <c r="E165" i="44" s="1"/>
  <c r="E164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J152" i="44"/>
  <c r="D151" i="44"/>
  <c r="E151" i="44" s="1"/>
  <c r="D150" i="44"/>
  <c r="E150" i="44" s="1"/>
  <c r="D149" i="44"/>
  <c r="C149" i="44"/>
  <c r="D148" i="44"/>
  <c r="E148" i="44" s="1"/>
  <c r="D147" i="44"/>
  <c r="E147" i="44" s="1"/>
  <c r="D146" i="44"/>
  <c r="C146" i="44"/>
  <c r="D145" i="44"/>
  <c r="E145" i="44" s="1"/>
  <c r="D144" i="44"/>
  <c r="E144" i="44" s="1"/>
  <c r="D143" i="44"/>
  <c r="C143" i="44"/>
  <c r="D142" i="44"/>
  <c r="E142" i="44" s="1"/>
  <c r="D141" i="44"/>
  <c r="E141" i="44" s="1"/>
  <c r="C140" i="44"/>
  <c r="C135" i="44" s="1"/>
  <c r="D139" i="44"/>
  <c r="E139" i="44" s="1"/>
  <c r="D138" i="44"/>
  <c r="E138" i="44" s="1"/>
  <c r="D137" i="44"/>
  <c r="E137" i="44" s="1"/>
  <c r="D136" i="44"/>
  <c r="C136" i="44"/>
  <c r="J135" i="44"/>
  <c r="D134" i="44"/>
  <c r="E134" i="44" s="1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C116" i="44" s="1"/>
  <c r="D119" i="44"/>
  <c r="E119" i="44" s="1"/>
  <c r="D118" i="44"/>
  <c r="C117" i="44"/>
  <c r="J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D108" i="44"/>
  <c r="E108" i="44" s="1"/>
  <c r="D107" i="44"/>
  <c r="E107" i="44" s="1"/>
  <c r="E106" i="44"/>
  <c r="D106" i="44"/>
  <c r="D105" i="44"/>
  <c r="E105" i="44" s="1"/>
  <c r="D104" i="44"/>
  <c r="E104" i="44" s="1"/>
  <c r="D103" i="44"/>
  <c r="E103" i="44" s="1"/>
  <c r="E102" i="44"/>
  <c r="D102" i="44"/>
  <c r="D101" i="44"/>
  <c r="E101" i="44" s="1"/>
  <c r="D100" i="44"/>
  <c r="E100" i="44" s="1"/>
  <c r="D99" i="44"/>
  <c r="E99" i="44" s="1"/>
  <c r="E98" i="44"/>
  <c r="D98" i="44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D89" i="44"/>
  <c r="E89" i="44" s="1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D79" i="44"/>
  <c r="E79" i="44" s="1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D69" i="44"/>
  <c r="E69" i="44" s="1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D58" i="44"/>
  <c r="E58" i="44" s="1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D50" i="44"/>
  <c r="E50" i="44" s="1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D41" i="44"/>
  <c r="E41" i="44" s="1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D33" i="44"/>
  <c r="E33" i="44" s="1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D25" i="44"/>
  <c r="E25" i="44" s="1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D9" i="44"/>
  <c r="E9" i="44" s="1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H64" i="35"/>
  <c r="H63" i="35" s="1"/>
  <c r="G64" i="35"/>
  <c r="F64" i="35"/>
  <c r="E64" i="35"/>
  <c r="D64" i="35"/>
  <c r="C64" i="35" s="1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140" i="45" l="1"/>
  <c r="D757" i="45"/>
  <c r="D756" i="45" s="1"/>
  <c r="E141" i="46"/>
  <c r="E140" i="46" s="1"/>
  <c r="D140" i="46"/>
  <c r="E390" i="47"/>
  <c r="D388" i="47"/>
  <c r="C10" i="35"/>
  <c r="C16" i="35"/>
  <c r="C22" i="35"/>
  <c r="E63" i="35"/>
  <c r="I63" i="35"/>
  <c r="I32" i="35" s="1"/>
  <c r="C67" i="44"/>
  <c r="E136" i="44"/>
  <c r="E140" i="44"/>
  <c r="E143" i="44"/>
  <c r="E146" i="44"/>
  <c r="E149" i="44"/>
  <c r="E185" i="44"/>
  <c r="E184" i="44" s="1"/>
  <c r="D211" i="44"/>
  <c r="D305" i="44"/>
  <c r="C314" i="44"/>
  <c r="D325" i="44"/>
  <c r="D373" i="44"/>
  <c r="D388" i="44"/>
  <c r="D404" i="44"/>
  <c r="D530" i="44"/>
  <c r="E547" i="44"/>
  <c r="E545" i="44" s="1"/>
  <c r="E578" i="44"/>
  <c r="D695" i="44"/>
  <c r="E5" i="45"/>
  <c r="C3" i="45"/>
  <c r="C2" i="45" s="1"/>
  <c r="E68" i="45"/>
  <c r="E98" i="45"/>
  <c r="E126" i="45"/>
  <c r="E129" i="45"/>
  <c r="D140" i="45"/>
  <c r="D160" i="45"/>
  <c r="D182" i="45"/>
  <c r="E204" i="45"/>
  <c r="D229" i="45"/>
  <c r="C228" i="45"/>
  <c r="E250" i="45"/>
  <c r="E260" i="45"/>
  <c r="D265" i="45"/>
  <c r="C263" i="45"/>
  <c r="E405" i="45"/>
  <c r="E404" i="45" s="1"/>
  <c r="D404" i="45"/>
  <c r="E374" i="46"/>
  <c r="E373" i="46" s="1"/>
  <c r="D373" i="46"/>
  <c r="D416" i="46"/>
  <c r="E417" i="46"/>
  <c r="E595" i="46"/>
  <c r="E593" i="46" s="1"/>
  <c r="D593" i="46"/>
  <c r="E667" i="46"/>
  <c r="D666" i="46"/>
  <c r="E741" i="46"/>
  <c r="E740" i="46" s="1"/>
  <c r="D740" i="46"/>
  <c r="E219" i="47"/>
  <c r="D216" i="47"/>
  <c r="E466" i="47"/>
  <c r="E463" i="47" s="1"/>
  <c r="D463" i="47"/>
  <c r="D677" i="47"/>
  <c r="E678" i="47"/>
  <c r="E677" i="47" s="1"/>
  <c r="C152" i="44"/>
  <c r="C483" i="44"/>
  <c r="E612" i="45"/>
  <c r="D611" i="45"/>
  <c r="E674" i="46"/>
  <c r="E672" i="46" s="1"/>
  <c r="D672" i="46"/>
  <c r="D747" i="47"/>
  <c r="E748" i="47"/>
  <c r="E747" i="47" s="1"/>
  <c r="C444" i="44"/>
  <c r="E611" i="44"/>
  <c r="D728" i="44"/>
  <c r="D167" i="45"/>
  <c r="D344" i="45"/>
  <c r="E345" i="45"/>
  <c r="E506" i="45"/>
  <c r="D504" i="45"/>
  <c r="E327" i="46"/>
  <c r="E325" i="46" s="1"/>
  <c r="D325" i="46"/>
  <c r="E656" i="46"/>
  <c r="D654" i="46"/>
  <c r="E162" i="47"/>
  <c r="E160" i="47" s="1"/>
  <c r="D160" i="47"/>
  <c r="E241" i="47"/>
  <c r="E239" i="47" s="1"/>
  <c r="E238" i="47" s="1"/>
  <c r="D239" i="47"/>
  <c r="D238" i="47" s="1"/>
  <c r="E396" i="47"/>
  <c r="E395" i="47" s="1"/>
  <c r="E340" i="47" s="1"/>
  <c r="D395" i="47"/>
  <c r="E675" i="47"/>
  <c r="D672" i="47"/>
  <c r="E687" i="47"/>
  <c r="E684" i="47" s="1"/>
  <c r="D684" i="47"/>
  <c r="E754" i="47"/>
  <c r="D752" i="47"/>
  <c r="D751" i="47" s="1"/>
  <c r="D514" i="46"/>
  <c r="D510" i="46" s="1"/>
  <c r="E515" i="46"/>
  <c r="E181" i="48"/>
  <c r="E180" i="48" s="1"/>
  <c r="D180" i="48"/>
  <c r="E32" i="35"/>
  <c r="D63" i="35"/>
  <c r="D164" i="44"/>
  <c r="D163" i="44" s="1"/>
  <c r="D167" i="44"/>
  <c r="C203" i="44"/>
  <c r="D239" i="44"/>
  <c r="D238" i="44" s="1"/>
  <c r="D368" i="44"/>
  <c r="D378" i="44"/>
  <c r="D455" i="44"/>
  <c r="D459" i="44"/>
  <c r="D604" i="44"/>
  <c r="D611" i="44"/>
  <c r="E654" i="44"/>
  <c r="D680" i="44"/>
  <c r="E729" i="44"/>
  <c r="E728" i="44" s="1"/>
  <c r="D38" i="45"/>
  <c r="E168" i="45"/>
  <c r="E167" i="45" s="1"/>
  <c r="D198" i="45"/>
  <c r="D197" i="45" s="1"/>
  <c r="E207" i="45"/>
  <c r="D211" i="45"/>
  <c r="E216" i="45"/>
  <c r="E229" i="45"/>
  <c r="D239" i="45"/>
  <c r="D238" i="45" s="1"/>
  <c r="C562" i="45"/>
  <c r="E686" i="45"/>
  <c r="D684" i="45"/>
  <c r="E156" i="46"/>
  <c r="D154" i="46"/>
  <c r="E303" i="46"/>
  <c r="E302" i="46" s="1"/>
  <c r="D302" i="46"/>
  <c r="E550" i="47"/>
  <c r="D548" i="47"/>
  <c r="E737" i="47"/>
  <c r="E735" i="47" s="1"/>
  <c r="E734" i="47" s="1"/>
  <c r="D735" i="47"/>
  <c r="D734" i="47" s="1"/>
  <c r="E395" i="45"/>
  <c r="D409" i="45"/>
  <c r="E412" i="45"/>
  <c r="D416" i="45"/>
  <c r="E723" i="45"/>
  <c r="C203" i="46"/>
  <c r="C314" i="46"/>
  <c r="D331" i="46"/>
  <c r="D412" i="46"/>
  <c r="C484" i="46"/>
  <c r="C483" i="46" s="1"/>
  <c r="E545" i="46"/>
  <c r="E539" i="46" s="1"/>
  <c r="E548" i="46"/>
  <c r="C552" i="46"/>
  <c r="C551" i="46" s="1"/>
  <c r="D695" i="46"/>
  <c r="D701" i="46"/>
  <c r="D728" i="46"/>
  <c r="D735" i="46"/>
  <c r="D734" i="46" s="1"/>
  <c r="E762" i="46"/>
  <c r="E761" i="46" s="1"/>
  <c r="E545" i="47"/>
  <c r="E539" i="47" s="1"/>
  <c r="E344" i="45"/>
  <c r="E491" i="45"/>
  <c r="E497" i="45"/>
  <c r="E752" i="45"/>
  <c r="E751" i="45" s="1"/>
  <c r="C188" i="46"/>
  <c r="C444" i="46"/>
  <c r="D140" i="47"/>
  <c r="E171" i="47"/>
  <c r="E170" i="47" s="1"/>
  <c r="E174" i="47"/>
  <c r="D198" i="47"/>
  <c r="D197" i="47" s="1"/>
  <c r="D201" i="47"/>
  <c r="D200" i="47" s="1"/>
  <c r="D617" i="47"/>
  <c r="D695" i="47"/>
  <c r="E702" i="47"/>
  <c r="E701" i="47" s="1"/>
  <c r="C314" i="45"/>
  <c r="E557" i="45"/>
  <c r="D97" i="46"/>
  <c r="E132" i="46"/>
  <c r="E143" i="46"/>
  <c r="E204" i="46"/>
  <c r="D216" i="46"/>
  <c r="E260" i="46"/>
  <c r="D298" i="46"/>
  <c r="D305" i="46"/>
  <c r="C340" i="46"/>
  <c r="E395" i="46"/>
  <c r="E477" i="46"/>
  <c r="D662" i="46"/>
  <c r="C314" i="47"/>
  <c r="C340" i="47"/>
  <c r="E388" i="47"/>
  <c r="E392" i="47"/>
  <c r="E643" i="47"/>
  <c r="E666" i="47"/>
  <c r="D688" i="47"/>
  <c r="E719" i="47"/>
  <c r="C529" i="48"/>
  <c r="E762" i="48"/>
  <c r="E761" i="48" s="1"/>
  <c r="D766" i="48"/>
  <c r="D223" i="48"/>
  <c r="D222" i="48" s="1"/>
  <c r="C67" i="48"/>
  <c r="D182" i="48"/>
  <c r="D179" i="48" s="1"/>
  <c r="D195" i="48"/>
  <c r="E545" i="48"/>
  <c r="E539" i="48" s="1"/>
  <c r="D160" i="48"/>
  <c r="E368" i="48"/>
  <c r="E388" i="48"/>
  <c r="E416" i="48"/>
  <c r="C203" i="48"/>
  <c r="E225" i="48"/>
  <c r="E223" i="48" s="1"/>
  <c r="E222" i="48" s="1"/>
  <c r="D773" i="48"/>
  <c r="D772" i="48" s="1"/>
  <c r="C170" i="48"/>
  <c r="D236" i="48"/>
  <c r="D235" i="48" s="1"/>
  <c r="D530" i="48"/>
  <c r="E392" i="48"/>
  <c r="D382" i="48"/>
  <c r="D136" i="48"/>
  <c r="D362" i="48"/>
  <c r="C484" i="48"/>
  <c r="E746" i="48"/>
  <c r="E745" i="48" s="1"/>
  <c r="E744" i="48" s="1"/>
  <c r="E775" i="48"/>
  <c r="E773" i="48" s="1"/>
  <c r="E772" i="48" s="1"/>
  <c r="D157" i="48"/>
  <c r="C263" i="48"/>
  <c r="D328" i="48"/>
  <c r="E719" i="48"/>
  <c r="D723" i="48"/>
  <c r="E154" i="48"/>
  <c r="E157" i="48"/>
  <c r="D325" i="48"/>
  <c r="E328" i="48"/>
  <c r="E395" i="48"/>
  <c r="C562" i="48"/>
  <c r="C646" i="48"/>
  <c r="D666" i="48"/>
  <c r="C718" i="48"/>
  <c r="C717" i="48" s="1"/>
  <c r="D752" i="48"/>
  <c r="D751" i="48" s="1"/>
  <c r="E262" i="48"/>
  <c r="E260" i="48" s="1"/>
  <c r="D260" i="48"/>
  <c r="E431" i="48"/>
  <c r="E429" i="48" s="1"/>
  <c r="D429" i="48"/>
  <c r="C116" i="48"/>
  <c r="E149" i="48"/>
  <c r="C163" i="48"/>
  <c r="E303" i="48"/>
  <c r="E302" i="48" s="1"/>
  <c r="D302" i="48"/>
  <c r="E345" i="48"/>
  <c r="E344" i="48" s="1"/>
  <c r="D344" i="48"/>
  <c r="E364" i="48"/>
  <c r="E362" i="48" s="1"/>
  <c r="E525" i="48"/>
  <c r="E523" i="48" s="1"/>
  <c r="D523" i="48"/>
  <c r="D548" i="48"/>
  <c r="D553" i="48"/>
  <c r="E618" i="48"/>
  <c r="E617" i="48" s="1"/>
  <c r="D617" i="48"/>
  <c r="D643" i="48"/>
  <c r="E644" i="48"/>
  <c r="E643" i="48" s="1"/>
  <c r="D677" i="48"/>
  <c r="E678" i="48"/>
  <c r="E677" i="48" s="1"/>
  <c r="E684" i="48"/>
  <c r="C153" i="48"/>
  <c r="C340" i="48"/>
  <c r="E495" i="48"/>
  <c r="E494" i="48" s="1"/>
  <c r="D494" i="48"/>
  <c r="D639" i="48"/>
  <c r="E683" i="48"/>
  <c r="E680" i="48" s="1"/>
  <c r="D680" i="48"/>
  <c r="D395" i="48"/>
  <c r="D409" i="48"/>
  <c r="D468" i="48"/>
  <c r="E477" i="48"/>
  <c r="E492" i="48"/>
  <c r="E491" i="48" s="1"/>
  <c r="D491" i="48"/>
  <c r="E582" i="48"/>
  <c r="E640" i="48"/>
  <c r="E639" i="48" s="1"/>
  <c r="E690" i="48"/>
  <c r="E688" i="48" s="1"/>
  <c r="D688" i="48"/>
  <c r="E743" i="48"/>
  <c r="E742" i="48" s="1"/>
  <c r="C215" i="48"/>
  <c r="C552" i="48"/>
  <c r="C551" i="48" s="1"/>
  <c r="C135" i="48"/>
  <c r="D149" i="48"/>
  <c r="C188" i="48"/>
  <c r="C314" i="48"/>
  <c r="D388" i="48"/>
  <c r="D404" i="48"/>
  <c r="D582" i="48"/>
  <c r="D684" i="48"/>
  <c r="C744" i="48"/>
  <c r="C727" i="48" s="1"/>
  <c r="C726" i="48" s="1"/>
  <c r="D747" i="48"/>
  <c r="D744" i="48" s="1"/>
  <c r="D769" i="48"/>
  <c r="D768" i="48" s="1"/>
  <c r="E666" i="48"/>
  <c r="D719" i="48"/>
  <c r="E723" i="48"/>
  <c r="D762" i="48"/>
  <c r="D761" i="48" s="1"/>
  <c r="C744" i="49"/>
  <c r="D639" i="49"/>
  <c r="E171" i="49"/>
  <c r="C529" i="49"/>
  <c r="D236" i="49"/>
  <c r="D235" i="49" s="1"/>
  <c r="D545" i="49"/>
  <c r="D539" i="49" s="1"/>
  <c r="C163" i="49"/>
  <c r="D388" i="49"/>
  <c r="C135" i="49"/>
  <c r="D201" i="49"/>
  <c r="D200" i="49" s="1"/>
  <c r="D325" i="49"/>
  <c r="D373" i="49"/>
  <c r="D463" i="49"/>
  <c r="E497" i="49"/>
  <c r="D588" i="49"/>
  <c r="D732" i="49"/>
  <c r="D731" i="49" s="1"/>
  <c r="D189" i="49"/>
  <c r="D188" i="49" s="1"/>
  <c r="C188" i="49"/>
  <c r="E409" i="49"/>
  <c r="D123" i="49"/>
  <c r="D154" i="49"/>
  <c r="C562" i="49"/>
  <c r="D593" i="49"/>
  <c r="E132" i="49"/>
  <c r="E140" i="49"/>
  <c r="C170" i="49"/>
  <c r="E185" i="49"/>
  <c r="E184" i="49" s="1"/>
  <c r="E189" i="49"/>
  <c r="D198" i="49"/>
  <c r="D197" i="49" s="1"/>
  <c r="D233" i="49"/>
  <c r="D486" i="49"/>
  <c r="D643" i="49"/>
  <c r="D688" i="49"/>
  <c r="D735" i="49"/>
  <c r="D742" i="49"/>
  <c r="D117" i="49"/>
  <c r="D160" i="49"/>
  <c r="D353" i="49"/>
  <c r="C116" i="49"/>
  <c r="E161" i="49"/>
  <c r="E160" i="49" s="1"/>
  <c r="E164" i="49"/>
  <c r="D409" i="49"/>
  <c r="D600" i="49"/>
  <c r="E728" i="49"/>
  <c r="E672" i="49"/>
  <c r="E119" i="49"/>
  <c r="E117" i="49" s="1"/>
  <c r="E221" i="49"/>
  <c r="E220" i="49" s="1"/>
  <c r="C263" i="49"/>
  <c r="D308" i="49"/>
  <c r="D445" i="49"/>
  <c r="E487" i="49"/>
  <c r="E486" i="49" s="1"/>
  <c r="D672" i="49"/>
  <c r="E744" i="49"/>
  <c r="E129" i="49"/>
  <c r="E149" i="49"/>
  <c r="C153" i="49"/>
  <c r="D204" i="49"/>
  <c r="E298" i="49"/>
  <c r="D302" i="49"/>
  <c r="E305" i="49"/>
  <c r="D412" i="49"/>
  <c r="C484" i="49"/>
  <c r="C552" i="49"/>
  <c r="C551" i="49" s="1"/>
  <c r="E557" i="49"/>
  <c r="D578" i="49"/>
  <c r="E589" i="49"/>
  <c r="E588" i="49" s="1"/>
  <c r="E617" i="49"/>
  <c r="D629" i="49"/>
  <c r="E640" i="49"/>
  <c r="E639" i="49" s="1"/>
  <c r="E643" i="49"/>
  <c r="C646" i="49"/>
  <c r="E701" i="49"/>
  <c r="D762" i="49"/>
  <c r="D761" i="49" s="1"/>
  <c r="E167" i="49"/>
  <c r="D315" i="49"/>
  <c r="E464" i="49"/>
  <c r="E463" i="49" s="1"/>
  <c r="D604" i="49"/>
  <c r="D734" i="49"/>
  <c r="D97" i="49"/>
  <c r="E126" i="49"/>
  <c r="D146" i="49"/>
  <c r="E205" i="49"/>
  <c r="E204" i="49" s="1"/>
  <c r="D207" i="49"/>
  <c r="D289" i="49"/>
  <c r="D296" i="49"/>
  <c r="E302" i="49"/>
  <c r="E308" i="49"/>
  <c r="D328" i="49"/>
  <c r="D344" i="49"/>
  <c r="C340" i="49"/>
  <c r="E368" i="49"/>
  <c r="E382" i="49"/>
  <c r="D416" i="49"/>
  <c r="D429" i="49"/>
  <c r="E459" i="49"/>
  <c r="E468" i="49"/>
  <c r="E504" i="49"/>
  <c r="D532" i="49"/>
  <c r="D553" i="49"/>
  <c r="D647" i="49"/>
  <c r="D662" i="49"/>
  <c r="E666" i="49"/>
  <c r="D677" i="49"/>
  <c r="D680" i="49"/>
  <c r="D695" i="49"/>
  <c r="D747" i="49"/>
  <c r="C67" i="49"/>
  <c r="D68" i="49"/>
  <c r="D38" i="49"/>
  <c r="D11" i="49"/>
  <c r="E32" i="49"/>
  <c r="E11" i="49" s="1"/>
  <c r="C3" i="49"/>
  <c r="E67" i="34"/>
  <c r="I67" i="34"/>
  <c r="I39" i="34" s="1"/>
  <c r="G67" i="34"/>
  <c r="G32" i="34"/>
  <c r="D4" i="34"/>
  <c r="C115" i="44"/>
  <c r="E131" i="44"/>
  <c r="E129" i="44" s="1"/>
  <c r="D129" i="44"/>
  <c r="E159" i="44"/>
  <c r="D157" i="44"/>
  <c r="E267" i="44"/>
  <c r="E265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D404" i="47"/>
  <c r="D723" i="47"/>
  <c r="E725" i="47"/>
  <c r="E723" i="47" s="1"/>
  <c r="E718" i="47" s="1"/>
  <c r="E717" i="47" s="1"/>
  <c r="E358" i="48"/>
  <c r="E357" i="48" s="1"/>
  <c r="D357" i="48"/>
  <c r="E533" i="48"/>
  <c r="D532" i="48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E120" i="48" s="1"/>
  <c r="D120" i="48"/>
  <c r="E125" i="48"/>
  <c r="E123" i="48" s="1"/>
  <c r="D123" i="48"/>
  <c r="E179" i="48"/>
  <c r="E218" i="48"/>
  <c r="E216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D582" i="44"/>
  <c r="E724" i="44"/>
  <c r="E723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D97" i="48"/>
  <c r="E98" i="48"/>
  <c r="E97" i="48" s="1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D11" i="44"/>
  <c r="E12" i="44"/>
  <c r="E11" i="44" s="1"/>
  <c r="E62" i="44"/>
  <c r="E61" i="44" s="1"/>
  <c r="E118" i="44"/>
  <c r="D117" i="44"/>
  <c r="D154" i="44"/>
  <c r="E160" i="44"/>
  <c r="E192" i="44"/>
  <c r="D189" i="44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E736" i="44"/>
  <c r="E735" i="44" s="1"/>
  <c r="E734" i="44" s="1"/>
  <c r="E746" i="44"/>
  <c r="E745" i="44" s="1"/>
  <c r="E744" i="44" s="1"/>
  <c r="E752" i="44"/>
  <c r="E751" i="44" s="1"/>
  <c r="E779" i="44"/>
  <c r="E778" i="44" s="1"/>
  <c r="D778" i="44"/>
  <c r="E11" i="45"/>
  <c r="D154" i="45"/>
  <c r="E155" i="45"/>
  <c r="E154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265" i="48" s="1"/>
  <c r="E532" i="48"/>
  <c r="E529" i="48" s="1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E695" i="48" s="1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E155" i="47"/>
  <c r="E154" i="47" s="1"/>
  <c r="D154" i="47"/>
  <c r="C163" i="47"/>
  <c r="C152" i="47" s="1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E207" i="48" s="1"/>
  <c r="D207" i="48"/>
  <c r="E231" i="48"/>
  <c r="E229" i="48" s="1"/>
  <c r="D229" i="48"/>
  <c r="E246" i="48"/>
  <c r="E244" i="48" s="1"/>
  <c r="E243" i="48" s="1"/>
  <c r="D244" i="48"/>
  <c r="D243" i="48" s="1"/>
  <c r="E565" i="48"/>
  <c r="E563" i="48" s="1"/>
  <c r="D563" i="48"/>
  <c r="E572" i="48"/>
  <c r="E570" i="48" s="1"/>
  <c r="D570" i="48"/>
  <c r="I4" i="35"/>
  <c r="D68" i="44"/>
  <c r="D97" i="44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E422" i="44" s="1"/>
  <c r="D422" i="44"/>
  <c r="D548" i="44"/>
  <c r="E549" i="44"/>
  <c r="E548" i="44" s="1"/>
  <c r="E555" i="44"/>
  <c r="E553" i="44" s="1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D164" i="46"/>
  <c r="E231" i="46"/>
  <c r="D229" i="46"/>
  <c r="E384" i="46"/>
  <c r="D382" i="46"/>
  <c r="E498" i="46"/>
  <c r="E497" i="46" s="1"/>
  <c r="E590" i="46"/>
  <c r="E588" i="46" s="1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E629" i="47" s="1"/>
  <c r="D680" i="47"/>
  <c r="E681" i="47"/>
  <c r="E680" i="47" s="1"/>
  <c r="E690" i="47"/>
  <c r="E688" i="47" s="1"/>
  <c r="E12" i="48"/>
  <c r="E11" i="48" s="1"/>
  <c r="E68" i="48"/>
  <c r="E166" i="48"/>
  <c r="E164" i="48" s="1"/>
  <c r="D164" i="48"/>
  <c r="E199" i="48"/>
  <c r="E198" i="48" s="1"/>
  <c r="E197" i="48" s="1"/>
  <c r="D198" i="48"/>
  <c r="D197" i="48" s="1"/>
  <c r="E457" i="48"/>
  <c r="E455" i="48" s="1"/>
  <c r="D455" i="48"/>
  <c r="D497" i="48"/>
  <c r="E498" i="48"/>
  <c r="E497" i="48" s="1"/>
  <c r="E601" i="48"/>
  <c r="D600" i="48"/>
  <c r="E634" i="48"/>
  <c r="E629" i="48" s="1"/>
  <c r="D629" i="48"/>
  <c r="G4" i="34"/>
  <c r="E39" i="34"/>
  <c r="C19" i="35"/>
  <c r="D25" i="35"/>
  <c r="C33" i="35"/>
  <c r="C51" i="35"/>
  <c r="C57" i="35"/>
  <c r="F63" i="35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C561" i="46" s="1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C339" i="47" s="1"/>
  <c r="E488" i="47"/>
  <c r="D486" i="47"/>
  <c r="D484" i="47" s="1"/>
  <c r="E583" i="47"/>
  <c r="E582" i="47" s="1"/>
  <c r="D582" i="47"/>
  <c r="E663" i="47"/>
  <c r="E662" i="47" s="1"/>
  <c r="D662" i="47"/>
  <c r="E728" i="47"/>
  <c r="E39" i="48"/>
  <c r="E38" i="48" s="1"/>
  <c r="D38" i="48"/>
  <c r="E297" i="48"/>
  <c r="E296" i="48" s="1"/>
  <c r="D296" i="48"/>
  <c r="E310" i="48"/>
  <c r="E308" i="48" s="1"/>
  <c r="D308" i="48"/>
  <c r="C444" i="48"/>
  <c r="E452" i="48"/>
  <c r="E450" i="48" s="1"/>
  <c r="D450" i="48"/>
  <c r="E506" i="48"/>
  <c r="E504" i="48" s="1"/>
  <c r="D504" i="48"/>
  <c r="E663" i="48"/>
  <c r="E662" i="48" s="1"/>
  <c r="D662" i="48"/>
  <c r="E675" i="48"/>
  <c r="E672" i="48" s="1"/>
  <c r="D672" i="48"/>
  <c r="E704" i="48"/>
  <c r="E701" i="48" s="1"/>
  <c r="D701" i="48"/>
  <c r="D732" i="48"/>
  <c r="D731" i="48" s="1"/>
  <c r="E733" i="48"/>
  <c r="E732" i="48" s="1"/>
  <c r="E731" i="48" s="1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45" i="44"/>
  <c r="D468" i="44"/>
  <c r="E474" i="44"/>
  <c r="E477" i="44"/>
  <c r="D497" i="44"/>
  <c r="E514" i="44"/>
  <c r="E510" i="44" s="1"/>
  <c r="E571" i="44"/>
  <c r="E570" i="44" s="1"/>
  <c r="E588" i="44"/>
  <c r="C646" i="44"/>
  <c r="C744" i="44"/>
  <c r="C727" i="44" s="1"/>
  <c r="C726" i="44" s="1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D382" i="45"/>
  <c r="E383" i="45"/>
  <c r="E382" i="45" s="1"/>
  <c r="D539" i="45"/>
  <c r="E554" i="45"/>
  <c r="E553" i="45" s="1"/>
  <c r="E588" i="45"/>
  <c r="D604" i="45"/>
  <c r="D647" i="45"/>
  <c r="C718" i="45"/>
  <c r="C717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263" i="47"/>
  <c r="C259" i="47" s="1"/>
  <c r="E299" i="47"/>
  <c r="E298" i="47" s="1"/>
  <c r="D298" i="47"/>
  <c r="D325" i="47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E5" i="48"/>
  <c r="E4" i="48" s="1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E315" i="48" s="1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E588" i="48" s="1"/>
  <c r="D588" i="48"/>
  <c r="C163" i="45"/>
  <c r="C152" i="45" s="1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C178" i="46" s="1"/>
  <c r="C177" i="46" s="1"/>
  <c r="C114" i="46" s="1"/>
  <c r="E250" i="46"/>
  <c r="E265" i="46"/>
  <c r="D344" i="46"/>
  <c r="E368" i="46"/>
  <c r="E532" i="46"/>
  <c r="E529" i="46" s="1"/>
  <c r="E557" i="46"/>
  <c r="E578" i="46"/>
  <c r="D680" i="46"/>
  <c r="C744" i="46"/>
  <c r="C727" i="46" s="1"/>
  <c r="C726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E62" i="48"/>
  <c r="E61" i="48" s="1"/>
  <c r="D61" i="48"/>
  <c r="E130" i="48"/>
  <c r="E129" i="48" s="1"/>
  <c r="D129" i="48"/>
  <c r="E143" i="48"/>
  <c r="E202" i="48"/>
  <c r="E201" i="48" s="1"/>
  <c r="E200" i="48" s="1"/>
  <c r="D201" i="48"/>
  <c r="D200" i="48" s="1"/>
  <c r="E290" i="48"/>
  <c r="E289" i="48" s="1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730" i="48"/>
  <c r="E728" i="48" s="1"/>
  <c r="D728" i="48"/>
  <c r="E416" i="49"/>
  <c r="E666" i="46"/>
  <c r="E719" i="46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E186" i="48"/>
  <c r="E185" i="48" s="1"/>
  <c r="E184" i="48" s="1"/>
  <c r="D185" i="48"/>
  <c r="D184" i="48" s="1"/>
  <c r="E212" i="48"/>
  <c r="E211" i="48" s="1"/>
  <c r="D211" i="48"/>
  <c r="E250" i="48"/>
  <c r="D416" i="48"/>
  <c r="E422" i="48"/>
  <c r="E548" i="48"/>
  <c r="E579" i="48"/>
  <c r="E578" i="48" s="1"/>
  <c r="D578" i="48"/>
  <c r="D174" i="48"/>
  <c r="C228" i="48"/>
  <c r="D305" i="48"/>
  <c r="D459" i="48"/>
  <c r="E557" i="48"/>
  <c r="D223" i="49"/>
  <c r="D222" i="49" s="1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38" i="49"/>
  <c r="E68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D229" i="49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D120" i="49"/>
  <c r="E362" i="49"/>
  <c r="E553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117" i="48"/>
  <c r="E132" i="48"/>
  <c r="E189" i="48"/>
  <c r="E204" i="48"/>
  <c r="E468" i="48"/>
  <c r="E474" i="48"/>
  <c r="E382" i="48"/>
  <c r="E399" i="48"/>
  <c r="E404" i="48"/>
  <c r="E409" i="48"/>
  <c r="E553" i="48"/>
  <c r="E600" i="48"/>
  <c r="E752" i="48"/>
  <c r="E751" i="48" s="1"/>
  <c r="E757" i="48"/>
  <c r="E756" i="48" s="1"/>
  <c r="E459" i="48"/>
  <c r="E463" i="48"/>
  <c r="D68" i="48"/>
  <c r="E161" i="48"/>
  <c r="E160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E741" i="48"/>
  <c r="E740" i="48" s="1"/>
  <c r="E779" i="48"/>
  <c r="E778" i="48" s="1"/>
  <c r="D132" i="48"/>
  <c r="D154" i="48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486" i="47"/>
  <c r="E570" i="47"/>
  <c r="E617" i="47"/>
  <c r="E695" i="47"/>
  <c r="E744" i="47"/>
  <c r="E67" i="47"/>
  <c r="E42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72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348" i="47"/>
  <c r="D357" i="47"/>
  <c r="D368" i="47"/>
  <c r="D422" i="47"/>
  <c r="D468" i="47"/>
  <c r="D477" i="47"/>
  <c r="D666" i="47"/>
  <c r="D643" i="47"/>
  <c r="E157" i="46"/>
  <c r="E160" i="46"/>
  <c r="E171" i="46"/>
  <c r="E216" i="46"/>
  <c r="E215" i="46" s="1"/>
  <c r="E229" i="46"/>
  <c r="E228" i="46" s="1"/>
  <c r="E328" i="46"/>
  <c r="E357" i="46"/>
  <c r="E416" i="46"/>
  <c r="E468" i="46"/>
  <c r="E514" i="46"/>
  <c r="E510" i="46" s="1"/>
  <c r="E55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643" i="46"/>
  <c r="E123" i="45"/>
  <c r="E116" i="45" s="1"/>
  <c r="E185" i="45"/>
  <c r="E184" i="45" s="1"/>
  <c r="E189" i="45"/>
  <c r="E188" i="45" s="1"/>
  <c r="E302" i="45"/>
  <c r="E348" i="45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79" i="45"/>
  <c r="E223" i="45"/>
  <c r="E222" i="45" s="1"/>
  <c r="E265" i="45"/>
  <c r="E328" i="45"/>
  <c r="E378" i="45"/>
  <c r="E459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484" i="45" s="1"/>
  <c r="D557" i="45"/>
  <c r="D552" i="45" s="1"/>
  <c r="D551" i="45" s="1"/>
  <c r="D548" i="45"/>
  <c r="D639" i="45"/>
  <c r="D143" i="45"/>
  <c r="D157" i="45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539" i="44"/>
  <c r="E563" i="44"/>
  <c r="E662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44" i="44" s="1"/>
  <c r="D474" i="44"/>
  <c r="D539" i="44"/>
  <c r="D578" i="44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357" i="44"/>
  <c r="D450" i="44"/>
  <c r="D477" i="44"/>
  <c r="E4" i="35"/>
  <c r="G4" i="35"/>
  <c r="H25" i="35"/>
  <c r="H4" i="35" s="1"/>
  <c r="I74" i="35"/>
  <c r="G63" i="35"/>
  <c r="G32" i="35" s="1"/>
  <c r="D32" i="35"/>
  <c r="H32" i="35"/>
  <c r="E74" i="35"/>
  <c r="E32" i="34"/>
  <c r="E4" i="34" s="1"/>
  <c r="I32" i="34"/>
  <c r="I4" i="34" s="1"/>
  <c r="F32" i="35"/>
  <c r="G74" i="35"/>
  <c r="E562" i="47" l="1"/>
  <c r="C114" i="47"/>
  <c r="D188" i="44"/>
  <c r="D67" i="44"/>
  <c r="C2" i="44"/>
  <c r="D718" i="44"/>
  <c r="D717" i="44" s="1"/>
  <c r="D170" i="45"/>
  <c r="D718" i="48"/>
  <c r="D717" i="48" s="1"/>
  <c r="D562" i="44"/>
  <c r="E484" i="46"/>
  <c r="E444" i="46"/>
  <c r="D203" i="47"/>
  <c r="E718" i="46"/>
  <c r="E717" i="46" s="1"/>
  <c r="C259" i="46"/>
  <c r="C258" i="46" s="1"/>
  <c r="C257" i="46" s="1"/>
  <c r="E67" i="45"/>
  <c r="E718" i="44"/>
  <c r="E717" i="44" s="1"/>
  <c r="C258" i="44"/>
  <c r="C257" i="44" s="1"/>
  <c r="D314" i="47"/>
  <c r="E314" i="46"/>
  <c r="E444" i="45"/>
  <c r="E529" i="45"/>
  <c r="D116" i="44"/>
  <c r="D115" i="44" s="1"/>
  <c r="C560" i="44"/>
  <c r="D340" i="44"/>
  <c r="D339" i="44" s="1"/>
  <c r="E484" i="44"/>
  <c r="E483" i="44" s="1"/>
  <c r="E153" i="46"/>
  <c r="D203" i="44"/>
  <c r="E215" i="44"/>
  <c r="E163" i="45"/>
  <c r="D727" i="46"/>
  <c r="D726" i="46" s="1"/>
  <c r="D135" i="46"/>
  <c r="D263" i="44"/>
  <c r="D259" i="44" s="1"/>
  <c r="D444" i="45"/>
  <c r="D153" i="45"/>
  <c r="E340" i="45"/>
  <c r="C560" i="46"/>
  <c r="C560" i="45"/>
  <c r="E552" i="45"/>
  <c r="E551" i="45" s="1"/>
  <c r="C339" i="45"/>
  <c r="C63" i="35"/>
  <c r="E163" i="46"/>
  <c r="E153" i="45"/>
  <c r="E152" i="45" s="1"/>
  <c r="D153" i="44"/>
  <c r="D152" i="44" s="1"/>
  <c r="D114" i="44" s="1"/>
  <c r="D562" i="45"/>
  <c r="E263" i="44"/>
  <c r="C483" i="48"/>
  <c r="E135" i="44"/>
  <c r="D228" i="49"/>
  <c r="E170" i="49"/>
  <c r="C561" i="49"/>
  <c r="C560" i="49" s="1"/>
  <c r="C178" i="48"/>
  <c r="C177" i="48" s="1"/>
  <c r="C2" i="48"/>
  <c r="D529" i="48"/>
  <c r="D153" i="48"/>
  <c r="C561" i="48"/>
  <c r="C560" i="48" s="1"/>
  <c r="E170" i="48"/>
  <c r="E718" i="48"/>
  <c r="E717" i="48" s="1"/>
  <c r="C339" i="48"/>
  <c r="C259" i="48"/>
  <c r="E215" i="48"/>
  <c r="E153" i="48"/>
  <c r="C115" i="48"/>
  <c r="E188" i="48"/>
  <c r="C152" i="48"/>
  <c r="E3" i="48"/>
  <c r="D314" i="48"/>
  <c r="D163" i="48"/>
  <c r="D552" i="48"/>
  <c r="D551" i="48" s="1"/>
  <c r="D135" i="48"/>
  <c r="E444" i="48"/>
  <c r="E228" i="48"/>
  <c r="C178" i="49"/>
  <c r="C177" i="49" s="1"/>
  <c r="D67" i="49"/>
  <c r="D153" i="49"/>
  <c r="C483" i="49"/>
  <c r="D744" i="49"/>
  <c r="D727" i="49" s="1"/>
  <c r="D726" i="49" s="1"/>
  <c r="E215" i="49"/>
  <c r="C152" i="49"/>
  <c r="D552" i="49"/>
  <c r="D551" i="49" s="1"/>
  <c r="C115" i="49"/>
  <c r="E203" i="49"/>
  <c r="C339" i="49"/>
  <c r="E163" i="49"/>
  <c r="E552" i="49"/>
  <c r="E551" i="49" s="1"/>
  <c r="D314" i="49"/>
  <c r="C259" i="49"/>
  <c r="C2" i="49"/>
  <c r="D203" i="49"/>
  <c r="E444" i="49"/>
  <c r="D116" i="49"/>
  <c r="D646" i="49"/>
  <c r="D135" i="49"/>
  <c r="E718" i="49"/>
  <c r="E717" i="49" s="1"/>
  <c r="D529" i="49"/>
  <c r="E153" i="49"/>
  <c r="E67" i="49"/>
  <c r="E3" i="49"/>
  <c r="G39" i="34"/>
  <c r="E646" i="45"/>
  <c r="E340" i="44"/>
  <c r="D152" i="45"/>
  <c r="E646" i="46"/>
  <c r="E135" i="48"/>
  <c r="C25" i="35"/>
  <c r="C4" i="35" s="1"/>
  <c r="D4" i="35"/>
  <c r="E3" i="45"/>
  <c r="E2" i="45" s="1"/>
  <c r="D646" i="48"/>
  <c r="E340" i="48"/>
  <c r="C258" i="45"/>
  <c r="C257" i="45" s="1"/>
  <c r="D74" i="35"/>
  <c r="C32" i="35"/>
  <c r="E727" i="44"/>
  <c r="E726" i="44" s="1"/>
  <c r="E314" i="44"/>
  <c r="E259" i="44" s="1"/>
  <c r="E3" i="46"/>
  <c r="E484" i="47"/>
  <c r="E483" i="47" s="1"/>
  <c r="E153" i="47"/>
  <c r="D203" i="48"/>
  <c r="E314" i="48"/>
  <c r="D263" i="48"/>
  <c r="D646" i="45"/>
  <c r="C114" i="45"/>
  <c r="D484" i="44"/>
  <c r="D483" i="44" s="1"/>
  <c r="D258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646" i="48"/>
  <c r="E203" i="48"/>
  <c r="E116" i="49"/>
  <c r="E163" i="47"/>
  <c r="E552" i="44"/>
  <c r="E551" i="44" s="1"/>
  <c r="D228" i="48"/>
  <c r="D340" i="45"/>
  <c r="D339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263" i="49"/>
  <c r="D170" i="48"/>
  <c r="E444" i="47"/>
  <c r="E339" i="47" s="1"/>
  <c r="E163" i="48"/>
  <c r="E263" i="46"/>
  <c r="E259" i="46" s="1"/>
  <c r="E135" i="46"/>
  <c r="D484" i="48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E727" i="48"/>
  <c r="E726" i="48" s="1"/>
  <c r="D340" i="48"/>
  <c r="D188" i="48"/>
  <c r="D67" i="48"/>
  <c r="E552" i="48"/>
  <c r="E551" i="48" s="1"/>
  <c r="E67" i="48"/>
  <c r="D444" i="49"/>
  <c r="D562" i="49"/>
  <c r="E314" i="49"/>
  <c r="E188" i="49"/>
  <c r="D3" i="49"/>
  <c r="C561" i="47"/>
  <c r="C560" i="47" s="1"/>
  <c r="C258" i="47"/>
  <c r="C257" i="47" s="1"/>
  <c r="D562" i="48"/>
  <c r="D3" i="46"/>
  <c r="D2" i="46" s="1"/>
  <c r="D215" i="48"/>
  <c r="E727" i="49"/>
  <c r="E726" i="49" s="1"/>
  <c r="E263" i="49"/>
  <c r="E646" i="49"/>
  <c r="D163" i="49"/>
  <c r="D179" i="49"/>
  <c r="D718" i="49"/>
  <c r="D717" i="49" s="1"/>
  <c r="D484" i="49"/>
  <c r="E484" i="49"/>
  <c r="E483" i="49" s="1"/>
  <c r="D170" i="49"/>
  <c r="E340" i="49"/>
  <c r="D340" i="49"/>
  <c r="E135" i="49"/>
  <c r="E562" i="49"/>
  <c r="E562" i="48"/>
  <c r="E116" i="48"/>
  <c r="E115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83" i="26" l="1"/>
  <c r="E182" i="26" s="1"/>
  <c r="E258" i="46"/>
  <c r="E257" i="46" s="1"/>
  <c r="D258" i="45"/>
  <c r="D257" i="45" s="1"/>
  <c r="E339" i="44"/>
  <c r="E258" i="44" s="1"/>
  <c r="E257" i="44" s="1"/>
  <c r="D257" i="44"/>
  <c r="D259" i="48"/>
  <c r="D2" i="49"/>
  <c r="C114" i="48"/>
  <c r="D483" i="48"/>
  <c r="E178" i="48"/>
  <c r="E177" i="48" s="1"/>
  <c r="D152" i="48"/>
  <c r="E339" i="48"/>
  <c r="E258" i="48" s="1"/>
  <c r="E257" i="48" s="1"/>
  <c r="C258" i="48"/>
  <c r="C257" i="48" s="1"/>
  <c r="E2" i="48"/>
  <c r="D561" i="48"/>
  <c r="E152" i="48"/>
  <c r="E561" i="48"/>
  <c r="E560" i="48" s="1"/>
  <c r="D339" i="48"/>
  <c r="C114" i="49"/>
  <c r="E178" i="49"/>
  <c r="E177" i="49" s="1"/>
  <c r="E152" i="49"/>
  <c r="E339" i="49"/>
  <c r="D178" i="49"/>
  <c r="D177" i="49" s="1"/>
  <c r="D561" i="49"/>
  <c r="D560" i="49" s="1"/>
  <c r="D259" i="49"/>
  <c r="D115" i="49"/>
  <c r="C258" i="49"/>
  <c r="C257" i="49" s="1"/>
  <c r="D152" i="49"/>
  <c r="E259" i="49"/>
  <c r="E561" i="49"/>
  <c r="E560" i="49" s="1"/>
  <c r="D483" i="49"/>
  <c r="E2" i="49"/>
  <c r="E560" i="47"/>
  <c r="D114" i="45"/>
  <c r="D115" i="47"/>
  <c r="D114" i="47" s="1"/>
  <c r="E115" i="49"/>
  <c r="D561" i="47"/>
  <c r="D560" i="47" s="1"/>
  <c r="E114" i="47"/>
  <c r="E561" i="44"/>
  <c r="E560" i="44" s="1"/>
  <c r="D178" i="48"/>
  <c r="D177" i="48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179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E167" i="26" s="1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114" i="48" l="1"/>
  <c r="D258" i="48"/>
  <c r="D257" i="48" s="1"/>
  <c r="E114" i="49"/>
  <c r="D114" i="49"/>
  <c r="D258" i="49"/>
  <c r="D257" i="49" s="1"/>
  <c r="E258" i="49"/>
  <c r="E257" i="49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E646" i="26"/>
  <c r="D444" i="26"/>
  <c r="E135" i="26"/>
  <c r="E115" i="26" s="1"/>
  <c r="E444" i="26"/>
  <c r="E562" i="26"/>
  <c r="D646" i="26"/>
  <c r="D561" i="26" s="1"/>
  <c r="D339" i="26" l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561" i="26"/>
  <c r="E560" i="26" s="1"/>
  <c r="E258" i="26" l="1"/>
  <c r="E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<sst xmlns="http://schemas.openxmlformats.org/spreadsheetml/2006/main" count="6320" uniqueCount="969">
  <si>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</si>
  <si>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</si>
  <si>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</si>
  <si>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</si>
  <si>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</si>
  <si>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</si>
  <si>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</si>
  <si>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</si>
  <si>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</si>
  <si>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</si>
  <si>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</si>
  <si>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</si>
  <si>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</si>
  <si>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</si>
  <si>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</si>
  <si>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</si>
  <si>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</si>
  <si>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</si>
  <si>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</si>
  <si>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</si>
  <si>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</si>
  <si>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</si>
  <si>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</si>
  <si>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</si>
  <si>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</si>
  <si>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</si>
  <si>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</si>
  <si>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</si>
  <si>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</si>
  <si>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</si>
  <si>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</si>
  <si>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</si>
  <si>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</si>
  <si>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</si>
  <si>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</si>
  <si>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</si>
  <si>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</si>
  <si>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</si>
  <si>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</si>
  <si>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</si>
  <si>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</si>
  <si>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</si>
  <si>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</si>
  <si>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</si>
  <si>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</si>
  <si>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</si>
  <si>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</si>
  <si>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</si>
  <si>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</si>
  <si>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</si>
  <si>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</si>
  <si>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</si>
  <si>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</si>
  <si>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</si>
  <si>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</si>
  <si>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</si>
  <si>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</si>
  <si>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</si>
  <si>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</si>
  <si>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</si>
  <si>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</si>
  <si>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</si>
  <si>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</si>
  <si>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</si>
  <si>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</si>
  <si>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</si>
  <si>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</si>
  <si>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</si>
  <si>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</si>
  <si>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</si>
  <si>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</si>
  <si>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</si>
  <si>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</si>
  <si>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</si>
  <si>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</si>
  <si>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</si>
  <si>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</si>
  <si>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</si>
  <si>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</si>
  <si>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</si>
  <si>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</si>
  <si>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</si>
  <si>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</si>
  <si>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</si>
  <si>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</si>
  <si>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</si>
  <si>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</si>
  <si>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</si>
  <si>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</si>
  <si>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</si>
  <si>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</si>
  <si>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</si>
  <si>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</si>
  <si>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</si>
  <si>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</si>
  <si>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</si>
  <si>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</si>
  <si>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</si>
  <si>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</si>
  <si>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</si>
  <si>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</si>
  <si>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</si>
  <si>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</si>
  <si>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</si>
  <si>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</si>
  <si>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</si>
  <si>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</si>
  <si>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</si>
  <si>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</si>
  <si>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</si>
  <si>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</si>
  <si>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</si>
  <si>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</si>
  <si>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</si>
  <si>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</si>
  <si>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</si>
  <si>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</si>
  <si>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</si>
  <si>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</si>
  <si>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</si>
  <si>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</si>
  <si>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</si>
  <si>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</si>
  <si>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</si>
  <si>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</si>
  <si>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</si>
  <si>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</si>
  <si>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</si>
  <si>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</si>
  <si>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</si>
  <si>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</si>
  <si>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</si>
  <si>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</si>
  <si>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</si>
  <si>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</si>
  <si>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</si>
  <si>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</si>
  <si>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</si>
  <si>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</si>
  <si>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</si>
  <si>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</si>
  <si>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</si>
  <si>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</si>
  <si>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</si>
  <si>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</si>
  <si>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</si>
  <si>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</si>
  <si>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</si>
  <si>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</si>
  <si>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</si>
  <si>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</si>
  <si>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</si>
  <si>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</si>
  <si>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</si>
  <si>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</si>
  <si>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</si>
  <si>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</si>
  <si>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</si>
  <si>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</si>
  <si>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</si>
  <si>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</si>
  <si>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</si>
  <si>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</si>
  <si>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</si>
  <si>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</si>
  <si>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</si>
  <si>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</si>
  <si>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</si>
  <si>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</si>
  <si>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</si>
  <si>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</si>
  <si>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</si>
  <si>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</si>
  <si>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</si>
  <si>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</si>
  <si>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</si>
  <si>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</si>
  <si>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</si>
  <si>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</si>
  <si>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</si>
  <si>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</si>
  <si>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</si>
  <si>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</si>
  <si>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</si>
  <si>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</si>
  <si>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</si>
  <si>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</si>
  <si>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</si>
  <si>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</si>
  <si>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</si>
  <si>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</si>
  <si>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</si>
  <si>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</si>
  <si>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</si>
  <si>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</si>
  <si>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</si>
  <si>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</si>
  <si>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</si>
  <si>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</si>
  <si>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</si>
  <si>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</si>
  <si>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</si>
  <si>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</si>
  <si>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</si>
  <si>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</si>
  <si>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</si>
  <si>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</si>
  <si>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</si>
  <si>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</si>
  <si>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</si>
  <si>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</si>
  <si>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</si>
  <si>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</si>
  <si>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</si>
  <si>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</si>
  <si>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</si>
  <si>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</si>
  <si>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</si>
  <si>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</si>
  <si>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</si>
  <si>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</si>
  <si>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</si>
  <si>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</si>
  <si>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</si>
  <si>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</si>
  <si>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</si>
  <si>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</si>
  <si>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</si>
  <si>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</si>
  <si>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</si>
  <si>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</si>
  <si>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</si>
  <si>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</si>
  <si>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</si>
  <si>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</si>
  <si>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</si>
  <si>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</si>
  <si>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</si>
  <si>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</si>
  <si>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</si>
  <si>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</si>
  <si>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</si>
  <si>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</si>
  <si>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</si>
  <si>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</si>
  <si>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</si>
  <si>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</si>
  <si>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</si>
  <si>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</si>
  <si>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</si>
  <si>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</si>
  <si>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</si>
  <si>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</si>
  <si>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</si>
  <si>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</si>
  <si>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</si>
  <si>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</si>
  <si>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</si>
  <si>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</si>
  <si>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</si>
  <si>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</si>
  <si>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</si>
  <si>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</si>
  <si>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</si>
  <si>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</si>
  <si>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</si>
  <si>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</si>
  <si>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</si>
  <si>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</si>
  <si>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</si>
  <si>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</si>
  <si>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</si>
  <si>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</si>
  <si>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</si>
  <si>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</si>
  <si>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</si>
  <si>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</si>
  <si>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</si>
  <si>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</si>
  <si>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</si>
  <si>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</si>
  <si>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</si>
  <si>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</si>
  <si>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</si>
  <si>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</si>
  <si>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</si>
  <si>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</si>
  <si>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</si>
  <si>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</si>
  <si>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</si>
  <si>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</si>
  <si>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</si>
  <si>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</si>
  <si>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</si>
  <si>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</si>
  <si>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</si>
  <si>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</si>
  <si>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</si>
  <si>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</si>
  <si>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</si>
  <si>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</si>
  <si>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</si>
  <si>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</si>
  <si>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</si>
  <si>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</si>
  <si>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</si>
  <si>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</si>
  <si>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</si>
  <si>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</si>
  <si>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</si>
  <si>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</si>
  <si>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</si>
  <si>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</si>
  <si>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</si>
  <si>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</si>
  <si>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</si>
  <si>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</si>
  <si>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</si>
  <si>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</si>
  <si>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</si>
  <si>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</si>
  <si>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</si>
  <si>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</si>
  <si>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</si>
  <si>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</si>
  <si>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</si>
  <si>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</si>
  <si>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</si>
  <si>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</si>
  <si>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</si>
  <si>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</si>
  <si>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</si>
  <si>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</si>
  <si>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</si>
  <si>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</si>
  <si>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</si>
  <si>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</si>
  <si>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</si>
  <si>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</si>
  <si>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</si>
  <si>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</si>
  <si>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</si>
  <si>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</si>
  <si>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</si>
  <si>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</si>
  <si>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</si>
  <si>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</si>
  <si>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</si>
  <si>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</si>
  <si>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</si>
  <si>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</si>
  <si>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</si>
  <si>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</si>
  <si>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</si>
  <si>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</si>
  <si>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</si>
  <si>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</si>
  <si>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</si>
  <si>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</si>
  <si>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</si>
  <si>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</si>
  <si>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</si>
  <si>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</si>
  <si>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</si>
  <si>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</si>
  <si>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</si>
  <si>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</si>
  <si>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</si>
  <si>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</si>
  <si>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</si>
  <si>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</si>
  <si>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</si>
  <si>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</si>
  <si>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</si>
  <si>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</si>
  <si>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</si>
  <si>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</si>
  <si>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</si>
  <si>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</si>
  <si>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</si>
  <si>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</si>
  <si>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</si>
  <si>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</si>
  <si>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</si>
  <si>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</si>
  <si>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</si>
  <si>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</si>
  <si>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</si>
  <si>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</si>
  <si>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</si>
  <si>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</si>
  <si>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</si>
  <si>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</si>
  <si>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</si>
  <si>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</si>
  <si>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</si>
  <si>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</si>
  <si>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</si>
  <si>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</si>
  <si>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</si>
  <si>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</si>
  <si>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</si>
  <si>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</si>
  <si>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</si>
  <si>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</si>
  <si>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</si>
  <si>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</si>
  <si>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</si>
  <si>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</si>
  <si>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</si>
  <si>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</si>
  <si>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</si>
  <si>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</si>
  <si>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</si>
  <si>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</si>
  <si>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</si>
  <si>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</si>
  <si>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</si>
  <si>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</si>
  <si>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</si>
  <si>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</si>
  <si>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</si>
  <si>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</si>
  <si>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</si>
  <si>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</si>
  <si>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</si>
  <si>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</si>
  <si>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</si>
  <si>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</si>
  <si>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</si>
  <si>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</si>
  <si>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</si>
  <si>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</si>
  <si>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</si>
  <si>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</si>
  <si>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</si>
  <si>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</si>
  <si>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</si>
  <si>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</si>
  <si>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</si>
  <si>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</si>
  <si>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</si>
  <si>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</si>
  <si>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</si>
  <si>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</si>
  <si>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</si>
  <si>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</si>
  <si>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</si>
  <si>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</si>
  <si>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</si>
  <si>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</si>
  <si>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</si>
  <si>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</si>
  <si>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</si>
  <si>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</si>
  <si>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</si>
  <si>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</si>
  <si>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</si>
  <si>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</si>
  <si>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</si>
  <si>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</si>
  <si>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</si>
  <si>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</si>
  <si>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</si>
  <si>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</si>
  <si>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</si>
  <si>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</si>
  <si>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</si>
  <si>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</si>
  <si>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</si>
  <si>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</si>
  <si>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</si>
  <si>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</si>
  <si>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</si>
  <si>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</si>
  <si>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</si>
  <si>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</si>
  <si>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</si>
  <si>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</si>
  <si>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</si>
  <si>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</si>
  <si>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</si>
  <si>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</si>
  <si>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</si>
  <si>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</si>
  <si>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</si>
  <si>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</si>
  <si>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</si>
  <si>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</si>
  <si>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</si>
  <si>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</si>
  <si>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</si>
  <si>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</si>
  <si>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</si>
  <si>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</si>
  <si>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</si>
  <si>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</si>
  <si>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</si>
  <si>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</si>
  <si>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</si>
  <si>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</si>
  <si>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</si>
  <si>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</si>
  <si>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</si>
  <si>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</si>
  <si>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</si>
  <si>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</si>
  <si>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</si>
  <si>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</si>
  <si>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</si>
  <si>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</si>
  <si>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</si>
  <si>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</si>
  <si>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</si>
  <si>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</si>
  <si>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</si>
  <si>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</si>
  <si>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</si>
  <si>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</si>
  <si>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</si>
  <si>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</si>
  <si>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</si>
  <si>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</si>
  <si>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</si>
  <si>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</si>
  <si>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</si>
  <si>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</si>
  <si>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</si>
  <si>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</si>
  <si>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</si>
  <si>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</si>
  <si>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</si>
  <si>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</si>
  <si>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</si>
  <si>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</si>
  <si>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</si>
  <si>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</si>
  <si>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</si>
  <si>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</si>
  <si>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</si>
  <si>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</si>
  <si>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</si>
  <si>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</si>
  <si>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</si>
  <si>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</si>
  <si>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</si>
  <si>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</si>
  <si>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</si>
  <si>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</si>
  <si>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</si>
  <si>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</si>
  <si>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</si>
  <si>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</si>
  <si>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</si>
  <si>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</si>
  <si>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</si>
  <si>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</si>
  <si>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</si>
  <si>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</si>
  <si>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</si>
  <si>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</si>
  <si>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</si>
  <si>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</si>
  <si>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</si>
  <si>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</si>
  <si>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</si>
  <si>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</si>
  <si>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</si>
  <si>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</si>
  <si>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</si>
  <si>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</si>
  <si>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</si>
  <si>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</si>
  <si>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</si>
  <si>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</si>
  <si>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</si>
  <si>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</si>
  <si>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</si>
  <si>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</si>
  <si>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</si>
  <si>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</si>
  <si>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</si>
  <si>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</si>
  <si>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</si>
  <si>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</si>
  <si>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</si>
  <si>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</si>
  <si>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</si>
  <si>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</si>
  <si>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</si>
  <si>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</si>
  <si>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</si>
  <si>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</si>
  <si>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</si>
  <si>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</si>
  <si>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</si>
  <si>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</si>
  <si>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</si>
  <si>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</si>
  <si>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</si>
  <si>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</si>
  <si>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</si>
  <si>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</si>
  <si>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</si>
  <si>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</si>
  <si>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</si>
  <si>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</si>
  <si>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</si>
  <si>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</si>
  <si>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</si>
  <si>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</si>
  <si>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</si>
  <si>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</si>
  <si>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</si>
  <si>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</si>
  <si>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</si>
  <si>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</si>
  <si>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</si>
  <si>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</si>
  <si>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</si>
  <si>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</si>
  <si>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</si>
  <si>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</si>
  <si>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</si>
  <si>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</si>
  <si>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</si>
  <si>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</si>
  <si>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</si>
  <si>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</si>
  <si>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</si>
  <si>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</si>
  <si>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</si>
  <si>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</si>
  <si>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</si>
  <si>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</si>
  <si>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</si>
  <si>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</si>
  <si>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</si>
  <si>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</si>
  <si>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</si>
  <si>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</si>
  <si>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</si>
  <si>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</si>
  <si>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</si>
  <si>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</si>
  <si>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</si>
  <si>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</si>
  <si>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</si>
  <si>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</si>
  <si>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</si>
  <si>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</si>
  <si>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</si>
  <si>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</si>
  <si>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</si>
  <si>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</si>
  <si>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</si>
  <si>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</si>
  <si>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</si>
  <si>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</si>
  <si>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</si>
  <si>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</si>
  <si>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</si>
  <si>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</si>
  <si>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</si>
  <si>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</si>
  <si>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</si>
  <si>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</si>
  <si>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</si>
  <si>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</si>
  <si>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</si>
  <si>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</si>
  <si>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</si>
  <si>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</si>
  <si>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</si>
  <si>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</si>
  <si>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</si>
  <si>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</si>
  <si>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</si>
  <si>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</si>
  <si>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</si>
  <si>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</si>
  <si>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</si>
  <si>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</si>
  <si>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</si>
  <si>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</si>
  <si>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</si>
  <si>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</si>
  <si>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</si>
  <si>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</si>
  <si>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</si>
  <si>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</si>
  <si>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</si>
  <si>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</si>
  <si>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</si>
  <si>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</si>
  <si>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</si>
  <si>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</si>
  <si>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</si>
  <si>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</si>
  <si>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</si>
  <si>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</si>
  <si>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</si>
  <si>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</si>
  <si>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</si>
  <si>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</si>
  <si>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</si>
  <si>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</si>
  <si>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</si>
  <si>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</si>
  <si>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</si>
  <si>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</si>
  <si>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</si>
  <si>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</si>
  <si>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</si>
  <si>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</si>
  <si>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</si>
  <si>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</si>
  <si>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</si>
  <si>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</si>
  <si>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</si>
  <si>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</si>
  <si>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</si>
  <si>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</si>
  <si>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</si>
  <si>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</si>
  <si>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</si>
  <si>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</si>
  <si>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</si>
  <si>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</si>
  <si>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</si>
  <si>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</si>
  <si>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</si>
  <si>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</si>
  <si>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</si>
  <si>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</si>
  <si>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</si>
  <si>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</si>
  <si>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</si>
  <si>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</si>
  <si>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</si>
  <si>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</si>
  <si>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</si>
  <si>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</si>
  <si>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</si>
  <si>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</si>
  <si>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</si>
  <si>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</si>
  <si>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</si>
  <si>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</si>
  <si>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</si>
  <si>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</si>
  <si>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</si>
  <si>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</si>
  <si>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</si>
  <si>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</si>
  <si>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</si>
  <si>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</si>
  <si>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</si>
  <si>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</si>
  <si>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</si>
  <si>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</si>
  <si>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</si>
  <si>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</si>
  <si>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</si>
  <si>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</si>
  <si>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</si>
  <si>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</si>
  <si>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</si>
  <si>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</si>
  <si>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</si>
  <si>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</si>
  <si>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</si>
  <si>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</si>
  <si>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</si>
  <si>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</si>
  <si>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</si>
  <si>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</si>
  <si>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</si>
  <si>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</si>
  <si>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</si>
  <si>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</si>
  <si>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</si>
  <si>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</si>
  <si>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</si>
  <si>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</si>
  <si>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</si>
  <si>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</si>
  <si>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</si>
  <si>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</si>
  <si>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</si>
  <si>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</si>
  <si>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</si>
  <si>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</si>
  <si>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</si>
  <si>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</si>
  <si>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</si>
  <si>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</si>
  <si>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</si>
  <si>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</si>
  <si>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</si>
  <si>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</si>
  <si>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</si>
  <si>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</si>
  <si>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</si>
  <si>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</si>
  <si>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</si>
  <si>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</si>
  <si>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</si>
  <si>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</si>
  <si>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</si>
  <si>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</si>
  <si>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</si>
  <si>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</si>
  <si>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</si>
  <si>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</si>
  <si>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</si>
  <si>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</si>
  <si>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</si>
  <si>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</si>
  <si>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</si>
  <si>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</si>
  <si>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</si>
  <si>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</si>
  <si>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</si>
  <si>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</si>
  <si>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</si>
  <si>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</si>
  <si>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</si>
  <si>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</si>
  <si>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</si>
  <si>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</si>
  <si>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</si>
  <si>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</si>
  <si>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</si>
  <si>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</si>
  <si>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</si>
  <si>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</si>
  <si>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</si>
  <si>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</si>
  <si>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</si>
  <si>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</si>
  <si>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</si>
  <si>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</si>
  <si>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</si>
  <si>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</si>
  <si>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</si>
  <si>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</si>
  <si>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</si>
  <si>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</si>
  <si>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</si>
  <si>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</si>
  <si>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</si>
  <si>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</si>
  <si>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</si>
  <si>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</si>
  <si>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</si>
  <si>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</si>
  <si>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</si>
  <si>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</si>
  <si>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</si>
  <si>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</si>
  <si>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</si>
  <si>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</si>
  <si>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</si>
  <si>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</si>
  <si>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</si>
  <si>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</si>
  <si>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</si>
  <si>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</si>
  <si>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</si>
  <si>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</si>
  <si>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</si>
  <si>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</si>
  <si>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</si>
  <si>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</si>
  <si>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</si>
  <si>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</si>
  <si>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</si>
  <si>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</si>
  <si>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</si>
  <si>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</si>
  <si>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</si>
  <si>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</si>
  <si>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</si>
  <si>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</si>
  <si>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</si>
  <si>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</si>
  <si>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</si>
  <si>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</si>
  <si>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</si>
  <si>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</si>
  <si>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</si>
  <si>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</si>
  <si>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</si>
  <si>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</si>
  <si>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</si>
  <si>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</si>
  <si>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</si>
  <si>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</si>
  <si>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</si>
  <si>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</si>
  <si>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</si>
  <si>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</si>
  <si>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</si>
  <si>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</si>
  <si>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</si>
  <si>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</si>
  <si>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</si>
  <si>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</si>
  <si>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</si>
  <si>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</si>
  <si>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</si>
  <si>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</si>
  <si>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</si>
  <si>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</si>
  <si>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</si>
  <si>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</si>
  <si>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</si>
  <si>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</si>
  <si>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</si>
  <si>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</si>
  <si>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</si>
  <si>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</si>
  <si>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</si>
  <si>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</si>
  <si>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</si>
  <si>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</si>
  <si>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</si>
  <si>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</si>
  <si>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</si>
  <si>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</si>
  <si>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</si>
  <si>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</si>
  <si>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</si>
  <si>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</si>
  <si>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</si>
  <si>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</si>
  <si>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</si>
  <si>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</si>
  <si>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</si>
  <si>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</si>
  <si>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</si>
  <si>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</si>
  <si>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</si>
  <si>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</si>
  <si>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</si>
  <si>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</si>
  <si>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</si>
  <si>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</si>
  <si>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</si>
  <si>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</si>
  <si>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</si>
  <si>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</si>
  <si>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</si>
  <si>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</si>
  <si>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</si>
  <si>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</si>
  <si>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</si>
  <si>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</si>
  <si>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</si>
  <si>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</si>
  <si>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</si>
  <si>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الصادق اللواتي</t>
  </si>
  <si>
    <t>رياض بن ستالة</t>
  </si>
  <si>
    <t>الشاذلي بن حسن</t>
  </si>
  <si>
    <t>حسين الهمادي</t>
  </si>
  <si>
    <t>محمد عكاشة</t>
  </si>
  <si>
    <t>جلال بن قاسم</t>
  </si>
  <si>
    <t>لمياء الفرجاني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</si>
</sst>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ima\Dropbox\Marsad%20Local\Marsad%20Baladia\Objectives\Access%20to%20Information\Phase%202\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7" t="s">
        <v>942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/>
      <c r="D7" s="151"/>
      <c r="E7" s="151"/>
    </row>
    <row r="8" spans="1:5">
      <c r="A8" s="200" t="s">
        <v>943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/>
      <c r="D13" s="153"/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944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/>
      <c r="E25" s="153"/>
    </row>
    <row r="26" spans="1:5">
      <c r="A26" s="206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5" sqref="A5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09" t="s">
        <v>946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947</v>
      </c>
      <c r="C3" s="156" t="s">
        <v>948</v>
      </c>
      <c r="D3" s="215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6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39" workbookViewId="0">
      <selection activeCell="B54" sqref="B54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962</v>
      </c>
    </row>
    <row r="50" spans="1:2">
      <c r="A50" s="10" t="s">
        <v>87</v>
      </c>
      <c r="B50" s="10" t="s">
        <v>966</v>
      </c>
    </row>
    <row r="51" spans="1:2">
      <c r="A51" s="10" t="s">
        <v>88</v>
      </c>
      <c r="B51" s="10" t="s">
        <v>963</v>
      </c>
    </row>
    <row r="52" spans="1:2">
      <c r="A52" s="10" t="s">
        <v>89</v>
      </c>
      <c r="B52" s="10" t="s">
        <v>967</v>
      </c>
    </row>
    <row r="53" spans="1:2">
      <c r="A53" s="10" t="s">
        <v>90</v>
      </c>
      <c r="B53" s="10" t="s">
        <v>968</v>
      </c>
    </row>
    <row r="54" spans="1:2">
      <c r="A54" s="10" t="s">
        <v>92</v>
      </c>
      <c r="B54" s="10" t="s">
        <v>964</v>
      </c>
    </row>
    <row r="55" spans="1:2">
      <c r="A55" s="10" t="s">
        <v>93</v>
      </c>
      <c r="B55" s="10" t="s">
        <v>965</v>
      </c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2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5" sqref="B5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42573</v>
      </c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42395</v>
      </c>
    </row>
    <row r="8" spans="1:2">
      <c r="A8" s="10" t="s">
        <v>102</v>
      </c>
      <c r="B8" s="12">
        <v>42475</v>
      </c>
    </row>
    <row r="9" spans="1:2">
      <c r="A9" s="10" t="s">
        <v>99</v>
      </c>
      <c r="B9" s="12">
        <v>42543</v>
      </c>
    </row>
    <row r="10" spans="1:2">
      <c r="A10" s="10" t="s">
        <v>100</v>
      </c>
      <c r="B10" s="12">
        <v>42659</v>
      </c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42762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28" t="s">
        <v>602</v>
      </c>
      <c r="C1" s="230" t="s">
        <v>603</v>
      </c>
      <c r="D1" s="230" t="s">
        <v>604</v>
      </c>
      <c r="E1" s="230" t="s">
        <v>605</v>
      </c>
      <c r="F1" s="230" t="s">
        <v>606</v>
      </c>
      <c r="G1" s="230" t="s">
        <v>607</v>
      </c>
      <c r="H1" s="230" t="s">
        <v>608</v>
      </c>
      <c r="I1" s="230" t="s">
        <v>609</v>
      </c>
      <c r="J1" s="230" t="s">
        <v>610</v>
      </c>
      <c r="K1" s="230" t="s">
        <v>611</v>
      </c>
      <c r="L1" s="230" t="s">
        <v>612</v>
      </c>
      <c r="M1" s="226" t="s">
        <v>737</v>
      </c>
      <c r="N1" s="234" t="s">
        <v>613</v>
      </c>
      <c r="O1" s="234"/>
      <c r="P1" s="234"/>
      <c r="Q1" s="234"/>
      <c r="R1" s="234"/>
      <c r="S1" s="226" t="s">
        <v>738</v>
      </c>
      <c r="T1" s="234" t="s">
        <v>613</v>
      </c>
      <c r="U1" s="234"/>
      <c r="V1" s="234"/>
      <c r="W1" s="234"/>
      <c r="X1" s="234"/>
      <c r="Y1" s="235" t="s">
        <v>614</v>
      </c>
      <c r="Z1" s="235" t="s">
        <v>615</v>
      </c>
      <c r="AA1" s="235" t="s">
        <v>616</v>
      </c>
      <c r="AB1" s="235" t="s">
        <v>617</v>
      </c>
      <c r="AC1" s="235" t="s">
        <v>618</v>
      </c>
      <c r="AD1" s="235" t="s">
        <v>619</v>
      </c>
      <c r="AE1" s="237" t="s">
        <v>620</v>
      </c>
      <c r="AF1" s="239" t="s">
        <v>621</v>
      </c>
      <c r="AG1" s="241" t="s">
        <v>622</v>
      </c>
      <c r="AH1" s="243" t="s">
        <v>623</v>
      </c>
      <c r="AI1" s="23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29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2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6"/>
      <c r="Z2" s="236"/>
      <c r="AA2" s="236"/>
      <c r="AB2" s="236"/>
      <c r="AC2" s="236"/>
      <c r="AD2" s="236"/>
      <c r="AE2" s="238"/>
      <c r="AF2" s="240"/>
      <c r="AG2" s="242"/>
      <c r="AH2" s="244"/>
      <c r="AI2" s="23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0</v>
      </c>
      <c r="D550" s="32">
        <f>C550</f>
        <v>0</v>
      </c>
      <c r="E550" s="32">
        <f>D550</f>
        <v>0</v>
      </c>
    </row>
    <row r="551" spans="1:10">
      <c r="A551" s="166" t="s">
        <v>455</v>
      </c>
      <c r="B551" s="167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8" t="s">
        <v>481</v>
      </c>
      <c r="B578" s="169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8" t="s">
        <v>485</v>
      </c>
      <c r="B582" s="169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0</v>
      </c>
      <c r="D645" s="32">
        <f>C645</f>
        <v>0</v>
      </c>
      <c r="E645" s="32">
        <f>D645</f>
        <v>0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549" zoomScaleNormal="100" workbookViewId="0">
      <selection activeCell="D561" sqref="D56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4" width="15.453125" bestFit="1" customWidth="1"/>
    <col min="5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1780400</v>
      </c>
      <c r="D2" s="26">
        <v>1780400</v>
      </c>
      <c r="E2" s="26">
        <f>E3+E67</f>
        <v>1175650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1485350</v>
      </c>
      <c r="D3" s="23"/>
      <c r="E3" s="23">
        <f>E4+E11+E38+E61</f>
        <v>880600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557350</v>
      </c>
      <c r="D4" s="21"/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/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/>
      <c r="E6" s="2">
        <f t="shared" ref="D6:E10" si="0">D6</f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510000</v>
      </c>
      <c r="D7" s="2"/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/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350</v>
      </c>
      <c r="D10" s="2"/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51400</v>
      </c>
      <c r="D11" s="21"/>
      <c r="E11" s="21">
        <f>SUM(E12:E37)</f>
        <v>4000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46900</v>
      </c>
      <c r="D12" s="2"/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500</v>
      </c>
      <c r="D29" s="2"/>
      <c r="E29" s="2">
        <f t="shared" ref="D29:E37" si="2">D29</f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</v>
      </c>
      <c r="D32" s="2">
        <f t="shared" si="2"/>
        <v>500</v>
      </c>
      <c r="E32" s="2">
        <f t="shared" si="2"/>
        <v>500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2"/>
        <v>500</v>
      </c>
      <c r="E34" s="2">
        <f t="shared" si="2"/>
        <v>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876600</v>
      </c>
      <c r="D38" s="21">
        <f>SUM(D39:D60)</f>
        <v>876600</v>
      </c>
      <c r="E38" s="21">
        <f>SUM(E39:E60)</f>
        <v>876600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3">C40</f>
        <v>1000</v>
      </c>
      <c r="E40" s="2">
        <f t="shared" si="3"/>
        <v>1000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3"/>
        <v>3000</v>
      </c>
      <c r="E41" s="2">
        <f t="shared" si="3"/>
        <v>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3"/>
        <v>5000</v>
      </c>
      <c r="E53" s="2">
        <f t="shared" si="3"/>
        <v>5000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830000</v>
      </c>
      <c r="D55" s="2">
        <f t="shared" si="3"/>
        <v>830000</v>
      </c>
      <c r="E55" s="2">
        <f t="shared" si="3"/>
        <v>830000</v>
      </c>
    </row>
    <row r="56" spans="1:10" outlineLevel="1">
      <c r="A56" s="20">
        <v>3303</v>
      </c>
      <c r="B56" s="20" t="s">
        <v>154</v>
      </c>
      <c r="C56" s="2">
        <v>20000</v>
      </c>
      <c r="D56" s="2">
        <f t="shared" ref="D56:E60" si="4">C56</f>
        <v>20000</v>
      </c>
      <c r="E56" s="2">
        <f t="shared" si="4"/>
        <v>20000</v>
      </c>
    </row>
    <row r="57" spans="1:10" outlineLevel="1">
      <c r="A57" s="20">
        <v>3304</v>
      </c>
      <c r="B57" s="20" t="s">
        <v>155</v>
      </c>
      <c r="C57" s="2">
        <v>6000</v>
      </c>
      <c r="D57" s="2">
        <f t="shared" si="4"/>
        <v>6000</v>
      </c>
      <c r="E57" s="2">
        <f t="shared" si="4"/>
        <v>6000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295050</v>
      </c>
      <c r="D67" s="25">
        <f>D97+D68</f>
        <v>295050</v>
      </c>
      <c r="E67" s="25">
        <f>E97+E68</f>
        <v>295050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23000</v>
      </c>
      <c r="D68" s="21">
        <f>SUM(D69:D96)</f>
        <v>23000</v>
      </c>
      <c r="E68" s="21">
        <f>SUM(E69:E96)</f>
        <v>23000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2000</v>
      </c>
      <c r="D69" s="2">
        <f>C69</f>
        <v>2000</v>
      </c>
      <c r="E69" s="2">
        <f>D69</f>
        <v>2000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6"/>
        <v>20000</v>
      </c>
      <c r="E79" s="2">
        <f t="shared" si="6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272050</v>
      </c>
      <c r="D97" s="21">
        <f>SUM(D98:D113)</f>
        <v>272050</v>
      </c>
      <c r="E97" s="21">
        <f>SUM(E98:E113)</f>
        <v>272050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270000</v>
      </c>
      <c r="D98" s="2">
        <f>C98</f>
        <v>270000</v>
      </c>
      <c r="E98" s="2">
        <f>D98</f>
        <v>270000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1050</v>
      </c>
      <c r="D113" s="2">
        <f t="shared" si="8"/>
        <v>1050</v>
      </c>
      <c r="E113" s="2">
        <f t="shared" si="8"/>
        <v>1050</v>
      </c>
    </row>
    <row r="114" spans="1:10">
      <c r="A114" s="184" t="s">
        <v>62</v>
      </c>
      <c r="B114" s="185"/>
      <c r="C114" s="26">
        <f>C115+C152+C177</f>
        <v>2215600</v>
      </c>
      <c r="D114" s="26">
        <v>1868062.5109999999</v>
      </c>
      <c r="E114" s="26">
        <f>E115+E152+E177</f>
        <v>1729600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2215600</v>
      </c>
      <c r="D115" s="23"/>
      <c r="E115" s="23">
        <f>E116+E135</f>
        <v>1729600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486000</v>
      </c>
      <c r="D116" s="21"/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486000</v>
      </c>
      <c r="D117" s="2"/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>
        <v>486000</v>
      </c>
      <c r="D119" s="129"/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9" t="s">
        <v>202</v>
      </c>
      <c r="B135" s="180"/>
      <c r="C135" s="21">
        <f>C136+C140+C143+C146+C149</f>
        <v>1729600</v>
      </c>
      <c r="D135" s="21">
        <f>D136+D140+D143+D146+D149</f>
        <v>1729600</v>
      </c>
      <c r="E135" s="21">
        <f>E136+E140+E143+E146+E149</f>
        <v>1729600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1729600</v>
      </c>
      <c r="D136" s="2">
        <f>D137+D138+D139</f>
        <v>1729600</v>
      </c>
      <c r="E136" s="2">
        <f>E137+E138+E139</f>
        <v>1729600</v>
      </c>
    </row>
    <row r="137" spans="1:10" ht="15" customHeight="1" outlineLevel="2">
      <c r="A137" s="131"/>
      <c r="B137" s="130" t="s">
        <v>855</v>
      </c>
      <c r="C137" s="129">
        <v>1200000</v>
      </c>
      <c r="D137" s="129">
        <f>C137</f>
        <v>1200000</v>
      </c>
      <c r="E137" s="129">
        <f>D137</f>
        <v>1200000</v>
      </c>
    </row>
    <row r="138" spans="1:10" ht="15" customHeight="1" outlineLevel="2">
      <c r="A138" s="131"/>
      <c r="B138" s="130" t="s">
        <v>862</v>
      </c>
      <c r="C138" s="129">
        <v>448380.10800000001</v>
      </c>
      <c r="D138" s="129">
        <f t="shared" ref="D138:E139" si="9">C138</f>
        <v>448380.10800000001</v>
      </c>
      <c r="E138" s="129">
        <f t="shared" si="9"/>
        <v>448380.10800000001</v>
      </c>
    </row>
    <row r="139" spans="1:10" ht="15" customHeight="1" outlineLevel="2">
      <c r="A139" s="131"/>
      <c r="B139" s="130" t="s">
        <v>861</v>
      </c>
      <c r="C139" s="129">
        <v>81219.892000000007</v>
      </c>
      <c r="D139" s="129">
        <f t="shared" si="9"/>
        <v>81219.892000000007</v>
      </c>
      <c r="E139" s="129">
        <f t="shared" si="9"/>
        <v>81219.892000000007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1451024.57</v>
      </c>
      <c r="D257" s="37">
        <f>D258+D551</f>
        <v>1451024.57</v>
      </c>
      <c r="E257" s="37">
        <f>E258+E551</f>
        <v>1451024.57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1398336</v>
      </c>
      <c r="D258" s="36">
        <f>D259+D339+D483+D548</f>
        <v>1398336</v>
      </c>
      <c r="E258" s="36">
        <f>E259+E339+E483+E548</f>
        <v>1398336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779956</v>
      </c>
      <c r="D259" s="33">
        <f>D260+D263+D314</f>
        <v>779956</v>
      </c>
      <c r="E259" s="33">
        <f>E260+E263+E314</f>
        <v>779956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outlineLevel="1">
      <c r="A263" s="168" t="s">
        <v>269</v>
      </c>
      <c r="B263" s="169"/>
      <c r="C263" s="32">
        <f>C264+C265+C289+C296+C298+C302+C305+C308+C313</f>
        <v>776500</v>
      </c>
      <c r="D263" s="32">
        <f>D264+D265+D289+D296+D298+D302+D305+D308+D313</f>
        <v>776500</v>
      </c>
      <c r="E263" s="32">
        <f>E264+E265+E289+E296+E298+E302+E305+E308+E313</f>
        <v>776500</v>
      </c>
    </row>
    <row r="264" spans="1:10" outlineLevel="2">
      <c r="A264" s="6">
        <v>1101</v>
      </c>
      <c r="B264" s="4" t="s">
        <v>34</v>
      </c>
      <c r="C264" s="5">
        <v>256293</v>
      </c>
      <c r="D264" s="5">
        <f>C264</f>
        <v>256293</v>
      </c>
      <c r="E264" s="5">
        <f>D264</f>
        <v>256293</v>
      </c>
    </row>
    <row r="265" spans="1:10" outlineLevel="2">
      <c r="A265" s="6">
        <v>1101</v>
      </c>
      <c r="B265" s="4" t="s">
        <v>35</v>
      </c>
      <c r="C265" s="5">
        <f>SUM(C266:C288)</f>
        <v>304308.2</v>
      </c>
      <c r="D265" s="5">
        <f>SUM(D266:D288)</f>
        <v>304308.2</v>
      </c>
      <c r="E265" s="5">
        <f>SUM(E266:E288)</f>
        <v>304308.2</v>
      </c>
    </row>
    <row r="266" spans="1:10" outlineLevel="3">
      <c r="A266" s="29"/>
      <c r="B266" s="28" t="s">
        <v>218</v>
      </c>
      <c r="C266" s="30">
        <v>15778.2</v>
      </c>
      <c r="D266" s="30">
        <f>C266</f>
        <v>15778.2</v>
      </c>
      <c r="E266" s="30">
        <f>D266</f>
        <v>15778.2</v>
      </c>
    </row>
    <row r="267" spans="1:10" outlineLevel="3">
      <c r="A267" s="29"/>
      <c r="B267" s="28" t="s">
        <v>219</v>
      </c>
      <c r="C267" s="30">
        <v>186552</v>
      </c>
      <c r="D267" s="30">
        <f t="shared" ref="D267:E282" si="18">C267</f>
        <v>186552</v>
      </c>
      <c r="E267" s="30">
        <f t="shared" si="18"/>
        <v>186552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540</v>
      </c>
      <c r="D269" s="30">
        <f t="shared" si="18"/>
        <v>540</v>
      </c>
      <c r="E269" s="30">
        <f t="shared" si="18"/>
        <v>540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15768</v>
      </c>
      <c r="D271" s="30">
        <f t="shared" si="18"/>
        <v>15768</v>
      </c>
      <c r="E271" s="30">
        <f t="shared" si="18"/>
        <v>15768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73830</v>
      </c>
      <c r="D286" s="30">
        <f t="shared" si="19"/>
        <v>73830</v>
      </c>
      <c r="E286" s="30">
        <f t="shared" si="19"/>
        <v>73830</v>
      </c>
    </row>
    <row r="287" spans="1:5" outlineLevel="3">
      <c r="A287" s="29"/>
      <c r="B287" s="28" t="s">
        <v>239</v>
      </c>
      <c r="C287" s="30">
        <v>6840</v>
      </c>
      <c r="D287" s="30">
        <f t="shared" si="19"/>
        <v>6840</v>
      </c>
      <c r="E287" s="30">
        <f t="shared" si="19"/>
        <v>6840</v>
      </c>
    </row>
    <row r="288" spans="1:5" outlineLevel="3">
      <c r="A288" s="29"/>
      <c r="B288" s="28" t="s">
        <v>240</v>
      </c>
      <c r="C288" s="30">
        <v>5000</v>
      </c>
      <c r="D288" s="30">
        <f t="shared" si="19"/>
        <v>5000</v>
      </c>
      <c r="E288" s="30">
        <f t="shared" si="19"/>
        <v>5000</v>
      </c>
    </row>
    <row r="289" spans="1:5" outlineLevel="2">
      <c r="A289" s="6">
        <v>1101</v>
      </c>
      <c r="B289" s="4" t="s">
        <v>36</v>
      </c>
      <c r="C289" s="5">
        <f>SUM(C290:C295)</f>
        <v>67980</v>
      </c>
      <c r="D289" s="5">
        <f>SUM(D290:D295)</f>
        <v>67980</v>
      </c>
      <c r="E289" s="5">
        <f>SUM(E290:E295)</f>
        <v>67980</v>
      </c>
    </row>
    <row r="290" spans="1:5" outlineLevel="3">
      <c r="A290" s="29"/>
      <c r="B290" s="28" t="s">
        <v>241</v>
      </c>
      <c r="C290" s="30">
        <v>3300</v>
      </c>
      <c r="D290" s="30">
        <f>C290</f>
        <v>3300</v>
      </c>
      <c r="E290" s="30">
        <f>D290</f>
        <v>3300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>
        <v>360</v>
      </c>
      <c r="D293" s="30">
        <f t="shared" si="20"/>
        <v>360</v>
      </c>
      <c r="E293" s="30">
        <f t="shared" si="20"/>
        <v>360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64320</v>
      </c>
      <c r="D295" s="30">
        <f t="shared" si="20"/>
        <v>64320</v>
      </c>
      <c r="E295" s="30">
        <f t="shared" si="20"/>
        <v>64320</v>
      </c>
    </row>
    <row r="296" spans="1:5" outlineLevel="2">
      <c r="A296" s="6">
        <v>1101</v>
      </c>
      <c r="B296" s="4" t="s">
        <v>247</v>
      </c>
      <c r="C296" s="5">
        <f>SUM(C297)</f>
        <v>700</v>
      </c>
      <c r="D296" s="5">
        <f>SUM(D297)</f>
        <v>700</v>
      </c>
      <c r="E296" s="5">
        <f>SUM(E297)</f>
        <v>700</v>
      </c>
    </row>
    <row r="297" spans="1:5" outlineLevel="3">
      <c r="A297" s="29"/>
      <c r="B297" s="28" t="s">
        <v>111</v>
      </c>
      <c r="C297" s="30">
        <v>700</v>
      </c>
      <c r="D297" s="30">
        <f>C297</f>
        <v>700</v>
      </c>
      <c r="E297" s="30">
        <f>D297</f>
        <v>700</v>
      </c>
    </row>
    <row r="298" spans="1:5" outlineLevel="2">
      <c r="A298" s="6">
        <v>1101</v>
      </c>
      <c r="B298" s="4" t="s">
        <v>37</v>
      </c>
      <c r="C298" s="5">
        <f>SUM(C299:C301)</f>
        <v>18165.68</v>
      </c>
      <c r="D298" s="5">
        <f>SUM(D299:D301)</f>
        <v>18165.68</v>
      </c>
      <c r="E298" s="5">
        <f>SUM(E299:E301)</f>
        <v>18165.68</v>
      </c>
    </row>
    <row r="299" spans="1:5" outlineLevel="3">
      <c r="A299" s="29"/>
      <c r="B299" s="28" t="s">
        <v>248</v>
      </c>
      <c r="C299" s="30">
        <v>7177.68</v>
      </c>
      <c r="D299" s="30">
        <f>C299</f>
        <v>7177.68</v>
      </c>
      <c r="E299" s="30">
        <f>D299</f>
        <v>7177.68</v>
      </c>
    </row>
    <row r="300" spans="1:5" outlineLevel="3">
      <c r="A300" s="29"/>
      <c r="B300" s="28" t="s">
        <v>249</v>
      </c>
      <c r="C300" s="30">
        <v>10988</v>
      </c>
      <c r="D300" s="30">
        <f t="shared" ref="D300:E301" si="21">C300</f>
        <v>10988</v>
      </c>
      <c r="E300" s="30">
        <f t="shared" si="21"/>
        <v>10988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4245.8</v>
      </c>
      <c r="D302" s="5">
        <f>SUM(D303:D304)</f>
        <v>4245.8</v>
      </c>
      <c r="E302" s="5">
        <f>SUM(E303:E304)</f>
        <v>4245.8</v>
      </c>
    </row>
    <row r="303" spans="1:5" outlineLevel="3">
      <c r="A303" s="29"/>
      <c r="B303" s="28" t="s">
        <v>252</v>
      </c>
      <c r="C303" s="30">
        <v>2245.8000000000002</v>
      </c>
      <c r="D303" s="30">
        <f>C303</f>
        <v>2245.8000000000002</v>
      </c>
      <c r="E303" s="30">
        <f>D303</f>
        <v>2245.8000000000002</v>
      </c>
    </row>
    <row r="304" spans="1:5" outlineLevel="3">
      <c r="A304" s="29"/>
      <c r="B304" s="28" t="s">
        <v>253</v>
      </c>
      <c r="C304" s="30">
        <v>2000</v>
      </c>
      <c r="D304" s="30">
        <f>C304</f>
        <v>2000</v>
      </c>
      <c r="E304" s="30">
        <f>D304</f>
        <v>2000</v>
      </c>
    </row>
    <row r="305" spans="1:5" outlineLevel="2">
      <c r="A305" s="6">
        <v>1101</v>
      </c>
      <c r="B305" s="4" t="s">
        <v>38</v>
      </c>
      <c r="C305" s="5">
        <f>SUM(C306:C307)</f>
        <v>12364.32</v>
      </c>
      <c r="D305" s="5">
        <f>SUM(D306:D307)</f>
        <v>12364.32</v>
      </c>
      <c r="E305" s="5">
        <f>SUM(E306:E307)</f>
        <v>12364.32</v>
      </c>
    </row>
    <row r="306" spans="1:5" outlineLevel="3">
      <c r="A306" s="29"/>
      <c r="B306" s="28" t="s">
        <v>254</v>
      </c>
      <c r="C306" s="30">
        <v>8965.6200000000008</v>
      </c>
      <c r="D306" s="30">
        <f>C306</f>
        <v>8965.6200000000008</v>
      </c>
      <c r="E306" s="30">
        <f>D306</f>
        <v>8965.6200000000008</v>
      </c>
    </row>
    <row r="307" spans="1:5" outlineLevel="3">
      <c r="A307" s="29"/>
      <c r="B307" s="28" t="s">
        <v>255</v>
      </c>
      <c r="C307" s="30">
        <v>3398.7</v>
      </c>
      <c r="D307" s="30">
        <f>C307</f>
        <v>3398.7</v>
      </c>
      <c r="E307" s="30">
        <f>D307</f>
        <v>3398.7</v>
      </c>
    </row>
    <row r="308" spans="1:5" outlineLevel="2">
      <c r="A308" s="6">
        <v>1101</v>
      </c>
      <c r="B308" s="4" t="s">
        <v>39</v>
      </c>
      <c r="C308" s="5">
        <f>SUM(C309:C312)</f>
        <v>112443</v>
      </c>
      <c r="D308" s="5">
        <f>SUM(D309:D312)</f>
        <v>112443</v>
      </c>
      <c r="E308" s="5">
        <f>SUM(E309:E312)</f>
        <v>112443</v>
      </c>
    </row>
    <row r="309" spans="1:5" outlineLevel="3">
      <c r="A309" s="29"/>
      <c r="B309" s="28" t="s">
        <v>256</v>
      </c>
      <c r="C309" s="30">
        <v>80316</v>
      </c>
      <c r="D309" s="30">
        <f>C309</f>
        <v>80316</v>
      </c>
      <c r="E309" s="30">
        <f>D309</f>
        <v>80316</v>
      </c>
    </row>
    <row r="310" spans="1:5" outlineLevel="3">
      <c r="A310" s="29"/>
      <c r="B310" s="28" t="s">
        <v>257</v>
      </c>
      <c r="C310" s="30">
        <v>25701</v>
      </c>
      <c r="D310" s="30">
        <f t="shared" ref="D310:E312" si="22">C310</f>
        <v>25701</v>
      </c>
      <c r="E310" s="30">
        <f t="shared" si="22"/>
        <v>25701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6426</v>
      </c>
      <c r="D312" s="30">
        <f t="shared" si="22"/>
        <v>6426</v>
      </c>
      <c r="E312" s="30">
        <f t="shared" si="22"/>
        <v>6426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414800</v>
      </c>
      <c r="D339" s="33">
        <f>D340+D444+D482</f>
        <v>414800</v>
      </c>
      <c r="E339" s="33">
        <f>E340+E444+E482</f>
        <v>414800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355800</v>
      </c>
      <c r="D340" s="32">
        <f>D341+D342+D343+D344+D347+D348+D353+D356+D357+D362+D367+BH290669+D371+D372+D373+D376+D377+D378+D382+D388+D391+D392+D395+D398+D399+D404+D407+D408+D409+D412+D415+D416+D419+D420+D421+D422+D429+D443</f>
        <v>355800</v>
      </c>
      <c r="E340" s="32">
        <f>E341+E342+E343+E344+E347+E348+E353+E356+E357+E362+E367+BI290669+E371+E372+E373+E376+E377+E378+E382+E388+E391+E392+E395+E398+E399+E404+E407+E408+E409+E412+E415+E416+E419+E420+E421+E422+E429+E443</f>
        <v>355800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6500</v>
      </c>
      <c r="D342" s="5">
        <f t="shared" ref="D342:E343" si="26">C342</f>
        <v>6500</v>
      </c>
      <c r="E342" s="5">
        <f t="shared" si="26"/>
        <v>6500</v>
      </c>
    </row>
    <row r="343" spans="1:10" outlineLevel="2">
      <c r="A343" s="6">
        <v>2201</v>
      </c>
      <c r="B343" s="4" t="s">
        <v>41</v>
      </c>
      <c r="C343" s="5">
        <v>130000</v>
      </c>
      <c r="D343" s="5">
        <f t="shared" si="26"/>
        <v>130000</v>
      </c>
      <c r="E343" s="5">
        <f t="shared" si="26"/>
        <v>130000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 outlineLevel="2">
      <c r="A348" s="6">
        <v>2201</v>
      </c>
      <c r="B348" s="4" t="s">
        <v>277</v>
      </c>
      <c r="C348" s="5">
        <f>SUM(C349:C352)</f>
        <v>63200</v>
      </c>
      <c r="D348" s="5">
        <f>SUM(D349:D352)</f>
        <v>63200</v>
      </c>
      <c r="E348" s="5">
        <f>SUM(E349:E352)</f>
        <v>63200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3200</v>
      </c>
      <c r="D351" s="30">
        <f t="shared" si="28"/>
        <v>3200</v>
      </c>
      <c r="E351" s="30">
        <f t="shared" si="28"/>
        <v>3200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900</v>
      </c>
      <c r="D354" s="30">
        <f t="shared" ref="D354:E356" si="29">C354</f>
        <v>900</v>
      </c>
      <c r="E354" s="30">
        <f t="shared" si="29"/>
        <v>900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</row>
    <row r="358" spans="1:5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80000</v>
      </c>
      <c r="D362" s="5">
        <f>SUM(D363:D366)</f>
        <v>80000</v>
      </c>
      <c r="E362" s="5">
        <f>SUM(E363:E366)</f>
        <v>80000</v>
      </c>
    </row>
    <row r="363" spans="1:5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outlineLevel="3">
      <c r="A364" s="29"/>
      <c r="B364" s="28" t="s">
        <v>292</v>
      </c>
      <c r="C364" s="30">
        <v>70000</v>
      </c>
      <c r="D364" s="30">
        <f t="shared" ref="D364:E366" si="31">C364</f>
        <v>70000</v>
      </c>
      <c r="E364" s="30">
        <f t="shared" si="31"/>
        <v>70000</v>
      </c>
    </row>
    <row r="365" spans="1:5" outlineLevel="3">
      <c r="A365" s="29"/>
      <c r="B365" s="28" t="s">
        <v>293</v>
      </c>
      <c r="C365" s="30">
        <v>5000</v>
      </c>
      <c r="D365" s="30">
        <f t="shared" si="31"/>
        <v>5000</v>
      </c>
      <c r="E365" s="30">
        <f t="shared" si="31"/>
        <v>5000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</row>
    <row r="389" spans="1:5" outlineLevel="3">
      <c r="A389" s="29"/>
      <c r="B389" s="28" t="s">
        <v>48</v>
      </c>
      <c r="C389" s="30">
        <v>1500</v>
      </c>
      <c r="D389" s="30">
        <f t="shared" ref="D389:E391" si="36">C389</f>
        <v>1500</v>
      </c>
      <c r="E389" s="30">
        <f t="shared" si="36"/>
        <v>1500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</row>
    <row r="395" spans="1:5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1500</v>
      </c>
      <c r="D415" s="5">
        <f t="shared" si="40"/>
        <v>1500</v>
      </c>
      <c r="E415" s="5">
        <f t="shared" si="40"/>
        <v>1500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1500</v>
      </c>
      <c r="D422" s="5">
        <f>SUM(D423:D428)</f>
        <v>1500</v>
      </c>
      <c r="E422" s="5">
        <f>SUM(E423:E428)</f>
        <v>1500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500</v>
      </c>
      <c r="D424" s="30">
        <f t="shared" ref="D424:E428" si="42">C424</f>
        <v>500</v>
      </c>
      <c r="E424" s="30">
        <f t="shared" si="42"/>
        <v>500</v>
      </c>
    </row>
    <row r="425" spans="1:5" outlineLevel="3">
      <c r="A425" s="29"/>
      <c r="B425" s="28" t="s">
        <v>338</v>
      </c>
      <c r="C425" s="30">
        <v>1000</v>
      </c>
      <c r="D425" s="30">
        <f t="shared" si="42"/>
        <v>1000</v>
      </c>
      <c r="E425" s="30">
        <f t="shared" si="42"/>
        <v>1000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59000</v>
      </c>
      <c r="D444" s="32">
        <f>D445+D454+D455+D459+D462+D463+D468+D474+D477+D480+D481+D450</f>
        <v>59000</v>
      </c>
      <c r="E444" s="32">
        <f>E445+E454+E455+E459+E462+E463+E468+E474+E477+E480+E481+E450</f>
        <v>59000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customHeight="1" outlineLevel="3">
      <c r="A448" s="28"/>
      <c r="B448" s="28" t="s">
        <v>361</v>
      </c>
      <c r="C448" s="30">
        <v>5000</v>
      </c>
      <c r="D448" s="30">
        <f t="shared" si="44"/>
        <v>5000</v>
      </c>
      <c r="E448" s="30">
        <f t="shared" si="44"/>
        <v>5000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</row>
    <row r="456" spans="1:5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customHeight="1" outlineLevel="3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 ht="15" customHeight="1" outlineLevel="3">
      <c r="A460" s="28"/>
      <c r="B460" s="28" t="s">
        <v>369</v>
      </c>
      <c r="C460" s="30">
        <v>1000</v>
      </c>
      <c r="D460" s="30">
        <f t="shared" ref="D460:E462" si="47">C460</f>
        <v>1000</v>
      </c>
      <c r="E460" s="30">
        <f t="shared" si="47"/>
        <v>1000</v>
      </c>
    </row>
    <row r="461" spans="1:5" ht="15" customHeight="1" outlineLevel="3">
      <c r="A461" s="28"/>
      <c r="B461" s="28" t="s">
        <v>370</v>
      </c>
      <c r="C461" s="30">
        <v>2000</v>
      </c>
      <c r="D461" s="30">
        <f t="shared" si="47"/>
        <v>2000</v>
      </c>
      <c r="E461" s="30">
        <f t="shared" si="47"/>
        <v>2000</v>
      </c>
    </row>
    <row r="462" spans="1:5" outlineLevel="2">
      <c r="A462" s="6">
        <v>2202</v>
      </c>
      <c r="B462" s="4" t="s">
        <v>371</v>
      </c>
      <c r="C462" s="5">
        <v>6000</v>
      </c>
      <c r="D462" s="5">
        <f t="shared" si="47"/>
        <v>6000</v>
      </c>
      <c r="E462" s="5">
        <f t="shared" si="47"/>
        <v>6000</v>
      </c>
    </row>
    <row r="463" spans="1:5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1000</v>
      </c>
      <c r="D465" s="30">
        <f t="shared" ref="D465:E467" si="48">C465</f>
        <v>1000</v>
      </c>
      <c r="E465" s="30">
        <f t="shared" si="48"/>
        <v>1000</v>
      </c>
    </row>
    <row r="466" spans="1:5" ht="15" customHeight="1" outlineLevel="3">
      <c r="A466" s="28"/>
      <c r="B466" s="28" t="s">
        <v>375</v>
      </c>
      <c r="C466" s="30">
        <v>1000</v>
      </c>
      <c r="D466" s="30">
        <f t="shared" si="48"/>
        <v>1000</v>
      </c>
      <c r="E466" s="30">
        <f t="shared" si="48"/>
        <v>1000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</row>
    <row r="475" spans="1:5" ht="15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C484+C504+C510+C523+C529+C539+C509</f>
        <v>85162.9</v>
      </c>
      <c r="D483" s="35">
        <f>D484+D504+D510+D523+D529+D539+D509</f>
        <v>85162.9</v>
      </c>
      <c r="E483" s="35">
        <f>E484+E504+E510+E523+E529+E539+E509</f>
        <v>85162.9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36500</v>
      </c>
      <c r="D484" s="32">
        <f>D485+D486+D490+D491+D494+D497+D500+D501+D502+D503</f>
        <v>36500</v>
      </c>
      <c r="E484" s="32">
        <f>E485+E486+E490+E491+E494+E497+E500+E501+E502+E503</f>
        <v>36500</v>
      </c>
    </row>
    <row r="485" spans="1:10" outlineLevel="2">
      <c r="A485" s="6">
        <v>3302</v>
      </c>
      <c r="B485" s="4" t="s">
        <v>391</v>
      </c>
      <c r="C485" s="5">
        <v>12000</v>
      </c>
      <c r="D485" s="5">
        <f>C485</f>
        <v>12000</v>
      </c>
      <c r="E485" s="5">
        <f>D485</f>
        <v>12000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12" outlineLevel="2">
      <c r="A500" s="6">
        <v>3302</v>
      </c>
      <c r="B500" s="4" t="s">
        <v>406</v>
      </c>
      <c r="C500" s="5">
        <v>13000</v>
      </c>
      <c r="D500" s="5">
        <f t="shared" si="52"/>
        <v>13000</v>
      </c>
      <c r="E500" s="5">
        <f t="shared" si="52"/>
        <v>13000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6882.5</v>
      </c>
      <c r="D504" s="32">
        <f>SUM(D505:D508)</f>
        <v>6882.5</v>
      </c>
      <c r="E504" s="32">
        <f>SUM(E505:E508)</f>
        <v>6882.5</v>
      </c>
    </row>
    <row r="505" spans="1:12" outlineLevel="2" collapsed="1">
      <c r="A505" s="6">
        <v>3303</v>
      </c>
      <c r="B505" s="4" t="s">
        <v>411</v>
      </c>
      <c r="C505" s="5">
        <v>3882.5</v>
      </c>
      <c r="D505" s="5">
        <f>C505</f>
        <v>3882.5</v>
      </c>
      <c r="E505" s="5">
        <f>D505</f>
        <v>3882.5</v>
      </c>
    </row>
    <row r="506" spans="1:12" outlineLevel="2">
      <c r="A506" s="6">
        <v>3303</v>
      </c>
      <c r="B506" s="4" t="s">
        <v>412</v>
      </c>
      <c r="C506" s="5">
        <v>1500</v>
      </c>
      <c r="D506" s="5">
        <f t="shared" ref="D506:E509" si="53">C506</f>
        <v>1500</v>
      </c>
      <c r="E506" s="5">
        <f t="shared" si="53"/>
        <v>1500</v>
      </c>
    </row>
    <row r="507" spans="1:12" outlineLevel="2">
      <c r="A507" s="6">
        <v>3303</v>
      </c>
      <c r="B507" s="4" t="s">
        <v>413</v>
      </c>
      <c r="C507" s="5">
        <v>1500</v>
      </c>
      <c r="D507" s="5">
        <f t="shared" si="53"/>
        <v>1500</v>
      </c>
      <c r="E507" s="5">
        <f t="shared" si="53"/>
        <v>1500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8" t="s">
        <v>961</v>
      </c>
      <c r="B509" s="169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8" t="s">
        <v>414</v>
      </c>
      <c r="B510" s="169"/>
      <c r="C510" s="32">
        <f>C511+C512+C513+C514+C518+C519+C520+C521+C522</f>
        <v>40000</v>
      </c>
      <c r="D510" s="32">
        <f>D511+D512+D513+D514+D518+D519+D520+D521+D522</f>
        <v>40000</v>
      </c>
      <c r="E510" s="32">
        <f>E511+E512+E513+E514+E518+E519+E520+E521+E522</f>
        <v>40000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 outlineLevel="2">
      <c r="A519" s="6">
        <v>3305</v>
      </c>
      <c r="B519" s="4" t="s">
        <v>423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outlineLevel="2">
      <c r="A520" s="6">
        <v>3305</v>
      </c>
      <c r="B520" s="4" t="s">
        <v>424</v>
      </c>
      <c r="C520" s="5">
        <v>1000</v>
      </c>
      <c r="D520" s="5">
        <f t="shared" si="55"/>
        <v>1000</v>
      </c>
      <c r="E520" s="5">
        <f t="shared" si="55"/>
        <v>1000</v>
      </c>
    </row>
    <row r="521" spans="1:5" outlineLevel="2">
      <c r="A521" s="6">
        <v>3305</v>
      </c>
      <c r="B521" s="4" t="s">
        <v>425</v>
      </c>
      <c r="C521" s="5">
        <v>35000</v>
      </c>
      <c r="D521" s="5">
        <f t="shared" si="55"/>
        <v>35000</v>
      </c>
      <c r="E521" s="5">
        <f t="shared" si="55"/>
        <v>35000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8" t="s">
        <v>441</v>
      </c>
      <c r="B539" s="169"/>
      <c r="C539" s="32">
        <f>SUM(C540:C545)</f>
        <v>1780.4</v>
      </c>
      <c r="D539" s="32">
        <f>SUM(D540:D545)</f>
        <v>1780.4</v>
      </c>
      <c r="E539" s="32">
        <f>SUM(E540:E545)</f>
        <v>1780.4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1780.4</v>
      </c>
      <c r="D541" s="5">
        <f t="shared" ref="D541:E544" si="58">C541</f>
        <v>1780.4</v>
      </c>
      <c r="E541" s="5">
        <f t="shared" si="58"/>
        <v>1780.4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2" t="s">
        <v>449</v>
      </c>
      <c r="B548" s="173"/>
      <c r="C548" s="35">
        <f>C549+C550</f>
        <v>118417.1</v>
      </c>
      <c r="D548" s="35">
        <f>D549+D550</f>
        <v>118417.1</v>
      </c>
      <c r="E548" s="35">
        <f>E549+E550</f>
        <v>118417.1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outlineLevel="1">
      <c r="A550" s="168" t="s">
        <v>451</v>
      </c>
      <c r="B550" s="169"/>
      <c r="C550" s="32">
        <v>118417.1</v>
      </c>
      <c r="D550" s="32">
        <f>C550</f>
        <v>118417.1</v>
      </c>
      <c r="E550" s="32">
        <f>D550</f>
        <v>118417.1</v>
      </c>
    </row>
    <row r="551" spans="1:10">
      <c r="A551" s="166" t="s">
        <v>455</v>
      </c>
      <c r="B551" s="167"/>
      <c r="C551" s="36">
        <f>C552</f>
        <v>52688.57</v>
      </c>
      <c r="D551" s="36">
        <f>D552</f>
        <v>52688.57</v>
      </c>
      <c r="E551" s="36">
        <f>E552</f>
        <v>52688.57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52688.57</v>
      </c>
      <c r="D552" s="33">
        <f>D553+D557</f>
        <v>52688.57</v>
      </c>
      <c r="E552" s="33">
        <f>E553+E557</f>
        <v>52688.57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8" t="s">
        <v>457</v>
      </c>
      <c r="B553" s="169"/>
      <c r="C553" s="32">
        <f>SUM(C554:C556)</f>
        <v>52688.57</v>
      </c>
      <c r="D553" s="32">
        <f>SUM(D554:D556)</f>
        <v>52688.57</v>
      </c>
      <c r="E553" s="32">
        <f>SUM(E554:E556)</f>
        <v>52688.57</v>
      </c>
    </row>
    <row r="554" spans="1:10" outlineLevel="2" collapsed="1">
      <c r="A554" s="6">
        <v>5500</v>
      </c>
      <c r="B554" s="4" t="s">
        <v>458</v>
      </c>
      <c r="C554" s="5">
        <v>52688.57</v>
      </c>
      <c r="D554" s="5">
        <f t="shared" ref="D554:E556" si="59">C554</f>
        <v>52688.57</v>
      </c>
      <c r="E554" s="5">
        <f t="shared" si="59"/>
        <v>52688.57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0" t="s">
        <v>62</v>
      </c>
      <c r="B560" s="171"/>
      <c r="C560" s="37">
        <f>C561+C717+C726</f>
        <v>2544975.4300000002</v>
      </c>
      <c r="D560" s="37">
        <v>197437.94099999999</v>
      </c>
      <c r="E560" s="37">
        <f>E561+E717+E726</f>
        <v>2544975.4300000002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2452893.5460000001</v>
      </c>
      <c r="D561" s="36">
        <f>D562+D639+D643+D646</f>
        <v>2452893.5460000001</v>
      </c>
      <c r="E561" s="36">
        <f>E562+E639+E643+E646</f>
        <v>2452893.5460000001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2435000</v>
      </c>
      <c r="D562" s="38">
        <f>D563+D568+D569+D570+D577+D578+D582+D585+D586+D587+D588+D593+D596+D600+D604+D611+D617+D629</f>
        <v>2435000</v>
      </c>
      <c r="E562" s="38">
        <f>E563+E568+E569+E570+E577+E578+E582+E585+E586+E587+E588+E593+E596+E600+E604+E611+E617+E629</f>
        <v>2435000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8" t="s">
        <v>466</v>
      </c>
      <c r="B563" s="169"/>
      <c r="C563" s="32">
        <f>SUM(C564:C567)</f>
        <v>100000</v>
      </c>
      <c r="D563" s="32">
        <f>SUM(D564:D567)</f>
        <v>100000</v>
      </c>
      <c r="E563" s="32">
        <f>SUM(E564:E567)</f>
        <v>100000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100000</v>
      </c>
      <c r="D567" s="5">
        <f t="shared" si="60"/>
        <v>100000</v>
      </c>
      <c r="E567" s="5">
        <f t="shared" si="60"/>
        <v>100000</v>
      </c>
    </row>
    <row r="568" spans="1:10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8" t="s">
        <v>473</v>
      </c>
      <c r="B570" s="169"/>
      <c r="C570" s="32">
        <f>SUM(C571:C576)</f>
        <v>555000</v>
      </c>
      <c r="D570" s="32">
        <f>SUM(D571:D576)</f>
        <v>555000</v>
      </c>
      <c r="E570" s="32">
        <f>SUM(E571:E576)</f>
        <v>555000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5000</v>
      </c>
      <c r="D573" s="5">
        <f t="shared" si="61"/>
        <v>5000</v>
      </c>
      <c r="E573" s="5">
        <f t="shared" si="61"/>
        <v>5000</v>
      </c>
    </row>
    <row r="574" spans="1:10" outlineLevel="2">
      <c r="A574" s="7">
        <v>6603</v>
      </c>
      <c r="B574" s="4" t="s">
        <v>477</v>
      </c>
      <c r="C574" s="5">
        <v>550000</v>
      </c>
      <c r="D574" s="5">
        <f t="shared" si="61"/>
        <v>550000</v>
      </c>
      <c r="E574" s="5">
        <f t="shared" si="61"/>
        <v>550000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8" t="s">
        <v>480</v>
      </c>
      <c r="B577" s="169"/>
      <c r="C577" s="32">
        <v>10000</v>
      </c>
      <c r="D577" s="32">
        <f>C577</f>
        <v>10000</v>
      </c>
      <c r="E577" s="32">
        <f>D577</f>
        <v>10000</v>
      </c>
    </row>
    <row r="578" spans="1:5" outlineLevel="1">
      <c r="A578" s="168" t="s">
        <v>481</v>
      </c>
      <c r="B578" s="169"/>
      <c r="C578" s="32">
        <f>SUM(C579:C581)</f>
        <v>20000</v>
      </c>
      <c r="D578" s="32">
        <f>SUM(D579:D581)</f>
        <v>20000</v>
      </c>
      <c r="E578" s="32">
        <f>SUM(E579:E581)</f>
        <v>20000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20000</v>
      </c>
      <c r="D581" s="5">
        <f t="shared" si="62"/>
        <v>20000</v>
      </c>
      <c r="E581" s="5">
        <f t="shared" si="62"/>
        <v>20000</v>
      </c>
    </row>
    <row r="582" spans="1:5" outlineLevel="1">
      <c r="A582" s="168" t="s">
        <v>485</v>
      </c>
      <c r="B582" s="169"/>
      <c r="C582" s="32">
        <f>SUM(C583:C584)</f>
        <v>100000</v>
      </c>
      <c r="D582" s="32">
        <f>SUM(D583:D584)</f>
        <v>100000</v>
      </c>
      <c r="E582" s="32">
        <f>SUM(E583:E584)</f>
        <v>100000</v>
      </c>
    </row>
    <row r="583" spans="1:5" outlineLevel="2">
      <c r="A583" s="7">
        <v>6606</v>
      </c>
      <c r="B583" s="4" t="s">
        <v>486</v>
      </c>
      <c r="C583" s="5">
        <v>100000</v>
      </c>
      <c r="D583" s="5">
        <f t="shared" ref="D583:E587" si="63">C583</f>
        <v>100000</v>
      </c>
      <c r="E583" s="5">
        <f t="shared" si="63"/>
        <v>100000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8" t="s">
        <v>502</v>
      </c>
      <c r="B596" s="169"/>
      <c r="C596" s="32">
        <f>SUM(C597:C599)</f>
        <v>740000</v>
      </c>
      <c r="D596" s="32">
        <f>SUM(D597:D599)</f>
        <v>740000</v>
      </c>
      <c r="E596" s="32">
        <f>SUM(E597:E599)</f>
        <v>740000</v>
      </c>
    </row>
    <row r="597" spans="1:5" outlineLevel="2">
      <c r="A597" s="7">
        <v>6612</v>
      </c>
      <c r="B597" s="4" t="s">
        <v>499</v>
      </c>
      <c r="C597" s="5">
        <v>740000</v>
      </c>
      <c r="D597" s="5">
        <f>C597</f>
        <v>740000</v>
      </c>
      <c r="E597" s="5">
        <f>D597</f>
        <v>740000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8" t="s">
        <v>503</v>
      </c>
      <c r="B600" s="169"/>
      <c r="C600" s="32">
        <f>SUM(C601:C603)</f>
        <v>170000</v>
      </c>
      <c r="D600" s="32">
        <f>SUM(D601:D603)</f>
        <v>170000</v>
      </c>
      <c r="E600" s="32">
        <f>SUM(E601:E603)</f>
        <v>170000</v>
      </c>
    </row>
    <row r="601" spans="1:5" outlineLevel="2">
      <c r="A601" s="7">
        <v>6613</v>
      </c>
      <c r="B601" s="4" t="s">
        <v>504</v>
      </c>
      <c r="C601" s="5">
        <v>50000</v>
      </c>
      <c r="D601" s="5">
        <f t="shared" ref="D601:E603" si="66">C601</f>
        <v>50000</v>
      </c>
      <c r="E601" s="5">
        <f t="shared" si="66"/>
        <v>50000</v>
      </c>
    </row>
    <row r="602" spans="1:5" outlineLevel="2">
      <c r="A602" s="7">
        <v>6613</v>
      </c>
      <c r="B602" s="4" t="s">
        <v>505</v>
      </c>
      <c r="C602" s="5">
        <v>120000</v>
      </c>
      <c r="D602" s="5">
        <f t="shared" si="66"/>
        <v>120000</v>
      </c>
      <c r="E602" s="5">
        <f t="shared" si="66"/>
        <v>120000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8" t="s">
        <v>513</v>
      </c>
      <c r="B611" s="169"/>
      <c r="C611" s="32">
        <f>SUM(C612:C616)</f>
        <v>300000</v>
      </c>
      <c r="D611" s="32">
        <f>SUM(D612:D616)</f>
        <v>300000</v>
      </c>
      <c r="E611" s="32">
        <f>SUM(E612:E616)</f>
        <v>300000</v>
      </c>
    </row>
    <row r="612" spans="1:5" outlineLevel="2">
      <c r="A612" s="7">
        <v>6615</v>
      </c>
      <c r="B612" s="4" t="s">
        <v>514</v>
      </c>
      <c r="C612" s="5">
        <v>50000</v>
      </c>
      <c r="D612" s="5">
        <f>C612</f>
        <v>50000</v>
      </c>
      <c r="E612" s="5">
        <f>D612</f>
        <v>50000</v>
      </c>
    </row>
    <row r="613" spans="1:5" outlineLevel="2">
      <c r="A613" s="7">
        <v>6615</v>
      </c>
      <c r="B613" s="4" t="s">
        <v>515</v>
      </c>
      <c r="C613" s="5">
        <v>150000</v>
      </c>
      <c r="D613" s="5">
        <f t="shared" ref="D613:E616" si="68">C613</f>
        <v>150000</v>
      </c>
      <c r="E613" s="5">
        <f t="shared" si="68"/>
        <v>150000</v>
      </c>
    </row>
    <row r="614" spans="1:5" outlineLevel="2">
      <c r="A614" s="7">
        <v>6615</v>
      </c>
      <c r="B614" s="4" t="s">
        <v>516</v>
      </c>
      <c r="C614" s="5">
        <v>100000</v>
      </c>
      <c r="D614" s="5">
        <f t="shared" si="68"/>
        <v>100000</v>
      </c>
      <c r="E614" s="5">
        <f t="shared" si="68"/>
        <v>100000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8" t="s">
        <v>519</v>
      </c>
      <c r="B617" s="169"/>
      <c r="C617" s="32">
        <f>SUM(C618:C628)</f>
        <v>350000</v>
      </c>
      <c r="D617" s="32">
        <f>SUM(D618:D628)</f>
        <v>350000</v>
      </c>
      <c r="E617" s="32">
        <f>SUM(E618:E628)</f>
        <v>350000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350000</v>
      </c>
      <c r="D621" s="5">
        <f t="shared" si="69"/>
        <v>350000</v>
      </c>
      <c r="E621" s="5">
        <f t="shared" si="69"/>
        <v>350000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8" t="s">
        <v>531</v>
      </c>
      <c r="B629" s="169"/>
      <c r="C629" s="32">
        <f>SUM(C630:C638)</f>
        <v>90000</v>
      </c>
      <c r="D629" s="32">
        <f>SUM(D630:D638)</f>
        <v>90000</v>
      </c>
      <c r="E629" s="32">
        <f>SUM(E630:E638)</f>
        <v>90000</v>
      </c>
    </row>
    <row r="630" spans="1:10" outlineLevel="2">
      <c r="A630" s="7">
        <v>6617</v>
      </c>
      <c r="B630" s="4" t="s">
        <v>532</v>
      </c>
      <c r="C630" s="5">
        <v>40000</v>
      </c>
      <c r="D630" s="5">
        <f>C630</f>
        <v>40000</v>
      </c>
      <c r="E630" s="5">
        <f>D630</f>
        <v>40000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50000</v>
      </c>
      <c r="D633" s="5">
        <f t="shared" si="70"/>
        <v>50000</v>
      </c>
      <c r="E633" s="5">
        <f t="shared" si="70"/>
        <v>50000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4" t="s">
        <v>545</v>
      </c>
      <c r="B643" s="165"/>
      <c r="C643" s="38">
        <f>C644+C645</f>
        <v>17893.545999999998</v>
      </c>
      <c r="D643" s="38">
        <f>D644+D645</f>
        <v>17893.545999999998</v>
      </c>
      <c r="E643" s="38">
        <f>E644+E645</f>
        <v>17893.545999999998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8" t="s">
        <v>547</v>
      </c>
      <c r="B645" s="169"/>
      <c r="C645" s="32">
        <v>17893.545999999998</v>
      </c>
      <c r="D645" s="32">
        <f>C645</f>
        <v>17893.545999999998</v>
      </c>
      <c r="E645" s="32">
        <f>D645</f>
        <v>17893.545999999998</v>
      </c>
    </row>
    <row r="646" spans="1:10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6" t="s">
        <v>570</v>
      </c>
      <c r="B717" s="167"/>
      <c r="C717" s="36">
        <f>C718</f>
        <v>92081.884000000005</v>
      </c>
      <c r="D717" s="36">
        <f>D718</f>
        <v>92081.884000000005</v>
      </c>
      <c r="E717" s="36">
        <f>E718</f>
        <v>92081.884000000005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92081.884000000005</v>
      </c>
      <c r="D718" s="33">
        <f>D719+D723</f>
        <v>92081.884000000005</v>
      </c>
      <c r="E718" s="33">
        <f>E719+E723</f>
        <v>92081.884000000005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2" t="s">
        <v>851</v>
      </c>
      <c r="B719" s="163"/>
      <c r="C719" s="31">
        <f>SUM(C720:C722)</f>
        <v>92081.884000000005</v>
      </c>
      <c r="D719" s="31">
        <f>SUM(D720:D722)</f>
        <v>92081.884000000005</v>
      </c>
      <c r="E719" s="31">
        <f>SUM(E720:E722)</f>
        <v>92081.884000000005</v>
      </c>
    </row>
    <row r="720" spans="1:10" ht="15" customHeight="1" outlineLevel="2">
      <c r="A720" s="6">
        <v>10950</v>
      </c>
      <c r="B720" s="4" t="s">
        <v>572</v>
      </c>
      <c r="C720" s="5">
        <v>92081.884000000005</v>
      </c>
      <c r="D720" s="5">
        <f>C720</f>
        <v>92081.884000000005</v>
      </c>
      <c r="E720" s="5">
        <f>D720</f>
        <v>92081.884000000005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80"/>
  <sheetViews>
    <sheetView rightToLeft="1" tabSelected="1" zoomScaleNormal="100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8" t="s">
        <v>30</v>
      </c>
      <c r="B1" s="178"/>
      <c r="C1" s="178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2093200</v>
      </c>
      <c r="D2" s="26">
        <f>D3+D67</f>
        <v>2092200</v>
      </c>
      <c r="E2" s="26">
        <f>E3+E67</f>
        <v>2092200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1705650</v>
      </c>
      <c r="D3" s="23">
        <f>D4+D11+D38+D61</f>
        <v>1704650</v>
      </c>
      <c r="E3" s="23">
        <f>E4+E11+E38+E61</f>
        <v>1704650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803350</v>
      </c>
      <c r="D4" s="21">
        <f>SUM(D5:D10)</f>
        <v>803350</v>
      </c>
      <c r="E4" s="21">
        <f>SUM(E5:E10)</f>
        <v>803350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750000</v>
      </c>
      <c r="D7" s="2">
        <f t="shared" si="0"/>
        <v>750000</v>
      </c>
      <c r="E7" s="2">
        <f t="shared" si="0"/>
        <v>750000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350</v>
      </c>
      <c r="D10" s="2">
        <f t="shared" si="0"/>
        <v>350</v>
      </c>
      <c r="E10" s="2">
        <f t="shared" si="0"/>
        <v>350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60600</v>
      </c>
      <c r="D11" s="21">
        <f>SUM(D12:D37)</f>
        <v>59600</v>
      </c>
      <c r="E11" s="21">
        <f>SUM(E12:E37)</f>
        <v>59600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53600</v>
      </c>
      <c r="D12" s="2">
        <f>C12</f>
        <v>53600</v>
      </c>
      <c r="E12" s="2">
        <f>D12</f>
        <v>53600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>
        <v>1000</v>
      </c>
      <c r="D29" s="2"/>
      <c r="E29" s="2">
        <f t="shared" ref="D29:E37" si="2">D29</f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9" t="s">
        <v>145</v>
      </c>
      <c r="B38" s="180"/>
      <c r="C38" s="21">
        <f>SUM(C39:C60)</f>
        <v>841700</v>
      </c>
      <c r="D38" s="21">
        <f>SUM(D39:D60)</f>
        <v>841700</v>
      </c>
      <c r="E38" s="21">
        <f>SUM(E39:E60)</f>
        <v>841700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 hidden="1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>
        <v>5000</v>
      </c>
      <c r="D53" s="2">
        <f t="shared" si="3"/>
        <v>5000</v>
      </c>
      <c r="E53" s="2">
        <f t="shared" si="3"/>
        <v>5000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hidden="1" outlineLevel="1">
      <c r="A55" s="20">
        <v>3303</v>
      </c>
      <c r="B55" s="20" t="s">
        <v>153</v>
      </c>
      <c r="C55" s="2">
        <v>800000</v>
      </c>
      <c r="D55" s="2">
        <f t="shared" si="3"/>
        <v>800000</v>
      </c>
      <c r="E55" s="2">
        <f t="shared" si="3"/>
        <v>800000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>
        <v>6000</v>
      </c>
      <c r="D57" s="2">
        <f t="shared" si="4"/>
        <v>6000</v>
      </c>
      <c r="E57" s="2">
        <f t="shared" si="4"/>
        <v>6000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 collapsed="1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3" t="s">
        <v>579</v>
      </c>
      <c r="B67" s="183"/>
      <c r="C67" s="25">
        <f>C97+C68</f>
        <v>387550</v>
      </c>
      <c r="D67" s="25">
        <f>D97+D68</f>
        <v>387550</v>
      </c>
      <c r="E67" s="25">
        <f>E97+E68</f>
        <v>387550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31500</v>
      </c>
      <c r="D68" s="21">
        <f>SUM(D69:D96)</f>
        <v>31500</v>
      </c>
      <c r="E68" s="21">
        <f>SUM(E69:E96)</f>
        <v>31500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>
        <v>1500</v>
      </c>
      <c r="D69" s="2">
        <f>C69</f>
        <v>1500</v>
      </c>
      <c r="E69" s="2">
        <f>D69</f>
        <v>1500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>
        <v>3000</v>
      </c>
      <c r="D71" s="2">
        <f t="shared" si="6"/>
        <v>3000</v>
      </c>
      <c r="E71" s="2">
        <f t="shared" si="6"/>
        <v>3000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25000</v>
      </c>
      <c r="D79" s="2">
        <f t="shared" si="6"/>
        <v>25000</v>
      </c>
      <c r="E79" s="2">
        <f t="shared" si="6"/>
        <v>25000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356050</v>
      </c>
      <c r="D97" s="21">
        <f>SUM(D98:D113)</f>
        <v>356050</v>
      </c>
      <c r="E97" s="21">
        <f>SUM(E98:E113)</f>
        <v>356050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320000</v>
      </c>
      <c r="D98" s="2">
        <f>C98</f>
        <v>320000</v>
      </c>
      <c r="E98" s="2">
        <f>D98</f>
        <v>320000</v>
      </c>
    </row>
    <row r="99" spans="1:10" ht="15" hidden="1" customHeight="1" outlineLevel="1">
      <c r="A99" s="3">
        <v>6002</v>
      </c>
      <c r="B99" s="1" t="s">
        <v>185</v>
      </c>
      <c r="C99" s="2">
        <v>30000</v>
      </c>
      <c r="D99" s="2">
        <f t="shared" ref="D99:E113" si="8">C99</f>
        <v>30000</v>
      </c>
      <c r="E99" s="2">
        <f t="shared" si="8"/>
        <v>30000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8"/>
        <v>3000</v>
      </c>
      <c r="E106" s="2">
        <f t="shared" si="8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>
        <v>2000</v>
      </c>
      <c r="D111" s="2">
        <f t="shared" si="8"/>
        <v>2000</v>
      </c>
      <c r="E111" s="2">
        <f t="shared" si="8"/>
        <v>2000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1050</v>
      </c>
      <c r="D113" s="2">
        <f t="shared" si="8"/>
        <v>1050</v>
      </c>
      <c r="E113" s="2">
        <f t="shared" si="8"/>
        <v>1050</v>
      </c>
    </row>
    <row r="114" spans="1:10" collapsed="1">
      <c r="A114" s="184" t="s">
        <v>62</v>
      </c>
      <c r="B114" s="185"/>
      <c r="C114" s="26">
        <f>C115+C152+C177</f>
        <v>406800</v>
      </c>
      <c r="D114" s="26">
        <f>D115+D152+D177</f>
        <v>406800</v>
      </c>
      <c r="E114" s="26">
        <f>E115+E152+E177</f>
        <v>406800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406800</v>
      </c>
      <c r="D115" s="23">
        <f>D116+D135</f>
        <v>406800</v>
      </c>
      <c r="E115" s="23">
        <f>E116+E135</f>
        <v>406800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79" t="s">
        <v>202</v>
      </c>
      <c r="B135" s="180"/>
      <c r="C135" s="21">
        <f>C136+C140+C143+C146+C149</f>
        <v>406800</v>
      </c>
      <c r="D135" s="21">
        <f>D136+D140+D143+D146+D149</f>
        <v>406800</v>
      </c>
      <c r="E135" s="21">
        <f>E136+E140+E143+E146+E149</f>
        <v>406800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406800</v>
      </c>
      <c r="D136" s="2">
        <f>D137+D138+D139</f>
        <v>406800</v>
      </c>
      <c r="E136" s="2">
        <f>E137+E138+E139</f>
        <v>406800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>
        <v>339302.13900000002</v>
      </c>
      <c r="D138" s="129">
        <f t="shared" ref="D138:E139" si="9">C138</f>
        <v>339302.13900000002</v>
      </c>
      <c r="E138" s="129">
        <f t="shared" si="9"/>
        <v>339302.13900000002</v>
      </c>
    </row>
    <row r="139" spans="1:10" ht="15" hidden="1" customHeight="1" outlineLevel="2">
      <c r="A139" s="131"/>
      <c r="B139" s="130" t="s">
        <v>861</v>
      </c>
      <c r="C139" s="129">
        <v>67497.861000000004</v>
      </c>
      <c r="D139" s="129">
        <f t="shared" si="9"/>
        <v>67497.861000000004</v>
      </c>
      <c r="E139" s="129">
        <f t="shared" si="9"/>
        <v>67497.861000000004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/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246">
        <f>C2+C114</f>
        <v>2500000</v>
      </c>
    </row>
    <row r="255" spans="1:10">
      <c r="C255" s="246">
        <f>C257+C560</f>
        <v>2503001</v>
      </c>
    </row>
    <row r="256" spans="1:10" ht="18.5">
      <c r="A256" s="178" t="s">
        <v>67</v>
      </c>
      <c r="B256" s="178"/>
      <c r="C256" s="178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C258+C551</f>
        <v>1708887.0000000002</v>
      </c>
      <c r="D257" s="37">
        <f>D258+D551</f>
        <v>1708887.0000000002</v>
      </c>
      <c r="E257" s="37">
        <f>E258+E551</f>
        <v>1708887.0000000002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C259+C339+C483+C548</f>
        <v>1652887.0000000002</v>
      </c>
      <c r="D258" s="36">
        <f>D259+D339+D483+D548</f>
        <v>1652887.0000000002</v>
      </c>
      <c r="E258" s="36">
        <f>E259+E339+E483+E548</f>
        <v>1652887.0000000002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864737.8</v>
      </c>
      <c r="D259" s="33">
        <f>D260+D263+D314</f>
        <v>864737.8</v>
      </c>
      <c r="E259" s="33">
        <f>E260+E263+E314</f>
        <v>864737.8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8" t="s">
        <v>268</v>
      </c>
      <c r="B260" s="169"/>
      <c r="C260" s="32">
        <f>SUM(C261:C262)</f>
        <v>1460</v>
      </c>
      <c r="D260" s="32">
        <f>SUM(D261:D262)</f>
        <v>1460</v>
      </c>
      <c r="E260" s="32">
        <f>SUM(E261:E262)</f>
        <v>1460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500</v>
      </c>
      <c r="D262" s="5">
        <f>C262</f>
        <v>500</v>
      </c>
      <c r="E262" s="5">
        <f>D262</f>
        <v>500</v>
      </c>
    </row>
    <row r="263" spans="1:10" hidden="1" outlineLevel="1">
      <c r="A263" s="168" t="s">
        <v>269</v>
      </c>
      <c r="B263" s="169"/>
      <c r="C263" s="32">
        <f>C264+C265+C289+C296+C298+C302+C305+C308+C313</f>
        <v>863277.8</v>
      </c>
      <c r="D263" s="32">
        <f>D264+D265+D289+D296+D298+D302+D305+D308+D313</f>
        <v>863277.8</v>
      </c>
      <c r="E263" s="32">
        <f>E264+E265+E289+E296+E298+E302+E305+E308+E313</f>
        <v>863277.8</v>
      </c>
    </row>
    <row r="264" spans="1:10" hidden="1" outlineLevel="2">
      <c r="A264" s="6">
        <v>1101</v>
      </c>
      <c r="B264" s="4" t="s">
        <v>34</v>
      </c>
      <c r="C264" s="5">
        <v>258315</v>
      </c>
      <c r="D264" s="5">
        <f>C264</f>
        <v>258315</v>
      </c>
      <c r="E264" s="5">
        <f>D264</f>
        <v>258315</v>
      </c>
    </row>
    <row r="265" spans="1:10" hidden="1" outlineLevel="2">
      <c r="A265" s="6">
        <v>1101</v>
      </c>
      <c r="B265" s="4" t="s">
        <v>35</v>
      </c>
      <c r="C265" s="5">
        <f>SUM(C266:C288)</f>
        <v>334457.59999999998</v>
      </c>
      <c r="D265" s="5">
        <f>SUM(D266:D288)</f>
        <v>334457.59999999998</v>
      </c>
      <c r="E265" s="5">
        <f>SUM(E266:E288)</f>
        <v>334457.59999999998</v>
      </c>
    </row>
    <row r="266" spans="1:10" hidden="1" outlineLevel="3">
      <c r="A266" s="29"/>
      <c r="B266" s="28" t="s">
        <v>218</v>
      </c>
      <c r="C266" s="30">
        <v>15879.6</v>
      </c>
      <c r="D266" s="30">
        <f>C266</f>
        <v>15879.6</v>
      </c>
      <c r="E266" s="30">
        <f>D266</f>
        <v>15879.6</v>
      </c>
    </row>
    <row r="267" spans="1:10" hidden="1" outlineLevel="3">
      <c r="A267" s="29"/>
      <c r="B267" s="28" t="s">
        <v>219</v>
      </c>
      <c r="C267" s="30">
        <v>181836</v>
      </c>
      <c r="D267" s="30">
        <f t="shared" ref="D267:E282" si="18">C267</f>
        <v>181836</v>
      </c>
      <c r="E267" s="30">
        <f t="shared" si="18"/>
        <v>181836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>
        <v>900</v>
      </c>
      <c r="D269" s="30">
        <f t="shared" si="18"/>
        <v>900</v>
      </c>
      <c r="E269" s="30">
        <f t="shared" si="18"/>
        <v>900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>
        <v>15768</v>
      </c>
      <c r="D271" s="30">
        <f t="shared" si="18"/>
        <v>15768</v>
      </c>
      <c r="E271" s="30">
        <f t="shared" si="18"/>
        <v>15768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106794</v>
      </c>
      <c r="D286" s="30">
        <f t="shared" si="19"/>
        <v>106794</v>
      </c>
      <c r="E286" s="30">
        <f t="shared" si="19"/>
        <v>106794</v>
      </c>
    </row>
    <row r="287" spans="1:5" hidden="1" outlineLevel="3">
      <c r="A287" s="29"/>
      <c r="B287" s="28" t="s">
        <v>239</v>
      </c>
      <c r="C287" s="30">
        <v>8280</v>
      </c>
      <c r="D287" s="30">
        <f t="shared" si="19"/>
        <v>8280</v>
      </c>
      <c r="E287" s="30">
        <f t="shared" si="19"/>
        <v>8280</v>
      </c>
    </row>
    <row r="288" spans="1:5" hidden="1" outlineLevel="3">
      <c r="A288" s="29"/>
      <c r="B288" s="28" t="s">
        <v>240</v>
      </c>
      <c r="C288" s="30">
        <v>5000</v>
      </c>
      <c r="D288" s="30">
        <f t="shared" si="19"/>
        <v>5000</v>
      </c>
      <c r="E288" s="30">
        <f t="shared" si="19"/>
        <v>5000</v>
      </c>
    </row>
    <row r="289" spans="1:5" hidden="1" outlineLevel="2">
      <c r="A289" s="6">
        <v>1101</v>
      </c>
      <c r="B289" s="4" t="s">
        <v>36</v>
      </c>
      <c r="C289" s="5">
        <f>SUM(C290:C295)</f>
        <v>118410</v>
      </c>
      <c r="D289" s="5">
        <f>SUM(D290:D295)</f>
        <v>118410</v>
      </c>
      <c r="E289" s="5">
        <f>SUM(E290:E295)</f>
        <v>118410</v>
      </c>
    </row>
    <row r="290" spans="1:5" hidden="1" outlineLevel="3">
      <c r="A290" s="29"/>
      <c r="B290" s="28" t="s">
        <v>241</v>
      </c>
      <c r="C290" s="30">
        <v>5700</v>
      </c>
      <c r="D290" s="30">
        <f>C290</f>
        <v>5700</v>
      </c>
      <c r="E290" s="30">
        <f>D290</f>
        <v>5700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>
        <v>360</v>
      </c>
      <c r="D293" s="30">
        <f t="shared" si="20"/>
        <v>360</v>
      </c>
      <c r="E293" s="30">
        <f t="shared" si="20"/>
        <v>360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112350</v>
      </c>
      <c r="D295" s="30">
        <f t="shared" si="20"/>
        <v>112350</v>
      </c>
      <c r="E295" s="30">
        <f t="shared" si="20"/>
        <v>112350</v>
      </c>
    </row>
    <row r="296" spans="1:5" hidden="1" outlineLevel="2">
      <c r="A296" s="6">
        <v>1101</v>
      </c>
      <c r="B296" s="4" t="s">
        <v>247</v>
      </c>
      <c r="C296" s="5">
        <f>SUM(C297)</f>
        <v>700</v>
      </c>
      <c r="D296" s="5">
        <f>SUM(D297)</f>
        <v>700</v>
      </c>
      <c r="E296" s="5">
        <f>SUM(E297)</f>
        <v>700</v>
      </c>
    </row>
    <row r="297" spans="1:5" hidden="1" outlineLevel="3">
      <c r="A297" s="29"/>
      <c r="B297" s="28" t="s">
        <v>111</v>
      </c>
      <c r="C297" s="30">
        <v>700</v>
      </c>
      <c r="D297" s="30">
        <f>C297</f>
        <v>700</v>
      </c>
      <c r="E297" s="30">
        <f>D297</f>
        <v>700</v>
      </c>
    </row>
    <row r="298" spans="1:5" hidden="1" outlineLevel="2">
      <c r="A298" s="6">
        <v>1101</v>
      </c>
      <c r="B298" s="4" t="s">
        <v>37</v>
      </c>
      <c r="C298" s="5">
        <f>SUM(C299:C301)</f>
        <v>11990.5</v>
      </c>
      <c r="D298" s="5">
        <f>SUM(D299:D301)</f>
        <v>11990.5</v>
      </c>
      <c r="E298" s="5">
        <f>SUM(E299:E301)</f>
        <v>11990.5</v>
      </c>
    </row>
    <row r="299" spans="1:5" hidden="1" outlineLevel="3">
      <c r="A299" s="29"/>
      <c r="B299" s="28" t="s">
        <v>248</v>
      </c>
      <c r="C299" s="30">
        <v>650.5</v>
      </c>
      <c r="D299" s="30">
        <f>C299</f>
        <v>650.5</v>
      </c>
      <c r="E299" s="30">
        <f>D299</f>
        <v>650.5</v>
      </c>
    </row>
    <row r="300" spans="1:5" hidden="1" outlineLevel="3">
      <c r="A300" s="29"/>
      <c r="B300" s="28" t="s">
        <v>249</v>
      </c>
      <c r="C300" s="30">
        <v>11340</v>
      </c>
      <c r="D300" s="30">
        <f t="shared" ref="D300:E301" si="21">C300</f>
        <v>11340</v>
      </c>
      <c r="E300" s="30">
        <f t="shared" si="21"/>
        <v>11340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4245.8</v>
      </c>
      <c r="D302" s="5">
        <f>SUM(D303:D304)</f>
        <v>4245.8</v>
      </c>
      <c r="E302" s="5">
        <f>SUM(E303:E304)</f>
        <v>4245.8</v>
      </c>
    </row>
    <row r="303" spans="1:5" hidden="1" outlineLevel="3">
      <c r="A303" s="29"/>
      <c r="B303" s="28" t="s">
        <v>252</v>
      </c>
      <c r="C303" s="30">
        <v>2245.8000000000002</v>
      </c>
      <c r="D303" s="30">
        <f>C303</f>
        <v>2245.8000000000002</v>
      </c>
      <c r="E303" s="30">
        <f>D303</f>
        <v>2245.8000000000002</v>
      </c>
    </row>
    <row r="304" spans="1:5" hidden="1" outlineLevel="3">
      <c r="A304" s="29"/>
      <c r="B304" s="28" t="s">
        <v>253</v>
      </c>
      <c r="C304" s="30">
        <v>2000</v>
      </c>
      <c r="D304" s="30">
        <f>C304</f>
        <v>2000</v>
      </c>
      <c r="E304" s="30">
        <f>D304</f>
        <v>2000</v>
      </c>
    </row>
    <row r="305" spans="1:5" hidden="1" outlineLevel="2">
      <c r="A305" s="6">
        <v>1101</v>
      </c>
      <c r="B305" s="4" t="s">
        <v>38</v>
      </c>
      <c r="C305" s="5">
        <f>SUM(C306:C307)</f>
        <v>9276.9</v>
      </c>
      <c r="D305" s="5">
        <f>SUM(D306:D307)</f>
        <v>9276.9</v>
      </c>
      <c r="E305" s="5">
        <f>SUM(E306:E307)</f>
        <v>9276.9</v>
      </c>
    </row>
    <row r="306" spans="1:5" hidden="1" outlineLevel="3">
      <c r="A306" s="29"/>
      <c r="B306" s="28" t="s">
        <v>254</v>
      </c>
      <c r="C306" s="30">
        <v>6191.4</v>
      </c>
      <c r="D306" s="30">
        <f>C306</f>
        <v>6191.4</v>
      </c>
      <c r="E306" s="30">
        <f>D306</f>
        <v>6191.4</v>
      </c>
    </row>
    <row r="307" spans="1:5" hidden="1" outlineLevel="3">
      <c r="A307" s="29"/>
      <c r="B307" s="28" t="s">
        <v>255</v>
      </c>
      <c r="C307" s="30">
        <v>3085.5</v>
      </c>
      <c r="D307" s="30">
        <f>C307</f>
        <v>3085.5</v>
      </c>
      <c r="E307" s="30">
        <f>D307</f>
        <v>3085.5</v>
      </c>
    </row>
    <row r="308" spans="1:5" hidden="1" outlineLevel="2">
      <c r="A308" s="6">
        <v>1101</v>
      </c>
      <c r="B308" s="4" t="s">
        <v>39</v>
      </c>
      <c r="C308" s="5">
        <f>SUM(C309:C312)</f>
        <v>125882</v>
      </c>
      <c r="D308" s="5">
        <f>SUM(D309:D312)</f>
        <v>125882</v>
      </c>
      <c r="E308" s="5">
        <f>SUM(E309:E312)</f>
        <v>125882</v>
      </c>
    </row>
    <row r="309" spans="1:5" hidden="1" outlineLevel="3">
      <c r="A309" s="29"/>
      <c r="B309" s="28" t="s">
        <v>256</v>
      </c>
      <c r="C309" s="30">
        <v>89915</v>
      </c>
      <c r="D309" s="30">
        <f>C309</f>
        <v>89915</v>
      </c>
      <c r="E309" s="30">
        <f>D309</f>
        <v>89915</v>
      </c>
    </row>
    <row r="310" spans="1:5" hidden="1" outlineLevel="3">
      <c r="A310" s="29"/>
      <c r="B310" s="28" t="s">
        <v>257</v>
      </c>
      <c r="C310" s="30">
        <v>28773</v>
      </c>
      <c r="D310" s="30">
        <f t="shared" ref="D310:E312" si="22">C310</f>
        <v>28773</v>
      </c>
      <c r="E310" s="30">
        <f t="shared" si="22"/>
        <v>28773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7194</v>
      </c>
      <c r="D312" s="30">
        <f t="shared" si="22"/>
        <v>7194</v>
      </c>
      <c r="E312" s="30">
        <f t="shared" si="22"/>
        <v>7194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4" t="s">
        <v>270</v>
      </c>
      <c r="B339" s="165"/>
      <c r="C339" s="33">
        <f>C340+C444+C482</f>
        <v>583300</v>
      </c>
      <c r="D339" s="33">
        <f>D340+D444+D482</f>
        <v>583300</v>
      </c>
      <c r="E339" s="33">
        <f>E340+E444+E482</f>
        <v>583300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8" t="s">
        <v>271</v>
      </c>
      <c r="B340" s="169"/>
      <c r="C340" s="32">
        <f>C341+C342+C343+C344+C347+C348+C353+C356+C357+C362+C367+BG290669+C371+C372+C373+C376+C377+C378+C382+C388+C391+C392+C395+C398+C399+C404+C407+C408+C409+C412+C415+C416+C419+C420+C421+C422+C429+C443</f>
        <v>524300</v>
      </c>
      <c r="D340" s="32">
        <f>D341+D342+D343+D344+D347+D348+D353+D356+D357+D362+D367+BH290669+D371+D372+D373+D376+D377+D378+D382+D388+D391+D392+D395+D398+D399+D404+D407+D408+D409+D412+D415+D416+D419+D420+D421+D422+D429+D443</f>
        <v>524300</v>
      </c>
      <c r="E340" s="32">
        <f>E341+E342+E343+E344+E347+E348+E353+E356+E357+E362+E367+BI290669+E371+E372+E373+E376+E377+E378+E382+E388+E391+E392+E395+E398+E399+E404+E407+E408+E409+E412+E415+E416+E419+E420+E421+E422+E429+E443</f>
        <v>524300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6500</v>
      </c>
      <c r="D342" s="5">
        <f t="shared" ref="D342:E343" si="26">C342</f>
        <v>6500</v>
      </c>
      <c r="E342" s="5">
        <f t="shared" si="26"/>
        <v>6500</v>
      </c>
    </row>
    <row r="343" spans="1:10" hidden="1" outlineLevel="2">
      <c r="A343" s="6">
        <v>2201</v>
      </c>
      <c r="B343" s="4" t="s">
        <v>41</v>
      </c>
      <c r="C343" s="5">
        <v>200000</v>
      </c>
      <c r="D343" s="5">
        <f t="shared" si="26"/>
        <v>200000</v>
      </c>
      <c r="E343" s="5">
        <f t="shared" si="26"/>
        <v>200000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93200</v>
      </c>
      <c r="D348" s="5">
        <f>SUM(D349:D352)</f>
        <v>93200</v>
      </c>
      <c r="E348" s="5">
        <f>SUM(E349:E352)</f>
        <v>93200</v>
      </c>
    </row>
    <row r="349" spans="1:10" hidden="1" outlineLevel="3">
      <c r="A349" s="29"/>
      <c r="B349" s="28" t="s">
        <v>278</v>
      </c>
      <c r="C349" s="30">
        <v>90000</v>
      </c>
      <c r="D349" s="30">
        <f>C349</f>
        <v>90000</v>
      </c>
      <c r="E349" s="30">
        <f>D349</f>
        <v>90000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3200</v>
      </c>
      <c r="D351" s="30">
        <f t="shared" si="28"/>
        <v>3200</v>
      </c>
      <c r="E351" s="30">
        <f t="shared" si="28"/>
        <v>3200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hidden="1" outlineLevel="3">
      <c r="A354" s="29"/>
      <c r="B354" s="28" t="s">
        <v>42</v>
      </c>
      <c r="C354" s="30">
        <v>900</v>
      </c>
      <c r="D354" s="30">
        <f t="shared" ref="D354:E356" si="29">C354</f>
        <v>900</v>
      </c>
      <c r="E354" s="30">
        <f t="shared" si="29"/>
        <v>900</v>
      </c>
    </row>
    <row r="355" spans="1:5" hidden="1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14000</v>
      </c>
      <c r="D357" s="5">
        <f>SUM(D358:D361)</f>
        <v>14000</v>
      </c>
      <c r="E357" s="5">
        <f>SUM(E358:E361)</f>
        <v>14000</v>
      </c>
    </row>
    <row r="358" spans="1:5" hidden="1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2000</v>
      </c>
      <c r="D360" s="30">
        <f t="shared" si="30"/>
        <v>2000</v>
      </c>
      <c r="E360" s="30">
        <f t="shared" si="30"/>
        <v>2000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112000</v>
      </c>
      <c r="D362" s="5">
        <f>SUM(D363:D366)</f>
        <v>112000</v>
      </c>
      <c r="E362" s="5">
        <f>SUM(E363:E366)</f>
        <v>112000</v>
      </c>
    </row>
    <row r="363" spans="1:5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hidden="1" outlineLevel="3">
      <c r="A364" s="29"/>
      <c r="B364" s="28" t="s">
        <v>292</v>
      </c>
      <c r="C364" s="30">
        <v>100000</v>
      </c>
      <c r="D364" s="30">
        <f t="shared" ref="D364:E366" si="31">C364</f>
        <v>100000</v>
      </c>
      <c r="E364" s="30">
        <f t="shared" si="31"/>
        <v>100000</v>
      </c>
    </row>
    <row r="365" spans="1:5" hidden="1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hidden="1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hidden="1" outlineLevel="3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9000</v>
      </c>
      <c r="D382" s="5">
        <f>SUM(D383:D387)</f>
        <v>9000</v>
      </c>
      <c r="E382" s="5">
        <f>SUM(E383:E387)</f>
        <v>9000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hidden="1" outlineLevel="3">
      <c r="A387" s="29"/>
      <c r="B387" s="28" t="s">
        <v>308</v>
      </c>
      <c r="C387" s="30">
        <v>4000</v>
      </c>
      <c r="D387" s="30">
        <f t="shared" si="35"/>
        <v>4000</v>
      </c>
      <c r="E387" s="30">
        <f t="shared" si="35"/>
        <v>4000</v>
      </c>
    </row>
    <row r="388" spans="1:5" hidden="1" outlineLevel="2">
      <c r="A388" s="6">
        <v>2201</v>
      </c>
      <c r="B388" s="4" t="s">
        <v>309</v>
      </c>
      <c r="C388" s="5">
        <f>SUM(C389:C390)</f>
        <v>1500</v>
      </c>
      <c r="D388" s="5">
        <f>SUM(D389:D390)</f>
        <v>1500</v>
      </c>
      <c r="E388" s="5">
        <f>SUM(E389:E390)</f>
        <v>1500</v>
      </c>
    </row>
    <row r="389" spans="1:5" hidden="1" outlineLevel="3">
      <c r="A389" s="29"/>
      <c r="B389" s="28" t="s">
        <v>48</v>
      </c>
      <c r="C389" s="30">
        <v>1500</v>
      </c>
      <c r="D389" s="30">
        <f t="shared" ref="D389:E391" si="36">C389</f>
        <v>1500</v>
      </c>
      <c r="E389" s="30">
        <f t="shared" si="36"/>
        <v>1500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</row>
    <row r="395" spans="1:5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 hidden="1" outlineLevel="3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hidden="1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hidden="1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</row>
    <row r="410" spans="1:5" hidden="1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</row>
    <row r="413" spans="1:5" hidden="1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5000</v>
      </c>
      <c r="D415" s="5">
        <f t="shared" si="40"/>
        <v>5000</v>
      </c>
      <c r="E415" s="5">
        <f t="shared" si="40"/>
        <v>5000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</row>
    <row r="417" spans="1:5" hidden="1" outlineLevel="3" collapsed="1">
      <c r="A417" s="29"/>
      <c r="B417" s="28" t="s">
        <v>330</v>
      </c>
      <c r="C417" s="30">
        <v>5000</v>
      </c>
      <c r="D417" s="30">
        <f t="shared" ref="D417:E421" si="41">C417</f>
        <v>5000</v>
      </c>
      <c r="E417" s="30">
        <f t="shared" si="41"/>
        <v>5000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1500</v>
      </c>
      <c r="D422" s="5">
        <f>SUM(D423:D428)</f>
        <v>1500</v>
      </c>
      <c r="E422" s="5">
        <f>SUM(E423:E428)</f>
        <v>1500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>
        <v>500</v>
      </c>
      <c r="D424" s="30">
        <f t="shared" ref="D424:E428" si="42">C424</f>
        <v>500</v>
      </c>
      <c r="E424" s="30">
        <f t="shared" si="42"/>
        <v>500</v>
      </c>
    </row>
    <row r="425" spans="1:5" hidden="1" outlineLevel="3">
      <c r="A425" s="29"/>
      <c r="B425" s="28" t="s">
        <v>338</v>
      </c>
      <c r="C425" s="30">
        <v>1000</v>
      </c>
      <c r="D425" s="30">
        <f t="shared" si="42"/>
        <v>1000</v>
      </c>
      <c r="E425" s="30">
        <f t="shared" si="42"/>
        <v>1000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30000</v>
      </c>
      <c r="D429" s="5">
        <f>SUM(D430:D442)</f>
        <v>30000</v>
      </c>
      <c r="E429" s="5">
        <f>SUM(E430:E442)</f>
        <v>30000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30000</v>
      </c>
      <c r="D431" s="30">
        <f t="shared" ref="D431:E442" si="43">C431</f>
        <v>30000</v>
      </c>
      <c r="E431" s="30">
        <f t="shared" si="43"/>
        <v>30000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8" t="s">
        <v>357</v>
      </c>
      <c r="B444" s="169"/>
      <c r="C444" s="32">
        <f>C445+C454+C455+C459+C462+C463+C468+C474+C477+C480+C481+C450</f>
        <v>59000</v>
      </c>
      <c r="D444" s="32">
        <f>D445+D454+D455+D459+D462+D463+D468+D474+D477+D480+D481+D450</f>
        <v>59000</v>
      </c>
      <c r="E444" s="32">
        <f>E445+E454+E455+E459+E462+E463+E468+E474+E477+E480+E481+E450</f>
        <v>59000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</row>
    <row r="446" spans="1:5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hidden="1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hidden="1" customHeight="1" outlineLevel="3">
      <c r="A448" s="28"/>
      <c r="B448" s="28" t="s">
        <v>361</v>
      </c>
      <c r="C448" s="30">
        <v>5000</v>
      </c>
      <c r="D448" s="30">
        <f t="shared" si="44"/>
        <v>5000</v>
      </c>
      <c r="E448" s="30">
        <f t="shared" si="44"/>
        <v>5000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 hidden="1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</row>
    <row r="456" spans="1:5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hidden="1" customHeight="1" outlineLevel="3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</row>
    <row r="460" spans="1:5" ht="15" hidden="1" customHeight="1" outlineLevel="3">
      <c r="A460" s="28"/>
      <c r="B460" s="28" t="s">
        <v>369</v>
      </c>
      <c r="C460" s="30">
        <v>1000</v>
      </c>
      <c r="D460" s="30">
        <f t="shared" ref="D460:E462" si="47">C460</f>
        <v>1000</v>
      </c>
      <c r="E460" s="30">
        <f t="shared" si="47"/>
        <v>1000</v>
      </c>
    </row>
    <row r="461" spans="1:5" ht="15" hidden="1" customHeight="1" outlineLevel="3">
      <c r="A461" s="28"/>
      <c r="B461" s="28" t="s">
        <v>370</v>
      </c>
      <c r="C461" s="30">
        <v>2000</v>
      </c>
      <c r="D461" s="30">
        <f t="shared" si="47"/>
        <v>2000</v>
      </c>
      <c r="E461" s="30">
        <f t="shared" si="47"/>
        <v>2000</v>
      </c>
    </row>
    <row r="462" spans="1:5" hidden="1" outlineLevel="2">
      <c r="A462" s="6">
        <v>2202</v>
      </c>
      <c r="B462" s="4" t="s">
        <v>371</v>
      </c>
      <c r="C462" s="5">
        <v>6000</v>
      </c>
      <c r="D462" s="5">
        <f t="shared" si="47"/>
        <v>6000</v>
      </c>
      <c r="E462" s="5">
        <f t="shared" si="47"/>
        <v>6000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1000</v>
      </c>
      <c r="D465" s="30">
        <f t="shared" ref="D465:E467" si="48">C465</f>
        <v>1000</v>
      </c>
      <c r="E465" s="30">
        <f t="shared" si="48"/>
        <v>1000</v>
      </c>
    </row>
    <row r="466" spans="1:5" ht="15" hidden="1" customHeight="1" outlineLevel="3">
      <c r="A466" s="28"/>
      <c r="B466" s="28" t="s">
        <v>375</v>
      </c>
      <c r="C466" s="30">
        <v>1000</v>
      </c>
      <c r="D466" s="30">
        <f t="shared" si="48"/>
        <v>1000</v>
      </c>
      <c r="E466" s="30">
        <f t="shared" si="48"/>
        <v>1000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</row>
    <row r="475" spans="1:5" ht="15" hidden="1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 collapsed="1">
      <c r="A483" s="174" t="s">
        <v>389</v>
      </c>
      <c r="B483" s="175"/>
      <c r="C483" s="35">
        <f>C484+C504+C510+C523+C529+C539+C509</f>
        <v>78800.384000000005</v>
      </c>
      <c r="D483" s="35">
        <f>D484+D504+D510+D523+D529+D539+D509</f>
        <v>78800.384000000005</v>
      </c>
      <c r="E483" s="35">
        <f>E484+E504+E510+E523+E529+E539+E509</f>
        <v>78800.384000000005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8" t="s">
        <v>390</v>
      </c>
      <c r="B484" s="169"/>
      <c r="C484" s="32">
        <f>C485+C486+C490+C491+C494+C497+C500+C501+C502+C503</f>
        <v>19500</v>
      </c>
      <c r="D484" s="32">
        <f>D485+D486+D490+D491+D494+D497+D500+D501+D502+D503</f>
        <v>19500</v>
      </c>
      <c r="E484" s="32">
        <f>E485+E486+E490+E491+E494+E497+E500+E501+E502+E503</f>
        <v>19500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1">C488</f>
        <v>2000</v>
      </c>
      <c r="E488" s="30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hidden="1" customHeight="1" outlineLevel="3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12" hidden="1" outlineLevel="2">
      <c r="A500" s="6">
        <v>3302</v>
      </c>
      <c r="B500" s="4" t="s">
        <v>406</v>
      </c>
      <c r="C500" s="5">
        <v>13000</v>
      </c>
      <c r="D500" s="5">
        <f t="shared" si="52"/>
        <v>13000</v>
      </c>
      <c r="E500" s="5">
        <f t="shared" si="52"/>
        <v>13000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8" t="s">
        <v>410</v>
      </c>
      <c r="B504" s="169"/>
      <c r="C504" s="32">
        <f>SUM(C505:C508)</f>
        <v>7307.1840000000002</v>
      </c>
      <c r="D504" s="32">
        <f>SUM(D505:D508)</f>
        <v>7307.1840000000002</v>
      </c>
      <c r="E504" s="32">
        <f>SUM(E505:E508)</f>
        <v>7307.1840000000002</v>
      </c>
    </row>
    <row r="505" spans="1:12" hidden="1" outlineLevel="2" collapsed="1">
      <c r="A505" s="6">
        <v>3303</v>
      </c>
      <c r="B505" s="4" t="s">
        <v>411</v>
      </c>
      <c r="C505" s="5">
        <v>4298.6840000000002</v>
      </c>
      <c r="D505" s="5">
        <f>C505</f>
        <v>4298.6840000000002</v>
      </c>
      <c r="E505" s="5">
        <f>D505</f>
        <v>4298.6840000000002</v>
      </c>
    </row>
    <row r="506" spans="1:12" hidden="1" outlineLevel="2">
      <c r="A506" s="6">
        <v>3303</v>
      </c>
      <c r="B506" s="4" t="s">
        <v>412</v>
      </c>
      <c r="C506" s="5">
        <v>1508.5</v>
      </c>
      <c r="D506" s="5">
        <f t="shared" ref="D506:E509" si="53">C506</f>
        <v>1508.5</v>
      </c>
      <c r="E506" s="5">
        <f t="shared" si="53"/>
        <v>1508.5</v>
      </c>
    </row>
    <row r="507" spans="1:12" hidden="1" outlineLevel="2">
      <c r="A507" s="6">
        <v>3303</v>
      </c>
      <c r="B507" s="4" t="s">
        <v>413</v>
      </c>
      <c r="C507" s="5">
        <v>1500</v>
      </c>
      <c r="D507" s="5">
        <f t="shared" si="53"/>
        <v>1500</v>
      </c>
      <c r="E507" s="5">
        <f t="shared" si="53"/>
        <v>1500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8" t="s">
        <v>961</v>
      </c>
      <c r="B509" s="169"/>
      <c r="C509" s="32">
        <v>9900</v>
      </c>
      <c r="D509" s="32">
        <f t="shared" si="53"/>
        <v>9900</v>
      </c>
      <c r="E509" s="32">
        <f t="shared" si="53"/>
        <v>9900</v>
      </c>
    </row>
    <row r="510" spans="1:12" hidden="1" outlineLevel="1">
      <c r="A510" s="168" t="s">
        <v>414</v>
      </c>
      <c r="B510" s="169"/>
      <c r="C510" s="32">
        <f>C511+C512+C513+C514+C518+C519+C520+C521+C522</f>
        <v>40000</v>
      </c>
      <c r="D510" s="32">
        <f>D511+D512+D513+D514+D518+D519+D520+D521+D522</f>
        <v>40000</v>
      </c>
      <c r="E510" s="32">
        <f>E511+E512+E513+E514+E518+E519+E520+E521+E522</f>
        <v>40000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 hidden="1" outlineLevel="2">
      <c r="A519" s="6">
        <v>3305</v>
      </c>
      <c r="B519" s="4" t="s">
        <v>423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 hidden="1" outlineLevel="2">
      <c r="A520" s="6">
        <v>3305</v>
      </c>
      <c r="B520" s="4" t="s">
        <v>424</v>
      </c>
      <c r="C520" s="5">
        <v>1000</v>
      </c>
      <c r="D520" s="5">
        <f t="shared" si="55"/>
        <v>1000</v>
      </c>
      <c r="E520" s="5">
        <f t="shared" si="55"/>
        <v>1000</v>
      </c>
    </row>
    <row r="521" spans="1:5" hidden="1" outlineLevel="2">
      <c r="A521" s="6">
        <v>3305</v>
      </c>
      <c r="B521" s="4" t="s">
        <v>425</v>
      </c>
      <c r="C521" s="5">
        <v>35000</v>
      </c>
      <c r="D521" s="5">
        <f t="shared" si="55"/>
        <v>35000</v>
      </c>
      <c r="E521" s="5">
        <f t="shared" si="55"/>
        <v>35000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8" t="s">
        <v>426</v>
      </c>
      <c r="B523" s="169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8" t="s">
        <v>432</v>
      </c>
      <c r="B529" s="169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8" t="s">
        <v>441</v>
      </c>
      <c r="B539" s="169"/>
      <c r="C539" s="32">
        <f>SUM(C540:C545)</f>
        <v>2093.1999999999998</v>
      </c>
      <c r="D539" s="32">
        <f>SUM(D540:D545)</f>
        <v>2093.1999999999998</v>
      </c>
      <c r="E539" s="32">
        <f>SUM(E540:E545)</f>
        <v>2093.1999999999998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>
        <v>2093.1999999999998</v>
      </c>
      <c r="D541" s="5">
        <f t="shared" ref="D541:E544" si="58">C541</f>
        <v>2093.1999999999998</v>
      </c>
      <c r="E541" s="5">
        <f t="shared" si="58"/>
        <v>2093.1999999999998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2" t="s">
        <v>449</v>
      </c>
      <c r="B548" s="173"/>
      <c r="C548" s="35">
        <f>C549+C550</f>
        <v>126048.81600000001</v>
      </c>
      <c r="D548" s="35">
        <f>D549+D550</f>
        <v>126048.81600000001</v>
      </c>
      <c r="E548" s="35">
        <f>E549+E550</f>
        <v>126048.81600000001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8" t="s">
        <v>450</v>
      </c>
      <c r="B549" s="169"/>
      <c r="C549" s="32"/>
      <c r="D549" s="32">
        <f>C549</f>
        <v>0</v>
      </c>
      <c r="E549" s="32">
        <f>D549</f>
        <v>0</v>
      </c>
    </row>
    <row r="550" spans="1:10" hidden="1" outlineLevel="1">
      <c r="A550" s="168" t="s">
        <v>451</v>
      </c>
      <c r="B550" s="169"/>
      <c r="C550" s="32">
        <v>126048.81600000001</v>
      </c>
      <c r="D550" s="32">
        <f>C550</f>
        <v>126048.81600000001</v>
      </c>
      <c r="E550" s="32">
        <f>D550</f>
        <v>126048.81600000001</v>
      </c>
    </row>
    <row r="551" spans="1:10" collapsed="1">
      <c r="A551" s="166" t="s">
        <v>455</v>
      </c>
      <c r="B551" s="167"/>
      <c r="C551" s="36">
        <f>C552</f>
        <v>56000</v>
      </c>
      <c r="D551" s="36">
        <f>D552</f>
        <v>56000</v>
      </c>
      <c r="E551" s="36">
        <f>E552</f>
        <v>56000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4" t="s">
        <v>456</v>
      </c>
      <c r="B552" s="165"/>
      <c r="C552" s="33">
        <f>C553+C557</f>
        <v>56000</v>
      </c>
      <c r="D552" s="33">
        <f>D553+D557</f>
        <v>56000</v>
      </c>
      <c r="E552" s="33">
        <f>E553+E557</f>
        <v>56000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8" t="s">
        <v>457</v>
      </c>
      <c r="B553" s="169"/>
      <c r="C553" s="32">
        <f>SUM(C554:C556)</f>
        <v>56000</v>
      </c>
      <c r="D553" s="32">
        <f>SUM(D554:D556)</f>
        <v>56000</v>
      </c>
      <c r="E553" s="32">
        <f>SUM(E554:E556)</f>
        <v>56000</v>
      </c>
    </row>
    <row r="554" spans="1:10" hidden="1" outlineLevel="2" collapsed="1">
      <c r="A554" s="6">
        <v>5500</v>
      </c>
      <c r="B554" s="4" t="s">
        <v>458</v>
      </c>
      <c r="C554" s="5">
        <v>56000</v>
      </c>
      <c r="D554" s="5">
        <f t="shared" ref="D554:E556" si="59">C554</f>
        <v>56000</v>
      </c>
      <c r="E554" s="5">
        <f t="shared" si="59"/>
        <v>56000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8" t="s">
        <v>461</v>
      </c>
      <c r="B557" s="169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0" t="s">
        <v>62</v>
      </c>
      <c r="B560" s="171"/>
      <c r="C560" s="37">
        <f>C561+C717+C726</f>
        <v>794114</v>
      </c>
      <c r="D560" s="37">
        <f>D561+D717+D726</f>
        <v>794114</v>
      </c>
      <c r="E560" s="37">
        <f>E561+E717+E726</f>
        <v>794114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6" t="s">
        <v>464</v>
      </c>
      <c r="B561" s="167"/>
      <c r="C561" s="36">
        <f>C562+C639+C643+C646</f>
        <v>699114</v>
      </c>
      <c r="D561" s="36">
        <f>D562+D639+D643+D646</f>
        <v>699114</v>
      </c>
      <c r="E561" s="36">
        <f>E562+E639+E643+E646</f>
        <v>699114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4" t="s">
        <v>465</v>
      </c>
      <c r="B562" s="165"/>
      <c r="C562" s="38">
        <f>C563+C568+C569+C570+C577+C578+C582+C585+C586+C587+C588+C593+C596+C600+C604+C611+C617+C629</f>
        <v>600000</v>
      </c>
      <c r="D562" s="38">
        <f>D563+D568+D569+D570+D577+D578+D582+D585+D586+D587+D588+D593+D596+D600+D604+D611+D617+D629</f>
        <v>600000</v>
      </c>
      <c r="E562" s="38">
        <f>E563+E568+E569+E570+E577+E578+E582+E585+E586+E587+E588+E593+E596+E600+E604+E611+E617+E629</f>
        <v>600000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8" t="s">
        <v>466</v>
      </c>
      <c r="B563" s="169"/>
      <c r="C563" s="32">
        <f>SUM(C564:C567)</f>
        <v>50000</v>
      </c>
      <c r="D563" s="32">
        <f>SUM(D564:D567)</f>
        <v>50000</v>
      </c>
      <c r="E563" s="32">
        <f>SUM(E564:E567)</f>
        <v>50000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50000</v>
      </c>
      <c r="D567" s="5">
        <f t="shared" si="60"/>
        <v>50000</v>
      </c>
      <c r="E567" s="5">
        <f t="shared" si="60"/>
        <v>50000</v>
      </c>
    </row>
    <row r="568" spans="1:10" hidden="1" outlineLevel="1">
      <c r="A568" s="168" t="s">
        <v>467</v>
      </c>
      <c r="B568" s="169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8" t="s">
        <v>472</v>
      </c>
      <c r="B569" s="169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8" t="s">
        <v>473</v>
      </c>
      <c r="B570" s="169"/>
      <c r="C570" s="32">
        <f>SUM(C571:C576)</f>
        <v>50000</v>
      </c>
      <c r="D570" s="32">
        <f>SUM(D571:D576)</f>
        <v>50000</v>
      </c>
      <c r="E570" s="32">
        <f>SUM(E571:E576)</f>
        <v>50000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50000</v>
      </c>
      <c r="D574" s="5">
        <f t="shared" si="61"/>
        <v>50000</v>
      </c>
      <c r="E574" s="5">
        <f t="shared" si="61"/>
        <v>50000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8" t="s">
        <v>480</v>
      </c>
      <c r="B577" s="169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8" t="s">
        <v>481</v>
      </c>
      <c r="B578" s="169"/>
      <c r="C578" s="32">
        <f>SUM(C579:C581)</f>
        <v>20000</v>
      </c>
      <c r="D578" s="32">
        <f>SUM(D579:D581)</f>
        <v>20000</v>
      </c>
      <c r="E578" s="32">
        <f>SUM(E579:E581)</f>
        <v>20000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20000</v>
      </c>
      <c r="D581" s="5">
        <f t="shared" si="62"/>
        <v>20000</v>
      </c>
      <c r="E581" s="5">
        <f t="shared" si="62"/>
        <v>20000</v>
      </c>
    </row>
    <row r="582" spans="1:5" hidden="1" outlineLevel="1">
      <c r="A582" s="168" t="s">
        <v>485</v>
      </c>
      <c r="B582" s="169"/>
      <c r="C582" s="32">
        <f>SUM(C583:C584)</f>
        <v>75000</v>
      </c>
      <c r="D582" s="32">
        <f>SUM(D583:D584)</f>
        <v>75000</v>
      </c>
      <c r="E582" s="32">
        <f>SUM(E583:E584)</f>
        <v>75000</v>
      </c>
    </row>
    <row r="583" spans="1:5" hidden="1" outlineLevel="2">
      <c r="A583" s="7">
        <v>6606</v>
      </c>
      <c r="B583" s="4" t="s">
        <v>486</v>
      </c>
      <c r="C583" s="5">
        <v>75000</v>
      </c>
      <c r="D583" s="5">
        <f t="shared" ref="D583:E587" si="63">C583</f>
        <v>75000</v>
      </c>
      <c r="E583" s="5">
        <f t="shared" si="63"/>
        <v>75000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8" t="s">
        <v>488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8" t="s">
        <v>489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8" t="s">
        <v>490</v>
      </c>
      <c r="B587" s="169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8" t="s">
        <v>491</v>
      </c>
      <c r="B588" s="169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8" t="s">
        <v>498</v>
      </c>
      <c r="B593" s="169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8" t="s">
        <v>502</v>
      </c>
      <c r="B596" s="169"/>
      <c r="C596" s="32">
        <f>SUM(C597:C599)</f>
        <v>100000</v>
      </c>
      <c r="D596" s="32">
        <f>SUM(D597:D599)</f>
        <v>100000</v>
      </c>
      <c r="E596" s="32">
        <f>SUM(E597:E599)</f>
        <v>100000</v>
      </c>
    </row>
    <row r="597" spans="1:5" hidden="1" outlineLevel="2">
      <c r="A597" s="7">
        <v>6612</v>
      </c>
      <c r="B597" s="4" t="s">
        <v>499</v>
      </c>
      <c r="C597" s="5">
        <v>100000</v>
      </c>
      <c r="D597" s="5">
        <f>C597</f>
        <v>100000</v>
      </c>
      <c r="E597" s="5">
        <f>D597</f>
        <v>100000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8" t="s">
        <v>503</v>
      </c>
      <c r="B600" s="169"/>
      <c r="C600" s="32">
        <f>SUM(C601:C603)</f>
        <v>125000</v>
      </c>
      <c r="D600" s="32">
        <f>SUM(D601:D603)</f>
        <v>125000</v>
      </c>
      <c r="E600" s="32">
        <f>SUM(E601:E603)</f>
        <v>125000</v>
      </c>
    </row>
    <row r="601" spans="1:5" hidden="1" outlineLevel="2">
      <c r="A601" s="7">
        <v>6613</v>
      </c>
      <c r="B601" s="4" t="s">
        <v>504</v>
      </c>
      <c r="C601" s="5">
        <v>50000</v>
      </c>
      <c r="D601" s="5">
        <f t="shared" ref="D601:E603" si="66">C601</f>
        <v>50000</v>
      </c>
      <c r="E601" s="5">
        <f t="shared" si="66"/>
        <v>50000</v>
      </c>
    </row>
    <row r="602" spans="1:5" hidden="1" outlineLevel="2">
      <c r="A602" s="7">
        <v>6613</v>
      </c>
      <c r="B602" s="4" t="s">
        <v>505</v>
      </c>
      <c r="C602" s="5">
        <v>75000</v>
      </c>
      <c r="D602" s="5">
        <f t="shared" si="66"/>
        <v>75000</v>
      </c>
      <c r="E602" s="5">
        <f t="shared" si="66"/>
        <v>75000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8" t="s">
        <v>506</v>
      </c>
      <c r="B604" s="169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8" t="s">
        <v>513</v>
      </c>
      <c r="B611" s="169"/>
      <c r="C611" s="32">
        <f>SUM(C612:C616)</f>
        <v>50000</v>
      </c>
      <c r="D611" s="32">
        <f>SUM(D612:D616)</f>
        <v>50000</v>
      </c>
      <c r="E611" s="32">
        <f>SUM(E612:E616)</f>
        <v>50000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50000</v>
      </c>
      <c r="D613" s="5">
        <f t="shared" ref="D613:E616" si="68">C613</f>
        <v>50000</v>
      </c>
      <c r="E613" s="5">
        <f t="shared" si="68"/>
        <v>50000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8" t="s">
        <v>519</v>
      </c>
      <c r="B617" s="169"/>
      <c r="C617" s="32">
        <f>SUM(C618:C628)</f>
        <v>100000</v>
      </c>
      <c r="D617" s="32">
        <f>SUM(D618:D628)</f>
        <v>100000</v>
      </c>
      <c r="E617" s="32">
        <f>SUM(E618:E628)</f>
        <v>100000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100000</v>
      </c>
      <c r="D621" s="5">
        <f t="shared" si="69"/>
        <v>100000</v>
      </c>
      <c r="E621" s="5">
        <f t="shared" si="69"/>
        <v>100000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8" t="s">
        <v>531</v>
      </c>
      <c r="B629" s="169"/>
      <c r="C629" s="32">
        <f>SUM(C630:C638)</f>
        <v>30000</v>
      </c>
      <c r="D629" s="32">
        <f>SUM(D630:D638)</f>
        <v>30000</v>
      </c>
      <c r="E629" s="32">
        <f>SUM(E630:E638)</f>
        <v>30000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30000</v>
      </c>
      <c r="D633" s="5">
        <f t="shared" si="70"/>
        <v>30000</v>
      </c>
      <c r="E633" s="5">
        <f t="shared" si="70"/>
        <v>30000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4" t="s">
        <v>541</v>
      </c>
      <c r="B639" s="16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8" t="s">
        <v>542</v>
      </c>
      <c r="B640" s="169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8" t="s">
        <v>543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8" t="s">
        <v>544</v>
      </c>
      <c r="B642" s="169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4" t="s">
        <v>545</v>
      </c>
      <c r="B643" s="165"/>
      <c r="C643" s="38">
        <f>C644+C645</f>
        <v>99114</v>
      </c>
      <c r="D643" s="38">
        <f>D644+D645</f>
        <v>99114</v>
      </c>
      <c r="E643" s="38">
        <f>E644+E645</f>
        <v>99114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8" t="s">
        <v>546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8" t="s">
        <v>547</v>
      </c>
      <c r="B645" s="169"/>
      <c r="C645" s="32">
        <v>99114</v>
      </c>
      <c r="D645" s="32">
        <f>C645</f>
        <v>99114</v>
      </c>
      <c r="E645" s="32">
        <f>D645</f>
        <v>99114</v>
      </c>
    </row>
    <row r="646" spans="1:10" collapsed="1">
      <c r="A646" s="164" t="s">
        <v>548</v>
      </c>
      <c r="B646" s="16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8" t="s">
        <v>549</v>
      </c>
      <c r="B647" s="169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8" t="s">
        <v>550</v>
      </c>
      <c r="B652" s="169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8" t="s">
        <v>551</v>
      </c>
      <c r="B653" s="169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8" t="s">
        <v>552</v>
      </c>
      <c r="B654" s="169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8" t="s">
        <v>553</v>
      </c>
      <c r="B661" s="169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8" t="s">
        <v>554</v>
      </c>
      <c r="B662" s="169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8" t="s">
        <v>555</v>
      </c>
      <c r="B666" s="169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8" t="s">
        <v>556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8" t="s">
        <v>557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8" t="s">
        <v>558</v>
      </c>
      <c r="B671" s="169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8" t="s">
        <v>559</v>
      </c>
      <c r="B672" s="169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8" t="s">
        <v>560</v>
      </c>
      <c r="B677" s="169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8" t="s">
        <v>561</v>
      </c>
      <c r="B680" s="169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8" t="s">
        <v>562</v>
      </c>
      <c r="B684" s="169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8" t="s">
        <v>563</v>
      </c>
      <c r="B688" s="169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8" t="s">
        <v>564</v>
      </c>
      <c r="B695" s="169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8" t="s">
        <v>565</v>
      </c>
      <c r="B701" s="169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8" t="s">
        <v>566</v>
      </c>
      <c r="B713" s="169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8" t="s">
        <v>567</v>
      </c>
      <c r="B714" s="169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8" t="s">
        <v>568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8" t="s">
        <v>569</v>
      </c>
      <c r="B716" s="169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6" t="s">
        <v>570</v>
      </c>
      <c r="B717" s="167"/>
      <c r="C717" s="36">
        <f>C718</f>
        <v>95000</v>
      </c>
      <c r="D717" s="36">
        <f>D718</f>
        <v>95000</v>
      </c>
      <c r="E717" s="36">
        <f>E718</f>
        <v>95000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4" t="s">
        <v>571</v>
      </c>
      <c r="B718" s="165"/>
      <c r="C718" s="33">
        <f>C719+C723</f>
        <v>95000</v>
      </c>
      <c r="D718" s="33">
        <f>D719+D723</f>
        <v>95000</v>
      </c>
      <c r="E718" s="33">
        <f>E719+E723</f>
        <v>95000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2" t="s">
        <v>851</v>
      </c>
      <c r="B719" s="163"/>
      <c r="C719" s="31">
        <f>SUM(C720:C722)</f>
        <v>95000</v>
      </c>
      <c r="D719" s="31">
        <f>SUM(D720:D722)</f>
        <v>95000</v>
      </c>
      <c r="E719" s="31">
        <f>SUM(E720:E722)</f>
        <v>95000</v>
      </c>
    </row>
    <row r="720" spans="1:10" ht="15" hidden="1" customHeight="1" outlineLevel="2">
      <c r="A720" s="6">
        <v>10950</v>
      </c>
      <c r="B720" s="4" t="s">
        <v>572</v>
      </c>
      <c r="C720" s="5">
        <v>95000</v>
      </c>
      <c r="D720" s="5">
        <f>C720</f>
        <v>95000</v>
      </c>
      <c r="E720" s="5">
        <f>D720</f>
        <v>95000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2" t="s">
        <v>850</v>
      </c>
      <c r="B723" s="163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6" t="s">
        <v>577</v>
      </c>
      <c r="B726" s="167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4" t="s">
        <v>588</v>
      </c>
      <c r="B727" s="16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2" t="s">
        <v>849</v>
      </c>
      <c r="B728" s="163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2" t="s">
        <v>848</v>
      </c>
      <c r="B731" s="163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2" t="s">
        <v>846</v>
      </c>
      <c r="B734" s="163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2" t="s">
        <v>843</v>
      </c>
      <c r="B740" s="163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2" t="s">
        <v>842</v>
      </c>
      <c r="B742" s="163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2" t="s">
        <v>841</v>
      </c>
      <c r="B744" s="163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2" t="s">
        <v>836</v>
      </c>
      <c r="B751" s="163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2" t="s">
        <v>834</v>
      </c>
      <c r="B756" s="163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2" t="s">
        <v>830</v>
      </c>
      <c r="B761" s="163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2" t="s">
        <v>828</v>
      </c>
      <c r="B766" s="163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2" t="s">
        <v>826</v>
      </c>
      <c r="B768" s="163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2" t="s">
        <v>823</v>
      </c>
      <c r="B772" s="163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2" t="s">
        <v>817</v>
      </c>
      <c r="B778" s="163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A72" workbookViewId="0">
      <selection activeCell="C98" sqref="C98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2018-05-16T12:03:29Z</dcterms:modified>
</cp:coreProperties>
</file>