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fef\Desktop\Travail\Khouloud + Abir\Saisie 2018\سليانة\"/>
    </mc:Choice>
  </mc:AlternateContent>
  <xr:revisionPtr revIDLastSave="0" documentId="10_ncr:8100000_{D42B3AD4-278E-4208-8606-6C5B5E5633AA}" xr6:coauthVersionLast="33" xr6:coauthVersionMax="33" xr10:uidLastSave="{00000000-0000-0000-0000-000000000000}"/>
  <bookViews>
    <workbookView xWindow="0" yWindow="0" windowWidth="19200" windowHeight="6950" tabRatio="963" activeTab="7" xr2:uid="{00000000-000D-0000-FFFF-FFFF00000000}"/>
  </bookViews>
  <sheets>
    <sheet name="قائمة في الأعوان" sheetId="58" r:id="rId1"/>
    <sheet name="ميزانية 2012" sheetId="61" r:id="rId2"/>
    <sheet name="ميزانية 2013 " sheetId="47" r:id="rId3"/>
    <sheet name="ميزانية 2014" sheetId="62" r:id="rId4"/>
    <sheet name="ميزانية 2015 " sheetId="49" r:id="rId5"/>
    <sheet name="ميزانية 2016" sheetId="59" r:id="rId6"/>
    <sheet name="ميزانية2017" sheetId="64" r:id="rId7"/>
    <sheet name="PIA 2017" sheetId="65" r:id="rId8"/>
    <sheet name="المنشئات العمومية " sheetId="52" r:id="rId9"/>
    <sheet name="التنظيم الهيكلي" sheetId="20" r:id="rId10"/>
    <sheet name="الدوائر" sheetId="25" r:id="rId11"/>
    <sheet name="قائمة في الأعوان " sheetId="56" r:id="rId12"/>
    <sheet name="قائمة في العملة" sheetId="21" r:id="rId13"/>
    <sheet name="مرافق البلدية" sheetId="63" r:id="rId14"/>
    <sheet name="مرافق البلدية " sheetId="57" r:id="rId15"/>
    <sheet name="المجلس البلدي" sheetId="55" r:id="rId16"/>
    <sheet name="النشاط البلدي 2014" sheetId="6" r:id="rId17"/>
    <sheet name="النشاط البلدي 2015" sheetId="32" r:id="rId18"/>
    <sheet name="الملك البلدي" sheetId="7" r:id="rId19"/>
    <sheet name="المرافق الخدماتية" sheetId="8" r:id="rId20"/>
    <sheet name="الأحياء" sheetId="53" r:id="rId21"/>
    <sheet name="المشاريع " sheetId="40" r:id="rId22"/>
    <sheet name="وسائل النقل" sheetId="60" r:id="rId23"/>
    <sheet name="قانون الإطار" sheetId="54" r:id="rId24"/>
    <sheet name="النفايات" sheetId="23" r:id="rId25"/>
  </sheets>
  <definedNames>
    <definedName name="_xlnm.Print_Area" localSheetId="15">'المجلس البلدي'!$A$1:$B$26</definedName>
    <definedName name="_xlnm.Print_Area" localSheetId="21">'المشاريع '!$A$1:$AI$12</definedName>
    <definedName name="_xlnm.Print_Area" localSheetId="8">'المنشئات العمومية '!$A$1:$B$29</definedName>
    <definedName name="_xlnm.Print_Area" localSheetId="23">'قانون الإطار'!$A$1:$F$69</definedName>
    <definedName name="_xlnm.Print_Area" localSheetId="0">'قائمة في الأعوان'!$A$1:$D$28</definedName>
    <definedName name="_xlnm.Print_Area" localSheetId="11">'قائمة في الأعوان '!$A$1:$D$55</definedName>
    <definedName name="_xlnm.Print_Area" localSheetId="12">'قائمة في العملة'!$A$1:$C$26</definedName>
    <definedName name="_xlnm.Print_Area" localSheetId="14">'مرافق البلدية '!$A$1:$E$23</definedName>
  </definedNames>
  <calcPr calcId="162913"/>
</workbook>
</file>

<file path=xl/calcChain.xml><?xml version="1.0" encoding="utf-8"?>
<calcChain xmlns="http://schemas.openxmlformats.org/spreadsheetml/2006/main">
  <c r="C62" i="65" l="1"/>
  <c r="C61" i="65"/>
  <c r="C60" i="65"/>
  <c r="I59" i="65"/>
  <c r="H59" i="65"/>
  <c r="G59" i="65"/>
  <c r="F59" i="65"/>
  <c r="E59" i="65"/>
  <c r="D59" i="65"/>
  <c r="C59" i="65" s="1"/>
  <c r="C58" i="65"/>
  <c r="C57" i="65"/>
  <c r="I56" i="65"/>
  <c r="H56" i="65"/>
  <c r="G56" i="65"/>
  <c r="F56" i="65"/>
  <c r="E56" i="65"/>
  <c r="D56" i="65"/>
  <c r="C56" i="65" s="1"/>
  <c r="C55" i="65"/>
  <c r="C54" i="65"/>
  <c r="I53" i="65"/>
  <c r="I52" i="65" s="1"/>
  <c r="H53" i="65"/>
  <c r="H52" i="65" s="1"/>
  <c r="G53" i="65"/>
  <c r="F53" i="65"/>
  <c r="F52" i="65" s="1"/>
  <c r="E53" i="65"/>
  <c r="D53" i="65"/>
  <c r="C53" i="65" s="1"/>
  <c r="G52" i="65"/>
  <c r="E52" i="65"/>
  <c r="C51" i="65"/>
  <c r="C50" i="65"/>
  <c r="H49" i="65"/>
  <c r="G49" i="65"/>
  <c r="F49" i="65"/>
  <c r="E49" i="65"/>
  <c r="D49" i="65"/>
  <c r="C48" i="65"/>
  <c r="C47" i="65"/>
  <c r="I46" i="65"/>
  <c r="H46" i="65"/>
  <c r="G46" i="65"/>
  <c r="F46" i="65"/>
  <c r="E46" i="65"/>
  <c r="D46" i="65"/>
  <c r="C46" i="65" s="1"/>
  <c r="C45" i="65"/>
  <c r="C44" i="65"/>
  <c r="I43" i="65"/>
  <c r="H43" i="65"/>
  <c r="G43" i="65"/>
  <c r="F43" i="65"/>
  <c r="E43" i="65"/>
  <c r="D43" i="65"/>
  <c r="C43" i="65" s="1"/>
  <c r="C42" i="65"/>
  <c r="C41" i="65"/>
  <c r="I40" i="65"/>
  <c r="H40" i="65"/>
  <c r="G40" i="65"/>
  <c r="F40" i="65"/>
  <c r="E40" i="65"/>
  <c r="D40" i="65"/>
  <c r="C39" i="65"/>
  <c r="C38" i="65"/>
  <c r="I37" i="65"/>
  <c r="H37" i="65"/>
  <c r="G37" i="65"/>
  <c r="F37" i="65"/>
  <c r="E37" i="65"/>
  <c r="C37" i="65" s="1"/>
  <c r="D37" i="65"/>
  <c r="I33" i="65"/>
  <c r="H33" i="65"/>
  <c r="G33" i="65"/>
  <c r="F33" i="65"/>
  <c r="F32" i="65" s="1"/>
  <c r="E33" i="65"/>
  <c r="E32" i="65" s="1"/>
  <c r="D33" i="65"/>
  <c r="C31" i="65"/>
  <c r="C30" i="65"/>
  <c r="I29" i="65"/>
  <c r="H29" i="65"/>
  <c r="G29" i="65"/>
  <c r="F29" i="65"/>
  <c r="E29" i="65"/>
  <c r="D29" i="65"/>
  <c r="C29" i="65" s="1"/>
  <c r="C28" i="65"/>
  <c r="I26" i="65"/>
  <c r="I25" i="65" s="1"/>
  <c r="H26" i="65"/>
  <c r="H25" i="65" s="1"/>
  <c r="G26" i="65"/>
  <c r="G25" i="65" s="1"/>
  <c r="F26" i="65"/>
  <c r="E26" i="65"/>
  <c r="E25" i="65" s="1"/>
  <c r="D26" i="65"/>
  <c r="F25" i="65"/>
  <c r="C24" i="65"/>
  <c r="C23" i="65"/>
  <c r="I22" i="65"/>
  <c r="H22" i="65"/>
  <c r="G22" i="65"/>
  <c r="F22" i="65"/>
  <c r="C22" i="65" s="1"/>
  <c r="E22" i="65"/>
  <c r="D22" i="65"/>
  <c r="C21" i="65"/>
  <c r="C20" i="65"/>
  <c r="I19" i="65"/>
  <c r="H19" i="65"/>
  <c r="G19" i="65"/>
  <c r="F19" i="65"/>
  <c r="E19" i="65"/>
  <c r="D19" i="65"/>
  <c r="C18" i="65"/>
  <c r="C17" i="65"/>
  <c r="I16" i="65"/>
  <c r="H16" i="65"/>
  <c r="G16" i="65"/>
  <c r="F16" i="65"/>
  <c r="E16" i="65"/>
  <c r="D16" i="65"/>
  <c r="C15" i="65"/>
  <c r="C14" i="65"/>
  <c r="I13" i="65"/>
  <c r="H13" i="65"/>
  <c r="G13" i="65"/>
  <c r="F13" i="65"/>
  <c r="E13" i="65"/>
  <c r="D13" i="65"/>
  <c r="C12" i="65"/>
  <c r="C11" i="65"/>
  <c r="I10" i="65"/>
  <c r="H10" i="65"/>
  <c r="G10" i="65"/>
  <c r="F10" i="65"/>
  <c r="E10" i="65"/>
  <c r="D10" i="65"/>
  <c r="C10" i="65"/>
  <c r="C9" i="65"/>
  <c r="I5" i="65"/>
  <c r="H5" i="65"/>
  <c r="G5" i="65"/>
  <c r="F5" i="65"/>
  <c r="F4" i="65" s="1"/>
  <c r="E5" i="65"/>
  <c r="D5" i="65"/>
  <c r="I63" i="65" l="1"/>
  <c r="I4" i="65"/>
  <c r="C26" i="65"/>
  <c r="G4" i="65"/>
  <c r="I32" i="65"/>
  <c r="H63" i="65"/>
  <c r="C19" i="65"/>
  <c r="C49" i="65"/>
  <c r="C5" i="65"/>
  <c r="E4" i="65"/>
  <c r="D25" i="65"/>
  <c r="C25" i="65" s="1"/>
  <c r="C33" i="65"/>
  <c r="F63" i="65"/>
  <c r="E63" i="65"/>
  <c r="C13" i="65"/>
  <c r="H4" i="65"/>
  <c r="C40" i="65"/>
  <c r="H32" i="65"/>
  <c r="G32" i="65"/>
  <c r="D52" i="65"/>
  <c r="C52" i="65" s="1"/>
  <c r="G63" i="65"/>
  <c r="C16" i="65"/>
  <c r="D63" i="65"/>
  <c r="D4" i="65"/>
  <c r="C255" i="64"/>
  <c r="C254" i="64"/>
  <c r="C63" i="65" l="1"/>
  <c r="C4" i="65"/>
  <c r="D32" i="65"/>
  <c r="C32" i="65" s="1"/>
  <c r="C178" i="64"/>
  <c r="C504" i="64" l="1"/>
  <c r="C455" i="64"/>
  <c r="C392" i="64"/>
  <c r="C378" i="64"/>
  <c r="C422" i="64"/>
  <c r="C348" i="64"/>
  <c r="C201" i="64"/>
  <c r="C200" i="64" s="1"/>
  <c r="E778" i="64"/>
  <c r="E777" i="64" s="1"/>
  <c r="D778" i="64"/>
  <c r="D777" i="64" s="1"/>
  <c r="C777" i="64"/>
  <c r="E776" i="64"/>
  <c r="D776" i="64"/>
  <c r="D775" i="64"/>
  <c r="E775" i="64" s="1"/>
  <c r="E774" i="64"/>
  <c r="D774" i="64"/>
  <c r="D773" i="64"/>
  <c r="D772" i="64" s="1"/>
  <c r="D771" i="64" s="1"/>
  <c r="C772" i="64"/>
  <c r="C771" i="64" s="1"/>
  <c r="D770" i="64"/>
  <c r="E770" i="64" s="1"/>
  <c r="E769" i="64"/>
  <c r="E768" i="64" s="1"/>
  <c r="E767" i="64" s="1"/>
  <c r="D769" i="64"/>
  <c r="D768" i="64"/>
  <c r="D767" i="64" s="1"/>
  <c r="C768" i="64"/>
  <c r="C767" i="64"/>
  <c r="E766" i="64"/>
  <c r="E765" i="64" s="1"/>
  <c r="D766" i="64"/>
  <c r="D765" i="64"/>
  <c r="C765" i="64"/>
  <c r="D764" i="64"/>
  <c r="E764" i="64" s="1"/>
  <c r="E763" i="64"/>
  <c r="D763" i="64"/>
  <c r="D762" i="64"/>
  <c r="E762" i="64" s="1"/>
  <c r="E761" i="64" s="1"/>
  <c r="E760" i="64" s="1"/>
  <c r="D761" i="64"/>
  <c r="D760" i="64" s="1"/>
  <c r="C761" i="64"/>
  <c r="C760" i="64"/>
  <c r="D759" i="64"/>
  <c r="E759" i="64" s="1"/>
  <c r="E758" i="64"/>
  <c r="D758" i="64"/>
  <c r="D757" i="64"/>
  <c r="E757" i="64" s="1"/>
  <c r="E756" i="64" s="1"/>
  <c r="E755" i="64" s="1"/>
  <c r="D756" i="64"/>
  <c r="C756" i="64"/>
  <c r="D755" i="64"/>
  <c r="C755" i="64"/>
  <c r="D754" i="64"/>
  <c r="E754" i="64" s="1"/>
  <c r="E753" i="64"/>
  <c r="D753" i="64"/>
  <c r="D752" i="64"/>
  <c r="E752" i="64" s="1"/>
  <c r="E751" i="64" s="1"/>
  <c r="D751" i="64"/>
  <c r="C751" i="64"/>
  <c r="D750" i="64"/>
  <c r="C750" i="64"/>
  <c r="D749" i="64"/>
  <c r="E749" i="64" s="1"/>
  <c r="E748" i="64"/>
  <c r="D748" i="64"/>
  <c r="D747" i="64"/>
  <c r="E747" i="64" s="1"/>
  <c r="E746" i="64" s="1"/>
  <c r="D746" i="64"/>
  <c r="C746" i="64"/>
  <c r="D745" i="64"/>
  <c r="D744" i="64" s="1"/>
  <c r="D743" i="64" s="1"/>
  <c r="C744" i="64"/>
  <c r="C743" i="64" s="1"/>
  <c r="D742" i="64"/>
  <c r="D741" i="64" s="1"/>
  <c r="C741" i="64"/>
  <c r="E740" i="64"/>
  <c r="E739" i="64" s="1"/>
  <c r="D740" i="64"/>
  <c r="D739" i="64" s="1"/>
  <c r="C739" i="64"/>
  <c r="E738" i="64"/>
  <c r="D738" i="64"/>
  <c r="D737" i="64"/>
  <c r="E737" i="64" s="1"/>
  <c r="E736" i="64"/>
  <c r="D736" i="64"/>
  <c r="D735" i="64"/>
  <c r="D734" i="64" s="1"/>
  <c r="D733" i="64" s="1"/>
  <c r="C734" i="64"/>
  <c r="C733" i="64"/>
  <c r="D732" i="64"/>
  <c r="D731" i="64" s="1"/>
  <c r="D730" i="64" s="1"/>
  <c r="C731" i="64"/>
  <c r="C730" i="64"/>
  <c r="D729" i="64"/>
  <c r="E729" i="64" s="1"/>
  <c r="D728" i="64"/>
  <c r="E728" i="64" s="1"/>
  <c r="E727" i="64" s="1"/>
  <c r="C727" i="64"/>
  <c r="J726" i="64"/>
  <c r="J725" i="64"/>
  <c r="E724" i="64"/>
  <c r="D724" i="64"/>
  <c r="E723" i="64"/>
  <c r="E722" i="64" s="1"/>
  <c r="D723" i="64"/>
  <c r="D722" i="64" s="1"/>
  <c r="C722" i="64"/>
  <c r="D721" i="64"/>
  <c r="E721" i="64" s="1"/>
  <c r="D720" i="64"/>
  <c r="E720" i="64" s="1"/>
  <c r="D719" i="64"/>
  <c r="E719" i="64" s="1"/>
  <c r="C718" i="64"/>
  <c r="J717" i="64"/>
  <c r="J716" i="64"/>
  <c r="E715" i="64"/>
  <c r="D715" i="64"/>
  <c r="E714" i="64"/>
  <c r="D714" i="64"/>
  <c r="E713" i="64"/>
  <c r="D713" i="64"/>
  <c r="E712" i="64"/>
  <c r="D712" i="64"/>
  <c r="E711" i="64"/>
  <c r="D711" i="64"/>
  <c r="E710" i="64"/>
  <c r="D710" i="64"/>
  <c r="E709" i="64"/>
  <c r="D709" i="64"/>
  <c r="E708" i="64"/>
  <c r="D708" i="64"/>
  <c r="E707" i="64"/>
  <c r="D707" i="64"/>
  <c r="E706" i="64"/>
  <c r="D706" i="64"/>
  <c r="E705" i="64"/>
  <c r="D705" i="64"/>
  <c r="E704" i="64"/>
  <c r="D704" i="64"/>
  <c r="E703" i="64"/>
  <c r="D703" i="64"/>
  <c r="E702" i="64"/>
  <c r="D702" i="64"/>
  <c r="E701" i="64"/>
  <c r="D701" i="64"/>
  <c r="E700" i="64"/>
  <c r="D700" i="64"/>
  <c r="C700" i="64"/>
  <c r="D699" i="64"/>
  <c r="E699" i="64" s="1"/>
  <c r="D698" i="64"/>
  <c r="E698" i="64" s="1"/>
  <c r="D697" i="64"/>
  <c r="E697" i="64" s="1"/>
  <c r="D696" i="64"/>
  <c r="E696" i="64" s="1"/>
  <c r="D695" i="64"/>
  <c r="D694" i="64" s="1"/>
  <c r="C694" i="64"/>
  <c r="E693" i="64"/>
  <c r="D693" i="64"/>
  <c r="E692" i="64"/>
  <c r="D692" i="64"/>
  <c r="E691" i="64"/>
  <c r="D691" i="64"/>
  <c r="E690" i="64"/>
  <c r="D690" i="64"/>
  <c r="E689" i="64"/>
  <c r="D689" i="64"/>
  <c r="E688" i="64"/>
  <c r="D688" i="64"/>
  <c r="E687" i="64"/>
  <c r="D687" i="64"/>
  <c r="C687" i="64"/>
  <c r="D686" i="64"/>
  <c r="E686" i="64" s="1"/>
  <c r="D685" i="64"/>
  <c r="E685" i="64" s="1"/>
  <c r="D684" i="64"/>
  <c r="D683" i="64" s="1"/>
  <c r="C683" i="64"/>
  <c r="E682" i="64"/>
  <c r="D682" i="64"/>
  <c r="E681" i="64"/>
  <c r="D681" i="64"/>
  <c r="E680" i="64"/>
  <c r="E679" i="64" s="1"/>
  <c r="D680" i="64"/>
  <c r="D679" i="64" s="1"/>
  <c r="C679" i="64"/>
  <c r="D678" i="64"/>
  <c r="E678" i="64" s="1"/>
  <c r="D677" i="64"/>
  <c r="D676" i="64" s="1"/>
  <c r="C676" i="64"/>
  <c r="E675" i="64"/>
  <c r="D675" i="64"/>
  <c r="E674" i="64"/>
  <c r="D674" i="64"/>
  <c r="E673" i="64"/>
  <c r="D673" i="64"/>
  <c r="E672" i="64"/>
  <c r="D672" i="64"/>
  <c r="E671" i="64"/>
  <c r="D671" i="64"/>
  <c r="C671" i="64"/>
  <c r="D670" i="64"/>
  <c r="E670" i="64" s="1"/>
  <c r="D669" i="64"/>
  <c r="E669" i="64" s="1"/>
  <c r="D668" i="64"/>
  <c r="E668" i="64" s="1"/>
  <c r="D667" i="64"/>
  <c r="E667" i="64" s="1"/>
  <c r="D666" i="64"/>
  <c r="D665" i="64" s="1"/>
  <c r="C665" i="64"/>
  <c r="E664" i="64"/>
  <c r="D664" i="64"/>
  <c r="E663" i="64"/>
  <c r="D663" i="64"/>
  <c r="E662" i="64"/>
  <c r="E661" i="64" s="1"/>
  <c r="D662" i="64"/>
  <c r="D661" i="64" s="1"/>
  <c r="C661" i="64"/>
  <c r="D660" i="64"/>
  <c r="E660" i="64" s="1"/>
  <c r="D659" i="64"/>
  <c r="E659" i="64" s="1"/>
  <c r="D658" i="64"/>
  <c r="E658" i="64" s="1"/>
  <c r="D657" i="64"/>
  <c r="E657" i="64" s="1"/>
  <c r="D656" i="64"/>
  <c r="E656" i="64" s="1"/>
  <c r="D655" i="64"/>
  <c r="E655" i="64" s="1"/>
  <c r="D654" i="64"/>
  <c r="E654" i="64" s="1"/>
  <c r="D653" i="64"/>
  <c r="C653" i="64"/>
  <c r="E652" i="64"/>
  <c r="D652" i="64"/>
  <c r="E651" i="64"/>
  <c r="D651" i="64"/>
  <c r="E650" i="64"/>
  <c r="D650" i="64"/>
  <c r="E649" i="64"/>
  <c r="D649" i="64"/>
  <c r="E648" i="64"/>
  <c r="D648" i="64"/>
  <c r="E647" i="64"/>
  <c r="E646" i="64" s="1"/>
  <c r="D647" i="64"/>
  <c r="D646" i="64" s="1"/>
  <c r="D645" i="64" s="1"/>
  <c r="C646" i="64"/>
  <c r="J645" i="64"/>
  <c r="C645" i="64"/>
  <c r="D644" i="64"/>
  <c r="E644" i="64" s="1"/>
  <c r="D643" i="64"/>
  <c r="E643" i="64" s="1"/>
  <c r="J642" i="64"/>
  <c r="C642" i="64"/>
  <c r="D641" i="64"/>
  <c r="E641" i="64" s="1"/>
  <c r="D640" i="64"/>
  <c r="E640" i="64" s="1"/>
  <c r="D639" i="64"/>
  <c r="E639" i="64" s="1"/>
  <c r="J638" i="64"/>
  <c r="C638" i="64"/>
  <c r="E637" i="64"/>
  <c r="D637" i="64"/>
  <c r="D636" i="64"/>
  <c r="E636" i="64" s="1"/>
  <c r="E635" i="64"/>
  <c r="D635" i="64"/>
  <c r="D634" i="64"/>
  <c r="E634" i="64" s="1"/>
  <c r="E633" i="64"/>
  <c r="D633" i="64"/>
  <c r="D632" i="64"/>
  <c r="E632" i="64" s="1"/>
  <c r="E631" i="64"/>
  <c r="D631" i="64"/>
  <c r="D630" i="64"/>
  <c r="E630" i="64" s="1"/>
  <c r="E629" i="64"/>
  <c r="D629" i="64"/>
  <c r="D628" i="64" s="1"/>
  <c r="C628" i="64"/>
  <c r="E627" i="64"/>
  <c r="D627" i="64"/>
  <c r="D626" i="64"/>
  <c r="E626" i="64" s="1"/>
  <c r="E625" i="64"/>
  <c r="D625" i="64"/>
  <c r="D624" i="64"/>
  <c r="E624" i="64" s="1"/>
  <c r="E623" i="64"/>
  <c r="D623" i="64"/>
  <c r="D622" i="64"/>
  <c r="E622" i="64" s="1"/>
  <c r="E621" i="64"/>
  <c r="D621" i="64"/>
  <c r="D620" i="64"/>
  <c r="E620" i="64" s="1"/>
  <c r="E619" i="64"/>
  <c r="D619" i="64"/>
  <c r="D618" i="64"/>
  <c r="E618" i="64" s="1"/>
  <c r="E617" i="64"/>
  <c r="D617" i="64"/>
  <c r="C616" i="64"/>
  <c r="D615" i="64"/>
  <c r="E615" i="64" s="1"/>
  <c r="D614" i="64"/>
  <c r="E614" i="64" s="1"/>
  <c r="D613" i="64"/>
  <c r="E613" i="64" s="1"/>
  <c r="D612" i="64"/>
  <c r="E612" i="64" s="1"/>
  <c r="D611" i="64"/>
  <c r="E611" i="64" s="1"/>
  <c r="C610" i="64"/>
  <c r="D609" i="64"/>
  <c r="E609" i="64" s="1"/>
  <c r="E608" i="64"/>
  <c r="D608" i="64"/>
  <c r="D607" i="64"/>
  <c r="E606" i="64"/>
  <c r="D606" i="64"/>
  <c r="D605" i="64"/>
  <c r="E605" i="64" s="1"/>
  <c r="E604" i="64"/>
  <c r="D604" i="64"/>
  <c r="C603" i="64"/>
  <c r="D602" i="64"/>
  <c r="E602" i="64" s="1"/>
  <c r="D601" i="64"/>
  <c r="E601" i="64" s="1"/>
  <c r="D600" i="64"/>
  <c r="E600" i="64" s="1"/>
  <c r="C599" i="64"/>
  <c r="D598" i="64"/>
  <c r="E598" i="64" s="1"/>
  <c r="E597" i="64"/>
  <c r="D597" i="64"/>
  <c r="D596" i="64"/>
  <c r="C595" i="64"/>
  <c r="E594" i="64"/>
  <c r="D594" i="64"/>
  <c r="D593" i="64"/>
  <c r="E593" i="64" s="1"/>
  <c r="E592" i="64" s="1"/>
  <c r="D592" i="64"/>
  <c r="C592" i="64"/>
  <c r="D591" i="64"/>
  <c r="E591" i="64" s="1"/>
  <c r="E590" i="64"/>
  <c r="D590" i="64"/>
  <c r="D589" i="64"/>
  <c r="E589" i="64" s="1"/>
  <c r="E588" i="64"/>
  <c r="E587" i="64" s="1"/>
  <c r="D588" i="64"/>
  <c r="D587" i="64"/>
  <c r="C587" i="64"/>
  <c r="D586" i="64"/>
  <c r="E586" i="64" s="1"/>
  <c r="E585" i="64"/>
  <c r="D585" i="64"/>
  <c r="D584" i="64"/>
  <c r="E584" i="64" s="1"/>
  <c r="E583" i="64"/>
  <c r="D583" i="64"/>
  <c r="D582" i="64"/>
  <c r="E582" i="64" s="1"/>
  <c r="E581" i="64" s="1"/>
  <c r="D581" i="64"/>
  <c r="C581" i="64"/>
  <c r="D580" i="64"/>
  <c r="E580" i="64" s="1"/>
  <c r="E579" i="64"/>
  <c r="D579" i="64"/>
  <c r="D578" i="64"/>
  <c r="C577" i="64"/>
  <c r="E576" i="64"/>
  <c r="D576" i="64"/>
  <c r="D575" i="64"/>
  <c r="E575" i="64" s="1"/>
  <c r="E574" i="64"/>
  <c r="D574" i="64"/>
  <c r="D573" i="64"/>
  <c r="E573" i="64" s="1"/>
  <c r="E572" i="64"/>
  <c r="D572" i="64"/>
  <c r="D571" i="64"/>
  <c r="E571" i="64" s="1"/>
  <c r="E570" i="64"/>
  <c r="D570" i="64"/>
  <c r="D569" i="64" s="1"/>
  <c r="C569" i="64"/>
  <c r="E568" i="64"/>
  <c r="D568" i="64"/>
  <c r="D567" i="64"/>
  <c r="E567" i="64" s="1"/>
  <c r="D566" i="64"/>
  <c r="E566" i="64" s="1"/>
  <c r="D565" i="64"/>
  <c r="E565" i="64" s="1"/>
  <c r="E564" i="64"/>
  <c r="D564" i="64"/>
  <c r="D563" i="64"/>
  <c r="C562" i="64"/>
  <c r="J561" i="64"/>
  <c r="J560" i="64"/>
  <c r="J559" i="64"/>
  <c r="E558" i="64"/>
  <c r="D558" i="64"/>
  <c r="D557" i="64"/>
  <c r="E557" i="64" s="1"/>
  <c r="E556" i="64" s="1"/>
  <c r="D556" i="64"/>
  <c r="C556" i="64"/>
  <c r="D555" i="64"/>
  <c r="E555" i="64" s="1"/>
  <c r="E554" i="64"/>
  <c r="D554" i="64"/>
  <c r="D553" i="64"/>
  <c r="C552" i="64"/>
  <c r="C551" i="64" s="1"/>
  <c r="C550" i="64" s="1"/>
  <c r="J551" i="64"/>
  <c r="J550" i="64"/>
  <c r="E549" i="64"/>
  <c r="D549" i="64"/>
  <c r="D548" i="64"/>
  <c r="E548" i="64" s="1"/>
  <c r="E547" i="64" s="1"/>
  <c r="J547" i="64"/>
  <c r="C547" i="64"/>
  <c r="E546" i="64"/>
  <c r="D546" i="64"/>
  <c r="D545" i="64"/>
  <c r="E545" i="64" s="1"/>
  <c r="E544" i="64" s="1"/>
  <c r="D544" i="64"/>
  <c r="C544" i="64"/>
  <c r="D543" i="64"/>
  <c r="E543" i="64" s="1"/>
  <c r="E542" i="64"/>
  <c r="D542" i="64"/>
  <c r="D541" i="64"/>
  <c r="E541" i="64" s="1"/>
  <c r="E540" i="64"/>
  <c r="D540" i="64"/>
  <c r="D539" i="64"/>
  <c r="C538" i="64"/>
  <c r="D537" i="64"/>
  <c r="E537" i="64" s="1"/>
  <c r="D536" i="64"/>
  <c r="E536" i="64" s="1"/>
  <c r="E535" i="64"/>
  <c r="D535" i="64"/>
  <c r="D534" i="64"/>
  <c r="E534" i="64" s="1"/>
  <c r="D533" i="64"/>
  <c r="E533" i="64" s="1"/>
  <c r="E531" i="64" s="1"/>
  <c r="D532" i="64"/>
  <c r="E532" i="64" s="1"/>
  <c r="C531" i="64"/>
  <c r="D530" i="64"/>
  <c r="C529" i="64"/>
  <c r="C528" i="64" s="1"/>
  <c r="D527" i="64"/>
  <c r="E527" i="64" s="1"/>
  <c r="E526" i="64"/>
  <c r="D526" i="64"/>
  <c r="D525" i="64"/>
  <c r="E525" i="64" s="1"/>
  <c r="E524" i="64"/>
  <c r="D524" i="64"/>
  <c r="D523" i="64"/>
  <c r="C522" i="64"/>
  <c r="D521" i="64"/>
  <c r="E521" i="64" s="1"/>
  <c r="D520" i="64"/>
  <c r="E520" i="64" s="1"/>
  <c r="E519" i="64"/>
  <c r="D519" i="64"/>
  <c r="D518" i="64"/>
  <c r="E518" i="64" s="1"/>
  <c r="D517" i="64"/>
  <c r="E517" i="64" s="1"/>
  <c r="D516" i="64"/>
  <c r="E516" i="64" s="1"/>
  <c r="E515" i="64"/>
  <c r="D515" i="64"/>
  <c r="D514" i="64"/>
  <c r="E514" i="64" s="1"/>
  <c r="E513" i="64" s="1"/>
  <c r="D513" i="64"/>
  <c r="C513" i="64"/>
  <c r="C509" i="64" s="1"/>
  <c r="D512" i="64"/>
  <c r="E512" i="64" s="1"/>
  <c r="E511" i="64"/>
  <c r="D511" i="64"/>
  <c r="D510" i="64"/>
  <c r="D508" i="64"/>
  <c r="E508" i="64" s="1"/>
  <c r="D507" i="64"/>
  <c r="E507" i="64" s="1"/>
  <c r="D506" i="64"/>
  <c r="E506" i="64" s="1"/>
  <c r="D505" i="64"/>
  <c r="E505" i="64" s="1"/>
  <c r="D503" i="64"/>
  <c r="E503" i="64" s="1"/>
  <c r="D502" i="64"/>
  <c r="E502" i="64" s="1"/>
  <c r="D501" i="64"/>
  <c r="E501" i="64" s="1"/>
  <c r="E500" i="64"/>
  <c r="D500" i="64"/>
  <c r="D499" i="64"/>
  <c r="E499" i="64" s="1"/>
  <c r="D498" i="64"/>
  <c r="D497" i="64" s="1"/>
  <c r="C497" i="64"/>
  <c r="D496" i="64"/>
  <c r="E496" i="64" s="1"/>
  <c r="D495" i="64"/>
  <c r="C494" i="64"/>
  <c r="E493" i="64"/>
  <c r="D493" i="64"/>
  <c r="D492" i="64"/>
  <c r="C491" i="64"/>
  <c r="D490" i="64"/>
  <c r="E490" i="64" s="1"/>
  <c r="D489" i="64"/>
  <c r="E489" i="64" s="1"/>
  <c r="E488" i="64"/>
  <c r="D488" i="64"/>
  <c r="D487" i="64"/>
  <c r="E487" i="64" s="1"/>
  <c r="C486" i="64"/>
  <c r="D485" i="64"/>
  <c r="J483" i="64"/>
  <c r="E481" i="64"/>
  <c r="D481" i="64"/>
  <c r="E480" i="64"/>
  <c r="D480" i="64"/>
  <c r="E479" i="64"/>
  <c r="D479" i="64"/>
  <c r="E478" i="64"/>
  <c r="D478" i="64"/>
  <c r="E477" i="64"/>
  <c r="D477" i="64"/>
  <c r="C477" i="64"/>
  <c r="D476" i="64"/>
  <c r="E476" i="64" s="1"/>
  <c r="D475" i="64"/>
  <c r="E475" i="64" s="1"/>
  <c r="E474" i="64" s="1"/>
  <c r="C474" i="64"/>
  <c r="E473" i="64"/>
  <c r="D473" i="64"/>
  <c r="E472" i="64"/>
  <c r="D472" i="64"/>
  <c r="E471" i="64"/>
  <c r="D471" i="64"/>
  <c r="E470" i="64"/>
  <c r="D470" i="64"/>
  <c r="E469" i="64"/>
  <c r="D469" i="64"/>
  <c r="E468" i="64"/>
  <c r="D468" i="64"/>
  <c r="C468" i="64"/>
  <c r="D467" i="64"/>
  <c r="E467" i="64" s="1"/>
  <c r="D466" i="64"/>
  <c r="E466" i="64" s="1"/>
  <c r="D465" i="64"/>
  <c r="D464" i="64"/>
  <c r="E464" i="64" s="1"/>
  <c r="C463" i="64"/>
  <c r="E462" i="64"/>
  <c r="D462" i="64"/>
  <c r="E461" i="64"/>
  <c r="D461" i="64"/>
  <c r="D460" i="64"/>
  <c r="D459" i="64" s="1"/>
  <c r="C459" i="64"/>
  <c r="D458" i="64"/>
  <c r="E458" i="64" s="1"/>
  <c r="D457" i="64"/>
  <c r="E457" i="64" s="1"/>
  <c r="D456" i="64"/>
  <c r="E454" i="64"/>
  <c r="D454" i="64"/>
  <c r="E453" i="64"/>
  <c r="D453" i="64"/>
  <c r="E452" i="64"/>
  <c r="D452" i="64"/>
  <c r="E451" i="64"/>
  <c r="D451" i="64"/>
  <c r="E450" i="64"/>
  <c r="D450" i="64"/>
  <c r="C450" i="64"/>
  <c r="D449" i="64"/>
  <c r="E449" i="64" s="1"/>
  <c r="D448" i="64"/>
  <c r="E448" i="64" s="1"/>
  <c r="D447" i="64"/>
  <c r="E447" i="64" s="1"/>
  <c r="D446" i="64"/>
  <c r="E446" i="64" s="1"/>
  <c r="C445" i="64"/>
  <c r="D443" i="64"/>
  <c r="E443" i="64" s="1"/>
  <c r="D442" i="64"/>
  <c r="E442" i="64" s="1"/>
  <c r="D441" i="64"/>
  <c r="E441" i="64" s="1"/>
  <c r="D440" i="64"/>
  <c r="E440" i="64" s="1"/>
  <c r="D439" i="64"/>
  <c r="E439" i="64" s="1"/>
  <c r="D438" i="64"/>
  <c r="E438" i="64" s="1"/>
  <c r="D437" i="64"/>
  <c r="E437" i="64" s="1"/>
  <c r="D436" i="64"/>
  <c r="E436" i="64" s="1"/>
  <c r="D435" i="64"/>
  <c r="E435" i="64" s="1"/>
  <c r="D434" i="64"/>
  <c r="E434" i="64" s="1"/>
  <c r="D433" i="64"/>
  <c r="E433" i="64" s="1"/>
  <c r="D432" i="64"/>
  <c r="E432" i="64" s="1"/>
  <c r="D431" i="64"/>
  <c r="E431" i="64" s="1"/>
  <c r="D430" i="64"/>
  <c r="C429" i="64"/>
  <c r="D428" i="64"/>
  <c r="D422" i="64" s="1"/>
  <c r="E427" i="64"/>
  <c r="D427" i="64"/>
  <c r="E426" i="64"/>
  <c r="D426" i="64"/>
  <c r="E425" i="64"/>
  <c r="D425" i="64"/>
  <c r="E424" i="64"/>
  <c r="D424" i="64"/>
  <c r="E423" i="64"/>
  <c r="D423" i="64"/>
  <c r="D421" i="64"/>
  <c r="E421" i="64" s="1"/>
  <c r="D420" i="64"/>
  <c r="E420" i="64" s="1"/>
  <c r="D419" i="64"/>
  <c r="E419" i="64" s="1"/>
  <c r="D418" i="64"/>
  <c r="E418" i="64" s="1"/>
  <c r="D417" i="64"/>
  <c r="C416" i="64"/>
  <c r="D415" i="64"/>
  <c r="E415" i="64" s="1"/>
  <c r="E414" i="64"/>
  <c r="D414" i="64"/>
  <c r="D413" i="64"/>
  <c r="D412" i="64" s="1"/>
  <c r="C412" i="64"/>
  <c r="D411" i="64"/>
  <c r="E411" i="64" s="1"/>
  <c r="D410" i="64"/>
  <c r="C409" i="64"/>
  <c r="E408" i="64"/>
  <c r="D408" i="64"/>
  <c r="E407" i="64"/>
  <c r="D407" i="64"/>
  <c r="D406" i="64"/>
  <c r="E406" i="64" s="1"/>
  <c r="D405" i="64"/>
  <c r="E405" i="64" s="1"/>
  <c r="C404" i="64"/>
  <c r="D403" i="64"/>
  <c r="E403" i="64" s="1"/>
  <c r="D402" i="64"/>
  <c r="E402" i="64" s="1"/>
  <c r="D401" i="64"/>
  <c r="E401" i="64" s="1"/>
  <c r="D400" i="64"/>
  <c r="E400" i="64" s="1"/>
  <c r="E399" i="64" s="1"/>
  <c r="C399" i="64"/>
  <c r="E398" i="64"/>
  <c r="D398" i="64"/>
  <c r="E397" i="64"/>
  <c r="D397" i="64"/>
  <c r="D396" i="64"/>
  <c r="D395" i="64" s="1"/>
  <c r="C395" i="64"/>
  <c r="D394" i="64"/>
  <c r="E394" i="64" s="1"/>
  <c r="D393" i="64"/>
  <c r="E393" i="64" s="1"/>
  <c r="E391" i="64"/>
  <c r="D391" i="64"/>
  <c r="E390" i="64"/>
  <c r="D390" i="64"/>
  <c r="D389" i="64"/>
  <c r="E389" i="64" s="1"/>
  <c r="E388" i="64" s="1"/>
  <c r="C388" i="64"/>
  <c r="D387" i="64"/>
  <c r="E387" i="64" s="1"/>
  <c r="D386" i="64"/>
  <c r="E386" i="64" s="1"/>
  <c r="D385" i="64"/>
  <c r="E385" i="64" s="1"/>
  <c r="D384" i="64"/>
  <c r="E384" i="64" s="1"/>
  <c r="D383" i="64"/>
  <c r="C382" i="64"/>
  <c r="D381" i="64"/>
  <c r="E381" i="64" s="1"/>
  <c r="E380" i="64"/>
  <c r="D380" i="64"/>
  <c r="D379" i="64"/>
  <c r="D378" i="64" s="1"/>
  <c r="D377" i="64"/>
  <c r="E377" i="64" s="1"/>
  <c r="D376" i="64"/>
  <c r="E376" i="64" s="1"/>
  <c r="D375" i="64"/>
  <c r="E375" i="64" s="1"/>
  <c r="D374" i="64"/>
  <c r="C373" i="64"/>
  <c r="D372" i="64"/>
  <c r="E372" i="64" s="1"/>
  <c r="D371" i="64"/>
  <c r="E371" i="64" s="1"/>
  <c r="E370" i="64"/>
  <c r="D370" i="64"/>
  <c r="E369" i="64"/>
  <c r="D369" i="64"/>
  <c r="E368" i="64"/>
  <c r="D368" i="64"/>
  <c r="C368" i="64"/>
  <c r="D367" i="64"/>
  <c r="E367" i="64" s="1"/>
  <c r="D366" i="64"/>
  <c r="E366" i="64" s="1"/>
  <c r="D365" i="64"/>
  <c r="E365" i="64" s="1"/>
  <c r="D364" i="64"/>
  <c r="E364" i="64" s="1"/>
  <c r="D363" i="64"/>
  <c r="C362" i="64"/>
  <c r="D361" i="64"/>
  <c r="E361" i="64" s="1"/>
  <c r="D360" i="64"/>
  <c r="E360" i="64" s="1"/>
  <c r="E359" i="64"/>
  <c r="D359" i="64"/>
  <c r="D358" i="64"/>
  <c r="C357" i="64"/>
  <c r="D356" i="64"/>
  <c r="E356" i="64" s="1"/>
  <c r="D355" i="64"/>
  <c r="E355" i="64" s="1"/>
  <c r="D354" i="64"/>
  <c r="C353" i="64"/>
  <c r="E352" i="64"/>
  <c r="D352" i="64"/>
  <c r="D351" i="64"/>
  <c r="E351" i="64" s="1"/>
  <c r="E350" i="64"/>
  <c r="D350" i="64"/>
  <c r="D349" i="64"/>
  <c r="D347" i="64"/>
  <c r="E347" i="64" s="1"/>
  <c r="D346" i="64"/>
  <c r="E346" i="64" s="1"/>
  <c r="D345" i="64"/>
  <c r="C344" i="64"/>
  <c r="D343" i="64"/>
  <c r="E343" i="64" s="1"/>
  <c r="D342" i="64"/>
  <c r="E342" i="64" s="1"/>
  <c r="E341" i="64"/>
  <c r="D341" i="64"/>
  <c r="J339" i="64"/>
  <c r="D338" i="64"/>
  <c r="E338" i="64" s="1"/>
  <c r="D337" i="64"/>
  <c r="E337" i="64" s="1"/>
  <c r="D336" i="64"/>
  <c r="E336" i="64" s="1"/>
  <c r="D335" i="64"/>
  <c r="E335" i="64" s="1"/>
  <c r="D334" i="64"/>
  <c r="E334" i="64" s="1"/>
  <c r="D333" i="64"/>
  <c r="E333" i="64" s="1"/>
  <c r="D332" i="64"/>
  <c r="E332" i="64" s="1"/>
  <c r="E331" i="64" s="1"/>
  <c r="C331" i="64"/>
  <c r="E330" i="64"/>
  <c r="D330" i="64"/>
  <c r="E329" i="64"/>
  <c r="E328" i="64" s="1"/>
  <c r="D329" i="64"/>
  <c r="D328" i="64"/>
  <c r="C328" i="64"/>
  <c r="D327" i="64"/>
  <c r="E327" i="64" s="1"/>
  <c r="D326" i="64"/>
  <c r="C325" i="64"/>
  <c r="E324" i="64"/>
  <c r="D324" i="64"/>
  <c r="E323" i="64"/>
  <c r="D323" i="64"/>
  <c r="E322" i="64"/>
  <c r="D322" i="64"/>
  <c r="E321" i="64"/>
  <c r="D321" i="64"/>
  <c r="E320" i="64"/>
  <c r="D320" i="64"/>
  <c r="E319" i="64"/>
  <c r="D319" i="64"/>
  <c r="E318" i="64"/>
  <c r="D318" i="64"/>
  <c r="E317" i="64"/>
  <c r="D317" i="64"/>
  <c r="E316" i="64"/>
  <c r="E315" i="64" s="1"/>
  <c r="D316" i="64"/>
  <c r="D315" i="64"/>
  <c r="C315" i="64"/>
  <c r="E313" i="64"/>
  <c r="D313" i="64"/>
  <c r="E312" i="64"/>
  <c r="D312" i="64"/>
  <c r="E311" i="64"/>
  <c r="D311" i="64"/>
  <c r="E310" i="64"/>
  <c r="D310" i="64"/>
  <c r="D308" i="64" s="1"/>
  <c r="D309" i="64"/>
  <c r="E309" i="64" s="1"/>
  <c r="C308" i="64"/>
  <c r="D307" i="64"/>
  <c r="E307" i="64" s="1"/>
  <c r="D306" i="64"/>
  <c r="C305" i="64"/>
  <c r="D304" i="64"/>
  <c r="E304" i="64" s="1"/>
  <c r="D303" i="64"/>
  <c r="C302" i="64"/>
  <c r="D301" i="64"/>
  <c r="E301" i="64" s="1"/>
  <c r="D300" i="64"/>
  <c r="E300" i="64" s="1"/>
  <c r="D299" i="64"/>
  <c r="C298" i="64"/>
  <c r="E297" i="64"/>
  <c r="E296" i="64" s="1"/>
  <c r="D297" i="64"/>
  <c r="D296" i="64"/>
  <c r="C296" i="64"/>
  <c r="D295" i="64"/>
  <c r="E295" i="64" s="1"/>
  <c r="D294" i="64"/>
  <c r="E294" i="64" s="1"/>
  <c r="D293" i="64"/>
  <c r="E293" i="64" s="1"/>
  <c r="D292" i="64"/>
  <c r="E292" i="64" s="1"/>
  <c r="D291" i="64"/>
  <c r="E291" i="64" s="1"/>
  <c r="D290" i="64"/>
  <c r="C289" i="64"/>
  <c r="E288" i="64"/>
  <c r="D288" i="64"/>
  <c r="E287" i="64"/>
  <c r="D287" i="64"/>
  <c r="D286" i="64"/>
  <c r="E286" i="64" s="1"/>
  <c r="E285" i="64"/>
  <c r="D285" i="64"/>
  <c r="E284" i="64"/>
  <c r="D284" i="64"/>
  <c r="E283" i="64"/>
  <c r="D283" i="64"/>
  <c r="E282" i="64"/>
  <c r="D282" i="64"/>
  <c r="E281" i="64"/>
  <c r="D281" i="64"/>
  <c r="E280" i="64"/>
  <c r="D280" i="64"/>
  <c r="E279" i="64"/>
  <c r="D279" i="64"/>
  <c r="E278" i="64"/>
  <c r="D278" i="64"/>
  <c r="E277" i="64"/>
  <c r="D277" i="64"/>
  <c r="D276" i="64"/>
  <c r="E276" i="64" s="1"/>
  <c r="E275" i="64"/>
  <c r="D275" i="64"/>
  <c r="E274" i="64"/>
  <c r="D274" i="64"/>
  <c r="E273" i="64"/>
  <c r="D273" i="64"/>
  <c r="E272" i="64"/>
  <c r="D272" i="64"/>
  <c r="E271" i="64"/>
  <c r="D271" i="64"/>
  <c r="D270" i="64"/>
  <c r="E270" i="64" s="1"/>
  <c r="E269" i="64"/>
  <c r="D269" i="64"/>
  <c r="D268" i="64"/>
  <c r="E268" i="64" s="1"/>
  <c r="E267" i="64"/>
  <c r="D267" i="64"/>
  <c r="D266" i="64"/>
  <c r="C265" i="64"/>
  <c r="D264" i="64"/>
  <c r="E264" i="64" s="1"/>
  <c r="E262" i="64"/>
  <c r="D262" i="64"/>
  <c r="D261" i="64"/>
  <c r="D260" i="64" s="1"/>
  <c r="C260" i="64"/>
  <c r="J259" i="64"/>
  <c r="J258" i="64"/>
  <c r="J257" i="64"/>
  <c r="J256" i="64"/>
  <c r="D252" i="64"/>
  <c r="E252" i="64" s="1"/>
  <c r="E251" i="64"/>
  <c r="D251" i="64"/>
  <c r="C250" i="64"/>
  <c r="D249" i="64"/>
  <c r="E249" i="64" s="1"/>
  <c r="D248" i="64"/>
  <c r="E248" i="64" s="1"/>
  <c r="D247" i="64"/>
  <c r="E247" i="64" s="1"/>
  <c r="D246" i="64"/>
  <c r="E246" i="64" s="1"/>
  <c r="D245" i="64"/>
  <c r="E245" i="64" s="1"/>
  <c r="C244" i="64"/>
  <c r="C243" i="64" s="1"/>
  <c r="D242" i="64"/>
  <c r="E242" i="64" s="1"/>
  <c r="D241" i="64"/>
  <c r="E241" i="64" s="1"/>
  <c r="D240" i="64"/>
  <c r="E240" i="64" s="1"/>
  <c r="C239" i="64"/>
  <c r="C238" i="64"/>
  <c r="D237" i="64"/>
  <c r="E237" i="64" s="1"/>
  <c r="E236" i="64" s="1"/>
  <c r="E235" i="64" s="1"/>
  <c r="D236" i="64"/>
  <c r="C236" i="64"/>
  <c r="D235" i="64"/>
  <c r="C235" i="64"/>
  <c r="D234" i="64"/>
  <c r="E234" i="64" s="1"/>
  <c r="E233" i="64" s="1"/>
  <c r="D233" i="64"/>
  <c r="C233" i="64"/>
  <c r="D232" i="64"/>
  <c r="D231" i="64"/>
  <c r="E231" i="64" s="1"/>
  <c r="D230" i="64"/>
  <c r="E230" i="64" s="1"/>
  <c r="C229" i="64"/>
  <c r="C228" i="64" s="1"/>
  <c r="D227" i="64"/>
  <c r="E227" i="64" s="1"/>
  <c r="E226" i="64"/>
  <c r="D226" i="64"/>
  <c r="D225" i="64"/>
  <c r="E225" i="64" s="1"/>
  <c r="E224" i="64"/>
  <c r="D224" i="64"/>
  <c r="D223" i="64"/>
  <c r="D222" i="64" s="1"/>
  <c r="C223" i="64"/>
  <c r="C222" i="64"/>
  <c r="E221" i="64"/>
  <c r="E220" i="64" s="1"/>
  <c r="D221" i="64"/>
  <c r="D220" i="64"/>
  <c r="C220" i="64"/>
  <c r="C215" i="64" s="1"/>
  <c r="D219" i="64"/>
  <c r="E219" i="64" s="1"/>
  <c r="E218" i="64"/>
  <c r="E216" i="64" s="1"/>
  <c r="D218" i="64"/>
  <c r="D217" i="64"/>
  <c r="E217" i="64" s="1"/>
  <c r="D216" i="64"/>
  <c r="D215" i="64" s="1"/>
  <c r="C216" i="64"/>
  <c r="D214" i="64"/>
  <c r="E214" i="64" s="1"/>
  <c r="E213" i="64" s="1"/>
  <c r="D213" i="64"/>
  <c r="C213" i="64"/>
  <c r="E212" i="64"/>
  <c r="E211" i="64" s="1"/>
  <c r="D212" i="64"/>
  <c r="D211" i="64"/>
  <c r="C211" i="64"/>
  <c r="D210" i="64"/>
  <c r="E210" i="64" s="1"/>
  <c r="D209" i="64"/>
  <c r="E209" i="64" s="1"/>
  <c r="D208" i="64"/>
  <c r="E208" i="64" s="1"/>
  <c r="D207" i="64"/>
  <c r="D203" i="64" s="1"/>
  <c r="C207" i="64"/>
  <c r="E206" i="64"/>
  <c r="D206" i="64"/>
  <c r="E205" i="64"/>
  <c r="E204" i="64" s="1"/>
  <c r="D205" i="64"/>
  <c r="D204" i="64"/>
  <c r="C204" i="64"/>
  <c r="C203" i="64" s="1"/>
  <c r="D202" i="64"/>
  <c r="D201" i="64" s="1"/>
  <c r="D200" i="64" s="1"/>
  <c r="E199" i="64"/>
  <c r="E198" i="64" s="1"/>
  <c r="E197" i="64" s="1"/>
  <c r="D199" i="64"/>
  <c r="D198" i="64"/>
  <c r="C198" i="64"/>
  <c r="C197" i="64" s="1"/>
  <c r="D197" i="64"/>
  <c r="E196" i="64"/>
  <c r="E195" i="64" s="1"/>
  <c r="D196" i="64"/>
  <c r="D195" i="64"/>
  <c r="C195" i="64"/>
  <c r="D194" i="64"/>
  <c r="E194" i="64" s="1"/>
  <c r="E193" i="64" s="1"/>
  <c r="D193" i="64"/>
  <c r="D188" i="64" s="1"/>
  <c r="C193" i="64"/>
  <c r="E192" i="64"/>
  <c r="D192" i="64"/>
  <c r="E191" i="64"/>
  <c r="D191" i="64"/>
  <c r="E190" i="64"/>
  <c r="D190" i="64"/>
  <c r="D189" i="64" s="1"/>
  <c r="E189" i="64"/>
  <c r="E188" i="64" s="1"/>
  <c r="C189" i="64"/>
  <c r="E187" i="64"/>
  <c r="D187" i="64"/>
  <c r="E186" i="64"/>
  <c r="E185" i="64" s="1"/>
  <c r="E184" i="64" s="1"/>
  <c r="D186" i="64"/>
  <c r="D185" i="64"/>
  <c r="C185" i="64"/>
  <c r="C184" i="64" s="1"/>
  <c r="D184" i="64"/>
  <c r="E183" i="64"/>
  <c r="E182" i="64" s="1"/>
  <c r="D183" i="64"/>
  <c r="D182" i="64"/>
  <c r="D181" i="64"/>
  <c r="D180" i="64" s="1"/>
  <c r="D179" i="64" s="1"/>
  <c r="C179" i="64"/>
  <c r="J178" i="64"/>
  <c r="J177" i="64"/>
  <c r="D176" i="64"/>
  <c r="E176" i="64" s="1"/>
  <c r="D175" i="64"/>
  <c r="E175" i="64" s="1"/>
  <c r="D174" i="64"/>
  <c r="D170" i="64" s="1"/>
  <c r="C174" i="64"/>
  <c r="E173" i="64"/>
  <c r="D173" i="64"/>
  <c r="E172" i="64"/>
  <c r="E171" i="64" s="1"/>
  <c r="D172" i="64"/>
  <c r="D171" i="64"/>
  <c r="C171" i="64"/>
  <c r="J170" i="64"/>
  <c r="C170" i="64"/>
  <c r="D169" i="64"/>
  <c r="E169" i="64" s="1"/>
  <c r="D168" i="64"/>
  <c r="C167" i="64"/>
  <c r="E166" i="64"/>
  <c r="D166" i="64"/>
  <c r="E165" i="64"/>
  <c r="D165" i="64"/>
  <c r="D164" i="64" s="1"/>
  <c r="E164" i="64"/>
  <c r="C164" i="64"/>
  <c r="J163" i="64"/>
  <c r="C163" i="64"/>
  <c r="D162" i="64"/>
  <c r="E162" i="64" s="1"/>
  <c r="D161" i="64"/>
  <c r="E161" i="64" s="1"/>
  <c r="D160" i="64"/>
  <c r="C160" i="64"/>
  <c r="E159" i="64"/>
  <c r="D159" i="64"/>
  <c r="E158" i="64"/>
  <c r="E157" i="64" s="1"/>
  <c r="D158" i="64"/>
  <c r="D157" i="64"/>
  <c r="C157" i="64"/>
  <c r="C153" i="64" s="1"/>
  <c r="D156" i="64"/>
  <c r="E156" i="64" s="1"/>
  <c r="D155" i="64"/>
  <c r="C154" i="64"/>
  <c r="J153" i="64"/>
  <c r="J152" i="64"/>
  <c r="E151" i="64"/>
  <c r="D151" i="64"/>
  <c r="E150" i="64"/>
  <c r="D150" i="64"/>
  <c r="D149" i="64" s="1"/>
  <c r="E149" i="64"/>
  <c r="C149" i="64"/>
  <c r="D148" i="64"/>
  <c r="E148" i="64" s="1"/>
  <c r="D147" i="64"/>
  <c r="E147" i="64" s="1"/>
  <c r="E146" i="64" s="1"/>
  <c r="D146" i="64"/>
  <c r="C146" i="64"/>
  <c r="E145" i="64"/>
  <c r="D145" i="64"/>
  <c r="E144" i="64"/>
  <c r="E143" i="64" s="1"/>
  <c r="D144" i="64"/>
  <c r="D143" i="64"/>
  <c r="C143" i="64"/>
  <c r="D142" i="64"/>
  <c r="E142" i="64" s="1"/>
  <c r="D141" i="64"/>
  <c r="C140" i="64"/>
  <c r="D139" i="64"/>
  <c r="E139" i="64" s="1"/>
  <c r="D138" i="64"/>
  <c r="E138" i="64" s="1"/>
  <c r="E137" i="64"/>
  <c r="D137" i="64"/>
  <c r="C136" i="64"/>
  <c r="J135" i="64"/>
  <c r="D134" i="64"/>
  <c r="E134" i="64" s="1"/>
  <c r="D133" i="64"/>
  <c r="C132" i="64"/>
  <c r="E131" i="64"/>
  <c r="D131" i="64"/>
  <c r="E130" i="64"/>
  <c r="D130" i="64"/>
  <c r="D129" i="64" s="1"/>
  <c r="E129" i="64"/>
  <c r="C129" i="64"/>
  <c r="D128" i="64"/>
  <c r="E128" i="64" s="1"/>
  <c r="D127" i="64"/>
  <c r="E127" i="64" s="1"/>
  <c r="E126" i="64" s="1"/>
  <c r="D126" i="64"/>
  <c r="C126" i="64"/>
  <c r="E125" i="64"/>
  <c r="D125" i="64"/>
  <c r="E124" i="64"/>
  <c r="E123" i="64" s="1"/>
  <c r="D124" i="64"/>
  <c r="D123" i="64"/>
  <c r="C123" i="64"/>
  <c r="C116" i="64" s="1"/>
  <c r="D122" i="64"/>
  <c r="E122" i="64" s="1"/>
  <c r="D121" i="64"/>
  <c r="C120" i="64"/>
  <c r="E119" i="64"/>
  <c r="E117" i="64" s="1"/>
  <c r="D119" i="64"/>
  <c r="E118" i="64"/>
  <c r="D118" i="64"/>
  <c r="D117" i="64"/>
  <c r="C117" i="64"/>
  <c r="J116" i="64"/>
  <c r="J115" i="64"/>
  <c r="J114" i="64"/>
  <c r="D113" i="64"/>
  <c r="E113" i="64" s="1"/>
  <c r="D112" i="64"/>
  <c r="E112" i="64" s="1"/>
  <c r="D111" i="64"/>
  <c r="E111" i="64" s="1"/>
  <c r="D110" i="64"/>
  <c r="E110" i="64" s="1"/>
  <c r="D109" i="64"/>
  <c r="E109" i="64" s="1"/>
  <c r="D108" i="64"/>
  <c r="E108" i="64" s="1"/>
  <c r="D107" i="64"/>
  <c r="E107" i="64" s="1"/>
  <c r="D106" i="64"/>
  <c r="E106" i="64" s="1"/>
  <c r="D105" i="64"/>
  <c r="E105" i="64" s="1"/>
  <c r="D104" i="64"/>
  <c r="E104" i="64" s="1"/>
  <c r="D103" i="64"/>
  <c r="E103" i="64" s="1"/>
  <c r="D102" i="64"/>
  <c r="E102" i="64" s="1"/>
  <c r="D101" i="64"/>
  <c r="E101" i="64" s="1"/>
  <c r="D100" i="64"/>
  <c r="E100" i="64" s="1"/>
  <c r="D99" i="64"/>
  <c r="E99" i="64" s="1"/>
  <c r="D98" i="64"/>
  <c r="E98" i="64" s="1"/>
  <c r="J97" i="64"/>
  <c r="C97" i="64"/>
  <c r="D96" i="64"/>
  <c r="E96" i="64" s="1"/>
  <c r="D95" i="64"/>
  <c r="E95" i="64" s="1"/>
  <c r="D94" i="64"/>
  <c r="E94" i="64" s="1"/>
  <c r="D93" i="64"/>
  <c r="E93" i="64" s="1"/>
  <c r="D92" i="64"/>
  <c r="E92" i="64" s="1"/>
  <c r="D91" i="64"/>
  <c r="E91" i="64" s="1"/>
  <c r="D90" i="64"/>
  <c r="E90" i="64" s="1"/>
  <c r="D89" i="64"/>
  <c r="E89" i="64" s="1"/>
  <c r="D88" i="64"/>
  <c r="E88" i="64" s="1"/>
  <c r="D87" i="64"/>
  <c r="E87" i="64" s="1"/>
  <c r="D86" i="64"/>
  <c r="E86" i="64" s="1"/>
  <c r="D85" i="64"/>
  <c r="E85" i="64" s="1"/>
  <c r="D84" i="64"/>
  <c r="E84" i="64" s="1"/>
  <c r="D83" i="64"/>
  <c r="E83" i="64" s="1"/>
  <c r="D82" i="64"/>
  <c r="E82" i="64" s="1"/>
  <c r="D81" i="64"/>
  <c r="E81" i="64" s="1"/>
  <c r="D80" i="64"/>
  <c r="E80" i="64" s="1"/>
  <c r="D79" i="64"/>
  <c r="E79" i="64" s="1"/>
  <c r="D78" i="64"/>
  <c r="E78" i="64" s="1"/>
  <c r="D77" i="64"/>
  <c r="E77" i="64" s="1"/>
  <c r="D76" i="64"/>
  <c r="E76" i="64" s="1"/>
  <c r="D75" i="64"/>
  <c r="E75" i="64" s="1"/>
  <c r="D74" i="64"/>
  <c r="E74" i="64" s="1"/>
  <c r="D73" i="64"/>
  <c r="E73" i="64" s="1"/>
  <c r="D72" i="64"/>
  <c r="E72" i="64" s="1"/>
  <c r="D71" i="64"/>
  <c r="E71" i="64" s="1"/>
  <c r="D70" i="64"/>
  <c r="E70" i="64" s="1"/>
  <c r="D69" i="64"/>
  <c r="E69" i="64" s="1"/>
  <c r="J68" i="64"/>
  <c r="C68" i="64"/>
  <c r="C67" i="64" s="1"/>
  <c r="J67" i="64"/>
  <c r="D66" i="64"/>
  <c r="E66" i="64" s="1"/>
  <c r="D65" i="64"/>
  <c r="E65" i="64" s="1"/>
  <c r="D64" i="64"/>
  <c r="E64" i="64" s="1"/>
  <c r="D63" i="64"/>
  <c r="E63" i="64" s="1"/>
  <c r="D62" i="64"/>
  <c r="J61" i="64"/>
  <c r="C61" i="64"/>
  <c r="D60" i="64"/>
  <c r="E60" i="64" s="1"/>
  <c r="D59" i="64"/>
  <c r="E59" i="64" s="1"/>
  <c r="D58" i="64"/>
  <c r="E58" i="64" s="1"/>
  <c r="D57" i="64"/>
  <c r="E57" i="64" s="1"/>
  <c r="D56" i="64"/>
  <c r="E56" i="64" s="1"/>
  <c r="D55" i="64"/>
  <c r="E55" i="64" s="1"/>
  <c r="D54" i="64"/>
  <c r="E54" i="64" s="1"/>
  <c r="D53" i="64"/>
  <c r="E53" i="64" s="1"/>
  <c r="D52" i="64"/>
  <c r="E52" i="64" s="1"/>
  <c r="D51" i="64"/>
  <c r="E51" i="64" s="1"/>
  <c r="D50" i="64"/>
  <c r="E50" i="64" s="1"/>
  <c r="D49" i="64"/>
  <c r="E49" i="64" s="1"/>
  <c r="D48" i="64"/>
  <c r="E48" i="64" s="1"/>
  <c r="D47" i="64"/>
  <c r="E47" i="64" s="1"/>
  <c r="D46" i="64"/>
  <c r="E46" i="64" s="1"/>
  <c r="D45" i="64"/>
  <c r="E45" i="64" s="1"/>
  <c r="D44" i="64"/>
  <c r="E44" i="64" s="1"/>
  <c r="D43" i="64"/>
  <c r="E43" i="64" s="1"/>
  <c r="D42" i="64"/>
  <c r="E42" i="64" s="1"/>
  <c r="D41" i="64"/>
  <c r="E41" i="64" s="1"/>
  <c r="D40" i="64"/>
  <c r="E40" i="64" s="1"/>
  <c r="D39" i="64"/>
  <c r="J38" i="64"/>
  <c r="C38" i="64"/>
  <c r="D37" i="64"/>
  <c r="E37" i="64" s="1"/>
  <c r="D36" i="64"/>
  <c r="E36" i="64" s="1"/>
  <c r="D35" i="64"/>
  <c r="E35" i="64" s="1"/>
  <c r="D34" i="64"/>
  <c r="E34" i="64" s="1"/>
  <c r="D33" i="64"/>
  <c r="E33" i="64" s="1"/>
  <c r="D32" i="64"/>
  <c r="E32" i="64" s="1"/>
  <c r="D31" i="64"/>
  <c r="E31" i="64" s="1"/>
  <c r="D30" i="64"/>
  <c r="E30" i="64" s="1"/>
  <c r="D29" i="64"/>
  <c r="E29" i="64" s="1"/>
  <c r="D28" i="64"/>
  <c r="E28" i="64" s="1"/>
  <c r="D27" i="64"/>
  <c r="E27" i="64" s="1"/>
  <c r="D26" i="64"/>
  <c r="E26" i="64" s="1"/>
  <c r="D25" i="64"/>
  <c r="E25" i="64" s="1"/>
  <c r="D24" i="64"/>
  <c r="E24" i="64" s="1"/>
  <c r="D23" i="64"/>
  <c r="E23" i="64" s="1"/>
  <c r="D22" i="64"/>
  <c r="E22" i="64" s="1"/>
  <c r="D21" i="64"/>
  <c r="E21" i="64" s="1"/>
  <c r="D20" i="64"/>
  <c r="E20" i="64" s="1"/>
  <c r="D19" i="64"/>
  <c r="E19" i="64" s="1"/>
  <c r="D18" i="64"/>
  <c r="E18" i="64" s="1"/>
  <c r="D17" i="64"/>
  <c r="E17" i="64" s="1"/>
  <c r="D16" i="64"/>
  <c r="E16" i="64" s="1"/>
  <c r="D15" i="64"/>
  <c r="E15" i="64" s="1"/>
  <c r="D14" i="64"/>
  <c r="E14" i="64" s="1"/>
  <c r="D13" i="64"/>
  <c r="E13" i="64" s="1"/>
  <c r="D12" i="64"/>
  <c r="E12" i="64" s="1"/>
  <c r="J11" i="64"/>
  <c r="C11" i="64"/>
  <c r="D10" i="64"/>
  <c r="E10" i="64" s="1"/>
  <c r="D9" i="64"/>
  <c r="E9" i="64" s="1"/>
  <c r="D8" i="64"/>
  <c r="E8" i="64" s="1"/>
  <c r="D7" i="64"/>
  <c r="E7" i="64" s="1"/>
  <c r="D6" i="64"/>
  <c r="E6" i="64" s="1"/>
  <c r="D5" i="64"/>
  <c r="E5" i="64" s="1"/>
  <c r="J4" i="64"/>
  <c r="C4" i="64"/>
  <c r="C3" i="64" s="1"/>
  <c r="J3" i="64"/>
  <c r="J2" i="64"/>
  <c r="J1" i="64"/>
  <c r="D727" i="64" l="1"/>
  <c r="D718" i="64"/>
  <c r="D717" i="64" s="1"/>
  <c r="D716" i="64" s="1"/>
  <c r="C717" i="64"/>
  <c r="C716" i="64" s="1"/>
  <c r="D610" i="64"/>
  <c r="E610" i="64"/>
  <c r="D599" i="64"/>
  <c r="E599" i="64"/>
  <c r="C561" i="64"/>
  <c r="C560" i="64" s="1"/>
  <c r="E504" i="64"/>
  <c r="E498" i="64"/>
  <c r="E497" i="64" s="1"/>
  <c r="E486" i="64"/>
  <c r="D486" i="64"/>
  <c r="C484" i="64"/>
  <c r="C483" i="64" s="1"/>
  <c r="C444" i="64"/>
  <c r="D474" i="64"/>
  <c r="E460" i="64"/>
  <c r="E459" i="64" s="1"/>
  <c r="D445" i="64"/>
  <c r="E379" i="64"/>
  <c r="E378" i="64" s="1"/>
  <c r="D388" i="64"/>
  <c r="D348" i="64"/>
  <c r="E428" i="64"/>
  <c r="E422" i="64" s="1"/>
  <c r="E413" i="64"/>
  <c r="E412" i="64" s="1"/>
  <c r="E404" i="64"/>
  <c r="D404" i="64"/>
  <c r="E396" i="64"/>
  <c r="E395" i="64" s="1"/>
  <c r="E392" i="64"/>
  <c r="D357" i="64"/>
  <c r="E358" i="64"/>
  <c r="E357" i="64" s="1"/>
  <c r="E349" i="64"/>
  <c r="E348" i="64" s="1"/>
  <c r="C340" i="64"/>
  <c r="C339" i="64" s="1"/>
  <c r="E308" i="64"/>
  <c r="D302" i="64"/>
  <c r="E303" i="64"/>
  <c r="E302" i="64" s="1"/>
  <c r="D265" i="64"/>
  <c r="E266" i="64"/>
  <c r="E265" i="64" s="1"/>
  <c r="E261" i="64"/>
  <c r="E260" i="64" s="1"/>
  <c r="D250" i="64"/>
  <c r="E250" i="64"/>
  <c r="D244" i="64"/>
  <c r="D243" i="64" s="1"/>
  <c r="E202" i="64"/>
  <c r="E201" i="64" s="1"/>
  <c r="E200" i="64" s="1"/>
  <c r="E181" i="64"/>
  <c r="E180" i="64" s="1"/>
  <c r="E179" i="64" s="1"/>
  <c r="D136" i="64"/>
  <c r="E136" i="64"/>
  <c r="C135" i="64"/>
  <c r="E97" i="64"/>
  <c r="C2" i="64"/>
  <c r="E68" i="64"/>
  <c r="E4" i="64"/>
  <c r="E11" i="64"/>
  <c r="D132" i="64"/>
  <c r="E133" i="64"/>
  <c r="E132" i="64" s="1"/>
  <c r="C152" i="64"/>
  <c r="E160" i="64"/>
  <c r="D167" i="64"/>
  <c r="E168" i="64"/>
  <c r="E167" i="64" s="1"/>
  <c r="E163" i="64" s="1"/>
  <c r="E174" i="64"/>
  <c r="E170" i="64" s="1"/>
  <c r="E207" i="64"/>
  <c r="D409" i="64"/>
  <c r="E410" i="64"/>
  <c r="E409" i="64" s="1"/>
  <c r="D429" i="64"/>
  <c r="E430" i="64"/>
  <c r="E429" i="64" s="1"/>
  <c r="D538" i="64"/>
  <c r="E539" i="64"/>
  <c r="E538" i="64" s="1"/>
  <c r="C115" i="64"/>
  <c r="E62" i="64"/>
  <c r="E61" i="64" s="1"/>
  <c r="D61" i="64"/>
  <c r="D120" i="64"/>
  <c r="D116" i="64" s="1"/>
  <c r="E121" i="64"/>
  <c r="E120" i="64" s="1"/>
  <c r="E116" i="64" s="1"/>
  <c r="D140" i="64"/>
  <c r="E141" i="64"/>
  <c r="E140" i="64" s="1"/>
  <c r="E135" i="64" s="1"/>
  <c r="D163" i="64"/>
  <c r="E465" i="64"/>
  <c r="D463" i="64"/>
  <c r="E485" i="64"/>
  <c r="E39" i="64"/>
  <c r="E38" i="64" s="1"/>
  <c r="D38" i="64"/>
  <c r="D4" i="64"/>
  <c r="D11" i="64"/>
  <c r="D154" i="64"/>
  <c r="D153" i="64" s="1"/>
  <c r="E155" i="64"/>
  <c r="E154" i="64" s="1"/>
  <c r="E153" i="64" s="1"/>
  <c r="C188" i="64"/>
  <c r="C177" i="64" s="1"/>
  <c r="E203" i="64"/>
  <c r="D353" i="64"/>
  <c r="E354" i="64"/>
  <c r="E353" i="64" s="1"/>
  <c r="D373" i="64"/>
  <c r="E374" i="64"/>
  <c r="E373" i="64" s="1"/>
  <c r="D382" i="64"/>
  <c r="E383" i="64"/>
  <c r="E382" i="64" s="1"/>
  <c r="E215" i="64"/>
  <c r="E239" i="64"/>
  <c r="E238" i="64" s="1"/>
  <c r="D298" i="64"/>
  <c r="E299" i="64"/>
  <c r="E298" i="64" s="1"/>
  <c r="C314" i="64"/>
  <c r="D344" i="64"/>
  <c r="E345" i="64"/>
  <c r="E344" i="64" s="1"/>
  <c r="E445" i="64"/>
  <c r="D455" i="64"/>
  <c r="D444" i="64" s="1"/>
  <c r="E456" i="64"/>
  <c r="E455" i="64" s="1"/>
  <c r="D491" i="64"/>
  <c r="E492" i="64"/>
  <c r="E491" i="64" s="1"/>
  <c r="D494" i="64"/>
  <c r="E495" i="64"/>
  <c r="E494" i="64" s="1"/>
  <c r="D229" i="64"/>
  <c r="D228" i="64" s="1"/>
  <c r="E232" i="64"/>
  <c r="E229" i="64" s="1"/>
  <c r="E228" i="64" s="1"/>
  <c r="C263" i="64"/>
  <c r="D289" i="64"/>
  <c r="D263" i="64" s="1"/>
  <c r="D259" i="64" s="1"/>
  <c r="E290" i="64"/>
  <c r="E289" i="64" s="1"/>
  <c r="D325" i="64"/>
  <c r="D314" i="64" s="1"/>
  <c r="E326" i="64"/>
  <c r="E325" i="64" s="1"/>
  <c r="E314" i="64" s="1"/>
  <c r="E607" i="64"/>
  <c r="E603" i="64" s="1"/>
  <c r="D603" i="64"/>
  <c r="D68" i="64"/>
  <c r="D97" i="64"/>
  <c r="E223" i="64"/>
  <c r="E222" i="64" s="1"/>
  <c r="D239" i="64"/>
  <c r="D238" i="64" s="1"/>
  <c r="E244" i="64"/>
  <c r="E243" i="64" s="1"/>
  <c r="D305" i="64"/>
  <c r="E306" i="64"/>
  <c r="E305" i="64" s="1"/>
  <c r="D331" i="64"/>
  <c r="D362" i="64"/>
  <c r="E363" i="64"/>
  <c r="E362" i="64" s="1"/>
  <c r="D392" i="64"/>
  <c r="D399" i="64"/>
  <c r="D416" i="64"/>
  <c r="E417" i="64"/>
  <c r="E416" i="64" s="1"/>
  <c r="E463" i="64"/>
  <c r="D509" i="64"/>
  <c r="E510" i="64"/>
  <c r="E509" i="64" s="1"/>
  <c r="D529" i="64"/>
  <c r="D528" i="64" s="1"/>
  <c r="E530" i="64"/>
  <c r="E529" i="64" s="1"/>
  <c r="E528" i="64" s="1"/>
  <c r="D552" i="64"/>
  <c r="D551" i="64" s="1"/>
  <c r="D550" i="64" s="1"/>
  <c r="E553" i="64"/>
  <c r="E552" i="64" s="1"/>
  <c r="E551" i="64" s="1"/>
  <c r="E550" i="64" s="1"/>
  <c r="D577" i="64"/>
  <c r="E578" i="64"/>
  <c r="E577" i="64" s="1"/>
  <c r="E616" i="64"/>
  <c r="E718" i="64"/>
  <c r="E717" i="64" s="1"/>
  <c r="E716" i="64" s="1"/>
  <c r="D522" i="64"/>
  <c r="E523" i="64"/>
  <c r="E522" i="64" s="1"/>
  <c r="E569" i="64"/>
  <c r="D595" i="64"/>
  <c r="E596" i="64"/>
  <c r="E595" i="64" s="1"/>
  <c r="E638" i="64"/>
  <c r="E653" i="64"/>
  <c r="E645" i="64" s="1"/>
  <c r="D726" i="64"/>
  <c r="D725" i="64" s="1"/>
  <c r="D504" i="64"/>
  <c r="D531" i="64"/>
  <c r="D562" i="64"/>
  <c r="E563" i="64"/>
  <c r="E562" i="64" s="1"/>
  <c r="D616" i="64"/>
  <c r="E628" i="64"/>
  <c r="E642" i="64"/>
  <c r="C726" i="64"/>
  <c r="C725" i="64" s="1"/>
  <c r="E750" i="64"/>
  <c r="D642" i="64"/>
  <c r="E666" i="64"/>
  <c r="E665" i="64" s="1"/>
  <c r="E677" i="64"/>
  <c r="E676" i="64" s="1"/>
  <c r="E684" i="64"/>
  <c r="E683" i="64" s="1"/>
  <c r="E695" i="64"/>
  <c r="E694" i="64" s="1"/>
  <c r="E732" i="64"/>
  <c r="E731" i="64" s="1"/>
  <c r="E730" i="64" s="1"/>
  <c r="E735" i="64"/>
  <c r="E734" i="64" s="1"/>
  <c r="E733" i="64" s="1"/>
  <c r="E742" i="64"/>
  <c r="E741" i="64" s="1"/>
  <c r="E745" i="64"/>
  <c r="E744" i="64" s="1"/>
  <c r="E743" i="64" s="1"/>
  <c r="E773" i="64"/>
  <c r="E772" i="64" s="1"/>
  <c r="E771" i="64" s="1"/>
  <c r="D547" i="64"/>
  <c r="D638" i="64"/>
  <c r="C19" i="63"/>
  <c r="C17" i="63"/>
  <c r="C15" i="63"/>
  <c r="C12" i="63"/>
  <c r="C9" i="63"/>
  <c r="C6" i="63"/>
  <c r="C722" i="62"/>
  <c r="C718" i="62"/>
  <c r="C700" i="62"/>
  <c r="C694" i="62"/>
  <c r="C687" i="62"/>
  <c r="C683" i="62"/>
  <c r="C679" i="62"/>
  <c r="C676" i="62"/>
  <c r="C671" i="62"/>
  <c r="H671" i="62" s="1"/>
  <c r="C665" i="62"/>
  <c r="C661" i="62"/>
  <c r="C653" i="62"/>
  <c r="C646" i="62"/>
  <c r="C642" i="62"/>
  <c r="C638" i="62"/>
  <c r="C628" i="62"/>
  <c r="C616" i="62"/>
  <c r="C610" i="62"/>
  <c r="C603" i="62"/>
  <c r="C599" i="62"/>
  <c r="C595" i="62"/>
  <c r="H595" i="62" s="1"/>
  <c r="C592" i="62"/>
  <c r="C587" i="62"/>
  <c r="C581" i="62"/>
  <c r="C577" i="62"/>
  <c r="H577" i="62" s="1"/>
  <c r="C569" i="62"/>
  <c r="C562" i="62"/>
  <c r="C556" i="62"/>
  <c r="H556" i="62" s="1"/>
  <c r="C552" i="62"/>
  <c r="C547" i="62"/>
  <c r="C544" i="62"/>
  <c r="C538" i="62" s="1"/>
  <c r="H538" i="62" s="1"/>
  <c r="C531" i="62"/>
  <c r="H531" i="62" s="1"/>
  <c r="C529" i="62"/>
  <c r="C522" i="62"/>
  <c r="C513" i="62"/>
  <c r="C509" i="62" s="1"/>
  <c r="C504" i="62"/>
  <c r="C497" i="62"/>
  <c r="C494" i="62"/>
  <c r="C491" i="62"/>
  <c r="H491" i="62" s="1"/>
  <c r="C486" i="62"/>
  <c r="C477" i="62"/>
  <c r="C474" i="62"/>
  <c r="C468" i="62"/>
  <c r="H468" i="62" s="1"/>
  <c r="C463" i="62"/>
  <c r="C459" i="62"/>
  <c r="C455" i="62"/>
  <c r="C450" i="62"/>
  <c r="C445" i="62"/>
  <c r="C429" i="62"/>
  <c r="C422" i="62"/>
  <c r="C416" i="62"/>
  <c r="H416" i="62" s="1"/>
  <c r="C412" i="62"/>
  <c r="C409" i="62"/>
  <c r="C404" i="62"/>
  <c r="C399" i="62"/>
  <c r="C395" i="62"/>
  <c r="C392" i="62"/>
  <c r="C388" i="62"/>
  <c r="C382" i="62"/>
  <c r="H382" i="62" s="1"/>
  <c r="C378" i="62"/>
  <c r="C373" i="62"/>
  <c r="C368" i="62"/>
  <c r="C362" i="62"/>
  <c r="H362" i="62" s="1"/>
  <c r="C357" i="62"/>
  <c r="C353" i="62"/>
  <c r="C348" i="62"/>
  <c r="C344" i="62"/>
  <c r="C331" i="62"/>
  <c r="C325" i="62"/>
  <c r="C315" i="62"/>
  <c r="C314" i="62"/>
  <c r="C296" i="62"/>
  <c r="C263" i="62" s="1"/>
  <c r="C259" i="62" s="1"/>
  <c r="C260" i="62"/>
  <c r="C97" i="62"/>
  <c r="C68" i="62"/>
  <c r="C61" i="62"/>
  <c r="C38" i="62"/>
  <c r="C11" i="62"/>
  <c r="C3" i="62" s="1"/>
  <c r="C4" i="62"/>
  <c r="D778" i="62"/>
  <c r="D777" i="62" s="1"/>
  <c r="C777" i="62"/>
  <c r="E776" i="62"/>
  <c r="D776" i="62"/>
  <c r="D775" i="62"/>
  <c r="E775" i="62" s="1"/>
  <c r="E774" i="62"/>
  <c r="D774" i="62"/>
  <c r="D773" i="62"/>
  <c r="E773" i="62" s="1"/>
  <c r="D772" i="62"/>
  <c r="D771" i="62" s="1"/>
  <c r="C772" i="62"/>
  <c r="C771" i="62" s="1"/>
  <c r="D770" i="62"/>
  <c r="E770" i="62" s="1"/>
  <c r="E769" i="62"/>
  <c r="E768" i="62" s="1"/>
  <c r="E767" i="62" s="1"/>
  <c r="D769" i="62"/>
  <c r="C768" i="62"/>
  <c r="C767" i="62" s="1"/>
  <c r="E766" i="62"/>
  <c r="E765" i="62" s="1"/>
  <c r="D766" i="62"/>
  <c r="D765" i="62"/>
  <c r="C765" i="62"/>
  <c r="D764" i="62"/>
  <c r="E764" i="62" s="1"/>
  <c r="D763" i="62"/>
  <c r="E763" i="62" s="1"/>
  <c r="D762" i="62"/>
  <c r="C761" i="62"/>
  <c r="C760" i="62" s="1"/>
  <c r="D759" i="62"/>
  <c r="E759" i="62" s="1"/>
  <c r="D758" i="62"/>
  <c r="E758" i="62" s="1"/>
  <c r="D757" i="62"/>
  <c r="E757" i="62" s="1"/>
  <c r="C756" i="62"/>
  <c r="C755" i="62" s="1"/>
  <c r="D754" i="62"/>
  <c r="E754" i="62" s="1"/>
  <c r="D753" i="62"/>
  <c r="E753" i="62" s="1"/>
  <c r="D752" i="62"/>
  <c r="C751" i="62"/>
  <c r="C750" i="62"/>
  <c r="D749" i="62"/>
  <c r="E749" i="62" s="1"/>
  <c r="D748" i="62"/>
  <c r="E748" i="62" s="1"/>
  <c r="D747" i="62"/>
  <c r="E747" i="62" s="1"/>
  <c r="E746" i="62" s="1"/>
  <c r="D746" i="62"/>
  <c r="C746" i="62"/>
  <c r="E745" i="62"/>
  <c r="E744" i="62" s="1"/>
  <c r="E743" i="62" s="1"/>
  <c r="D745" i="62"/>
  <c r="D744" i="62" s="1"/>
  <c r="C744" i="62"/>
  <c r="E742" i="62"/>
  <c r="E741" i="62" s="1"/>
  <c r="D742" i="62"/>
  <c r="D741" i="62"/>
  <c r="C741" i="62"/>
  <c r="D740" i="62"/>
  <c r="D739" i="62" s="1"/>
  <c r="C739" i="62"/>
  <c r="E738" i="62"/>
  <c r="D738" i="62"/>
  <c r="E737" i="62"/>
  <c r="D737" i="62"/>
  <c r="E736" i="62"/>
  <c r="D736" i="62"/>
  <c r="E735" i="62"/>
  <c r="D735" i="62"/>
  <c r="E734" i="62"/>
  <c r="E733" i="62" s="1"/>
  <c r="D734" i="62"/>
  <c r="D733" i="62" s="1"/>
  <c r="C734" i="62"/>
  <c r="C733" i="62" s="1"/>
  <c r="E732" i="62"/>
  <c r="E731" i="62" s="1"/>
  <c r="E730" i="62" s="1"/>
  <c r="D732" i="62"/>
  <c r="D731" i="62" s="1"/>
  <c r="D730" i="62" s="1"/>
  <c r="C731" i="62"/>
  <c r="C730" i="62" s="1"/>
  <c r="E729" i="62"/>
  <c r="D729" i="62"/>
  <c r="E728" i="62"/>
  <c r="E727" i="62" s="1"/>
  <c r="D728" i="62"/>
  <c r="D727" i="62" s="1"/>
  <c r="C727" i="62"/>
  <c r="C726" i="62" s="1"/>
  <c r="H724" i="62"/>
  <c r="E724" i="62"/>
  <c r="D724" i="62"/>
  <c r="H723" i="62"/>
  <c r="D723" i="62"/>
  <c r="E723" i="62" s="1"/>
  <c r="H722" i="62"/>
  <c r="H721" i="62"/>
  <c r="D721" i="62"/>
  <c r="E721" i="62" s="1"/>
  <c r="H720" i="62"/>
  <c r="D720" i="62"/>
  <c r="E720" i="62" s="1"/>
  <c r="H719" i="62"/>
  <c r="D719" i="62"/>
  <c r="H715" i="62"/>
  <c r="D715" i="62"/>
  <c r="E715" i="62" s="1"/>
  <c r="H714" i="62"/>
  <c r="D714" i="62"/>
  <c r="E714" i="62" s="1"/>
  <c r="H713" i="62"/>
  <c r="D713" i="62"/>
  <c r="E713" i="62" s="1"/>
  <c r="H711" i="62"/>
  <c r="D711" i="62"/>
  <c r="E711" i="62" s="1"/>
  <c r="H710" i="62"/>
  <c r="D710" i="62"/>
  <c r="E710" i="62" s="1"/>
  <c r="H709" i="62"/>
  <c r="D709" i="62"/>
  <c r="E709" i="62" s="1"/>
  <c r="H708" i="62"/>
  <c r="D708" i="62"/>
  <c r="E708" i="62" s="1"/>
  <c r="H707" i="62"/>
  <c r="D707" i="62"/>
  <c r="E707" i="62" s="1"/>
  <c r="H706" i="62"/>
  <c r="D706" i="62"/>
  <c r="E706" i="62" s="1"/>
  <c r="H705" i="62"/>
  <c r="D705" i="62"/>
  <c r="E705" i="62" s="1"/>
  <c r="H704" i="62"/>
  <c r="E704" i="62"/>
  <c r="D704" i="62"/>
  <c r="H703" i="62"/>
  <c r="D703" i="62"/>
  <c r="E703" i="62" s="1"/>
  <c r="H702" i="62"/>
  <c r="D702" i="62"/>
  <c r="E702" i="62" s="1"/>
  <c r="H701" i="62"/>
  <c r="D701" i="62"/>
  <c r="E701" i="62" s="1"/>
  <c r="H700" i="62"/>
  <c r="H699" i="62"/>
  <c r="D699" i="62"/>
  <c r="E699" i="62" s="1"/>
  <c r="H698" i="62"/>
  <c r="D698" i="62"/>
  <c r="H697" i="62"/>
  <c r="D697" i="62"/>
  <c r="E697" i="62" s="1"/>
  <c r="H696" i="62"/>
  <c r="D696" i="62"/>
  <c r="E696" i="62" s="1"/>
  <c r="H695" i="62"/>
  <c r="D695" i="62"/>
  <c r="E695" i="62" s="1"/>
  <c r="H694" i="62"/>
  <c r="H693" i="62"/>
  <c r="D693" i="62"/>
  <c r="E693" i="62" s="1"/>
  <c r="H692" i="62"/>
  <c r="E692" i="62"/>
  <c r="D692" i="62"/>
  <c r="H691" i="62"/>
  <c r="D691" i="62"/>
  <c r="E691" i="62" s="1"/>
  <c r="H690" i="62"/>
  <c r="D690" i="62"/>
  <c r="E690" i="62" s="1"/>
  <c r="H689" i="62"/>
  <c r="D689" i="62"/>
  <c r="E689" i="62" s="1"/>
  <c r="H688" i="62"/>
  <c r="D688" i="62"/>
  <c r="E688" i="62" s="1"/>
  <c r="H687" i="62"/>
  <c r="H686" i="62"/>
  <c r="D686" i="62"/>
  <c r="E686" i="62" s="1"/>
  <c r="H685" i="62"/>
  <c r="D685" i="62"/>
  <c r="E685" i="62" s="1"/>
  <c r="H684" i="62"/>
  <c r="D684" i="62"/>
  <c r="E684" i="62" s="1"/>
  <c r="H683" i="62"/>
  <c r="H682" i="62"/>
  <c r="D682" i="62"/>
  <c r="E682" i="62" s="1"/>
  <c r="H681" i="62"/>
  <c r="D681" i="62"/>
  <c r="E681" i="62" s="1"/>
  <c r="H680" i="62"/>
  <c r="E680" i="62"/>
  <c r="D680" i="62"/>
  <c r="H679" i="62"/>
  <c r="H678" i="62"/>
  <c r="D678" i="62"/>
  <c r="E678" i="62" s="1"/>
  <c r="H677" i="62"/>
  <c r="D677" i="62"/>
  <c r="H676" i="62"/>
  <c r="H675" i="62"/>
  <c r="D675" i="62"/>
  <c r="E675" i="62" s="1"/>
  <c r="H674" i="62"/>
  <c r="E674" i="62"/>
  <c r="D674" i="62"/>
  <c r="H673" i="62"/>
  <c r="D673" i="62"/>
  <c r="E673" i="62" s="1"/>
  <c r="H672" i="62"/>
  <c r="D672" i="62"/>
  <c r="D671" i="62" s="1"/>
  <c r="H670" i="62"/>
  <c r="D670" i="62"/>
  <c r="E670" i="62" s="1"/>
  <c r="H669" i="62"/>
  <c r="D669" i="62"/>
  <c r="E669" i="62" s="1"/>
  <c r="H668" i="62"/>
  <c r="D668" i="62"/>
  <c r="E668" i="62" s="1"/>
  <c r="H667" i="62"/>
  <c r="D667" i="62"/>
  <c r="E667" i="62" s="1"/>
  <c r="H666" i="62"/>
  <c r="D666" i="62"/>
  <c r="E666" i="62" s="1"/>
  <c r="H665" i="62"/>
  <c r="H664" i="62"/>
  <c r="D664" i="62"/>
  <c r="E664" i="62" s="1"/>
  <c r="H663" i="62"/>
  <c r="D663" i="62"/>
  <c r="E663" i="62" s="1"/>
  <c r="H662" i="62"/>
  <c r="E662" i="62"/>
  <c r="D662" i="62"/>
  <c r="H661" i="62"/>
  <c r="H660" i="62"/>
  <c r="D660" i="62"/>
  <c r="E660" i="62" s="1"/>
  <c r="H659" i="62"/>
  <c r="D659" i="62"/>
  <c r="E659" i="62" s="1"/>
  <c r="H658" i="62"/>
  <c r="D658" i="62"/>
  <c r="E658" i="62" s="1"/>
  <c r="H657" i="62"/>
  <c r="E657" i="62"/>
  <c r="D657" i="62"/>
  <c r="H656" i="62"/>
  <c r="D656" i="62"/>
  <c r="E656" i="62" s="1"/>
  <c r="H655" i="62"/>
  <c r="D655" i="62"/>
  <c r="E655" i="62" s="1"/>
  <c r="H654" i="62"/>
  <c r="D654" i="62"/>
  <c r="E654" i="62" s="1"/>
  <c r="H653" i="62"/>
  <c r="H652" i="62"/>
  <c r="D652" i="62"/>
  <c r="E652" i="62" s="1"/>
  <c r="H651" i="62"/>
  <c r="D651" i="62"/>
  <c r="E651" i="62" s="1"/>
  <c r="H650" i="62"/>
  <c r="E650" i="62"/>
  <c r="D650" i="62"/>
  <c r="H649" i="62"/>
  <c r="D649" i="62"/>
  <c r="E649" i="62" s="1"/>
  <c r="H648" i="62"/>
  <c r="D648" i="62"/>
  <c r="E648" i="62" s="1"/>
  <c r="H647" i="62"/>
  <c r="D647" i="62"/>
  <c r="E647" i="62" s="1"/>
  <c r="H646" i="62"/>
  <c r="H644" i="62"/>
  <c r="D644" i="62"/>
  <c r="E644" i="62" s="1"/>
  <c r="H643" i="62"/>
  <c r="D643" i="62"/>
  <c r="E643" i="62" s="1"/>
  <c r="H642" i="62"/>
  <c r="J642" i="62" s="1"/>
  <c r="H641" i="62"/>
  <c r="D641" i="62"/>
  <c r="E641" i="62" s="1"/>
  <c r="H640" i="62"/>
  <c r="D640" i="62"/>
  <c r="E640" i="62" s="1"/>
  <c r="H639" i="62"/>
  <c r="D639" i="62"/>
  <c r="E639" i="62" s="1"/>
  <c r="H638" i="62"/>
  <c r="J638" i="62" s="1"/>
  <c r="H637" i="62"/>
  <c r="D637" i="62"/>
  <c r="E637" i="62" s="1"/>
  <c r="H636" i="62"/>
  <c r="D636" i="62"/>
  <c r="E636" i="62" s="1"/>
  <c r="H635" i="62"/>
  <c r="D635" i="62"/>
  <c r="E635" i="62" s="1"/>
  <c r="H634" i="62"/>
  <c r="D634" i="62"/>
  <c r="E634" i="62" s="1"/>
  <c r="H633" i="62"/>
  <c r="E633" i="62"/>
  <c r="D633" i="62"/>
  <c r="H632" i="62"/>
  <c r="D632" i="62"/>
  <c r="E632" i="62" s="1"/>
  <c r="H631" i="62"/>
  <c r="D631" i="62"/>
  <c r="E631" i="62" s="1"/>
  <c r="H630" i="62"/>
  <c r="D630" i="62"/>
  <c r="E630" i="62" s="1"/>
  <c r="H629" i="62"/>
  <c r="E629" i="62"/>
  <c r="D629" i="62"/>
  <c r="H628" i="62"/>
  <c r="H627" i="62"/>
  <c r="D627" i="62"/>
  <c r="E627" i="62" s="1"/>
  <c r="H626" i="62"/>
  <c r="D626" i="62"/>
  <c r="E626" i="62" s="1"/>
  <c r="H625" i="62"/>
  <c r="D625" i="62"/>
  <c r="E625" i="62" s="1"/>
  <c r="H624" i="62"/>
  <c r="D624" i="62"/>
  <c r="E624" i="62" s="1"/>
  <c r="H623" i="62"/>
  <c r="D623" i="62"/>
  <c r="E623" i="62" s="1"/>
  <c r="H622" i="62"/>
  <c r="D622" i="62"/>
  <c r="E622" i="62" s="1"/>
  <c r="H621" i="62"/>
  <c r="D621" i="62"/>
  <c r="E621" i="62" s="1"/>
  <c r="H620" i="62"/>
  <c r="E620" i="62"/>
  <c r="D620" i="62"/>
  <c r="H619" i="62"/>
  <c r="D619" i="62"/>
  <c r="E619" i="62" s="1"/>
  <c r="H618" i="62"/>
  <c r="D618" i="62"/>
  <c r="E618" i="62" s="1"/>
  <c r="H617" i="62"/>
  <c r="D617" i="62"/>
  <c r="E617" i="62" s="1"/>
  <c r="H616" i="62"/>
  <c r="H615" i="62"/>
  <c r="D615" i="62"/>
  <c r="E615" i="62" s="1"/>
  <c r="H614" i="62"/>
  <c r="D614" i="62"/>
  <c r="H613" i="62"/>
  <c r="E613" i="62"/>
  <c r="D613" i="62"/>
  <c r="H612" i="62"/>
  <c r="D612" i="62"/>
  <c r="E612" i="62" s="1"/>
  <c r="H611" i="62"/>
  <c r="D611" i="62"/>
  <c r="E611" i="62" s="1"/>
  <c r="H610" i="62"/>
  <c r="H609" i="62"/>
  <c r="D609" i="62"/>
  <c r="E609" i="62" s="1"/>
  <c r="H608" i="62"/>
  <c r="E608" i="62"/>
  <c r="D608" i="62"/>
  <c r="H607" i="62"/>
  <c r="D607" i="62"/>
  <c r="E607" i="62" s="1"/>
  <c r="H606" i="62"/>
  <c r="D606" i="62"/>
  <c r="E606" i="62" s="1"/>
  <c r="H605" i="62"/>
  <c r="D605" i="62"/>
  <c r="E605" i="62" s="1"/>
  <c r="H604" i="62"/>
  <c r="D604" i="62"/>
  <c r="H603" i="62"/>
  <c r="H602" i="62"/>
  <c r="D602" i="62"/>
  <c r="E602" i="62" s="1"/>
  <c r="H601" i="62"/>
  <c r="D601" i="62"/>
  <c r="E601" i="62" s="1"/>
  <c r="H600" i="62"/>
  <c r="D600" i="62"/>
  <c r="E600" i="62" s="1"/>
  <c r="H599" i="62"/>
  <c r="H598" i="62"/>
  <c r="D598" i="62"/>
  <c r="E598" i="62" s="1"/>
  <c r="H597" i="62"/>
  <c r="D597" i="62"/>
  <c r="E597" i="62" s="1"/>
  <c r="H596" i="62"/>
  <c r="E596" i="62"/>
  <c r="D596" i="62"/>
  <c r="H594" i="62"/>
  <c r="D594" i="62"/>
  <c r="E594" i="62" s="1"/>
  <c r="H593" i="62"/>
  <c r="D593" i="62"/>
  <c r="E593" i="62" s="1"/>
  <c r="H592" i="62"/>
  <c r="H591" i="62"/>
  <c r="D591" i="62"/>
  <c r="E591" i="62" s="1"/>
  <c r="H590" i="62"/>
  <c r="E590" i="62"/>
  <c r="D590" i="62"/>
  <c r="H589" i="62"/>
  <c r="D589" i="62"/>
  <c r="E589" i="62" s="1"/>
  <c r="H588" i="62"/>
  <c r="D588" i="62"/>
  <c r="E588" i="62" s="1"/>
  <c r="H587" i="62"/>
  <c r="H586" i="62"/>
  <c r="D586" i="62"/>
  <c r="E586" i="62" s="1"/>
  <c r="H585" i="62"/>
  <c r="D585" i="62"/>
  <c r="E585" i="62" s="1"/>
  <c r="H584" i="62"/>
  <c r="D584" i="62"/>
  <c r="E584" i="62" s="1"/>
  <c r="H583" i="62"/>
  <c r="D583" i="62"/>
  <c r="E583" i="62" s="1"/>
  <c r="H582" i="62"/>
  <c r="D582" i="62"/>
  <c r="E582" i="62" s="1"/>
  <c r="H581" i="62"/>
  <c r="H580" i="62"/>
  <c r="D580" i="62"/>
  <c r="E580" i="62" s="1"/>
  <c r="H579" i="62"/>
  <c r="D579" i="62"/>
  <c r="E579" i="62" s="1"/>
  <c r="H578" i="62"/>
  <c r="E578" i="62"/>
  <c r="D578" i="62"/>
  <c r="H576" i="62"/>
  <c r="D576" i="62"/>
  <c r="E576" i="62" s="1"/>
  <c r="H575" i="62"/>
  <c r="D575" i="62"/>
  <c r="E575" i="62" s="1"/>
  <c r="H574" i="62"/>
  <c r="D574" i="62"/>
  <c r="E574" i="62" s="1"/>
  <c r="H573" i="62"/>
  <c r="E573" i="62"/>
  <c r="D573" i="62"/>
  <c r="H572" i="62"/>
  <c r="D572" i="62"/>
  <c r="E572" i="62" s="1"/>
  <c r="H571" i="62"/>
  <c r="D571" i="62"/>
  <c r="E571" i="62" s="1"/>
  <c r="H570" i="62"/>
  <c r="D570" i="62"/>
  <c r="E570" i="62" s="1"/>
  <c r="H569" i="62"/>
  <c r="H568" i="62"/>
  <c r="D568" i="62"/>
  <c r="E568" i="62" s="1"/>
  <c r="H567" i="62"/>
  <c r="D567" i="62"/>
  <c r="E567" i="62" s="1"/>
  <c r="H566" i="62"/>
  <c r="E566" i="62"/>
  <c r="D566" i="62"/>
  <c r="H565" i="62"/>
  <c r="D565" i="62"/>
  <c r="E565" i="62" s="1"/>
  <c r="H564" i="62"/>
  <c r="D564" i="62"/>
  <c r="E564" i="62" s="1"/>
  <c r="H563" i="62"/>
  <c r="D563" i="62"/>
  <c r="E563" i="62" s="1"/>
  <c r="H562" i="62"/>
  <c r="H558" i="62"/>
  <c r="D558" i="62"/>
  <c r="E558" i="62" s="1"/>
  <c r="H557" i="62"/>
  <c r="D557" i="62"/>
  <c r="E557" i="62" s="1"/>
  <c r="H555" i="62"/>
  <c r="D555" i="62"/>
  <c r="E555" i="62" s="1"/>
  <c r="H554" i="62"/>
  <c r="E554" i="62"/>
  <c r="D554" i="62"/>
  <c r="H553" i="62"/>
  <c r="D553" i="62"/>
  <c r="E553" i="62" s="1"/>
  <c r="H552" i="62"/>
  <c r="H549" i="62"/>
  <c r="D549" i="62"/>
  <c r="E549" i="62" s="1"/>
  <c r="H548" i="62"/>
  <c r="D548" i="62"/>
  <c r="E548" i="62" s="1"/>
  <c r="H547" i="62"/>
  <c r="J547" i="62" s="1"/>
  <c r="H546" i="62"/>
  <c r="D546" i="62"/>
  <c r="E546" i="62" s="1"/>
  <c r="H545" i="62"/>
  <c r="D545" i="62"/>
  <c r="E545" i="62" s="1"/>
  <c r="H544" i="62"/>
  <c r="D544" i="62"/>
  <c r="H543" i="62"/>
  <c r="D543" i="62"/>
  <c r="E543" i="62" s="1"/>
  <c r="H542" i="62"/>
  <c r="E542" i="62"/>
  <c r="D542" i="62"/>
  <c r="H541" i="62"/>
  <c r="D541" i="62"/>
  <c r="E541" i="62" s="1"/>
  <c r="H540" i="62"/>
  <c r="D540" i="62"/>
  <c r="E540" i="62" s="1"/>
  <c r="H539" i="62"/>
  <c r="D539" i="62"/>
  <c r="E539" i="62" s="1"/>
  <c r="H537" i="62"/>
  <c r="D537" i="62"/>
  <c r="E537" i="62" s="1"/>
  <c r="H536" i="62"/>
  <c r="D536" i="62"/>
  <c r="E536" i="62" s="1"/>
  <c r="H535" i="62"/>
  <c r="D535" i="62"/>
  <c r="E535" i="62" s="1"/>
  <c r="H534" i="62"/>
  <c r="D534" i="62"/>
  <c r="E534" i="62" s="1"/>
  <c r="H533" i="62"/>
  <c r="D533" i="62"/>
  <c r="E533" i="62" s="1"/>
  <c r="H532" i="62"/>
  <c r="D532" i="62"/>
  <c r="E532" i="62" s="1"/>
  <c r="H530" i="62"/>
  <c r="D530" i="62"/>
  <c r="E530" i="62" s="1"/>
  <c r="E529" i="62" s="1"/>
  <c r="H529" i="62"/>
  <c r="H527" i="62"/>
  <c r="D527" i="62"/>
  <c r="E527" i="62" s="1"/>
  <c r="H526" i="62"/>
  <c r="E526" i="62"/>
  <c r="D526" i="62"/>
  <c r="H525" i="62"/>
  <c r="D525" i="62"/>
  <c r="E525" i="62" s="1"/>
  <c r="H524" i="62"/>
  <c r="D524" i="62"/>
  <c r="E524" i="62" s="1"/>
  <c r="H523" i="62"/>
  <c r="D523" i="62"/>
  <c r="E523" i="62" s="1"/>
  <c r="H522" i="62"/>
  <c r="H521" i="62"/>
  <c r="D521" i="62"/>
  <c r="E521" i="62" s="1"/>
  <c r="H520" i="62"/>
  <c r="D520" i="62"/>
  <c r="E520" i="62" s="1"/>
  <c r="H519" i="62"/>
  <c r="D519" i="62"/>
  <c r="E519" i="62" s="1"/>
  <c r="H518" i="62"/>
  <c r="D518" i="62"/>
  <c r="E518" i="62" s="1"/>
  <c r="H517" i="62"/>
  <c r="D517" i="62"/>
  <c r="E517" i="62" s="1"/>
  <c r="H516" i="62"/>
  <c r="D516" i="62"/>
  <c r="E516" i="62" s="1"/>
  <c r="H515" i="62"/>
  <c r="E515" i="62"/>
  <c r="D515" i="62"/>
  <c r="H514" i="62"/>
  <c r="D514" i="62"/>
  <c r="E514" i="62" s="1"/>
  <c r="H513" i="62"/>
  <c r="H512" i="62"/>
  <c r="D512" i="62"/>
  <c r="E512" i="62" s="1"/>
  <c r="H511" i="62"/>
  <c r="D511" i="62"/>
  <c r="E511" i="62" s="1"/>
  <c r="H510" i="62"/>
  <c r="D510" i="62"/>
  <c r="E510" i="62" s="1"/>
  <c r="H508" i="62"/>
  <c r="D508" i="62"/>
  <c r="E508" i="62" s="1"/>
  <c r="H507" i="62"/>
  <c r="D507" i="62"/>
  <c r="E507" i="62" s="1"/>
  <c r="H506" i="62"/>
  <c r="D506" i="62"/>
  <c r="E506" i="62" s="1"/>
  <c r="H505" i="62"/>
  <c r="D505" i="62"/>
  <c r="H504" i="62"/>
  <c r="H503" i="62"/>
  <c r="D503" i="62"/>
  <c r="E503" i="62" s="1"/>
  <c r="H502" i="62"/>
  <c r="D502" i="62"/>
  <c r="E502" i="62" s="1"/>
  <c r="H501" i="62"/>
  <c r="D501" i="62"/>
  <c r="E501" i="62" s="1"/>
  <c r="H500" i="62"/>
  <c r="D500" i="62"/>
  <c r="E500" i="62" s="1"/>
  <c r="H499" i="62"/>
  <c r="D499" i="62"/>
  <c r="E499" i="62" s="1"/>
  <c r="H498" i="62"/>
  <c r="D498" i="62"/>
  <c r="H497" i="62"/>
  <c r="H496" i="62"/>
  <c r="D496" i="62"/>
  <c r="E496" i="62" s="1"/>
  <c r="H495" i="62"/>
  <c r="D495" i="62"/>
  <c r="E495" i="62" s="1"/>
  <c r="H494" i="62"/>
  <c r="H493" i="62"/>
  <c r="D493" i="62"/>
  <c r="E493" i="62" s="1"/>
  <c r="H492" i="62"/>
  <c r="D492" i="62"/>
  <c r="E492" i="62" s="1"/>
  <c r="H490" i="62"/>
  <c r="D490" i="62"/>
  <c r="E490" i="62" s="1"/>
  <c r="H489" i="62"/>
  <c r="D489" i="62"/>
  <c r="E489" i="62" s="1"/>
  <c r="H488" i="62"/>
  <c r="D488" i="62"/>
  <c r="E488" i="62" s="1"/>
  <c r="H487" i="62"/>
  <c r="E487" i="62"/>
  <c r="D487" i="62"/>
  <c r="H486" i="62"/>
  <c r="H485" i="62"/>
  <c r="D485" i="62"/>
  <c r="E485" i="62" s="1"/>
  <c r="H482" i="62"/>
  <c r="H481" i="62"/>
  <c r="D481" i="62"/>
  <c r="E481" i="62" s="1"/>
  <c r="H480" i="62"/>
  <c r="D480" i="62"/>
  <c r="E480" i="62" s="1"/>
  <c r="H479" i="62"/>
  <c r="E479" i="62"/>
  <c r="D479" i="62"/>
  <c r="H478" i="62"/>
  <c r="D478" i="62"/>
  <c r="E478" i="62" s="1"/>
  <c r="H477" i="62"/>
  <c r="H476" i="62"/>
  <c r="D476" i="62"/>
  <c r="E476" i="62" s="1"/>
  <c r="H475" i="62"/>
  <c r="D475" i="62"/>
  <c r="E475" i="62" s="1"/>
  <c r="H474" i="62"/>
  <c r="H473" i="62"/>
  <c r="E473" i="62"/>
  <c r="D473" i="62"/>
  <c r="H472" i="62"/>
  <c r="D472" i="62"/>
  <c r="E472" i="62" s="1"/>
  <c r="H471" i="62"/>
  <c r="D471" i="62"/>
  <c r="E471" i="62" s="1"/>
  <c r="H470" i="62"/>
  <c r="D470" i="62"/>
  <c r="H469" i="62"/>
  <c r="E469" i="62"/>
  <c r="D469" i="62"/>
  <c r="H467" i="62"/>
  <c r="D467" i="62"/>
  <c r="E467" i="62" s="1"/>
  <c r="H466" i="62"/>
  <c r="D466" i="62"/>
  <c r="E466" i="62" s="1"/>
  <c r="H465" i="62"/>
  <c r="D465" i="62"/>
  <c r="E465" i="62" s="1"/>
  <c r="H464" i="62"/>
  <c r="D464" i="62"/>
  <c r="H463" i="62"/>
  <c r="H462" i="62"/>
  <c r="D462" i="62"/>
  <c r="E462" i="62" s="1"/>
  <c r="H461" i="62"/>
  <c r="D461" i="62"/>
  <c r="E461" i="62" s="1"/>
  <c r="H460" i="62"/>
  <c r="D460" i="62"/>
  <c r="E460" i="62" s="1"/>
  <c r="H459" i="62"/>
  <c r="H458" i="62"/>
  <c r="E458" i="62"/>
  <c r="D458" i="62"/>
  <c r="H457" i="62"/>
  <c r="D457" i="62"/>
  <c r="E457" i="62" s="1"/>
  <c r="H456" i="62"/>
  <c r="D456" i="62"/>
  <c r="D455" i="62" s="1"/>
  <c r="H455" i="62"/>
  <c r="H454" i="62"/>
  <c r="D454" i="62"/>
  <c r="E454" i="62" s="1"/>
  <c r="H453" i="62"/>
  <c r="D453" i="62"/>
  <c r="E453" i="62" s="1"/>
  <c r="H452" i="62"/>
  <c r="D452" i="62"/>
  <c r="E452" i="62" s="1"/>
  <c r="H451" i="62"/>
  <c r="D451" i="62"/>
  <c r="E451" i="62" s="1"/>
  <c r="H450" i="62"/>
  <c r="D450" i="62"/>
  <c r="H449" i="62"/>
  <c r="D449" i="62"/>
  <c r="E449" i="62" s="1"/>
  <c r="H448" i="62"/>
  <c r="E448" i="62"/>
  <c r="D448" i="62"/>
  <c r="H447" i="62"/>
  <c r="D447" i="62"/>
  <c r="E447" i="62" s="1"/>
  <c r="H446" i="62"/>
  <c r="D446" i="62"/>
  <c r="E446" i="62" s="1"/>
  <c r="H445" i="62"/>
  <c r="D445" i="62"/>
  <c r="H443" i="62"/>
  <c r="D443" i="62"/>
  <c r="E443" i="62" s="1"/>
  <c r="H442" i="62"/>
  <c r="E442" i="62"/>
  <c r="D442" i="62"/>
  <c r="H441" i="62"/>
  <c r="D441" i="62"/>
  <c r="E441" i="62" s="1"/>
  <c r="H440" i="62"/>
  <c r="D440" i="62"/>
  <c r="E440" i="62" s="1"/>
  <c r="H439" i="62"/>
  <c r="D439" i="62"/>
  <c r="E439" i="62" s="1"/>
  <c r="H438" i="62"/>
  <c r="E438" i="62"/>
  <c r="D438" i="62"/>
  <c r="H437" i="62"/>
  <c r="D437" i="62"/>
  <c r="E437" i="62" s="1"/>
  <c r="H436" i="62"/>
  <c r="D436" i="62"/>
  <c r="E436" i="62" s="1"/>
  <c r="H435" i="62"/>
  <c r="D435" i="62"/>
  <c r="E435" i="62" s="1"/>
  <c r="H434" i="62"/>
  <c r="D434" i="62"/>
  <c r="E434" i="62" s="1"/>
  <c r="H433" i="62"/>
  <c r="D433" i="62"/>
  <c r="E433" i="62" s="1"/>
  <c r="H432" i="62"/>
  <c r="D432" i="62"/>
  <c r="E432" i="62" s="1"/>
  <c r="H431" i="62"/>
  <c r="D431" i="62"/>
  <c r="E431" i="62" s="1"/>
  <c r="H430" i="62"/>
  <c r="D430" i="62"/>
  <c r="E430" i="62" s="1"/>
  <c r="H429" i="62"/>
  <c r="H428" i="62"/>
  <c r="D428" i="62"/>
  <c r="E428" i="62" s="1"/>
  <c r="H427" i="62"/>
  <c r="D427" i="62"/>
  <c r="E427" i="62" s="1"/>
  <c r="H426" i="62"/>
  <c r="D426" i="62"/>
  <c r="E426" i="62" s="1"/>
  <c r="H425" i="62"/>
  <c r="E425" i="62"/>
  <c r="D425" i="62"/>
  <c r="H424" i="62"/>
  <c r="D424" i="62"/>
  <c r="E424" i="62" s="1"/>
  <c r="H423" i="62"/>
  <c r="D423" i="62"/>
  <c r="E423" i="62" s="1"/>
  <c r="H422" i="62"/>
  <c r="H421" i="62"/>
  <c r="D421" i="62"/>
  <c r="E421" i="62" s="1"/>
  <c r="H420" i="62"/>
  <c r="D420" i="62"/>
  <c r="E420" i="62" s="1"/>
  <c r="H419" i="62"/>
  <c r="D419" i="62"/>
  <c r="E419" i="62" s="1"/>
  <c r="H418" i="62"/>
  <c r="D418" i="62"/>
  <c r="E418" i="62" s="1"/>
  <c r="H417" i="62"/>
  <c r="D417" i="62"/>
  <c r="E417" i="62" s="1"/>
  <c r="H415" i="62"/>
  <c r="D415" i="62"/>
  <c r="E415" i="62" s="1"/>
  <c r="H414" i="62"/>
  <c r="D414" i="62"/>
  <c r="E414" i="62" s="1"/>
  <c r="H413" i="62"/>
  <c r="E413" i="62"/>
  <c r="E412" i="62" s="1"/>
  <c r="D413" i="62"/>
  <c r="H412" i="62"/>
  <c r="H411" i="62"/>
  <c r="D411" i="62"/>
  <c r="E411" i="62" s="1"/>
  <c r="H410" i="62"/>
  <c r="D410" i="62"/>
  <c r="H409" i="62"/>
  <c r="H408" i="62"/>
  <c r="D408" i="62"/>
  <c r="E408" i="62" s="1"/>
  <c r="H407" i="62"/>
  <c r="E407" i="62"/>
  <c r="D407" i="62"/>
  <c r="H406" i="62"/>
  <c r="D406" i="62"/>
  <c r="E406" i="62" s="1"/>
  <c r="H405" i="62"/>
  <c r="D405" i="62"/>
  <c r="D404" i="62" s="1"/>
  <c r="H404" i="62"/>
  <c r="H403" i="62"/>
  <c r="D403" i="62"/>
  <c r="E403" i="62" s="1"/>
  <c r="H402" i="62"/>
  <c r="D402" i="62"/>
  <c r="E402" i="62" s="1"/>
  <c r="H401" i="62"/>
  <c r="D401" i="62"/>
  <c r="E401" i="62" s="1"/>
  <c r="H400" i="62"/>
  <c r="D400" i="62"/>
  <c r="H399" i="62"/>
  <c r="H398" i="62"/>
  <c r="D398" i="62"/>
  <c r="E398" i="62" s="1"/>
  <c r="H397" i="62"/>
  <c r="E397" i="62"/>
  <c r="D397" i="62"/>
  <c r="H396" i="62"/>
  <c r="D396" i="62"/>
  <c r="E396" i="62" s="1"/>
  <c r="H395" i="62"/>
  <c r="H394" i="62"/>
  <c r="D394" i="62"/>
  <c r="E394" i="62" s="1"/>
  <c r="H393" i="62"/>
  <c r="D393" i="62"/>
  <c r="E393" i="62" s="1"/>
  <c r="H392" i="62"/>
  <c r="H391" i="62"/>
  <c r="E391" i="62"/>
  <c r="D391" i="62"/>
  <c r="H390" i="62"/>
  <c r="D390" i="62"/>
  <c r="E390" i="62" s="1"/>
  <c r="H389" i="62"/>
  <c r="D389" i="62"/>
  <c r="E389" i="62" s="1"/>
  <c r="E388" i="62" s="1"/>
  <c r="H388" i="62"/>
  <c r="H387" i="62"/>
  <c r="D387" i="62"/>
  <c r="E387" i="62" s="1"/>
  <c r="H386" i="62"/>
  <c r="D386" i="62"/>
  <c r="E386" i="62" s="1"/>
  <c r="H385" i="62"/>
  <c r="D385" i="62"/>
  <c r="E385" i="62" s="1"/>
  <c r="H384" i="62"/>
  <c r="D384" i="62"/>
  <c r="E384" i="62" s="1"/>
  <c r="H383" i="62"/>
  <c r="D383" i="62"/>
  <c r="E383" i="62" s="1"/>
  <c r="H381" i="62"/>
  <c r="D381" i="62"/>
  <c r="E381" i="62" s="1"/>
  <c r="H380" i="62"/>
  <c r="D380" i="62"/>
  <c r="E380" i="62" s="1"/>
  <c r="H379" i="62"/>
  <c r="E379" i="62"/>
  <c r="D379" i="62"/>
  <c r="H378" i="62"/>
  <c r="H377" i="62"/>
  <c r="D377" i="62"/>
  <c r="E377" i="62" s="1"/>
  <c r="H376" i="62"/>
  <c r="D376" i="62"/>
  <c r="E376" i="62" s="1"/>
  <c r="H375" i="62"/>
  <c r="D375" i="62"/>
  <c r="E375" i="62" s="1"/>
  <c r="H374" i="62"/>
  <c r="D374" i="62"/>
  <c r="E374" i="62" s="1"/>
  <c r="E373" i="62" s="1"/>
  <c r="H373" i="62"/>
  <c r="H372" i="62"/>
  <c r="D372" i="62"/>
  <c r="E372" i="62" s="1"/>
  <c r="H371" i="62"/>
  <c r="D371" i="62"/>
  <c r="E371" i="62" s="1"/>
  <c r="H370" i="62"/>
  <c r="D370" i="62"/>
  <c r="E370" i="62" s="1"/>
  <c r="H369" i="62"/>
  <c r="E369" i="62"/>
  <c r="D369" i="62"/>
  <c r="H368" i="62"/>
  <c r="H367" i="62"/>
  <c r="D367" i="62"/>
  <c r="E367" i="62" s="1"/>
  <c r="H366" i="62"/>
  <c r="D366" i="62"/>
  <c r="E366" i="62" s="1"/>
  <c r="H365" i="62"/>
  <c r="D365" i="62"/>
  <c r="E365" i="62" s="1"/>
  <c r="H364" i="62"/>
  <c r="D364" i="62"/>
  <c r="E364" i="62" s="1"/>
  <c r="H363" i="62"/>
  <c r="D363" i="62"/>
  <c r="E363" i="62" s="1"/>
  <c r="H361" i="62"/>
  <c r="E361" i="62"/>
  <c r="D361" i="62"/>
  <c r="H360" i="62"/>
  <c r="D360" i="62"/>
  <c r="E360" i="62" s="1"/>
  <c r="H359" i="62"/>
  <c r="D359" i="62"/>
  <c r="E359" i="62" s="1"/>
  <c r="H358" i="62"/>
  <c r="D358" i="62"/>
  <c r="E358" i="62" s="1"/>
  <c r="H357" i="62"/>
  <c r="H356" i="62"/>
  <c r="D356" i="62"/>
  <c r="E356" i="62" s="1"/>
  <c r="H355" i="62"/>
  <c r="D355" i="62"/>
  <c r="E355" i="62" s="1"/>
  <c r="H354" i="62"/>
  <c r="D354" i="62"/>
  <c r="E354" i="62" s="1"/>
  <c r="E353" i="62" s="1"/>
  <c r="H353" i="62"/>
  <c r="H352" i="62"/>
  <c r="D352" i="62"/>
  <c r="E352" i="62" s="1"/>
  <c r="H351" i="62"/>
  <c r="D351" i="62"/>
  <c r="E351" i="62" s="1"/>
  <c r="H350" i="62"/>
  <c r="D350" i="62"/>
  <c r="E350" i="62" s="1"/>
  <c r="H349" i="62"/>
  <c r="E349" i="62"/>
  <c r="D349" i="62"/>
  <c r="H348" i="62"/>
  <c r="H347" i="62"/>
  <c r="D347" i="62"/>
  <c r="E347" i="62" s="1"/>
  <c r="H346" i="62"/>
  <c r="D346" i="62"/>
  <c r="E346" i="62" s="1"/>
  <c r="H345" i="62"/>
  <c r="D345" i="62"/>
  <c r="E345" i="62" s="1"/>
  <c r="H343" i="62"/>
  <c r="D343" i="62"/>
  <c r="E343" i="62" s="1"/>
  <c r="H342" i="62"/>
  <c r="D342" i="62"/>
  <c r="E342" i="62" s="1"/>
  <c r="H341" i="62"/>
  <c r="E341" i="62"/>
  <c r="D341" i="62"/>
  <c r="H338" i="62"/>
  <c r="D338" i="62"/>
  <c r="E338" i="62" s="1"/>
  <c r="H337" i="62"/>
  <c r="D337" i="62"/>
  <c r="E337" i="62" s="1"/>
  <c r="H336" i="62"/>
  <c r="D336" i="62"/>
  <c r="E336" i="62" s="1"/>
  <c r="H335" i="62"/>
  <c r="D335" i="62"/>
  <c r="E335" i="62" s="1"/>
  <c r="H334" i="62"/>
  <c r="D334" i="62"/>
  <c r="E334" i="62" s="1"/>
  <c r="H333" i="62"/>
  <c r="D333" i="62"/>
  <c r="E333" i="62" s="1"/>
  <c r="H332" i="62"/>
  <c r="E332" i="62"/>
  <c r="D332" i="62"/>
  <c r="H331" i="62"/>
  <c r="H330" i="62"/>
  <c r="D330" i="62"/>
  <c r="E330" i="62" s="1"/>
  <c r="H329" i="62"/>
  <c r="D329" i="62"/>
  <c r="E329" i="62" s="1"/>
  <c r="H328" i="62"/>
  <c r="D328" i="62"/>
  <c r="H327" i="62"/>
  <c r="D327" i="62"/>
  <c r="E327" i="62" s="1"/>
  <c r="H326" i="62"/>
  <c r="E326" i="62"/>
  <c r="E325" i="62" s="1"/>
  <c r="D326" i="62"/>
  <c r="H325" i="62"/>
  <c r="H324" i="62"/>
  <c r="D324" i="62"/>
  <c r="E324" i="62" s="1"/>
  <c r="H323" i="62"/>
  <c r="D323" i="62"/>
  <c r="E323" i="62" s="1"/>
  <c r="H322" i="62"/>
  <c r="D322" i="62"/>
  <c r="E322" i="62" s="1"/>
  <c r="H321" i="62"/>
  <c r="E321" i="62"/>
  <c r="D321" i="62"/>
  <c r="H320" i="62"/>
  <c r="D320" i="62"/>
  <c r="E320" i="62" s="1"/>
  <c r="H319" i="62"/>
  <c r="D319" i="62"/>
  <c r="E319" i="62" s="1"/>
  <c r="H318" i="62"/>
  <c r="D318" i="62"/>
  <c r="E318" i="62" s="1"/>
  <c r="H317" i="62"/>
  <c r="D317" i="62"/>
  <c r="E317" i="62" s="1"/>
  <c r="H316" i="62"/>
  <c r="D316" i="62"/>
  <c r="E316" i="62" s="1"/>
  <c r="H315" i="62"/>
  <c r="H314" i="62"/>
  <c r="H313" i="62"/>
  <c r="D313" i="62"/>
  <c r="E313" i="62" s="1"/>
  <c r="H312" i="62"/>
  <c r="D312" i="62"/>
  <c r="E312" i="62" s="1"/>
  <c r="H311" i="62"/>
  <c r="E311" i="62"/>
  <c r="D311" i="62"/>
  <c r="H310" i="62"/>
  <c r="D310" i="62"/>
  <c r="E310" i="62" s="1"/>
  <c r="H309" i="62"/>
  <c r="D309" i="62"/>
  <c r="E309" i="62" s="1"/>
  <c r="H308" i="62"/>
  <c r="H307" i="62"/>
  <c r="D307" i="62"/>
  <c r="E307" i="62" s="1"/>
  <c r="H306" i="62"/>
  <c r="D306" i="62"/>
  <c r="H305" i="62"/>
  <c r="H304" i="62"/>
  <c r="D304" i="62"/>
  <c r="E304" i="62" s="1"/>
  <c r="H303" i="62"/>
  <c r="D303" i="62"/>
  <c r="E303" i="62" s="1"/>
  <c r="H302" i="62"/>
  <c r="H301" i="62"/>
  <c r="D301" i="62"/>
  <c r="E301" i="62" s="1"/>
  <c r="H300" i="62"/>
  <c r="D300" i="62"/>
  <c r="E300" i="62" s="1"/>
  <c r="H299" i="62"/>
  <c r="D299" i="62"/>
  <c r="E299" i="62" s="1"/>
  <c r="H298" i="62"/>
  <c r="H297" i="62"/>
  <c r="D297" i="62"/>
  <c r="D296" i="62" s="1"/>
  <c r="H296" i="62"/>
  <c r="H295" i="62"/>
  <c r="D295" i="62"/>
  <c r="E295" i="62" s="1"/>
  <c r="H294" i="62"/>
  <c r="E294" i="62"/>
  <c r="D294" i="62"/>
  <c r="H293" i="62"/>
  <c r="D293" i="62"/>
  <c r="E293" i="62" s="1"/>
  <c r="H292" i="62"/>
  <c r="D292" i="62"/>
  <c r="E292" i="62" s="1"/>
  <c r="H291" i="62"/>
  <c r="D291" i="62"/>
  <c r="E291" i="62" s="1"/>
  <c r="H290" i="62"/>
  <c r="D290" i="62"/>
  <c r="E290" i="62" s="1"/>
  <c r="H289" i="62"/>
  <c r="H288" i="62"/>
  <c r="D288" i="62"/>
  <c r="E288" i="62" s="1"/>
  <c r="H287" i="62"/>
  <c r="D287" i="62"/>
  <c r="E287" i="62" s="1"/>
  <c r="H286" i="62"/>
  <c r="D286" i="62"/>
  <c r="E286" i="62" s="1"/>
  <c r="H285" i="62"/>
  <c r="E285" i="62"/>
  <c r="D285" i="62"/>
  <c r="H284" i="62"/>
  <c r="D284" i="62"/>
  <c r="E284" i="62" s="1"/>
  <c r="H283" i="62"/>
  <c r="D283" i="62"/>
  <c r="E283" i="62" s="1"/>
  <c r="H282" i="62"/>
  <c r="D282" i="62"/>
  <c r="E282" i="62" s="1"/>
  <c r="H281" i="62"/>
  <c r="D281" i="62"/>
  <c r="E281" i="62" s="1"/>
  <c r="H280" i="62"/>
  <c r="D280" i="62"/>
  <c r="E280" i="62" s="1"/>
  <c r="H279" i="62"/>
  <c r="D279" i="62"/>
  <c r="E279" i="62" s="1"/>
  <c r="H278" i="62"/>
  <c r="D278" i="62"/>
  <c r="E278" i="62" s="1"/>
  <c r="H277" i="62"/>
  <c r="D277" i="62"/>
  <c r="E277" i="62" s="1"/>
  <c r="H276" i="62"/>
  <c r="D276" i="62"/>
  <c r="E276" i="62" s="1"/>
  <c r="H275" i="62"/>
  <c r="D275" i="62"/>
  <c r="E275" i="62" s="1"/>
  <c r="H274" i="62"/>
  <c r="D274" i="62"/>
  <c r="E274" i="62" s="1"/>
  <c r="H273" i="62"/>
  <c r="E273" i="62"/>
  <c r="D273" i="62"/>
  <c r="H272" i="62"/>
  <c r="D272" i="62"/>
  <c r="E272" i="62" s="1"/>
  <c r="H271" i="62"/>
  <c r="D271" i="62"/>
  <c r="E271" i="62" s="1"/>
  <c r="H270" i="62"/>
  <c r="D270" i="62"/>
  <c r="E270" i="62" s="1"/>
  <c r="H269" i="62"/>
  <c r="E269" i="62"/>
  <c r="D269" i="62"/>
  <c r="H268" i="62"/>
  <c r="D268" i="62"/>
  <c r="E268" i="62" s="1"/>
  <c r="H267" i="62"/>
  <c r="D267" i="62"/>
  <c r="E267" i="62" s="1"/>
  <c r="H266" i="62"/>
  <c r="D266" i="62"/>
  <c r="E266" i="62" s="1"/>
  <c r="H265" i="62"/>
  <c r="H264" i="62"/>
  <c r="D264" i="62"/>
  <c r="E264" i="62" s="1"/>
  <c r="H262" i="62"/>
  <c r="D262" i="62"/>
  <c r="E262" i="62" s="1"/>
  <c r="H261" i="62"/>
  <c r="D261" i="62"/>
  <c r="E261" i="62" s="1"/>
  <c r="E260" i="62" s="1"/>
  <c r="H260" i="62"/>
  <c r="D252" i="62"/>
  <c r="E252" i="62" s="1"/>
  <c r="D251" i="62"/>
  <c r="E251" i="62" s="1"/>
  <c r="E250" i="62" s="1"/>
  <c r="D250" i="62"/>
  <c r="C250" i="62"/>
  <c r="D249" i="62"/>
  <c r="E249" i="62" s="1"/>
  <c r="E248" i="62"/>
  <c r="D248" i="62"/>
  <c r="D247" i="62"/>
  <c r="E247" i="62" s="1"/>
  <c r="E244" i="62" s="1"/>
  <c r="E243" i="62" s="1"/>
  <c r="E246" i="62"/>
  <c r="D246" i="62"/>
  <c r="D245" i="62"/>
  <c r="E245" i="62" s="1"/>
  <c r="D244" i="62"/>
  <c r="D243" i="62" s="1"/>
  <c r="C244" i="62"/>
  <c r="C243" i="62" s="1"/>
  <c r="E242" i="62"/>
  <c r="D242" i="62"/>
  <c r="D239" i="62" s="1"/>
  <c r="D238" i="62" s="1"/>
  <c r="E241" i="62"/>
  <c r="D241" i="62"/>
  <c r="E240" i="62"/>
  <c r="D240" i="62"/>
  <c r="C239" i="62"/>
  <c r="C238" i="62" s="1"/>
  <c r="E237" i="62"/>
  <c r="E236" i="62" s="1"/>
  <c r="E235" i="62" s="1"/>
  <c r="D237" i="62"/>
  <c r="D236" i="62"/>
  <c r="D235" i="62" s="1"/>
  <c r="C236" i="62"/>
  <c r="C235" i="62" s="1"/>
  <c r="D234" i="62"/>
  <c r="C233" i="62"/>
  <c r="D232" i="62"/>
  <c r="E232" i="62" s="1"/>
  <c r="D231" i="62"/>
  <c r="E231" i="62" s="1"/>
  <c r="D230" i="62"/>
  <c r="C229" i="62"/>
  <c r="C228" i="62"/>
  <c r="D227" i="62"/>
  <c r="E227" i="62" s="1"/>
  <c r="D226" i="62"/>
  <c r="E226" i="62" s="1"/>
  <c r="D225" i="62"/>
  <c r="E225" i="62" s="1"/>
  <c r="D224" i="62"/>
  <c r="C223" i="62"/>
  <c r="C222" i="62" s="1"/>
  <c r="D221" i="62"/>
  <c r="C220" i="62"/>
  <c r="D219" i="62"/>
  <c r="E218" i="62"/>
  <c r="D218" i="62"/>
  <c r="D217" i="62"/>
  <c r="E217" i="62" s="1"/>
  <c r="C216" i="62"/>
  <c r="C215" i="62" s="1"/>
  <c r="E214" i="62"/>
  <c r="E213" i="62" s="1"/>
  <c r="D214" i="62"/>
  <c r="D213" i="62"/>
  <c r="C213" i="62"/>
  <c r="D212" i="62"/>
  <c r="D211" i="62" s="1"/>
  <c r="C211" i="62"/>
  <c r="E210" i="62"/>
  <c r="D210" i="62"/>
  <c r="D209" i="62"/>
  <c r="E209" i="62" s="1"/>
  <c r="E208" i="62"/>
  <c r="D208" i="62"/>
  <c r="D207" i="62" s="1"/>
  <c r="C207" i="62"/>
  <c r="D206" i="62"/>
  <c r="E206" i="62" s="1"/>
  <c r="D205" i="62"/>
  <c r="D204" i="62" s="1"/>
  <c r="C204" i="62"/>
  <c r="C203" i="62" s="1"/>
  <c r="D202" i="62"/>
  <c r="D201" i="62" s="1"/>
  <c r="D200" i="62" s="1"/>
  <c r="C201" i="62"/>
  <c r="C200" i="62" s="1"/>
  <c r="D199" i="62"/>
  <c r="D198" i="62" s="1"/>
  <c r="D197" i="62" s="1"/>
  <c r="C198" i="62"/>
  <c r="C197" i="62"/>
  <c r="D196" i="62"/>
  <c r="D195" i="62" s="1"/>
  <c r="C195" i="62"/>
  <c r="D194" i="62"/>
  <c r="C193" i="62"/>
  <c r="D192" i="62"/>
  <c r="E192" i="62" s="1"/>
  <c r="D191" i="62"/>
  <c r="E191" i="62" s="1"/>
  <c r="D190" i="62"/>
  <c r="E190" i="62" s="1"/>
  <c r="C189" i="62"/>
  <c r="C188" i="62" s="1"/>
  <c r="D187" i="62"/>
  <c r="E187" i="62" s="1"/>
  <c r="D186" i="62"/>
  <c r="D185" i="62" s="1"/>
  <c r="D184" i="62" s="1"/>
  <c r="C185" i="62"/>
  <c r="C184" i="62" s="1"/>
  <c r="D183" i="62"/>
  <c r="D182" i="62" s="1"/>
  <c r="C182" i="62"/>
  <c r="E181" i="62"/>
  <c r="E180" i="62" s="1"/>
  <c r="D181" i="62"/>
  <c r="D180" i="62"/>
  <c r="C180" i="62"/>
  <c r="C179" i="62" s="1"/>
  <c r="H176" i="62"/>
  <c r="D176" i="62"/>
  <c r="E176" i="62" s="1"/>
  <c r="H175" i="62"/>
  <c r="E175" i="62"/>
  <c r="E174" i="62" s="1"/>
  <c r="D175" i="62"/>
  <c r="D174" i="62" s="1"/>
  <c r="C174" i="62"/>
  <c r="H174" i="62" s="1"/>
  <c r="H173" i="62"/>
  <c r="D173" i="62"/>
  <c r="E173" i="62" s="1"/>
  <c r="H172" i="62"/>
  <c r="E172" i="62"/>
  <c r="E171" i="62" s="1"/>
  <c r="E170" i="62" s="1"/>
  <c r="D172" i="62"/>
  <c r="D171" i="62" s="1"/>
  <c r="C171" i="62"/>
  <c r="H169" i="62"/>
  <c r="D169" i="62"/>
  <c r="E169" i="62" s="1"/>
  <c r="H168" i="62"/>
  <c r="D168" i="62"/>
  <c r="E168" i="62" s="1"/>
  <c r="C167" i="62"/>
  <c r="H167" i="62" s="1"/>
  <c r="H166" i="62"/>
  <c r="E166" i="62"/>
  <c r="D166" i="62"/>
  <c r="H165" i="62"/>
  <c r="D165" i="62"/>
  <c r="E165" i="62" s="1"/>
  <c r="E164" i="62" s="1"/>
  <c r="C164" i="62"/>
  <c r="H164" i="62" s="1"/>
  <c r="H162" i="62"/>
  <c r="D162" i="62"/>
  <c r="E162" i="62" s="1"/>
  <c r="H161" i="62"/>
  <c r="E161" i="62"/>
  <c r="E160" i="62" s="1"/>
  <c r="D161" i="62"/>
  <c r="D160" i="62"/>
  <c r="C160" i="62"/>
  <c r="H160" i="62" s="1"/>
  <c r="H159" i="62"/>
  <c r="D159" i="62"/>
  <c r="E159" i="62" s="1"/>
  <c r="H158" i="62"/>
  <c r="E158" i="62"/>
  <c r="E157" i="62" s="1"/>
  <c r="D158" i="62"/>
  <c r="D157" i="62"/>
  <c r="C157" i="62"/>
  <c r="H157" i="62" s="1"/>
  <c r="H156" i="62"/>
  <c r="D156" i="62"/>
  <c r="E156" i="62" s="1"/>
  <c r="H155" i="62"/>
  <c r="E155" i="62"/>
  <c r="E154" i="62" s="1"/>
  <c r="E153" i="62" s="1"/>
  <c r="D155" i="62"/>
  <c r="D154" i="62"/>
  <c r="C154" i="62"/>
  <c r="C153" i="62" s="1"/>
  <c r="H153" i="62" s="1"/>
  <c r="J153" i="62" s="1"/>
  <c r="H151" i="62"/>
  <c r="D151" i="62"/>
  <c r="H150" i="62"/>
  <c r="D150" i="62"/>
  <c r="E150" i="62" s="1"/>
  <c r="H149" i="62"/>
  <c r="C149" i="62"/>
  <c r="H148" i="62"/>
  <c r="D148" i="62"/>
  <c r="H147" i="62"/>
  <c r="D147" i="62"/>
  <c r="E147" i="62" s="1"/>
  <c r="H146" i="62"/>
  <c r="C146" i="62"/>
  <c r="H145" i="62"/>
  <c r="D145" i="62"/>
  <c r="H144" i="62"/>
  <c r="D144" i="62"/>
  <c r="E144" i="62" s="1"/>
  <c r="H143" i="62"/>
  <c r="C143" i="62"/>
  <c r="H142" i="62"/>
  <c r="D142" i="62"/>
  <c r="H141" i="62"/>
  <c r="E141" i="62"/>
  <c r="D141" i="62"/>
  <c r="H140" i="62"/>
  <c r="C140" i="62"/>
  <c r="H139" i="62"/>
  <c r="D139" i="62"/>
  <c r="E139" i="62" s="1"/>
  <c r="H138" i="62"/>
  <c r="D138" i="62"/>
  <c r="E138" i="62" s="1"/>
  <c r="H137" i="62"/>
  <c r="D137" i="62"/>
  <c r="E137" i="62" s="1"/>
  <c r="C136" i="62"/>
  <c r="H136" i="62" s="1"/>
  <c r="H134" i="62"/>
  <c r="D134" i="62"/>
  <c r="E134" i="62" s="1"/>
  <c r="H133" i="62"/>
  <c r="E133" i="62"/>
  <c r="D133" i="62"/>
  <c r="D132" i="62"/>
  <c r="C132" i="62"/>
  <c r="H132" i="62" s="1"/>
  <c r="H131" i="62"/>
  <c r="D131" i="62"/>
  <c r="E131" i="62" s="1"/>
  <c r="H130" i="62"/>
  <c r="E130" i="62"/>
  <c r="D130" i="62"/>
  <c r="D129" i="62"/>
  <c r="C129" i="62"/>
  <c r="H129" i="62" s="1"/>
  <c r="H128" i="62"/>
  <c r="D128" i="62"/>
  <c r="E128" i="62" s="1"/>
  <c r="H127" i="62"/>
  <c r="E127" i="62"/>
  <c r="D127" i="62"/>
  <c r="D126" i="62"/>
  <c r="C126" i="62"/>
  <c r="H126" i="62" s="1"/>
  <c r="H125" i="62"/>
  <c r="D125" i="62"/>
  <c r="E125" i="62" s="1"/>
  <c r="H124" i="62"/>
  <c r="D124" i="62"/>
  <c r="E124" i="62" s="1"/>
  <c r="C123" i="62"/>
  <c r="H123" i="62" s="1"/>
  <c r="H122" i="62"/>
  <c r="D122" i="62"/>
  <c r="E122" i="62" s="1"/>
  <c r="H121" i="62"/>
  <c r="D121" i="62"/>
  <c r="H120" i="62"/>
  <c r="C120" i="62"/>
  <c r="H119" i="62"/>
  <c r="D119" i="62"/>
  <c r="E119" i="62" s="1"/>
  <c r="H118" i="62"/>
  <c r="D118" i="62"/>
  <c r="H117" i="62"/>
  <c r="C117" i="62"/>
  <c r="C116" i="62"/>
  <c r="H113" i="62"/>
  <c r="D113" i="62"/>
  <c r="E113" i="62" s="1"/>
  <c r="H112" i="62"/>
  <c r="D112" i="62"/>
  <c r="E112" i="62" s="1"/>
  <c r="H111" i="62"/>
  <c r="D111" i="62"/>
  <c r="E111" i="62" s="1"/>
  <c r="H110" i="62"/>
  <c r="D110" i="62"/>
  <c r="E110" i="62" s="1"/>
  <c r="H109" i="62"/>
  <c r="D109" i="62"/>
  <c r="E109" i="62" s="1"/>
  <c r="H108" i="62"/>
  <c r="D108" i="62"/>
  <c r="E108" i="62" s="1"/>
  <c r="H107" i="62"/>
  <c r="D107" i="62"/>
  <c r="E107" i="62" s="1"/>
  <c r="H106" i="62"/>
  <c r="D106" i="62"/>
  <c r="E106" i="62" s="1"/>
  <c r="H105" i="62"/>
  <c r="D105" i="62"/>
  <c r="E105" i="62" s="1"/>
  <c r="H104" i="62"/>
  <c r="D104" i="62"/>
  <c r="E104" i="62" s="1"/>
  <c r="H103" i="62"/>
  <c r="E103" i="62"/>
  <c r="D103" i="62"/>
  <c r="H102" i="62"/>
  <c r="D102" i="62"/>
  <c r="E102" i="62" s="1"/>
  <c r="H101" i="62"/>
  <c r="D101" i="62"/>
  <c r="E101" i="62" s="1"/>
  <c r="H100" i="62"/>
  <c r="D100" i="62"/>
  <c r="E100" i="62" s="1"/>
  <c r="H99" i="62"/>
  <c r="E99" i="62"/>
  <c r="D99" i="62"/>
  <c r="H98" i="62"/>
  <c r="D98" i="62"/>
  <c r="E98" i="62" s="1"/>
  <c r="H96" i="62"/>
  <c r="D96" i="62"/>
  <c r="E96" i="62" s="1"/>
  <c r="H95" i="62"/>
  <c r="D95" i="62"/>
  <c r="E95" i="62" s="1"/>
  <c r="H94" i="62"/>
  <c r="D94" i="62"/>
  <c r="E94" i="62" s="1"/>
  <c r="H93" i="62"/>
  <c r="E93" i="62"/>
  <c r="D93" i="62"/>
  <c r="H92" i="62"/>
  <c r="D92" i="62"/>
  <c r="E92" i="62" s="1"/>
  <c r="H91" i="62"/>
  <c r="D91" i="62"/>
  <c r="E91" i="62" s="1"/>
  <c r="H90" i="62"/>
  <c r="D90" i="62"/>
  <c r="E90" i="62" s="1"/>
  <c r="H89" i="62"/>
  <c r="E89" i="62"/>
  <c r="D89" i="62"/>
  <c r="H88" i="62"/>
  <c r="D88" i="62"/>
  <c r="E88" i="62" s="1"/>
  <c r="H87" i="62"/>
  <c r="D87" i="62"/>
  <c r="E87" i="62" s="1"/>
  <c r="H86" i="62"/>
  <c r="D86" i="62"/>
  <c r="E86" i="62" s="1"/>
  <c r="H85" i="62"/>
  <c r="D85" i="62"/>
  <c r="E85" i="62" s="1"/>
  <c r="H84" i="62"/>
  <c r="D84" i="62"/>
  <c r="E84" i="62" s="1"/>
  <c r="H83" i="62"/>
  <c r="D83" i="62"/>
  <c r="E83" i="62" s="1"/>
  <c r="H82" i="62"/>
  <c r="D82" i="62"/>
  <c r="E82" i="62" s="1"/>
  <c r="H81" i="62"/>
  <c r="E81" i="62"/>
  <c r="D81" i="62"/>
  <c r="H80" i="62"/>
  <c r="D80" i="62"/>
  <c r="E80" i="62" s="1"/>
  <c r="H79" i="62"/>
  <c r="D79" i="62"/>
  <c r="E79" i="62" s="1"/>
  <c r="H78" i="62"/>
  <c r="D78" i="62"/>
  <c r="E78" i="62" s="1"/>
  <c r="H77" i="62"/>
  <c r="E77" i="62"/>
  <c r="D77" i="62"/>
  <c r="H76" i="62"/>
  <c r="D76" i="62"/>
  <c r="E76" i="62" s="1"/>
  <c r="H75" i="62"/>
  <c r="D75" i="62"/>
  <c r="E75" i="62" s="1"/>
  <c r="H74" i="62"/>
  <c r="D74" i="62"/>
  <c r="E74" i="62" s="1"/>
  <c r="H73" i="62"/>
  <c r="D73" i="62"/>
  <c r="E73" i="62" s="1"/>
  <c r="H72" i="62"/>
  <c r="D72" i="62"/>
  <c r="E72" i="62" s="1"/>
  <c r="H71" i="62"/>
  <c r="D71" i="62"/>
  <c r="E71" i="62" s="1"/>
  <c r="H70" i="62"/>
  <c r="D70" i="62"/>
  <c r="E70" i="62" s="1"/>
  <c r="H69" i="62"/>
  <c r="D69" i="62"/>
  <c r="E69" i="62" s="1"/>
  <c r="H68" i="62"/>
  <c r="J68" i="62" s="1"/>
  <c r="H66" i="62"/>
  <c r="D66" i="62"/>
  <c r="E66" i="62" s="1"/>
  <c r="H65" i="62"/>
  <c r="E65" i="62"/>
  <c r="D65" i="62"/>
  <c r="H64" i="62"/>
  <c r="D64" i="62"/>
  <c r="E64" i="62" s="1"/>
  <c r="H63" i="62"/>
  <c r="D63" i="62"/>
  <c r="E63" i="62" s="1"/>
  <c r="H62" i="62"/>
  <c r="D62" i="62"/>
  <c r="E62" i="62" s="1"/>
  <c r="H61" i="62"/>
  <c r="J61" i="62" s="1"/>
  <c r="H60" i="62"/>
  <c r="D60" i="62"/>
  <c r="E60" i="62" s="1"/>
  <c r="H59" i="62"/>
  <c r="E59" i="62"/>
  <c r="D59" i="62"/>
  <c r="H58" i="62"/>
  <c r="D58" i="62"/>
  <c r="E58" i="62" s="1"/>
  <c r="H57" i="62"/>
  <c r="D57" i="62"/>
  <c r="E57" i="62" s="1"/>
  <c r="H56" i="62"/>
  <c r="D56" i="62"/>
  <c r="E56" i="62" s="1"/>
  <c r="H55" i="62"/>
  <c r="D55" i="62"/>
  <c r="E55" i="62" s="1"/>
  <c r="H54" i="62"/>
  <c r="D54" i="62"/>
  <c r="E54" i="62" s="1"/>
  <c r="H53" i="62"/>
  <c r="D53" i="62"/>
  <c r="E53" i="62" s="1"/>
  <c r="H52" i="62"/>
  <c r="D52" i="62"/>
  <c r="E52" i="62" s="1"/>
  <c r="H51" i="62"/>
  <c r="D51" i="62"/>
  <c r="E51" i="62" s="1"/>
  <c r="H50" i="62"/>
  <c r="D50" i="62"/>
  <c r="E50" i="62" s="1"/>
  <c r="H49" i="62"/>
  <c r="D49" i="62"/>
  <c r="E49" i="62" s="1"/>
  <c r="H48" i="62"/>
  <c r="D48" i="62"/>
  <c r="E48" i="62" s="1"/>
  <c r="H47" i="62"/>
  <c r="E47" i="62"/>
  <c r="D47" i="62"/>
  <c r="H46" i="62"/>
  <c r="D46" i="62"/>
  <c r="E46" i="62" s="1"/>
  <c r="H45" i="62"/>
  <c r="D45" i="62"/>
  <c r="E45" i="62" s="1"/>
  <c r="H44" i="62"/>
  <c r="D44" i="62"/>
  <c r="E44" i="62" s="1"/>
  <c r="H43" i="62"/>
  <c r="E43" i="62"/>
  <c r="D43" i="62"/>
  <c r="H42" i="62"/>
  <c r="D42" i="62"/>
  <c r="E42" i="62" s="1"/>
  <c r="H41" i="62"/>
  <c r="D41" i="62"/>
  <c r="E41" i="62" s="1"/>
  <c r="H40" i="62"/>
  <c r="D40" i="62"/>
  <c r="E40" i="62" s="1"/>
  <c r="H39" i="62"/>
  <c r="D39" i="62"/>
  <c r="E39" i="62" s="1"/>
  <c r="H38" i="62"/>
  <c r="J38" i="62" s="1"/>
  <c r="H37" i="62"/>
  <c r="D37" i="62"/>
  <c r="E37" i="62" s="1"/>
  <c r="H36" i="62"/>
  <c r="D36" i="62"/>
  <c r="E36" i="62" s="1"/>
  <c r="H35" i="62"/>
  <c r="D35" i="62"/>
  <c r="E35" i="62" s="1"/>
  <c r="H34" i="62"/>
  <c r="D34" i="62"/>
  <c r="E34" i="62" s="1"/>
  <c r="H33" i="62"/>
  <c r="D33" i="62"/>
  <c r="E33" i="62" s="1"/>
  <c r="H32" i="62"/>
  <c r="D32" i="62"/>
  <c r="E32" i="62" s="1"/>
  <c r="H31" i="62"/>
  <c r="D31" i="62"/>
  <c r="E31" i="62" s="1"/>
  <c r="H30" i="62"/>
  <c r="D30" i="62"/>
  <c r="E30" i="62" s="1"/>
  <c r="H29" i="62"/>
  <c r="E29" i="62"/>
  <c r="D29" i="62"/>
  <c r="H28" i="62"/>
  <c r="D28" i="62"/>
  <c r="E28" i="62" s="1"/>
  <c r="H27" i="62"/>
  <c r="D27" i="62"/>
  <c r="E27" i="62" s="1"/>
  <c r="H26" i="62"/>
  <c r="D26" i="62"/>
  <c r="E26" i="62" s="1"/>
  <c r="H25" i="62"/>
  <c r="E25" i="62"/>
  <c r="D25" i="62"/>
  <c r="H24" i="62"/>
  <c r="D24" i="62"/>
  <c r="E24" i="62" s="1"/>
  <c r="H23" i="62"/>
  <c r="D23" i="62"/>
  <c r="E23" i="62" s="1"/>
  <c r="H22" i="62"/>
  <c r="D22" i="62"/>
  <c r="E22" i="62" s="1"/>
  <c r="H21" i="62"/>
  <c r="D21" i="62"/>
  <c r="E21" i="62" s="1"/>
  <c r="H20" i="62"/>
  <c r="D20" i="62"/>
  <c r="E20" i="62" s="1"/>
  <c r="H19" i="62"/>
  <c r="D19" i="62"/>
  <c r="E19" i="62" s="1"/>
  <c r="H18" i="62"/>
  <c r="D18" i="62"/>
  <c r="E18" i="62" s="1"/>
  <c r="H17" i="62"/>
  <c r="D17" i="62"/>
  <c r="E17" i="62" s="1"/>
  <c r="H16" i="62"/>
  <c r="D16" i="62"/>
  <c r="E16" i="62" s="1"/>
  <c r="H15" i="62"/>
  <c r="D15" i="62"/>
  <c r="E15" i="62" s="1"/>
  <c r="H14" i="62"/>
  <c r="D14" i="62"/>
  <c r="E14" i="62" s="1"/>
  <c r="H13" i="62"/>
  <c r="E13" i="62"/>
  <c r="D13" i="62"/>
  <c r="H12" i="62"/>
  <c r="D12" i="62"/>
  <c r="E12" i="62" s="1"/>
  <c r="H11" i="62"/>
  <c r="J11" i="62" s="1"/>
  <c r="H10" i="62"/>
  <c r="D10" i="62"/>
  <c r="E10" i="62" s="1"/>
  <c r="H9" i="62"/>
  <c r="D9" i="62"/>
  <c r="E9" i="62" s="1"/>
  <c r="H8" i="62"/>
  <c r="D8" i="62"/>
  <c r="E8" i="62" s="1"/>
  <c r="H7" i="62"/>
  <c r="E7" i="62"/>
  <c r="D7" i="62"/>
  <c r="H6" i="62"/>
  <c r="D6" i="62"/>
  <c r="E6" i="62" s="1"/>
  <c r="H5" i="62"/>
  <c r="D5" i="62"/>
  <c r="E5" i="62" s="1"/>
  <c r="H4" i="62"/>
  <c r="J4" i="62" s="1"/>
  <c r="C722" i="61"/>
  <c r="C718" i="61"/>
  <c r="C700" i="61"/>
  <c r="C694" i="61"/>
  <c r="C687" i="61"/>
  <c r="C683" i="61"/>
  <c r="C679" i="61"/>
  <c r="C676" i="61"/>
  <c r="C671" i="61"/>
  <c r="C665" i="61"/>
  <c r="C661" i="61"/>
  <c r="C653" i="61"/>
  <c r="C646" i="61"/>
  <c r="C642" i="61"/>
  <c r="C638" i="61"/>
  <c r="C628" i="61"/>
  <c r="C616" i="61"/>
  <c r="C610" i="61"/>
  <c r="C603" i="61"/>
  <c r="C599" i="61"/>
  <c r="C595" i="61"/>
  <c r="C592" i="61"/>
  <c r="C587" i="61"/>
  <c r="C581" i="61"/>
  <c r="C577" i="61"/>
  <c r="C569" i="61"/>
  <c r="C562" i="61"/>
  <c r="C556" i="61"/>
  <c r="C552" i="61"/>
  <c r="C547" i="61"/>
  <c r="C544" i="61"/>
  <c r="C538" i="61" s="1"/>
  <c r="H538" i="61" s="1"/>
  <c r="C531" i="61"/>
  <c r="C528" i="61" s="1"/>
  <c r="C529" i="61"/>
  <c r="C522" i="61"/>
  <c r="C513" i="61"/>
  <c r="C509" i="61" s="1"/>
  <c r="C504" i="61"/>
  <c r="C497" i="61"/>
  <c r="C494" i="61"/>
  <c r="C491" i="61"/>
  <c r="C486" i="61"/>
  <c r="C477" i="61"/>
  <c r="C474" i="61"/>
  <c r="C468" i="61"/>
  <c r="C463" i="61"/>
  <c r="C459" i="61"/>
  <c r="C455" i="61"/>
  <c r="C450" i="61"/>
  <c r="C445" i="61"/>
  <c r="C429" i="61"/>
  <c r="C422" i="61"/>
  <c r="C416" i="61"/>
  <c r="C412" i="61"/>
  <c r="C409" i="61"/>
  <c r="C404" i="61"/>
  <c r="C399" i="61"/>
  <c r="C395" i="61"/>
  <c r="C392" i="61"/>
  <c r="C388" i="61"/>
  <c r="C382" i="61"/>
  <c r="C378" i="61"/>
  <c r="C373" i="61"/>
  <c r="C368" i="61"/>
  <c r="C362" i="61"/>
  <c r="C357" i="61"/>
  <c r="C353" i="61"/>
  <c r="C348" i="61"/>
  <c r="C344" i="61"/>
  <c r="C340" i="61" s="1"/>
  <c r="C331" i="61"/>
  <c r="C263" i="61"/>
  <c r="C259" i="61" s="1"/>
  <c r="C260" i="61"/>
  <c r="C154" i="61"/>
  <c r="C136" i="61"/>
  <c r="C135" i="61" s="1"/>
  <c r="C123" i="61"/>
  <c r="C97" i="61"/>
  <c r="C67" i="61" s="1"/>
  <c r="C68" i="61"/>
  <c r="C61" i="61"/>
  <c r="C38" i="61"/>
  <c r="C11" i="61"/>
  <c r="C4" i="61"/>
  <c r="D778" i="61"/>
  <c r="D777" i="61" s="1"/>
  <c r="C777" i="61"/>
  <c r="E776" i="61"/>
  <c r="D776" i="61"/>
  <c r="D775" i="61"/>
  <c r="E775" i="61" s="1"/>
  <c r="E774" i="61"/>
  <c r="D774" i="61"/>
  <c r="D773" i="61"/>
  <c r="C772" i="61"/>
  <c r="C771" i="61" s="1"/>
  <c r="E770" i="61"/>
  <c r="D770" i="61"/>
  <c r="D769" i="61"/>
  <c r="C768" i="61"/>
  <c r="C767" i="61" s="1"/>
  <c r="D766" i="61"/>
  <c r="C765" i="61"/>
  <c r="D764" i="61"/>
  <c r="E764" i="61" s="1"/>
  <c r="D763" i="61"/>
  <c r="E763" i="61" s="1"/>
  <c r="D762" i="61"/>
  <c r="E762" i="61" s="1"/>
  <c r="C761" i="61"/>
  <c r="C760" i="61"/>
  <c r="D759" i="61"/>
  <c r="E759" i="61" s="1"/>
  <c r="D758" i="61"/>
  <c r="E758" i="61" s="1"/>
  <c r="D757" i="61"/>
  <c r="E757" i="61" s="1"/>
  <c r="D756" i="61"/>
  <c r="D755" i="61" s="1"/>
  <c r="C756" i="61"/>
  <c r="C755" i="61" s="1"/>
  <c r="D754" i="61"/>
  <c r="E754" i="61" s="1"/>
  <c r="D753" i="61"/>
  <c r="D752" i="61"/>
  <c r="E752" i="61" s="1"/>
  <c r="C751" i="61"/>
  <c r="C750" i="61"/>
  <c r="D749" i="61"/>
  <c r="E749" i="61" s="1"/>
  <c r="D748" i="61"/>
  <c r="E748" i="61" s="1"/>
  <c r="D747" i="61"/>
  <c r="E747" i="61" s="1"/>
  <c r="E746" i="61" s="1"/>
  <c r="D746" i="61"/>
  <c r="C746" i="61"/>
  <c r="D745" i="61"/>
  <c r="C744" i="61"/>
  <c r="C743" i="61" s="1"/>
  <c r="D742" i="61"/>
  <c r="C741" i="61"/>
  <c r="D740" i="61"/>
  <c r="D739" i="61" s="1"/>
  <c r="C739" i="61"/>
  <c r="E738" i="61"/>
  <c r="D738" i="61"/>
  <c r="E737" i="61"/>
  <c r="D737" i="61"/>
  <c r="E736" i="61"/>
  <c r="D736" i="61"/>
  <c r="E735" i="61"/>
  <c r="E734" i="61" s="1"/>
  <c r="E733" i="61" s="1"/>
  <c r="D735" i="61"/>
  <c r="D734" i="61"/>
  <c r="D733" i="61" s="1"/>
  <c r="C734" i="61"/>
  <c r="C733" i="61" s="1"/>
  <c r="E732" i="61"/>
  <c r="D732" i="61"/>
  <c r="D731" i="61" s="1"/>
  <c r="D730" i="61" s="1"/>
  <c r="E731" i="61"/>
  <c r="E730" i="61" s="1"/>
  <c r="C731" i="61"/>
  <c r="C730" i="61" s="1"/>
  <c r="E729" i="61"/>
  <c r="D729" i="61"/>
  <c r="E728" i="61"/>
  <c r="D728" i="61"/>
  <c r="D727" i="61" s="1"/>
  <c r="E727" i="61"/>
  <c r="C727" i="61"/>
  <c r="C726" i="61" s="1"/>
  <c r="C725" i="61" s="1"/>
  <c r="H724" i="61"/>
  <c r="D724" i="61"/>
  <c r="E724" i="61" s="1"/>
  <c r="H723" i="61"/>
  <c r="D723" i="61"/>
  <c r="E723" i="61" s="1"/>
  <c r="H722" i="61"/>
  <c r="H721" i="61"/>
  <c r="D721" i="61"/>
  <c r="E721" i="61" s="1"/>
  <c r="H720" i="61"/>
  <c r="D720" i="61"/>
  <c r="E720" i="61" s="1"/>
  <c r="H719" i="61"/>
  <c r="D719" i="61"/>
  <c r="E719" i="61" s="1"/>
  <c r="H718" i="61"/>
  <c r="H715" i="61"/>
  <c r="D715" i="61"/>
  <c r="E715" i="61" s="1"/>
  <c r="H714" i="61"/>
  <c r="D714" i="61"/>
  <c r="E714" i="61" s="1"/>
  <c r="H713" i="61"/>
  <c r="D713" i="61"/>
  <c r="E713" i="61" s="1"/>
  <c r="H711" i="61"/>
  <c r="D711" i="61"/>
  <c r="E711" i="61" s="1"/>
  <c r="H710" i="61"/>
  <c r="E710" i="61"/>
  <c r="D710" i="61"/>
  <c r="H709" i="61"/>
  <c r="D709" i="61"/>
  <c r="E709" i="61" s="1"/>
  <c r="H708" i="61"/>
  <c r="D708" i="61"/>
  <c r="E708" i="61" s="1"/>
  <c r="H707" i="61"/>
  <c r="D707" i="61"/>
  <c r="E707" i="61" s="1"/>
  <c r="H706" i="61"/>
  <c r="D706" i="61"/>
  <c r="E706" i="61" s="1"/>
  <c r="H705" i="61"/>
  <c r="D705" i="61"/>
  <c r="E705" i="61" s="1"/>
  <c r="H704" i="61"/>
  <c r="D704" i="61"/>
  <c r="E704" i="61" s="1"/>
  <c r="H703" i="61"/>
  <c r="D703" i="61"/>
  <c r="E703" i="61" s="1"/>
  <c r="H702" i="61"/>
  <c r="E702" i="61"/>
  <c r="D702" i="61"/>
  <c r="H701" i="61"/>
  <c r="D701" i="61"/>
  <c r="E701" i="61" s="1"/>
  <c r="H700" i="61"/>
  <c r="H699" i="61"/>
  <c r="E699" i="61"/>
  <c r="D699" i="61"/>
  <c r="H698" i="61"/>
  <c r="D698" i="61"/>
  <c r="E698" i="61" s="1"/>
  <c r="H697" i="61"/>
  <c r="D697" i="61"/>
  <c r="E697" i="61" s="1"/>
  <c r="H696" i="61"/>
  <c r="D696" i="61"/>
  <c r="E696" i="61" s="1"/>
  <c r="H695" i="61"/>
  <c r="D695" i="61"/>
  <c r="E695" i="61" s="1"/>
  <c r="H694" i="61"/>
  <c r="H693" i="61"/>
  <c r="D693" i="61"/>
  <c r="E693" i="61" s="1"/>
  <c r="H692" i="61"/>
  <c r="D692" i="61"/>
  <c r="E692" i="61" s="1"/>
  <c r="H691" i="61"/>
  <c r="D691" i="61"/>
  <c r="E691" i="61" s="1"/>
  <c r="H690" i="61"/>
  <c r="D690" i="61"/>
  <c r="E690" i="61" s="1"/>
  <c r="H689" i="61"/>
  <c r="D689" i="61"/>
  <c r="E689" i="61" s="1"/>
  <c r="H688" i="61"/>
  <c r="D688" i="61"/>
  <c r="H687" i="61"/>
  <c r="H686" i="61"/>
  <c r="D686" i="61"/>
  <c r="E686" i="61" s="1"/>
  <c r="H685" i="61"/>
  <c r="E685" i="61"/>
  <c r="D685" i="61"/>
  <c r="H684" i="61"/>
  <c r="D684" i="61"/>
  <c r="E684" i="61" s="1"/>
  <c r="H683" i="61"/>
  <c r="H682" i="61"/>
  <c r="E682" i="61"/>
  <c r="D682" i="61"/>
  <c r="H681" i="61"/>
  <c r="D681" i="61"/>
  <c r="E681" i="61" s="1"/>
  <c r="H680" i="61"/>
  <c r="D680" i="61"/>
  <c r="E680" i="61" s="1"/>
  <c r="H679" i="61"/>
  <c r="D679" i="61"/>
  <c r="H678" i="61"/>
  <c r="D678" i="61"/>
  <c r="E678" i="61" s="1"/>
  <c r="H677" i="61"/>
  <c r="D677" i="61"/>
  <c r="E677" i="61" s="1"/>
  <c r="H676" i="61"/>
  <c r="H675" i="61"/>
  <c r="D675" i="61"/>
  <c r="E675" i="61" s="1"/>
  <c r="H674" i="61"/>
  <c r="D674" i="61"/>
  <c r="E674" i="61" s="1"/>
  <c r="H673" i="61"/>
  <c r="D673" i="61"/>
  <c r="E673" i="61" s="1"/>
  <c r="H672" i="61"/>
  <c r="D672" i="61"/>
  <c r="E672" i="61" s="1"/>
  <c r="H671" i="61"/>
  <c r="H670" i="61"/>
  <c r="D670" i="61"/>
  <c r="E670" i="61" s="1"/>
  <c r="H669" i="61"/>
  <c r="D669" i="61"/>
  <c r="E669" i="61" s="1"/>
  <c r="H668" i="61"/>
  <c r="D668" i="61"/>
  <c r="E668" i="61" s="1"/>
  <c r="H667" i="61"/>
  <c r="D667" i="61"/>
  <c r="E667" i="61" s="1"/>
  <c r="H666" i="61"/>
  <c r="D666" i="61"/>
  <c r="E666" i="61" s="1"/>
  <c r="H665" i="61"/>
  <c r="H664" i="61"/>
  <c r="D664" i="61"/>
  <c r="E664" i="61" s="1"/>
  <c r="H663" i="61"/>
  <c r="D663" i="61"/>
  <c r="E663" i="61" s="1"/>
  <c r="H662" i="61"/>
  <c r="D662" i="61"/>
  <c r="E662" i="61" s="1"/>
  <c r="H661" i="61"/>
  <c r="H660" i="61"/>
  <c r="D660" i="61"/>
  <c r="E660" i="61" s="1"/>
  <c r="H659" i="61"/>
  <c r="D659" i="61"/>
  <c r="E659" i="61" s="1"/>
  <c r="H658" i="61"/>
  <c r="D658" i="61"/>
  <c r="E658" i="61" s="1"/>
  <c r="H657" i="61"/>
  <c r="D657" i="61"/>
  <c r="E657" i="61" s="1"/>
  <c r="H656" i="61"/>
  <c r="D656" i="61"/>
  <c r="E656" i="61" s="1"/>
  <c r="H655" i="61"/>
  <c r="E655" i="61"/>
  <c r="D655" i="61"/>
  <c r="H654" i="61"/>
  <c r="D654" i="61"/>
  <c r="E654" i="61" s="1"/>
  <c r="H653" i="61"/>
  <c r="H652" i="61"/>
  <c r="E652" i="61"/>
  <c r="D652" i="61"/>
  <c r="H651" i="61"/>
  <c r="D651" i="61"/>
  <c r="E651" i="61" s="1"/>
  <c r="H650" i="61"/>
  <c r="D650" i="61"/>
  <c r="E650" i="61" s="1"/>
  <c r="H649" i="61"/>
  <c r="D649" i="61"/>
  <c r="E649" i="61" s="1"/>
  <c r="H648" i="61"/>
  <c r="D648" i="61"/>
  <c r="E648" i="61" s="1"/>
  <c r="H647" i="61"/>
  <c r="D647" i="61"/>
  <c r="E647" i="61" s="1"/>
  <c r="H646" i="61"/>
  <c r="H644" i="61"/>
  <c r="D644" i="61"/>
  <c r="E644" i="61" s="1"/>
  <c r="H643" i="61"/>
  <c r="D643" i="61"/>
  <c r="E643" i="61" s="1"/>
  <c r="H642" i="61"/>
  <c r="J642" i="61" s="1"/>
  <c r="H641" i="61"/>
  <c r="D641" i="61"/>
  <c r="E641" i="61" s="1"/>
  <c r="H640" i="61"/>
  <c r="D640" i="61"/>
  <c r="E640" i="61" s="1"/>
  <c r="H639" i="61"/>
  <c r="D639" i="61"/>
  <c r="E639" i="61" s="1"/>
  <c r="H638" i="61"/>
  <c r="J638" i="61" s="1"/>
  <c r="H637" i="61"/>
  <c r="D637" i="61"/>
  <c r="E637" i="61" s="1"/>
  <c r="H636" i="61"/>
  <c r="D636" i="61"/>
  <c r="E636" i="61" s="1"/>
  <c r="H635" i="61"/>
  <c r="D635" i="61"/>
  <c r="E635" i="61" s="1"/>
  <c r="H634" i="61"/>
  <c r="D634" i="61"/>
  <c r="E634" i="61" s="1"/>
  <c r="H633" i="61"/>
  <c r="E633" i="61"/>
  <c r="D633" i="61"/>
  <c r="H632" i="61"/>
  <c r="D632" i="61"/>
  <c r="E632" i="61" s="1"/>
  <c r="H631" i="61"/>
  <c r="D631" i="61"/>
  <c r="E631" i="61" s="1"/>
  <c r="H630" i="61"/>
  <c r="D630" i="61"/>
  <c r="E630" i="61" s="1"/>
  <c r="H629" i="61"/>
  <c r="D629" i="61"/>
  <c r="H628" i="61"/>
  <c r="H627" i="61"/>
  <c r="D627" i="61"/>
  <c r="E627" i="61" s="1"/>
  <c r="H626" i="61"/>
  <c r="D626" i="61"/>
  <c r="E626" i="61" s="1"/>
  <c r="H625" i="61"/>
  <c r="D625" i="61"/>
  <c r="E625" i="61" s="1"/>
  <c r="H624" i="61"/>
  <c r="D624" i="61"/>
  <c r="E624" i="61" s="1"/>
  <c r="H623" i="61"/>
  <c r="D623" i="61"/>
  <c r="E623" i="61" s="1"/>
  <c r="H622" i="61"/>
  <c r="E622" i="61"/>
  <c r="D622" i="61"/>
  <c r="H621" i="61"/>
  <c r="D621" i="61"/>
  <c r="E621" i="61" s="1"/>
  <c r="H620" i="61"/>
  <c r="D620" i="61"/>
  <c r="E620" i="61" s="1"/>
  <c r="H619" i="61"/>
  <c r="D619" i="61"/>
  <c r="E619" i="61" s="1"/>
  <c r="H618" i="61"/>
  <c r="E618" i="61"/>
  <c r="D618" i="61"/>
  <c r="H617" i="61"/>
  <c r="D617" i="61"/>
  <c r="E617" i="61" s="1"/>
  <c r="H616" i="61"/>
  <c r="H615" i="61"/>
  <c r="E615" i="61"/>
  <c r="D615" i="61"/>
  <c r="H614" i="61"/>
  <c r="D614" i="61"/>
  <c r="E614" i="61" s="1"/>
  <c r="H613" i="61"/>
  <c r="D613" i="61"/>
  <c r="E613" i="61" s="1"/>
  <c r="H612" i="61"/>
  <c r="D612" i="61"/>
  <c r="E612" i="61" s="1"/>
  <c r="H611" i="61"/>
  <c r="E611" i="61"/>
  <c r="D611" i="61"/>
  <c r="H610" i="61"/>
  <c r="H609" i="61"/>
  <c r="D609" i="61"/>
  <c r="E609" i="61" s="1"/>
  <c r="H608" i="61"/>
  <c r="E608" i="61"/>
  <c r="D608" i="61"/>
  <c r="H607" i="61"/>
  <c r="D607" i="61"/>
  <c r="E607" i="61" s="1"/>
  <c r="H606" i="61"/>
  <c r="D606" i="61"/>
  <c r="E606" i="61" s="1"/>
  <c r="H605" i="61"/>
  <c r="D605" i="61"/>
  <c r="E605" i="61" s="1"/>
  <c r="H604" i="61"/>
  <c r="D604" i="61"/>
  <c r="H603" i="61"/>
  <c r="H602" i="61"/>
  <c r="D602" i="61"/>
  <c r="E602" i="61" s="1"/>
  <c r="H601" i="61"/>
  <c r="D601" i="61"/>
  <c r="E601" i="61" s="1"/>
  <c r="H600" i="61"/>
  <c r="D600" i="61"/>
  <c r="E600" i="61" s="1"/>
  <c r="H599" i="61"/>
  <c r="H598" i="61"/>
  <c r="D598" i="61"/>
  <c r="E598" i="61" s="1"/>
  <c r="H597" i="61"/>
  <c r="D597" i="61"/>
  <c r="E597" i="61" s="1"/>
  <c r="H596" i="61"/>
  <c r="D596" i="61"/>
  <c r="E596" i="61" s="1"/>
  <c r="H595" i="61"/>
  <c r="D595" i="61"/>
  <c r="H594" i="61"/>
  <c r="D594" i="61"/>
  <c r="E594" i="61" s="1"/>
  <c r="H593" i="61"/>
  <c r="D593" i="61"/>
  <c r="E593" i="61" s="1"/>
  <c r="E592" i="61" s="1"/>
  <c r="H592" i="61"/>
  <c r="H591" i="61"/>
  <c r="D591" i="61"/>
  <c r="E591" i="61" s="1"/>
  <c r="H590" i="61"/>
  <c r="D590" i="61"/>
  <c r="E590" i="61" s="1"/>
  <c r="H589" i="61"/>
  <c r="D589" i="61"/>
  <c r="E589" i="61" s="1"/>
  <c r="H588" i="61"/>
  <c r="D588" i="61"/>
  <c r="E588" i="61" s="1"/>
  <c r="H587" i="61"/>
  <c r="H586" i="61"/>
  <c r="D586" i="61"/>
  <c r="E586" i="61" s="1"/>
  <c r="H585" i="61"/>
  <c r="D585" i="61"/>
  <c r="E585" i="61" s="1"/>
  <c r="H584" i="61"/>
  <c r="D584" i="61"/>
  <c r="E584" i="61" s="1"/>
  <c r="H583" i="61"/>
  <c r="D583" i="61"/>
  <c r="E583" i="61" s="1"/>
  <c r="H582" i="61"/>
  <c r="D582" i="61"/>
  <c r="E582" i="61" s="1"/>
  <c r="H581" i="61"/>
  <c r="H580" i="61"/>
  <c r="D580" i="61"/>
  <c r="E580" i="61" s="1"/>
  <c r="H579" i="61"/>
  <c r="D579" i="61"/>
  <c r="E579" i="61" s="1"/>
  <c r="H578" i="61"/>
  <c r="D578" i="61"/>
  <c r="D577" i="61" s="1"/>
  <c r="H577" i="61"/>
  <c r="H576" i="61"/>
  <c r="D576" i="61"/>
  <c r="E576" i="61" s="1"/>
  <c r="H575" i="61"/>
  <c r="D575" i="61"/>
  <c r="E575" i="61" s="1"/>
  <c r="H574" i="61"/>
  <c r="D574" i="61"/>
  <c r="E574" i="61" s="1"/>
  <c r="H573" i="61"/>
  <c r="D573" i="61"/>
  <c r="E573" i="61" s="1"/>
  <c r="H572" i="61"/>
  <c r="D572" i="61"/>
  <c r="E572" i="61" s="1"/>
  <c r="H571" i="61"/>
  <c r="D571" i="61"/>
  <c r="E571" i="61" s="1"/>
  <c r="H570" i="61"/>
  <c r="D570" i="61"/>
  <c r="E570" i="61" s="1"/>
  <c r="H569" i="61"/>
  <c r="H568" i="61"/>
  <c r="D568" i="61"/>
  <c r="E568" i="61" s="1"/>
  <c r="H567" i="61"/>
  <c r="D567" i="61"/>
  <c r="E567" i="61" s="1"/>
  <c r="H566" i="61"/>
  <c r="D566" i="61"/>
  <c r="E566" i="61" s="1"/>
  <c r="H565" i="61"/>
  <c r="D565" i="61"/>
  <c r="E565" i="61" s="1"/>
  <c r="H564" i="61"/>
  <c r="D564" i="61"/>
  <c r="E564" i="61" s="1"/>
  <c r="H563" i="61"/>
  <c r="D563" i="61"/>
  <c r="E563" i="61" s="1"/>
  <c r="H562" i="61"/>
  <c r="H558" i="61"/>
  <c r="D558" i="61"/>
  <c r="E558" i="61" s="1"/>
  <c r="H557" i="61"/>
  <c r="D557" i="61"/>
  <c r="E557" i="61" s="1"/>
  <c r="H556" i="61"/>
  <c r="H555" i="61"/>
  <c r="D555" i="61"/>
  <c r="E555" i="61" s="1"/>
  <c r="H554" i="61"/>
  <c r="D554" i="61"/>
  <c r="E554" i="61" s="1"/>
  <c r="H553" i="61"/>
  <c r="D553" i="61"/>
  <c r="E553" i="61" s="1"/>
  <c r="H552" i="61"/>
  <c r="H549" i="61"/>
  <c r="D549" i="61"/>
  <c r="E549" i="61" s="1"/>
  <c r="H548" i="61"/>
  <c r="D548" i="61"/>
  <c r="E548" i="61" s="1"/>
  <c r="H547" i="61"/>
  <c r="J547" i="61" s="1"/>
  <c r="H546" i="61"/>
  <c r="D546" i="61"/>
  <c r="E546" i="61" s="1"/>
  <c r="H545" i="61"/>
  <c r="D545" i="61"/>
  <c r="E545" i="61" s="1"/>
  <c r="H544" i="61"/>
  <c r="D544" i="61"/>
  <c r="H543" i="61"/>
  <c r="D543" i="61"/>
  <c r="E543" i="61" s="1"/>
  <c r="H542" i="61"/>
  <c r="E542" i="61"/>
  <c r="D542" i="61"/>
  <c r="H541" i="61"/>
  <c r="D541" i="61"/>
  <c r="E541" i="61" s="1"/>
  <c r="H540" i="61"/>
  <c r="D540" i="61"/>
  <c r="E540" i="61" s="1"/>
  <c r="H539" i="61"/>
  <c r="D539" i="61"/>
  <c r="E539" i="61" s="1"/>
  <c r="H537" i="61"/>
  <c r="D537" i="61"/>
  <c r="E537" i="61" s="1"/>
  <c r="H536" i="61"/>
  <c r="D536" i="61"/>
  <c r="E536" i="61" s="1"/>
  <c r="H535" i="61"/>
  <c r="E535" i="61"/>
  <c r="D535" i="61"/>
  <c r="H534" i="61"/>
  <c r="D534" i="61"/>
  <c r="E534" i="61" s="1"/>
  <c r="H533" i="61"/>
  <c r="D533" i="61"/>
  <c r="E533" i="61" s="1"/>
  <c r="H532" i="61"/>
  <c r="D532" i="61"/>
  <c r="E532" i="61" s="1"/>
  <c r="H531" i="61"/>
  <c r="H530" i="61"/>
  <c r="D530" i="61"/>
  <c r="E530" i="61" s="1"/>
  <c r="E529" i="61" s="1"/>
  <c r="H529" i="61"/>
  <c r="H527" i="61"/>
  <c r="D527" i="61"/>
  <c r="E527" i="61" s="1"/>
  <c r="H526" i="61"/>
  <c r="D526" i="61"/>
  <c r="E526" i="61" s="1"/>
  <c r="H525" i="61"/>
  <c r="D525" i="61"/>
  <c r="E525" i="61" s="1"/>
  <c r="H524" i="61"/>
  <c r="D524" i="61"/>
  <c r="E524" i="61" s="1"/>
  <c r="H523" i="61"/>
  <c r="D523" i="61"/>
  <c r="E523" i="61" s="1"/>
  <c r="H522" i="61"/>
  <c r="H521" i="61"/>
  <c r="D521" i="61"/>
  <c r="E521" i="61" s="1"/>
  <c r="H520" i="61"/>
  <c r="D520" i="61"/>
  <c r="E520" i="61" s="1"/>
  <c r="H519" i="61"/>
  <c r="D519" i="61"/>
  <c r="E519" i="61" s="1"/>
  <c r="H518" i="61"/>
  <c r="D518" i="61"/>
  <c r="E518" i="61" s="1"/>
  <c r="H517" i="61"/>
  <c r="D517" i="61"/>
  <c r="E517" i="61" s="1"/>
  <c r="H516" i="61"/>
  <c r="D516" i="61"/>
  <c r="E516" i="61" s="1"/>
  <c r="H515" i="61"/>
  <c r="E515" i="61"/>
  <c r="D515" i="61"/>
  <c r="H514" i="61"/>
  <c r="D514" i="61"/>
  <c r="E514" i="61" s="1"/>
  <c r="H513" i="61"/>
  <c r="H512" i="61"/>
  <c r="D512" i="61"/>
  <c r="E512" i="61" s="1"/>
  <c r="H511" i="61"/>
  <c r="D511" i="61"/>
  <c r="E511" i="61" s="1"/>
  <c r="H510" i="61"/>
  <c r="D510" i="61"/>
  <c r="E510" i="61" s="1"/>
  <c r="H508" i="61"/>
  <c r="D508" i="61"/>
  <c r="E508" i="61" s="1"/>
  <c r="H507" i="61"/>
  <c r="E507" i="61"/>
  <c r="D507" i="61"/>
  <c r="H506" i="61"/>
  <c r="D506" i="61"/>
  <c r="E506" i="61" s="1"/>
  <c r="H505" i="61"/>
  <c r="D505" i="61"/>
  <c r="H504" i="61"/>
  <c r="H503" i="61"/>
  <c r="D503" i="61"/>
  <c r="E503" i="61" s="1"/>
  <c r="H502" i="61"/>
  <c r="E502" i="61"/>
  <c r="D502" i="61"/>
  <c r="H501" i="61"/>
  <c r="D501" i="61"/>
  <c r="E501" i="61" s="1"/>
  <c r="H500" i="61"/>
  <c r="D500" i="61"/>
  <c r="E500" i="61" s="1"/>
  <c r="H499" i="61"/>
  <c r="D499" i="61"/>
  <c r="E499" i="61" s="1"/>
  <c r="H498" i="61"/>
  <c r="D498" i="61"/>
  <c r="D497" i="61" s="1"/>
  <c r="H497" i="61"/>
  <c r="H496" i="61"/>
  <c r="D496" i="61"/>
  <c r="E496" i="61" s="1"/>
  <c r="H495" i="61"/>
  <c r="D495" i="61"/>
  <c r="H494" i="61"/>
  <c r="H493" i="61"/>
  <c r="D493" i="61"/>
  <c r="H492" i="61"/>
  <c r="E492" i="61"/>
  <c r="D492" i="61"/>
  <c r="H491" i="61"/>
  <c r="H490" i="61"/>
  <c r="D490" i="61"/>
  <c r="E490" i="61" s="1"/>
  <c r="H489" i="61"/>
  <c r="D489" i="61"/>
  <c r="E489" i="61" s="1"/>
  <c r="H488" i="61"/>
  <c r="D488" i="61"/>
  <c r="E488" i="61" s="1"/>
  <c r="H487" i="61"/>
  <c r="D487" i="61"/>
  <c r="E487" i="61" s="1"/>
  <c r="H486" i="61"/>
  <c r="H485" i="61"/>
  <c r="D485" i="61"/>
  <c r="E485" i="61" s="1"/>
  <c r="H482" i="61"/>
  <c r="H481" i="61"/>
  <c r="D481" i="61"/>
  <c r="E481" i="61" s="1"/>
  <c r="H480" i="61"/>
  <c r="D480" i="61"/>
  <c r="E480" i="61" s="1"/>
  <c r="H479" i="61"/>
  <c r="D479" i="61"/>
  <c r="E479" i="61" s="1"/>
  <c r="H478" i="61"/>
  <c r="D478" i="61"/>
  <c r="E478" i="61" s="1"/>
  <c r="H477" i="61"/>
  <c r="H476" i="61"/>
  <c r="D476" i="61"/>
  <c r="E476" i="61" s="1"/>
  <c r="H475" i="61"/>
  <c r="D475" i="61"/>
  <c r="E475" i="61" s="1"/>
  <c r="H474" i="61"/>
  <c r="H473" i="61"/>
  <c r="D473" i="61"/>
  <c r="E473" i="61" s="1"/>
  <c r="H472" i="61"/>
  <c r="D472" i="61"/>
  <c r="E472" i="61" s="1"/>
  <c r="H471" i="61"/>
  <c r="D471" i="61"/>
  <c r="E471" i="61" s="1"/>
  <c r="H470" i="61"/>
  <c r="D470" i="61"/>
  <c r="H469" i="61"/>
  <c r="D469" i="61"/>
  <c r="E469" i="61" s="1"/>
  <c r="H468" i="61"/>
  <c r="H467" i="61"/>
  <c r="D467" i="61"/>
  <c r="E467" i="61" s="1"/>
  <c r="H466" i="61"/>
  <c r="D466" i="61"/>
  <c r="E466" i="61" s="1"/>
  <c r="H465" i="61"/>
  <c r="D465" i="61"/>
  <c r="E465" i="61" s="1"/>
  <c r="H464" i="61"/>
  <c r="D464" i="61"/>
  <c r="E464" i="61" s="1"/>
  <c r="H463" i="61"/>
  <c r="H462" i="61"/>
  <c r="D462" i="61"/>
  <c r="E462" i="61" s="1"/>
  <c r="H461" i="61"/>
  <c r="D461" i="61"/>
  <c r="E461" i="61" s="1"/>
  <c r="H460" i="61"/>
  <c r="D460" i="61"/>
  <c r="E460" i="61" s="1"/>
  <c r="H459" i="61"/>
  <c r="H458" i="61"/>
  <c r="D458" i="61"/>
  <c r="E458" i="61" s="1"/>
  <c r="H457" i="61"/>
  <c r="D457" i="61"/>
  <c r="E457" i="61" s="1"/>
  <c r="H456" i="61"/>
  <c r="D456" i="61"/>
  <c r="E456" i="61" s="1"/>
  <c r="H455" i="61"/>
  <c r="D455" i="61"/>
  <c r="H454" i="61"/>
  <c r="D454" i="61"/>
  <c r="E454" i="61" s="1"/>
  <c r="H453" i="61"/>
  <c r="E453" i="61"/>
  <c r="D453" i="61"/>
  <c r="H452" i="61"/>
  <c r="D452" i="61"/>
  <c r="E452" i="61" s="1"/>
  <c r="H451" i="61"/>
  <c r="D451" i="61"/>
  <c r="E451" i="61" s="1"/>
  <c r="H450" i="61"/>
  <c r="D450" i="61"/>
  <c r="H449" i="61"/>
  <c r="D449" i="61"/>
  <c r="E449" i="61" s="1"/>
  <c r="H448" i="61"/>
  <c r="D448" i="61"/>
  <c r="E448" i="61" s="1"/>
  <c r="H447" i="61"/>
  <c r="D447" i="61"/>
  <c r="E447" i="61" s="1"/>
  <c r="H446" i="61"/>
  <c r="D446" i="61"/>
  <c r="H445" i="61"/>
  <c r="H443" i="61"/>
  <c r="D443" i="61"/>
  <c r="E443" i="61" s="1"/>
  <c r="H442" i="61"/>
  <c r="E442" i="61"/>
  <c r="D442" i="61"/>
  <c r="H441" i="61"/>
  <c r="D441" i="61"/>
  <c r="E441" i="61" s="1"/>
  <c r="H440" i="61"/>
  <c r="D440" i="61"/>
  <c r="E440" i="61" s="1"/>
  <c r="H439" i="61"/>
  <c r="D439" i="61"/>
  <c r="E439" i="61" s="1"/>
  <c r="H438" i="61"/>
  <c r="D438" i="61"/>
  <c r="E438" i="61" s="1"/>
  <c r="H437" i="61"/>
  <c r="D437" i="61"/>
  <c r="E437" i="61" s="1"/>
  <c r="H436" i="61"/>
  <c r="D436" i="61"/>
  <c r="E436" i="61" s="1"/>
  <c r="H435" i="61"/>
  <c r="D435" i="61"/>
  <c r="E435" i="61" s="1"/>
  <c r="H434" i="61"/>
  <c r="E434" i="61"/>
  <c r="D434" i="61"/>
  <c r="H433" i="61"/>
  <c r="D433" i="61"/>
  <c r="E433" i="61" s="1"/>
  <c r="H432" i="61"/>
  <c r="D432" i="61"/>
  <c r="E432" i="61" s="1"/>
  <c r="H431" i="61"/>
  <c r="D431" i="61"/>
  <c r="E431" i="61" s="1"/>
  <c r="H430" i="61"/>
  <c r="D430" i="61"/>
  <c r="E430" i="61" s="1"/>
  <c r="H429" i="61"/>
  <c r="H428" i="61"/>
  <c r="D428" i="61"/>
  <c r="E428" i="61" s="1"/>
  <c r="H427" i="61"/>
  <c r="D427" i="61"/>
  <c r="E427" i="61" s="1"/>
  <c r="H426" i="61"/>
  <c r="D426" i="61"/>
  <c r="E426" i="61" s="1"/>
  <c r="H425" i="61"/>
  <c r="D425" i="61"/>
  <c r="E425" i="61" s="1"/>
  <c r="H424" i="61"/>
  <c r="D424" i="61"/>
  <c r="E424" i="61" s="1"/>
  <c r="H423" i="61"/>
  <c r="D423" i="61"/>
  <c r="H422" i="61"/>
  <c r="H421" i="61"/>
  <c r="D421" i="61"/>
  <c r="E421" i="61" s="1"/>
  <c r="H420" i="61"/>
  <c r="E420" i="61"/>
  <c r="D420" i="61"/>
  <c r="H419" i="61"/>
  <c r="D419" i="61"/>
  <c r="E419" i="61" s="1"/>
  <c r="H418" i="61"/>
  <c r="D418" i="61"/>
  <c r="E418" i="61" s="1"/>
  <c r="H417" i="61"/>
  <c r="D417" i="61"/>
  <c r="E417" i="61" s="1"/>
  <c r="H416" i="61"/>
  <c r="H415" i="61"/>
  <c r="D415" i="61"/>
  <c r="E415" i="61" s="1"/>
  <c r="H414" i="61"/>
  <c r="D414" i="61"/>
  <c r="E414" i="61" s="1"/>
  <c r="H413" i="61"/>
  <c r="E413" i="61"/>
  <c r="E412" i="61" s="1"/>
  <c r="D413" i="61"/>
  <c r="D412" i="61" s="1"/>
  <c r="H412" i="61"/>
  <c r="H411" i="61"/>
  <c r="D411" i="61"/>
  <c r="E411" i="61" s="1"/>
  <c r="H410" i="61"/>
  <c r="D410" i="61"/>
  <c r="E410" i="61" s="1"/>
  <c r="E409" i="61" s="1"/>
  <c r="H409" i="61"/>
  <c r="H408" i="61"/>
  <c r="D408" i="61"/>
  <c r="E408" i="61" s="1"/>
  <c r="H407" i="61"/>
  <c r="E407" i="61"/>
  <c r="D407" i="61"/>
  <c r="H406" i="61"/>
  <c r="D406" i="61"/>
  <c r="E406" i="61" s="1"/>
  <c r="H405" i="61"/>
  <c r="D405" i="61"/>
  <c r="E405" i="61" s="1"/>
  <c r="H404" i="61"/>
  <c r="H403" i="61"/>
  <c r="D403" i="61"/>
  <c r="H402" i="61"/>
  <c r="E402" i="61"/>
  <c r="D402" i="61"/>
  <c r="H401" i="61"/>
  <c r="D401" i="61"/>
  <c r="E401" i="61" s="1"/>
  <c r="H400" i="61"/>
  <c r="D400" i="61"/>
  <c r="E400" i="61" s="1"/>
  <c r="H399" i="61"/>
  <c r="H398" i="61"/>
  <c r="D398" i="61"/>
  <c r="E398" i="61" s="1"/>
  <c r="H397" i="61"/>
  <c r="D397" i="61"/>
  <c r="E397" i="61" s="1"/>
  <c r="H396" i="61"/>
  <c r="D396" i="61"/>
  <c r="E396" i="61" s="1"/>
  <c r="H395" i="61"/>
  <c r="H394" i="61"/>
  <c r="D394" i="61"/>
  <c r="E394" i="61" s="1"/>
  <c r="H393" i="61"/>
  <c r="D393" i="61"/>
  <c r="E393" i="61" s="1"/>
  <c r="H392" i="61"/>
  <c r="H391" i="61"/>
  <c r="D391" i="61"/>
  <c r="E391" i="61" s="1"/>
  <c r="H390" i="61"/>
  <c r="D390" i="61"/>
  <c r="E390" i="61" s="1"/>
  <c r="H389" i="61"/>
  <c r="D389" i="61"/>
  <c r="E389" i="61" s="1"/>
  <c r="H388" i="61"/>
  <c r="D388" i="61"/>
  <c r="H387" i="61"/>
  <c r="D387" i="61"/>
  <c r="E387" i="61" s="1"/>
  <c r="H386" i="61"/>
  <c r="E386" i="61"/>
  <c r="D386" i="61"/>
  <c r="H385" i="61"/>
  <c r="D385" i="61"/>
  <c r="E385" i="61" s="1"/>
  <c r="H384" i="61"/>
  <c r="D384" i="61"/>
  <c r="E384" i="61" s="1"/>
  <c r="H383" i="61"/>
  <c r="D383" i="61"/>
  <c r="E383" i="61" s="1"/>
  <c r="H382" i="61"/>
  <c r="H381" i="61"/>
  <c r="D381" i="61"/>
  <c r="E381" i="61" s="1"/>
  <c r="H380" i="61"/>
  <c r="D380" i="61"/>
  <c r="E380" i="61" s="1"/>
  <c r="H379" i="61"/>
  <c r="E379" i="61"/>
  <c r="D379" i="61"/>
  <c r="H378" i="61"/>
  <c r="H377" i="61"/>
  <c r="D377" i="61"/>
  <c r="E377" i="61" s="1"/>
  <c r="H376" i="61"/>
  <c r="D376" i="61"/>
  <c r="E376" i="61" s="1"/>
  <c r="H375" i="61"/>
  <c r="D375" i="61"/>
  <c r="E375" i="61" s="1"/>
  <c r="H374" i="61"/>
  <c r="E374" i="61"/>
  <c r="E373" i="61" s="1"/>
  <c r="D374" i="61"/>
  <c r="H373" i="61"/>
  <c r="H372" i="61"/>
  <c r="D372" i="61"/>
  <c r="E372" i="61" s="1"/>
  <c r="H371" i="61"/>
  <c r="D371" i="61"/>
  <c r="E371" i="61" s="1"/>
  <c r="H370" i="61"/>
  <c r="D370" i="61"/>
  <c r="E370" i="61" s="1"/>
  <c r="H369" i="61"/>
  <c r="E369" i="61"/>
  <c r="D369" i="61"/>
  <c r="H368" i="61"/>
  <c r="H367" i="61"/>
  <c r="D367" i="61"/>
  <c r="E367" i="61" s="1"/>
  <c r="H366" i="61"/>
  <c r="D366" i="61"/>
  <c r="E366" i="61" s="1"/>
  <c r="H365" i="61"/>
  <c r="D365" i="61"/>
  <c r="E365" i="61" s="1"/>
  <c r="H364" i="61"/>
  <c r="D364" i="61"/>
  <c r="E364" i="61" s="1"/>
  <c r="H363" i="61"/>
  <c r="D363" i="61"/>
  <c r="E363" i="61" s="1"/>
  <c r="H362" i="61"/>
  <c r="H361" i="61"/>
  <c r="D361" i="61"/>
  <c r="E361" i="61" s="1"/>
  <c r="H360" i="61"/>
  <c r="D360" i="61"/>
  <c r="E360" i="61" s="1"/>
  <c r="H359" i="61"/>
  <c r="D359" i="61"/>
  <c r="E359" i="61" s="1"/>
  <c r="H358" i="61"/>
  <c r="D358" i="61"/>
  <c r="E358" i="61" s="1"/>
  <c r="H357" i="61"/>
  <c r="H356" i="61"/>
  <c r="D356" i="61"/>
  <c r="E356" i="61" s="1"/>
  <c r="H355" i="61"/>
  <c r="D355" i="61"/>
  <c r="E355" i="61" s="1"/>
  <c r="H354" i="61"/>
  <c r="D354" i="61"/>
  <c r="D353" i="61" s="1"/>
  <c r="H353" i="61"/>
  <c r="H352" i="61"/>
  <c r="D352" i="61"/>
  <c r="E352" i="61" s="1"/>
  <c r="H351" i="61"/>
  <c r="D351" i="61"/>
  <c r="E351" i="61" s="1"/>
  <c r="H350" i="61"/>
  <c r="D350" i="61"/>
  <c r="E350" i="61" s="1"/>
  <c r="H349" i="61"/>
  <c r="D349" i="61"/>
  <c r="E349" i="61" s="1"/>
  <c r="H348" i="61"/>
  <c r="H347" i="61"/>
  <c r="D347" i="61"/>
  <c r="E347" i="61" s="1"/>
  <c r="H346" i="61"/>
  <c r="D346" i="61"/>
  <c r="E346" i="61" s="1"/>
  <c r="H345" i="61"/>
  <c r="D345" i="61"/>
  <c r="E345" i="61" s="1"/>
  <c r="H344" i="61"/>
  <c r="H343" i="61"/>
  <c r="D343" i="61"/>
  <c r="E343" i="61" s="1"/>
  <c r="H342" i="61"/>
  <c r="D342" i="61"/>
  <c r="E342" i="61" s="1"/>
  <c r="H341" i="61"/>
  <c r="E341" i="61"/>
  <c r="D341" i="61"/>
  <c r="H338" i="61"/>
  <c r="D338" i="61"/>
  <c r="E338" i="61" s="1"/>
  <c r="H337" i="61"/>
  <c r="D337" i="61"/>
  <c r="E337" i="61" s="1"/>
  <c r="H336" i="61"/>
  <c r="D336" i="61"/>
  <c r="E336" i="61" s="1"/>
  <c r="H335" i="61"/>
  <c r="D335" i="61"/>
  <c r="E335" i="61" s="1"/>
  <c r="H334" i="61"/>
  <c r="D334" i="61"/>
  <c r="E334" i="61" s="1"/>
  <c r="H333" i="61"/>
  <c r="D333" i="61"/>
  <c r="H332" i="61"/>
  <c r="E332" i="61"/>
  <c r="D332" i="61"/>
  <c r="H331" i="61"/>
  <c r="H330" i="61"/>
  <c r="D330" i="61"/>
  <c r="E330" i="61" s="1"/>
  <c r="H329" i="61"/>
  <c r="D329" i="61"/>
  <c r="E329" i="61" s="1"/>
  <c r="H328" i="61"/>
  <c r="D328" i="61"/>
  <c r="H327" i="61"/>
  <c r="D327" i="61"/>
  <c r="E327" i="61" s="1"/>
  <c r="H326" i="61"/>
  <c r="D326" i="61"/>
  <c r="H325" i="61"/>
  <c r="H324" i="61"/>
  <c r="D324" i="61"/>
  <c r="E324" i="61" s="1"/>
  <c r="H323" i="61"/>
  <c r="D323" i="61"/>
  <c r="E323" i="61" s="1"/>
  <c r="H322" i="61"/>
  <c r="D322" i="61"/>
  <c r="E322" i="61" s="1"/>
  <c r="H321" i="61"/>
  <c r="E321" i="61"/>
  <c r="D321" i="61"/>
  <c r="H320" i="61"/>
  <c r="D320" i="61"/>
  <c r="E320" i="61" s="1"/>
  <c r="H319" i="61"/>
  <c r="D319" i="61"/>
  <c r="E319" i="61" s="1"/>
  <c r="H318" i="61"/>
  <c r="D318" i="61"/>
  <c r="E318" i="61" s="1"/>
  <c r="H317" i="61"/>
  <c r="D317" i="61"/>
  <c r="E317" i="61" s="1"/>
  <c r="H316" i="61"/>
  <c r="D316" i="61"/>
  <c r="E316" i="61" s="1"/>
  <c r="H315" i="61"/>
  <c r="H314" i="61"/>
  <c r="H313" i="61"/>
  <c r="D313" i="61"/>
  <c r="E313" i="61" s="1"/>
  <c r="H312" i="61"/>
  <c r="D312" i="61"/>
  <c r="E312" i="61" s="1"/>
  <c r="H311" i="61"/>
  <c r="E311" i="61"/>
  <c r="D311" i="61"/>
  <c r="H310" i="61"/>
  <c r="D310" i="61"/>
  <c r="E310" i="61" s="1"/>
  <c r="H309" i="61"/>
  <c r="D309" i="61"/>
  <c r="E309" i="61" s="1"/>
  <c r="H308" i="61"/>
  <c r="H307" i="61"/>
  <c r="D307" i="61"/>
  <c r="E307" i="61" s="1"/>
  <c r="H306" i="61"/>
  <c r="D306" i="61"/>
  <c r="H305" i="61"/>
  <c r="H304" i="61"/>
  <c r="D304" i="61"/>
  <c r="E304" i="61" s="1"/>
  <c r="H303" i="61"/>
  <c r="D303" i="61"/>
  <c r="E303" i="61" s="1"/>
  <c r="H302" i="61"/>
  <c r="H301" i="61"/>
  <c r="D301" i="61"/>
  <c r="E301" i="61" s="1"/>
  <c r="H300" i="61"/>
  <c r="D300" i="61"/>
  <c r="E300" i="61" s="1"/>
  <c r="H299" i="61"/>
  <c r="D299" i="61"/>
  <c r="E299" i="61" s="1"/>
  <c r="H298" i="61"/>
  <c r="H297" i="61"/>
  <c r="D297" i="61"/>
  <c r="E297" i="61" s="1"/>
  <c r="E296" i="61" s="1"/>
  <c r="H296" i="61"/>
  <c r="H295" i="61"/>
  <c r="D295" i="61"/>
  <c r="E295" i="61" s="1"/>
  <c r="H294" i="61"/>
  <c r="D294" i="61"/>
  <c r="E294" i="61" s="1"/>
  <c r="H293" i="61"/>
  <c r="D293" i="61"/>
  <c r="E293" i="61" s="1"/>
  <c r="H292" i="61"/>
  <c r="D292" i="61"/>
  <c r="E292" i="61" s="1"/>
  <c r="H291" i="61"/>
  <c r="D291" i="61"/>
  <c r="E291" i="61" s="1"/>
  <c r="H290" i="61"/>
  <c r="D290" i="61"/>
  <c r="E290" i="61" s="1"/>
  <c r="H289" i="61"/>
  <c r="D289" i="61"/>
  <c r="H288" i="61"/>
  <c r="D288" i="61"/>
  <c r="E288" i="61" s="1"/>
  <c r="H287" i="61"/>
  <c r="D287" i="61"/>
  <c r="E287" i="61" s="1"/>
  <c r="H286" i="61"/>
  <c r="D286" i="61"/>
  <c r="E286" i="61" s="1"/>
  <c r="H285" i="61"/>
  <c r="E285" i="61"/>
  <c r="D285" i="61"/>
  <c r="H284" i="61"/>
  <c r="D284" i="61"/>
  <c r="E284" i="61" s="1"/>
  <c r="H283" i="61"/>
  <c r="D283" i="61"/>
  <c r="E283" i="61" s="1"/>
  <c r="H282" i="61"/>
  <c r="D282" i="61"/>
  <c r="E282" i="61" s="1"/>
  <c r="H281" i="61"/>
  <c r="D281" i="61"/>
  <c r="E281" i="61" s="1"/>
  <c r="H280" i="61"/>
  <c r="D280" i="61"/>
  <c r="E280" i="61" s="1"/>
  <c r="H279" i="61"/>
  <c r="D279" i="61"/>
  <c r="E279" i="61" s="1"/>
  <c r="H278" i="61"/>
  <c r="D278" i="61"/>
  <c r="E278" i="61" s="1"/>
  <c r="H277" i="61"/>
  <c r="D277" i="61"/>
  <c r="E277" i="61" s="1"/>
  <c r="H276" i="61"/>
  <c r="D276" i="61"/>
  <c r="E276" i="61" s="1"/>
  <c r="H275" i="61"/>
  <c r="E275" i="61"/>
  <c r="D275" i="61"/>
  <c r="H274" i="61"/>
  <c r="D274" i="61"/>
  <c r="E274" i="61" s="1"/>
  <c r="H273" i="61"/>
  <c r="D273" i="61"/>
  <c r="E273" i="61" s="1"/>
  <c r="H272" i="61"/>
  <c r="D272" i="61"/>
  <c r="E272" i="61" s="1"/>
  <c r="H271" i="61"/>
  <c r="D271" i="61"/>
  <c r="E271" i="61" s="1"/>
  <c r="H270" i="61"/>
  <c r="D270" i="61"/>
  <c r="E270" i="61" s="1"/>
  <c r="H269" i="61"/>
  <c r="D269" i="61"/>
  <c r="E269" i="61" s="1"/>
  <c r="H268" i="61"/>
  <c r="D268" i="61"/>
  <c r="E268" i="61" s="1"/>
  <c r="H267" i="61"/>
  <c r="D267" i="61"/>
  <c r="E267" i="61" s="1"/>
  <c r="H266" i="61"/>
  <c r="D266" i="61"/>
  <c r="E266" i="61" s="1"/>
  <c r="H265" i="61"/>
  <c r="H264" i="61"/>
  <c r="D264" i="61"/>
  <c r="E264" i="61" s="1"/>
  <c r="H262" i="61"/>
  <c r="D262" i="61"/>
  <c r="E262" i="61" s="1"/>
  <c r="H261" i="61"/>
  <c r="D261" i="61"/>
  <c r="E261" i="61" s="1"/>
  <c r="E260" i="61" s="1"/>
  <c r="H260" i="61"/>
  <c r="D260" i="61"/>
  <c r="D252" i="61"/>
  <c r="E252" i="61" s="1"/>
  <c r="D251" i="61"/>
  <c r="E251" i="61" s="1"/>
  <c r="E250" i="61" s="1"/>
  <c r="C250" i="61"/>
  <c r="D249" i="61"/>
  <c r="E249" i="61" s="1"/>
  <c r="D248" i="61"/>
  <c r="E248" i="61" s="1"/>
  <c r="D247" i="61"/>
  <c r="E247" i="61" s="1"/>
  <c r="D246" i="61"/>
  <c r="E246" i="61" s="1"/>
  <c r="D245" i="61"/>
  <c r="E245" i="61" s="1"/>
  <c r="C244" i="61"/>
  <c r="C243" i="61" s="1"/>
  <c r="D242" i="61"/>
  <c r="D241" i="61"/>
  <c r="E241" i="61" s="1"/>
  <c r="D240" i="61"/>
  <c r="E240" i="61" s="1"/>
  <c r="C239" i="61"/>
  <c r="C238" i="61" s="1"/>
  <c r="D237" i="61"/>
  <c r="E237" i="61" s="1"/>
  <c r="E236" i="61" s="1"/>
  <c r="E235" i="61" s="1"/>
  <c r="D236" i="61"/>
  <c r="D235" i="61" s="1"/>
  <c r="C236" i="61"/>
  <c r="C235" i="61" s="1"/>
  <c r="D234" i="61"/>
  <c r="C233" i="61"/>
  <c r="D232" i="61"/>
  <c r="E232" i="61" s="1"/>
  <c r="D231" i="61"/>
  <c r="E231" i="61" s="1"/>
  <c r="D230" i="61"/>
  <c r="C229" i="61"/>
  <c r="C228" i="61"/>
  <c r="D227" i="61"/>
  <c r="E227" i="61" s="1"/>
  <c r="D226" i="61"/>
  <c r="E226" i="61" s="1"/>
  <c r="D225" i="61"/>
  <c r="E225" i="61" s="1"/>
  <c r="D224" i="61"/>
  <c r="E224" i="61" s="1"/>
  <c r="C223" i="61"/>
  <c r="C222" i="61" s="1"/>
  <c r="D221" i="61"/>
  <c r="C220" i="61"/>
  <c r="D219" i="61"/>
  <c r="D218" i="61"/>
  <c r="E218" i="61" s="1"/>
  <c r="D217" i="61"/>
  <c r="E217" i="61" s="1"/>
  <c r="C216" i="61"/>
  <c r="D214" i="61"/>
  <c r="E214" i="61" s="1"/>
  <c r="E213" i="61" s="1"/>
  <c r="D213" i="61"/>
  <c r="C213" i="61"/>
  <c r="D212" i="61"/>
  <c r="D211" i="61" s="1"/>
  <c r="C211" i="61"/>
  <c r="E210" i="61"/>
  <c r="D210" i="61"/>
  <c r="E209" i="61"/>
  <c r="D209" i="61"/>
  <c r="E208" i="61"/>
  <c r="E207" i="61" s="1"/>
  <c r="D208" i="61"/>
  <c r="C207" i="61"/>
  <c r="D206" i="61"/>
  <c r="E206" i="61" s="1"/>
  <c r="D205" i="61"/>
  <c r="D204" i="61" s="1"/>
  <c r="C204" i="61"/>
  <c r="C203" i="61"/>
  <c r="D202" i="61"/>
  <c r="E202" i="61" s="1"/>
  <c r="E201" i="61" s="1"/>
  <c r="E200" i="61" s="1"/>
  <c r="D201" i="61"/>
  <c r="D200" i="61" s="1"/>
  <c r="C201" i="61"/>
  <c r="C200" i="61"/>
  <c r="D199" i="61"/>
  <c r="E199" i="61" s="1"/>
  <c r="E198" i="61" s="1"/>
  <c r="E197" i="61" s="1"/>
  <c r="D198" i="61"/>
  <c r="D197" i="61" s="1"/>
  <c r="C198" i="61"/>
  <c r="C197" i="61"/>
  <c r="D196" i="61"/>
  <c r="D195" i="61" s="1"/>
  <c r="C195" i="61"/>
  <c r="D194" i="61"/>
  <c r="D193" i="61" s="1"/>
  <c r="C193" i="61"/>
  <c r="D192" i="61"/>
  <c r="E192" i="61" s="1"/>
  <c r="D191" i="61"/>
  <c r="E191" i="61" s="1"/>
  <c r="D190" i="61"/>
  <c r="E190" i="61" s="1"/>
  <c r="C189" i="61"/>
  <c r="D187" i="61"/>
  <c r="E187" i="61" s="1"/>
  <c r="D186" i="61"/>
  <c r="C185" i="61"/>
  <c r="C184" i="61" s="1"/>
  <c r="D183" i="61"/>
  <c r="D182" i="61" s="1"/>
  <c r="C182" i="61"/>
  <c r="E181" i="61"/>
  <c r="E180" i="61" s="1"/>
  <c r="D181" i="61"/>
  <c r="D180" i="61"/>
  <c r="C180" i="61"/>
  <c r="C179" i="61" s="1"/>
  <c r="H176" i="61"/>
  <c r="D176" i="61"/>
  <c r="E176" i="61" s="1"/>
  <c r="H175" i="61"/>
  <c r="D175" i="61"/>
  <c r="C174" i="61"/>
  <c r="H174" i="61" s="1"/>
  <c r="H173" i="61"/>
  <c r="D173" i="61"/>
  <c r="E173" i="61" s="1"/>
  <c r="H172" i="61"/>
  <c r="D172" i="61"/>
  <c r="C171" i="61"/>
  <c r="H171" i="61" s="1"/>
  <c r="C170" i="61"/>
  <c r="H170" i="61" s="1"/>
  <c r="J170" i="61" s="1"/>
  <c r="H169" i="61"/>
  <c r="E169" i="61"/>
  <c r="D169" i="61"/>
  <c r="H168" i="61"/>
  <c r="D168" i="61"/>
  <c r="E168" i="61" s="1"/>
  <c r="C167" i="61"/>
  <c r="H167" i="61" s="1"/>
  <c r="H166" i="61"/>
  <c r="E166" i="61"/>
  <c r="D166" i="61"/>
  <c r="H165" i="61"/>
  <c r="D165" i="61"/>
  <c r="E165" i="61" s="1"/>
  <c r="C164" i="61"/>
  <c r="H164" i="61" s="1"/>
  <c r="H162" i="61"/>
  <c r="D162" i="61"/>
  <c r="E162" i="61" s="1"/>
  <c r="H161" i="61"/>
  <c r="E161" i="61"/>
  <c r="E160" i="61" s="1"/>
  <c r="D161" i="61"/>
  <c r="C160" i="61"/>
  <c r="H160" i="61" s="1"/>
  <c r="H159" i="61"/>
  <c r="D159" i="61"/>
  <c r="E159" i="61" s="1"/>
  <c r="H158" i="61"/>
  <c r="E158" i="61"/>
  <c r="E157" i="61" s="1"/>
  <c r="D158" i="61"/>
  <c r="C157" i="61"/>
  <c r="H156" i="61"/>
  <c r="D156" i="61"/>
  <c r="E156" i="61" s="1"/>
  <c r="H155" i="61"/>
  <c r="D155" i="61"/>
  <c r="E155" i="61" s="1"/>
  <c r="H154" i="61"/>
  <c r="H151" i="61"/>
  <c r="D151" i="61"/>
  <c r="E151" i="61" s="1"/>
  <c r="H150" i="61"/>
  <c r="D150" i="61"/>
  <c r="E150" i="61" s="1"/>
  <c r="E149" i="61" s="1"/>
  <c r="H149" i="61"/>
  <c r="D149" i="61"/>
  <c r="H148" i="61"/>
  <c r="D148" i="61"/>
  <c r="E148" i="61" s="1"/>
  <c r="H147" i="61"/>
  <c r="D147" i="61"/>
  <c r="D146" i="61" s="1"/>
  <c r="H146" i="61"/>
  <c r="H145" i="61"/>
  <c r="D145" i="61"/>
  <c r="E145" i="61" s="1"/>
  <c r="H144" i="61"/>
  <c r="D144" i="61"/>
  <c r="E144" i="61" s="1"/>
  <c r="H143" i="61"/>
  <c r="H142" i="61"/>
  <c r="D142" i="61"/>
  <c r="E142" i="61" s="1"/>
  <c r="H141" i="61"/>
  <c r="E141" i="61"/>
  <c r="D141" i="61"/>
  <c r="H140" i="61"/>
  <c r="H139" i="61"/>
  <c r="D139" i="61"/>
  <c r="E139" i="61" s="1"/>
  <c r="H138" i="61"/>
  <c r="D138" i="61"/>
  <c r="E138" i="61" s="1"/>
  <c r="H137" i="61"/>
  <c r="D137" i="61"/>
  <c r="E137" i="61" s="1"/>
  <c r="H136" i="61"/>
  <c r="H134" i="61"/>
  <c r="D134" i="61"/>
  <c r="E134" i="61" s="1"/>
  <c r="H133" i="61"/>
  <c r="E133" i="61"/>
  <c r="E132" i="61" s="1"/>
  <c r="D133" i="61"/>
  <c r="H132" i="61"/>
  <c r="H131" i="61"/>
  <c r="D131" i="61"/>
  <c r="E131" i="61" s="1"/>
  <c r="H130" i="61"/>
  <c r="D130" i="61"/>
  <c r="E130" i="61" s="1"/>
  <c r="H129" i="61"/>
  <c r="H128" i="61"/>
  <c r="D128" i="61"/>
  <c r="E128" i="61" s="1"/>
  <c r="H127" i="61"/>
  <c r="D127" i="61"/>
  <c r="E127" i="61" s="1"/>
  <c r="H126" i="61"/>
  <c r="H125" i="61"/>
  <c r="D125" i="61"/>
  <c r="E125" i="61" s="1"/>
  <c r="H124" i="61"/>
  <c r="D124" i="61"/>
  <c r="H123" i="61"/>
  <c r="H122" i="61"/>
  <c r="D122" i="61"/>
  <c r="E122" i="61" s="1"/>
  <c r="H121" i="61"/>
  <c r="E121" i="61"/>
  <c r="D121" i="61"/>
  <c r="H120" i="61"/>
  <c r="H119" i="61"/>
  <c r="D119" i="61"/>
  <c r="E119" i="61" s="1"/>
  <c r="H118" i="61"/>
  <c r="D118" i="61"/>
  <c r="E118" i="61" s="1"/>
  <c r="C117" i="61"/>
  <c r="H117" i="61" s="1"/>
  <c r="H113" i="61"/>
  <c r="D113" i="61"/>
  <c r="E113" i="61" s="1"/>
  <c r="H112" i="61"/>
  <c r="D112" i="61"/>
  <c r="E112" i="61" s="1"/>
  <c r="H111" i="61"/>
  <c r="D111" i="61"/>
  <c r="E111" i="61" s="1"/>
  <c r="H110" i="61"/>
  <c r="D110" i="61"/>
  <c r="E110" i="61" s="1"/>
  <c r="H109" i="61"/>
  <c r="D109" i="61"/>
  <c r="E109" i="61" s="1"/>
  <c r="H108" i="61"/>
  <c r="D108" i="61"/>
  <c r="E108" i="61" s="1"/>
  <c r="H107" i="61"/>
  <c r="D107" i="61"/>
  <c r="E107" i="61" s="1"/>
  <c r="H106" i="61"/>
  <c r="D106" i="61"/>
  <c r="E106" i="61" s="1"/>
  <c r="H105" i="61"/>
  <c r="E105" i="61"/>
  <c r="D105" i="61"/>
  <c r="H104" i="61"/>
  <c r="D104" i="61"/>
  <c r="E104" i="61" s="1"/>
  <c r="H103" i="61"/>
  <c r="D103" i="61"/>
  <c r="E103" i="61" s="1"/>
  <c r="H102" i="61"/>
  <c r="D102" i="61"/>
  <c r="E102" i="61" s="1"/>
  <c r="H101" i="61"/>
  <c r="D101" i="61"/>
  <c r="E101" i="61" s="1"/>
  <c r="H100" i="61"/>
  <c r="D100" i="61"/>
  <c r="E100" i="61" s="1"/>
  <c r="H99" i="61"/>
  <c r="D99" i="61"/>
  <c r="E99" i="61" s="1"/>
  <c r="H98" i="61"/>
  <c r="D98" i="61"/>
  <c r="E98" i="61" s="1"/>
  <c r="H97" i="61"/>
  <c r="J97" i="61" s="1"/>
  <c r="H96" i="61"/>
  <c r="D96" i="61"/>
  <c r="E96" i="61" s="1"/>
  <c r="H95" i="61"/>
  <c r="D95" i="61"/>
  <c r="E95" i="61" s="1"/>
  <c r="H94" i="61"/>
  <c r="D94" i="61"/>
  <c r="E94" i="61" s="1"/>
  <c r="H93" i="61"/>
  <c r="D93" i="61"/>
  <c r="E93" i="61" s="1"/>
  <c r="H92" i="61"/>
  <c r="D92" i="61"/>
  <c r="E92" i="61" s="1"/>
  <c r="H91" i="61"/>
  <c r="D91" i="61"/>
  <c r="E91" i="61" s="1"/>
  <c r="H90" i="61"/>
  <c r="D90" i="61"/>
  <c r="E90" i="61" s="1"/>
  <c r="H89" i="61"/>
  <c r="E89" i="61"/>
  <c r="D89" i="61"/>
  <c r="H88" i="61"/>
  <c r="D88" i="61"/>
  <c r="E88" i="61" s="1"/>
  <c r="H87" i="61"/>
  <c r="D87" i="61"/>
  <c r="E87" i="61" s="1"/>
  <c r="H86" i="61"/>
  <c r="D86" i="61"/>
  <c r="E86" i="61" s="1"/>
  <c r="H85" i="61"/>
  <c r="D85" i="61"/>
  <c r="E85" i="61" s="1"/>
  <c r="H84" i="61"/>
  <c r="D84" i="61"/>
  <c r="E84" i="61" s="1"/>
  <c r="H83" i="61"/>
  <c r="D83" i="61"/>
  <c r="E83" i="61" s="1"/>
  <c r="H82" i="61"/>
  <c r="D82" i="61"/>
  <c r="E82" i="61" s="1"/>
  <c r="H81" i="61"/>
  <c r="E81" i="61"/>
  <c r="D81" i="61"/>
  <c r="H80" i="61"/>
  <c r="D80" i="61"/>
  <c r="E80" i="61" s="1"/>
  <c r="H79" i="61"/>
  <c r="D79" i="61"/>
  <c r="E79" i="61" s="1"/>
  <c r="H78" i="61"/>
  <c r="D78" i="61"/>
  <c r="E78" i="61" s="1"/>
  <c r="H77" i="61"/>
  <c r="D77" i="61"/>
  <c r="E77" i="61" s="1"/>
  <c r="H76" i="61"/>
  <c r="D76" i="61"/>
  <c r="E76" i="61" s="1"/>
  <c r="H75" i="61"/>
  <c r="D75" i="61"/>
  <c r="E75" i="61" s="1"/>
  <c r="H74" i="61"/>
  <c r="D74" i="61"/>
  <c r="E74" i="61" s="1"/>
  <c r="H73" i="61"/>
  <c r="E73" i="61"/>
  <c r="D73" i="61"/>
  <c r="H72" i="61"/>
  <c r="D72" i="61"/>
  <c r="E72" i="61" s="1"/>
  <c r="H71" i="61"/>
  <c r="D71" i="61"/>
  <c r="E71" i="61" s="1"/>
  <c r="H70" i="61"/>
  <c r="D70" i="61"/>
  <c r="E70" i="61" s="1"/>
  <c r="H69" i="61"/>
  <c r="D69" i="61"/>
  <c r="E69" i="61" s="1"/>
  <c r="H68" i="61"/>
  <c r="J68" i="61" s="1"/>
  <c r="H66" i="61"/>
  <c r="D66" i="61"/>
  <c r="E66" i="61" s="1"/>
  <c r="H65" i="61"/>
  <c r="D65" i="61"/>
  <c r="E65" i="61" s="1"/>
  <c r="H64" i="61"/>
  <c r="D64" i="61"/>
  <c r="E64" i="61" s="1"/>
  <c r="H63" i="61"/>
  <c r="E63" i="61"/>
  <c r="D63" i="61"/>
  <c r="H62" i="61"/>
  <c r="D62" i="61"/>
  <c r="E62" i="61" s="1"/>
  <c r="H61" i="61"/>
  <c r="J61" i="61" s="1"/>
  <c r="H60" i="61"/>
  <c r="D60" i="61"/>
  <c r="E60" i="61" s="1"/>
  <c r="H59" i="61"/>
  <c r="D59" i="61"/>
  <c r="E59" i="61" s="1"/>
  <c r="H58" i="61"/>
  <c r="D58" i="61"/>
  <c r="E58" i="61" s="1"/>
  <c r="H57" i="61"/>
  <c r="D57" i="61"/>
  <c r="E57" i="61" s="1"/>
  <c r="H56" i="61"/>
  <c r="D56" i="61"/>
  <c r="E56" i="61" s="1"/>
  <c r="H55" i="61"/>
  <c r="E55" i="61"/>
  <c r="D55" i="61"/>
  <c r="H54" i="61"/>
  <c r="D54" i="61"/>
  <c r="E54" i="61" s="1"/>
  <c r="H53" i="61"/>
  <c r="D53" i="61"/>
  <c r="E53" i="61" s="1"/>
  <c r="H52" i="61"/>
  <c r="D52" i="61"/>
  <c r="E52" i="61" s="1"/>
  <c r="H51" i="61"/>
  <c r="D51" i="61"/>
  <c r="E51" i="61" s="1"/>
  <c r="H50" i="61"/>
  <c r="D50" i="61"/>
  <c r="E50" i="61" s="1"/>
  <c r="H49" i="61"/>
  <c r="D49" i="61"/>
  <c r="E49" i="61" s="1"/>
  <c r="H48" i="61"/>
  <c r="D48" i="61"/>
  <c r="E48" i="61" s="1"/>
  <c r="H47" i="61"/>
  <c r="E47" i="61"/>
  <c r="D47" i="61"/>
  <c r="H46" i="61"/>
  <c r="D46" i="61"/>
  <c r="E46" i="61" s="1"/>
  <c r="H45" i="61"/>
  <c r="D45" i="61"/>
  <c r="E45" i="61" s="1"/>
  <c r="H44" i="61"/>
  <c r="D44" i="61"/>
  <c r="E44" i="61" s="1"/>
  <c r="H43" i="61"/>
  <c r="D43" i="61"/>
  <c r="E43" i="61" s="1"/>
  <c r="H42" i="61"/>
  <c r="D42" i="61"/>
  <c r="E42" i="61" s="1"/>
  <c r="H41" i="61"/>
  <c r="D41" i="61"/>
  <c r="E41" i="61" s="1"/>
  <c r="H40" i="61"/>
  <c r="D40" i="61"/>
  <c r="E40" i="61" s="1"/>
  <c r="H39" i="61"/>
  <c r="E39" i="61"/>
  <c r="D39" i="61"/>
  <c r="H38" i="61"/>
  <c r="J38" i="61" s="1"/>
  <c r="H37" i="61"/>
  <c r="E37" i="61"/>
  <c r="D37" i="61"/>
  <c r="H36" i="61"/>
  <c r="D36" i="61"/>
  <c r="E36" i="61" s="1"/>
  <c r="H35" i="61"/>
  <c r="D35" i="61"/>
  <c r="E35" i="61" s="1"/>
  <c r="H34" i="61"/>
  <c r="D34" i="61"/>
  <c r="E34" i="61" s="1"/>
  <c r="H33" i="61"/>
  <c r="D33" i="61"/>
  <c r="E33" i="61" s="1"/>
  <c r="H32" i="61"/>
  <c r="D32" i="61"/>
  <c r="E32" i="61" s="1"/>
  <c r="H31" i="61"/>
  <c r="D31" i="61"/>
  <c r="E31" i="61" s="1"/>
  <c r="H30" i="61"/>
  <c r="D30" i="61"/>
  <c r="E30" i="61" s="1"/>
  <c r="H29" i="61"/>
  <c r="E29" i="61"/>
  <c r="D29" i="61"/>
  <c r="H28" i="61"/>
  <c r="D28" i="61"/>
  <c r="E28" i="61" s="1"/>
  <c r="H27" i="61"/>
  <c r="D27" i="61"/>
  <c r="E27" i="61" s="1"/>
  <c r="H26" i="61"/>
  <c r="D26" i="61"/>
  <c r="E26" i="61" s="1"/>
  <c r="H25" i="61"/>
  <c r="D25" i="61"/>
  <c r="E25" i="61" s="1"/>
  <c r="H24" i="61"/>
  <c r="D24" i="61"/>
  <c r="E24" i="61" s="1"/>
  <c r="H23" i="61"/>
  <c r="D23" i="61"/>
  <c r="E23" i="61" s="1"/>
  <c r="H22" i="61"/>
  <c r="D22" i="61"/>
  <c r="E22" i="61" s="1"/>
  <c r="H21" i="61"/>
  <c r="E21" i="61"/>
  <c r="D21" i="61"/>
  <c r="H20" i="61"/>
  <c r="D20" i="61"/>
  <c r="E20" i="61" s="1"/>
  <c r="H19" i="61"/>
  <c r="D19" i="61"/>
  <c r="E19" i="61" s="1"/>
  <c r="H18" i="61"/>
  <c r="D18" i="61"/>
  <c r="E18" i="61" s="1"/>
  <c r="H17" i="61"/>
  <c r="D17" i="61"/>
  <c r="E17" i="61" s="1"/>
  <c r="H16" i="61"/>
  <c r="D16" i="61"/>
  <c r="E16" i="61" s="1"/>
  <c r="H15" i="61"/>
  <c r="D15" i="61"/>
  <c r="H14" i="61"/>
  <c r="D14" i="61"/>
  <c r="E14" i="61" s="1"/>
  <c r="H13" i="61"/>
  <c r="D13" i="61"/>
  <c r="E13" i="61" s="1"/>
  <c r="H12" i="61"/>
  <c r="D12" i="61"/>
  <c r="E12" i="61" s="1"/>
  <c r="H11" i="61"/>
  <c r="J11" i="61" s="1"/>
  <c r="H10" i="61"/>
  <c r="D10" i="61"/>
  <c r="E10" i="61" s="1"/>
  <c r="H9" i="61"/>
  <c r="D9" i="61"/>
  <c r="E9" i="61" s="1"/>
  <c r="H8" i="61"/>
  <c r="D8" i="61"/>
  <c r="E8" i="61" s="1"/>
  <c r="H7" i="61"/>
  <c r="D7" i="61"/>
  <c r="E7" i="61" s="1"/>
  <c r="H6" i="61"/>
  <c r="D6" i="61"/>
  <c r="E6" i="61" s="1"/>
  <c r="H5" i="61"/>
  <c r="D5" i="61"/>
  <c r="E5" i="61" s="1"/>
  <c r="H4" i="61"/>
  <c r="J4" i="61" s="1"/>
  <c r="D778" i="59"/>
  <c r="E778" i="59" s="1"/>
  <c r="E777" i="59" s="1"/>
  <c r="C777" i="59"/>
  <c r="D776" i="59"/>
  <c r="E776" i="59" s="1"/>
  <c r="E775" i="59"/>
  <c r="D775" i="59"/>
  <c r="D774" i="59"/>
  <c r="E774" i="59" s="1"/>
  <c r="D773" i="59"/>
  <c r="E773" i="59" s="1"/>
  <c r="C772" i="59"/>
  <c r="C771" i="59" s="1"/>
  <c r="E770" i="59"/>
  <c r="D770" i="59"/>
  <c r="D769" i="59"/>
  <c r="C768" i="59"/>
  <c r="C767" i="59" s="1"/>
  <c r="D766" i="59"/>
  <c r="C765" i="59"/>
  <c r="E764" i="59"/>
  <c r="D764" i="59"/>
  <c r="D763" i="59"/>
  <c r="E763" i="59" s="1"/>
  <c r="D762" i="59"/>
  <c r="C761" i="59"/>
  <c r="C760" i="59" s="1"/>
  <c r="E759" i="59"/>
  <c r="D759" i="59"/>
  <c r="D758" i="59"/>
  <c r="E758" i="59" s="1"/>
  <c r="D757" i="59"/>
  <c r="C756" i="59"/>
  <c r="C755" i="59" s="1"/>
  <c r="D754" i="59"/>
  <c r="D753" i="59"/>
  <c r="E753" i="59" s="1"/>
  <c r="D752" i="59"/>
  <c r="C751" i="59"/>
  <c r="C750" i="59" s="1"/>
  <c r="D749" i="59"/>
  <c r="E749" i="59" s="1"/>
  <c r="D748" i="59"/>
  <c r="E748" i="59" s="1"/>
  <c r="E747" i="59"/>
  <c r="E746" i="59" s="1"/>
  <c r="D747" i="59"/>
  <c r="D746" i="59" s="1"/>
  <c r="C746" i="59"/>
  <c r="D745" i="59"/>
  <c r="C744" i="59"/>
  <c r="D742" i="59"/>
  <c r="C741" i="59"/>
  <c r="D740" i="59"/>
  <c r="E740" i="59" s="1"/>
  <c r="E739" i="59" s="1"/>
  <c r="D739" i="59"/>
  <c r="C739" i="59"/>
  <c r="D738" i="59"/>
  <c r="E738" i="59" s="1"/>
  <c r="D737" i="59"/>
  <c r="E737" i="59" s="1"/>
  <c r="D736" i="59"/>
  <c r="E735" i="59"/>
  <c r="D735" i="59"/>
  <c r="C734" i="59"/>
  <c r="C733" i="59" s="1"/>
  <c r="D732" i="59"/>
  <c r="C731" i="59"/>
  <c r="C730" i="59" s="1"/>
  <c r="D729" i="59"/>
  <c r="E729" i="59" s="1"/>
  <c r="D728" i="59"/>
  <c r="C727" i="59"/>
  <c r="H724" i="59"/>
  <c r="D724" i="59"/>
  <c r="H723" i="59"/>
  <c r="D723" i="59"/>
  <c r="E723" i="59" s="1"/>
  <c r="C722" i="59"/>
  <c r="H722" i="59" s="1"/>
  <c r="H721" i="59"/>
  <c r="E721" i="59"/>
  <c r="D721" i="59"/>
  <c r="H720" i="59"/>
  <c r="E720" i="59"/>
  <c r="D720" i="59"/>
  <c r="H719" i="59"/>
  <c r="D719" i="59"/>
  <c r="H718" i="59"/>
  <c r="C718" i="59"/>
  <c r="H715" i="59"/>
  <c r="D715" i="59"/>
  <c r="E715" i="59" s="1"/>
  <c r="H714" i="59"/>
  <c r="D714" i="59"/>
  <c r="E714" i="59" s="1"/>
  <c r="H713" i="59"/>
  <c r="D713" i="59"/>
  <c r="E713" i="59" s="1"/>
  <c r="H712" i="59"/>
  <c r="D712" i="59"/>
  <c r="E712" i="59" s="1"/>
  <c r="H711" i="59"/>
  <c r="E711" i="59"/>
  <c r="D711" i="59"/>
  <c r="H710" i="59"/>
  <c r="D710" i="59"/>
  <c r="E710" i="59" s="1"/>
  <c r="H709" i="59"/>
  <c r="D709" i="59"/>
  <c r="E709" i="59" s="1"/>
  <c r="H708" i="59"/>
  <c r="E708" i="59"/>
  <c r="D708" i="59"/>
  <c r="H707" i="59"/>
  <c r="D707" i="59"/>
  <c r="E707" i="59" s="1"/>
  <c r="H706" i="59"/>
  <c r="D706" i="59"/>
  <c r="E706" i="59" s="1"/>
  <c r="H705" i="59"/>
  <c r="D705" i="59"/>
  <c r="E705" i="59" s="1"/>
  <c r="H704" i="59"/>
  <c r="D704" i="59"/>
  <c r="E704" i="59" s="1"/>
  <c r="H703" i="59"/>
  <c r="E703" i="59"/>
  <c r="D703" i="59"/>
  <c r="H702" i="59"/>
  <c r="D702" i="59"/>
  <c r="H701" i="59"/>
  <c r="D701" i="59"/>
  <c r="E701" i="59" s="1"/>
  <c r="C700" i="59"/>
  <c r="H700" i="59" s="1"/>
  <c r="H699" i="59"/>
  <c r="D699" i="59"/>
  <c r="E699" i="59" s="1"/>
  <c r="H698" i="59"/>
  <c r="E698" i="59"/>
  <c r="D698" i="59"/>
  <c r="H697" i="59"/>
  <c r="D697" i="59"/>
  <c r="H696" i="59"/>
  <c r="D696" i="59"/>
  <c r="E696" i="59" s="1"/>
  <c r="H695" i="59"/>
  <c r="E695" i="59"/>
  <c r="D695" i="59"/>
  <c r="C694" i="59"/>
  <c r="H694" i="59" s="1"/>
  <c r="H693" i="59"/>
  <c r="E693" i="59"/>
  <c r="D693" i="59"/>
  <c r="H692" i="59"/>
  <c r="D692" i="59"/>
  <c r="E692" i="59" s="1"/>
  <c r="H691" i="59"/>
  <c r="D691" i="59"/>
  <c r="E691" i="59" s="1"/>
  <c r="H690" i="59"/>
  <c r="D690" i="59"/>
  <c r="E690" i="59" s="1"/>
  <c r="H689" i="59"/>
  <c r="D689" i="59"/>
  <c r="E689" i="59" s="1"/>
  <c r="H688" i="59"/>
  <c r="D688" i="59"/>
  <c r="C687" i="59"/>
  <c r="H687" i="59" s="1"/>
  <c r="H686" i="59"/>
  <c r="D686" i="59"/>
  <c r="E686" i="59" s="1"/>
  <c r="H685" i="59"/>
  <c r="D685" i="59"/>
  <c r="E685" i="59" s="1"/>
  <c r="H684" i="59"/>
  <c r="D684" i="59"/>
  <c r="C683" i="59"/>
  <c r="H683" i="59" s="1"/>
  <c r="H682" i="59"/>
  <c r="D682" i="59"/>
  <c r="E682" i="59" s="1"/>
  <c r="H681" i="59"/>
  <c r="D681" i="59"/>
  <c r="E681" i="59" s="1"/>
  <c r="H680" i="59"/>
  <c r="D680" i="59"/>
  <c r="E680" i="59" s="1"/>
  <c r="E679" i="59" s="1"/>
  <c r="D679" i="59"/>
  <c r="C679" i="59"/>
  <c r="H679" i="59" s="1"/>
  <c r="H678" i="59"/>
  <c r="D678" i="59"/>
  <c r="E678" i="59" s="1"/>
  <c r="H677" i="59"/>
  <c r="D677" i="59"/>
  <c r="C676" i="59"/>
  <c r="H676" i="59" s="1"/>
  <c r="H675" i="59"/>
  <c r="D675" i="59"/>
  <c r="E675" i="59" s="1"/>
  <c r="H674" i="59"/>
  <c r="D674" i="59"/>
  <c r="E674" i="59" s="1"/>
  <c r="H673" i="59"/>
  <c r="D673" i="59"/>
  <c r="E673" i="59" s="1"/>
  <c r="H672" i="59"/>
  <c r="D672" i="59"/>
  <c r="C671" i="59"/>
  <c r="H671" i="59" s="1"/>
  <c r="H670" i="59"/>
  <c r="D670" i="59"/>
  <c r="E670" i="59" s="1"/>
  <c r="H669" i="59"/>
  <c r="E669" i="59"/>
  <c r="D669" i="59"/>
  <c r="H668" i="59"/>
  <c r="D668" i="59"/>
  <c r="E668" i="59" s="1"/>
  <c r="H667" i="59"/>
  <c r="D667" i="59"/>
  <c r="H666" i="59"/>
  <c r="D666" i="59"/>
  <c r="E666" i="59" s="1"/>
  <c r="H665" i="59"/>
  <c r="C665" i="59"/>
  <c r="H664" i="59"/>
  <c r="D664" i="59"/>
  <c r="E664" i="59" s="1"/>
  <c r="H663" i="59"/>
  <c r="D663" i="59"/>
  <c r="E663" i="59" s="1"/>
  <c r="H662" i="59"/>
  <c r="D662" i="59"/>
  <c r="C661" i="59"/>
  <c r="H661" i="59" s="1"/>
  <c r="H660" i="59"/>
  <c r="D660" i="59"/>
  <c r="E660" i="59" s="1"/>
  <c r="H659" i="59"/>
  <c r="D659" i="59"/>
  <c r="E659" i="59" s="1"/>
  <c r="H658" i="59"/>
  <c r="D658" i="59"/>
  <c r="E658" i="59" s="1"/>
  <c r="H657" i="59"/>
  <c r="D657" i="59"/>
  <c r="E657" i="59" s="1"/>
  <c r="H656" i="59"/>
  <c r="D656" i="59"/>
  <c r="E656" i="59" s="1"/>
  <c r="H655" i="59"/>
  <c r="D655" i="59"/>
  <c r="E655" i="59" s="1"/>
  <c r="H654" i="59"/>
  <c r="E654" i="59"/>
  <c r="D654" i="59"/>
  <c r="C653" i="59"/>
  <c r="H653" i="59" s="1"/>
  <c r="H652" i="59"/>
  <c r="D652" i="59"/>
  <c r="E652" i="59" s="1"/>
  <c r="H651" i="59"/>
  <c r="D651" i="59"/>
  <c r="E651" i="59" s="1"/>
  <c r="H650" i="59"/>
  <c r="D650" i="59"/>
  <c r="E650" i="59" s="1"/>
  <c r="H649" i="59"/>
  <c r="E649" i="59"/>
  <c r="D649" i="59"/>
  <c r="H648" i="59"/>
  <c r="D648" i="59"/>
  <c r="H647" i="59"/>
  <c r="D647" i="59"/>
  <c r="E647" i="59" s="1"/>
  <c r="C646" i="59"/>
  <c r="H646" i="59" s="1"/>
  <c r="H644" i="59"/>
  <c r="D644" i="59"/>
  <c r="E644" i="59" s="1"/>
  <c r="H643" i="59"/>
  <c r="D643" i="59"/>
  <c r="E643" i="59" s="1"/>
  <c r="E642" i="59" s="1"/>
  <c r="C642" i="59"/>
  <c r="H642" i="59" s="1"/>
  <c r="J642" i="59" s="1"/>
  <c r="H641" i="59"/>
  <c r="D641" i="59"/>
  <c r="E641" i="59" s="1"/>
  <c r="H640" i="59"/>
  <c r="D640" i="59"/>
  <c r="E640" i="59" s="1"/>
  <c r="H639" i="59"/>
  <c r="D639" i="59"/>
  <c r="E639" i="59" s="1"/>
  <c r="C638" i="59"/>
  <c r="H638" i="59" s="1"/>
  <c r="J638" i="59" s="1"/>
  <c r="H637" i="59"/>
  <c r="D637" i="59"/>
  <c r="E637" i="59" s="1"/>
  <c r="H636" i="59"/>
  <c r="D636" i="59"/>
  <c r="E636" i="59" s="1"/>
  <c r="H635" i="59"/>
  <c r="D635" i="59"/>
  <c r="E635" i="59" s="1"/>
  <c r="H634" i="59"/>
  <c r="D634" i="59"/>
  <c r="E634" i="59" s="1"/>
  <c r="H633" i="59"/>
  <c r="D633" i="59"/>
  <c r="E633" i="59" s="1"/>
  <c r="H632" i="59"/>
  <c r="D632" i="59"/>
  <c r="E632" i="59" s="1"/>
  <c r="H631" i="59"/>
  <c r="D631" i="59"/>
  <c r="E631" i="59" s="1"/>
  <c r="H630" i="59"/>
  <c r="D630" i="59"/>
  <c r="E630" i="59" s="1"/>
  <c r="H629" i="59"/>
  <c r="D629" i="59"/>
  <c r="C628" i="59"/>
  <c r="H628" i="59" s="1"/>
  <c r="H627" i="59"/>
  <c r="D627" i="59"/>
  <c r="E627" i="59" s="1"/>
  <c r="H626" i="59"/>
  <c r="D626" i="59"/>
  <c r="E626" i="59" s="1"/>
  <c r="H625" i="59"/>
  <c r="D625" i="59"/>
  <c r="E625" i="59" s="1"/>
  <c r="H624" i="59"/>
  <c r="D624" i="59"/>
  <c r="E624" i="59" s="1"/>
  <c r="H623" i="59"/>
  <c r="D623" i="59"/>
  <c r="E623" i="59" s="1"/>
  <c r="H622" i="59"/>
  <c r="E622" i="59"/>
  <c r="D622" i="59"/>
  <c r="H621" i="59"/>
  <c r="D621" i="59"/>
  <c r="E621" i="59" s="1"/>
  <c r="H620" i="59"/>
  <c r="D620" i="59"/>
  <c r="E620" i="59" s="1"/>
  <c r="H619" i="59"/>
  <c r="D619" i="59"/>
  <c r="E619" i="59" s="1"/>
  <c r="H618" i="59"/>
  <c r="D618" i="59"/>
  <c r="E618" i="59" s="1"/>
  <c r="H617" i="59"/>
  <c r="D617" i="59"/>
  <c r="C616" i="59"/>
  <c r="H616" i="59" s="1"/>
  <c r="H615" i="59"/>
  <c r="D615" i="59"/>
  <c r="E615" i="59" s="1"/>
  <c r="H614" i="59"/>
  <c r="D614" i="59"/>
  <c r="E614" i="59" s="1"/>
  <c r="H613" i="59"/>
  <c r="D613" i="59"/>
  <c r="E613" i="59" s="1"/>
  <c r="H612" i="59"/>
  <c r="D612" i="59"/>
  <c r="E612" i="59" s="1"/>
  <c r="H611" i="59"/>
  <c r="D611" i="59"/>
  <c r="C610" i="59"/>
  <c r="H610" i="59" s="1"/>
  <c r="H609" i="59"/>
  <c r="D609" i="59"/>
  <c r="E609" i="59" s="1"/>
  <c r="H608" i="59"/>
  <c r="D608" i="59"/>
  <c r="E608" i="59" s="1"/>
  <c r="H607" i="59"/>
  <c r="D607" i="59"/>
  <c r="E607" i="59" s="1"/>
  <c r="H606" i="59"/>
  <c r="D606" i="59"/>
  <c r="E606" i="59" s="1"/>
  <c r="H605" i="59"/>
  <c r="D605" i="59"/>
  <c r="E605" i="59" s="1"/>
  <c r="H604" i="59"/>
  <c r="E604" i="59"/>
  <c r="D604" i="59"/>
  <c r="C603" i="59"/>
  <c r="H603" i="59" s="1"/>
  <c r="H602" i="59"/>
  <c r="D602" i="59"/>
  <c r="E602" i="59" s="1"/>
  <c r="H601" i="59"/>
  <c r="D601" i="59"/>
  <c r="H600" i="59"/>
  <c r="D600" i="59"/>
  <c r="E600" i="59" s="1"/>
  <c r="C599" i="59"/>
  <c r="H599" i="59" s="1"/>
  <c r="H598" i="59"/>
  <c r="D598" i="59"/>
  <c r="E598" i="59" s="1"/>
  <c r="H597" i="59"/>
  <c r="D597" i="59"/>
  <c r="E597" i="59" s="1"/>
  <c r="H596" i="59"/>
  <c r="D596" i="59"/>
  <c r="C595" i="59"/>
  <c r="H595" i="59" s="1"/>
  <c r="H594" i="59"/>
  <c r="D594" i="59"/>
  <c r="E594" i="59" s="1"/>
  <c r="H593" i="59"/>
  <c r="D593" i="59"/>
  <c r="E593" i="59" s="1"/>
  <c r="E592" i="59" s="1"/>
  <c r="D592" i="59"/>
  <c r="C592" i="59"/>
  <c r="H592" i="59" s="1"/>
  <c r="H591" i="59"/>
  <c r="D591" i="59"/>
  <c r="E591" i="59" s="1"/>
  <c r="H590" i="59"/>
  <c r="D590" i="59"/>
  <c r="H589" i="59"/>
  <c r="D589" i="59"/>
  <c r="E589" i="59" s="1"/>
  <c r="H588" i="59"/>
  <c r="D588" i="59"/>
  <c r="E588" i="59" s="1"/>
  <c r="C587" i="59"/>
  <c r="H587" i="59" s="1"/>
  <c r="H586" i="59"/>
  <c r="D586" i="59"/>
  <c r="E586" i="59" s="1"/>
  <c r="H585" i="59"/>
  <c r="D585" i="59"/>
  <c r="E585" i="59" s="1"/>
  <c r="H584" i="59"/>
  <c r="D584" i="59"/>
  <c r="E584" i="59" s="1"/>
  <c r="H583" i="59"/>
  <c r="E583" i="59"/>
  <c r="D583" i="59"/>
  <c r="H582" i="59"/>
  <c r="D582" i="59"/>
  <c r="D581" i="59" s="1"/>
  <c r="C581" i="59"/>
  <c r="H581" i="59" s="1"/>
  <c r="H580" i="59"/>
  <c r="D580" i="59"/>
  <c r="E580" i="59" s="1"/>
  <c r="H579" i="59"/>
  <c r="D579" i="59"/>
  <c r="E579" i="59" s="1"/>
  <c r="H578" i="59"/>
  <c r="D578" i="59"/>
  <c r="D577" i="59" s="1"/>
  <c r="C577" i="59"/>
  <c r="H577" i="59" s="1"/>
  <c r="H576" i="59"/>
  <c r="D576" i="59"/>
  <c r="E576" i="59" s="1"/>
  <c r="H575" i="59"/>
  <c r="D575" i="59"/>
  <c r="E575" i="59" s="1"/>
  <c r="H574" i="59"/>
  <c r="D574" i="59"/>
  <c r="E574" i="59" s="1"/>
  <c r="H573" i="59"/>
  <c r="D573" i="59"/>
  <c r="E573" i="59" s="1"/>
  <c r="H572" i="59"/>
  <c r="D572" i="59"/>
  <c r="E572" i="59" s="1"/>
  <c r="H571" i="59"/>
  <c r="D571" i="59"/>
  <c r="H570" i="59"/>
  <c r="D570" i="59"/>
  <c r="E570" i="59" s="1"/>
  <c r="C569" i="59"/>
  <c r="H569" i="59" s="1"/>
  <c r="H568" i="59"/>
  <c r="D568" i="59"/>
  <c r="E568" i="59" s="1"/>
  <c r="H567" i="59"/>
  <c r="D567" i="59"/>
  <c r="E567" i="59" s="1"/>
  <c r="H566" i="59"/>
  <c r="D566" i="59"/>
  <c r="E566" i="59" s="1"/>
  <c r="H565" i="59"/>
  <c r="D565" i="59"/>
  <c r="E565" i="59" s="1"/>
  <c r="H564" i="59"/>
  <c r="D564" i="59"/>
  <c r="E564" i="59" s="1"/>
  <c r="H563" i="59"/>
  <c r="D563" i="59"/>
  <c r="C562" i="59"/>
  <c r="H558" i="59"/>
  <c r="D558" i="59"/>
  <c r="E558" i="59" s="1"/>
  <c r="H557" i="59"/>
  <c r="D557" i="59"/>
  <c r="E557" i="59" s="1"/>
  <c r="E556" i="59" s="1"/>
  <c r="C556" i="59"/>
  <c r="H556" i="59" s="1"/>
  <c r="H555" i="59"/>
  <c r="D555" i="59"/>
  <c r="E555" i="59" s="1"/>
  <c r="H554" i="59"/>
  <c r="E554" i="59"/>
  <c r="D554" i="59"/>
  <c r="H553" i="59"/>
  <c r="D553" i="59"/>
  <c r="H552" i="59"/>
  <c r="C552" i="59"/>
  <c r="H549" i="59"/>
  <c r="E549" i="59"/>
  <c r="D549" i="59"/>
  <c r="H548" i="59"/>
  <c r="D548" i="59"/>
  <c r="C547" i="59"/>
  <c r="H547" i="59" s="1"/>
  <c r="J547" i="59" s="1"/>
  <c r="H546" i="59"/>
  <c r="D546" i="59"/>
  <c r="E546" i="59" s="1"/>
  <c r="H545" i="59"/>
  <c r="D545" i="59"/>
  <c r="E545" i="59" s="1"/>
  <c r="E544" i="59" s="1"/>
  <c r="C544" i="59"/>
  <c r="C538" i="59" s="1"/>
  <c r="H538" i="59" s="1"/>
  <c r="H543" i="59"/>
  <c r="E543" i="59"/>
  <c r="D543" i="59"/>
  <c r="H542" i="59"/>
  <c r="D542" i="59"/>
  <c r="H541" i="59"/>
  <c r="D541" i="59"/>
  <c r="E541" i="59" s="1"/>
  <c r="H540" i="59"/>
  <c r="D540" i="59"/>
  <c r="E540" i="59" s="1"/>
  <c r="H539" i="59"/>
  <c r="D539" i="59"/>
  <c r="E539" i="59" s="1"/>
  <c r="H537" i="59"/>
  <c r="D537" i="59"/>
  <c r="E537" i="59" s="1"/>
  <c r="H536" i="59"/>
  <c r="D536" i="59"/>
  <c r="E536" i="59" s="1"/>
  <c r="H535" i="59"/>
  <c r="D535" i="59"/>
  <c r="E535" i="59" s="1"/>
  <c r="H534" i="59"/>
  <c r="E534" i="59"/>
  <c r="D534" i="59"/>
  <c r="H533" i="59"/>
  <c r="D533" i="59"/>
  <c r="E533" i="59" s="1"/>
  <c r="H532" i="59"/>
  <c r="D532" i="59"/>
  <c r="C531" i="59"/>
  <c r="H530" i="59"/>
  <c r="D530" i="59"/>
  <c r="E530" i="59" s="1"/>
  <c r="E529" i="59" s="1"/>
  <c r="C529" i="59"/>
  <c r="H529" i="59" s="1"/>
  <c r="H527" i="59"/>
  <c r="D527" i="59"/>
  <c r="E527" i="59" s="1"/>
  <c r="H526" i="59"/>
  <c r="D526" i="59"/>
  <c r="D522" i="59" s="1"/>
  <c r="H525" i="59"/>
  <c r="D525" i="59"/>
  <c r="E525" i="59" s="1"/>
  <c r="H524" i="59"/>
  <c r="D524" i="59"/>
  <c r="E524" i="59" s="1"/>
  <c r="H523" i="59"/>
  <c r="E523" i="59"/>
  <c r="D523" i="59"/>
  <c r="H522" i="59"/>
  <c r="C522" i="59"/>
  <c r="H521" i="59"/>
  <c r="D521" i="59"/>
  <c r="E521" i="59" s="1"/>
  <c r="H520" i="59"/>
  <c r="D520" i="59"/>
  <c r="E520" i="59" s="1"/>
  <c r="H519" i="59"/>
  <c r="D519" i="59"/>
  <c r="E519" i="59" s="1"/>
  <c r="H518" i="59"/>
  <c r="E518" i="59"/>
  <c r="D518" i="59"/>
  <c r="H517" i="59"/>
  <c r="D517" i="59"/>
  <c r="E517" i="59" s="1"/>
  <c r="H516" i="59"/>
  <c r="D516" i="59"/>
  <c r="E516" i="59" s="1"/>
  <c r="H515" i="59"/>
  <c r="D515" i="59"/>
  <c r="E515" i="59" s="1"/>
  <c r="H514" i="59"/>
  <c r="D514" i="59"/>
  <c r="D513" i="59" s="1"/>
  <c r="C513" i="59"/>
  <c r="H513" i="59" s="1"/>
  <c r="H512" i="59"/>
  <c r="D512" i="59"/>
  <c r="E512" i="59" s="1"/>
  <c r="H511" i="59"/>
  <c r="D511" i="59"/>
  <c r="E511" i="59" s="1"/>
  <c r="H510" i="59"/>
  <c r="D510" i="59"/>
  <c r="E510" i="59" s="1"/>
  <c r="H508" i="59"/>
  <c r="E508" i="59"/>
  <c r="D508" i="59"/>
  <c r="H507" i="59"/>
  <c r="D507" i="59"/>
  <c r="E507" i="59" s="1"/>
  <c r="H506" i="59"/>
  <c r="D506" i="59"/>
  <c r="E506" i="59" s="1"/>
  <c r="H505" i="59"/>
  <c r="D505" i="59"/>
  <c r="E505" i="59" s="1"/>
  <c r="C504" i="59"/>
  <c r="H504" i="59" s="1"/>
  <c r="H503" i="59"/>
  <c r="E503" i="59"/>
  <c r="D503" i="59"/>
  <c r="H502" i="59"/>
  <c r="D502" i="59"/>
  <c r="E502" i="59" s="1"/>
  <c r="H501" i="59"/>
  <c r="D501" i="59"/>
  <c r="E501" i="59" s="1"/>
  <c r="H500" i="59"/>
  <c r="D500" i="59"/>
  <c r="E500" i="59" s="1"/>
  <c r="H499" i="59"/>
  <c r="D499" i="59"/>
  <c r="E499" i="59" s="1"/>
  <c r="H498" i="59"/>
  <c r="E498" i="59"/>
  <c r="D498" i="59"/>
  <c r="C497" i="59"/>
  <c r="H497" i="59" s="1"/>
  <c r="H496" i="59"/>
  <c r="D496" i="59"/>
  <c r="E496" i="59" s="1"/>
  <c r="H495" i="59"/>
  <c r="D495" i="59"/>
  <c r="E495" i="59" s="1"/>
  <c r="C494" i="59"/>
  <c r="H494" i="59" s="1"/>
  <c r="H493" i="59"/>
  <c r="D493" i="59"/>
  <c r="E493" i="59" s="1"/>
  <c r="H492" i="59"/>
  <c r="D492" i="59"/>
  <c r="C491" i="59"/>
  <c r="H491" i="59" s="1"/>
  <c r="H490" i="59"/>
  <c r="D490" i="59"/>
  <c r="E490" i="59" s="1"/>
  <c r="H489" i="59"/>
  <c r="D489" i="59"/>
  <c r="E489" i="59" s="1"/>
  <c r="H488" i="59"/>
  <c r="D488" i="59"/>
  <c r="E488" i="59" s="1"/>
  <c r="H487" i="59"/>
  <c r="D487" i="59"/>
  <c r="C486" i="59"/>
  <c r="H486" i="59" s="1"/>
  <c r="H485" i="59"/>
  <c r="D485" i="59"/>
  <c r="H482" i="59"/>
  <c r="H481" i="59"/>
  <c r="E481" i="59"/>
  <c r="D481" i="59"/>
  <c r="H480" i="59"/>
  <c r="D480" i="59"/>
  <c r="E480" i="59" s="1"/>
  <c r="H479" i="59"/>
  <c r="D479" i="59"/>
  <c r="E479" i="59" s="1"/>
  <c r="H478" i="59"/>
  <c r="D478" i="59"/>
  <c r="D477" i="59" s="1"/>
  <c r="C477" i="59"/>
  <c r="H477" i="59" s="1"/>
  <c r="H476" i="59"/>
  <c r="D476" i="59"/>
  <c r="E476" i="59" s="1"/>
  <c r="H475" i="59"/>
  <c r="D475" i="59"/>
  <c r="C474" i="59"/>
  <c r="H474" i="59" s="1"/>
  <c r="H473" i="59"/>
  <c r="D473" i="59"/>
  <c r="E473" i="59" s="1"/>
  <c r="H472" i="59"/>
  <c r="E472" i="59"/>
  <c r="D472" i="59"/>
  <c r="H471" i="59"/>
  <c r="D471" i="59"/>
  <c r="E471" i="59" s="1"/>
  <c r="H470" i="59"/>
  <c r="D470" i="59"/>
  <c r="E470" i="59" s="1"/>
  <c r="H469" i="59"/>
  <c r="D469" i="59"/>
  <c r="E469" i="59" s="1"/>
  <c r="H468" i="59"/>
  <c r="C468" i="59"/>
  <c r="H467" i="59"/>
  <c r="D467" i="59"/>
  <c r="E467" i="59" s="1"/>
  <c r="H466" i="59"/>
  <c r="D466" i="59"/>
  <c r="E466" i="59" s="1"/>
  <c r="H465" i="59"/>
  <c r="D465" i="59"/>
  <c r="E465" i="59" s="1"/>
  <c r="H464" i="59"/>
  <c r="D464" i="59"/>
  <c r="E464" i="59" s="1"/>
  <c r="C463" i="59"/>
  <c r="H463" i="59" s="1"/>
  <c r="H462" i="59"/>
  <c r="E462" i="59"/>
  <c r="D462" i="59"/>
  <c r="H461" i="59"/>
  <c r="D461" i="59"/>
  <c r="E461" i="59" s="1"/>
  <c r="H460" i="59"/>
  <c r="D460" i="59"/>
  <c r="C459" i="59"/>
  <c r="H459" i="59" s="1"/>
  <c r="H458" i="59"/>
  <c r="D458" i="59"/>
  <c r="E458" i="59" s="1"/>
  <c r="H457" i="59"/>
  <c r="D457" i="59"/>
  <c r="E457" i="59" s="1"/>
  <c r="H456" i="59"/>
  <c r="D456" i="59"/>
  <c r="E456" i="59" s="1"/>
  <c r="C455" i="59"/>
  <c r="H455" i="59" s="1"/>
  <c r="H454" i="59"/>
  <c r="D454" i="59"/>
  <c r="E454" i="59" s="1"/>
  <c r="H453" i="59"/>
  <c r="D453" i="59"/>
  <c r="E453" i="59" s="1"/>
  <c r="H452" i="59"/>
  <c r="D452" i="59"/>
  <c r="E452" i="59" s="1"/>
  <c r="H451" i="59"/>
  <c r="E451" i="59"/>
  <c r="D451" i="59"/>
  <c r="C450" i="59"/>
  <c r="H450" i="59" s="1"/>
  <c r="H449" i="59"/>
  <c r="D449" i="59"/>
  <c r="E449" i="59" s="1"/>
  <c r="H448" i="59"/>
  <c r="D448" i="59"/>
  <c r="E448" i="59" s="1"/>
  <c r="H447" i="59"/>
  <c r="D447" i="59"/>
  <c r="E447" i="59" s="1"/>
  <c r="H446" i="59"/>
  <c r="D446" i="59"/>
  <c r="D445" i="59" s="1"/>
  <c r="C445" i="59"/>
  <c r="H445" i="59" s="1"/>
  <c r="H443" i="59"/>
  <c r="D443" i="59"/>
  <c r="E443" i="59" s="1"/>
  <c r="H442" i="59"/>
  <c r="D442" i="59"/>
  <c r="E442" i="59" s="1"/>
  <c r="H441" i="59"/>
  <c r="D441" i="59"/>
  <c r="E441" i="59" s="1"/>
  <c r="H440" i="59"/>
  <c r="D440" i="59"/>
  <c r="E440" i="59" s="1"/>
  <c r="H439" i="59"/>
  <c r="D439" i="59"/>
  <c r="E439" i="59" s="1"/>
  <c r="H438" i="59"/>
  <c r="D438" i="59"/>
  <c r="E438" i="59" s="1"/>
  <c r="H437" i="59"/>
  <c r="E437" i="59"/>
  <c r="D437" i="59"/>
  <c r="H436" i="59"/>
  <c r="D436" i="59"/>
  <c r="E436" i="59" s="1"/>
  <c r="H435" i="59"/>
  <c r="D435" i="59"/>
  <c r="E435" i="59" s="1"/>
  <c r="H434" i="59"/>
  <c r="D434" i="59"/>
  <c r="E434" i="59" s="1"/>
  <c r="H433" i="59"/>
  <c r="E433" i="59"/>
  <c r="D433" i="59"/>
  <c r="H432" i="59"/>
  <c r="D432" i="59"/>
  <c r="E432" i="59" s="1"/>
  <c r="H431" i="59"/>
  <c r="D431" i="59"/>
  <c r="E431" i="59" s="1"/>
  <c r="H430" i="59"/>
  <c r="D430" i="59"/>
  <c r="E430" i="59" s="1"/>
  <c r="H429" i="59"/>
  <c r="C429" i="59"/>
  <c r="H428" i="59"/>
  <c r="D428" i="59"/>
  <c r="E428" i="59" s="1"/>
  <c r="H427" i="59"/>
  <c r="D427" i="59"/>
  <c r="E427" i="59" s="1"/>
  <c r="H426" i="59"/>
  <c r="D426" i="59"/>
  <c r="E426" i="59" s="1"/>
  <c r="H425" i="59"/>
  <c r="D425" i="59"/>
  <c r="E425" i="59" s="1"/>
  <c r="H424" i="59"/>
  <c r="D424" i="59"/>
  <c r="E424" i="59" s="1"/>
  <c r="H423" i="59"/>
  <c r="D423" i="59"/>
  <c r="D422" i="59" s="1"/>
  <c r="C422" i="59"/>
  <c r="H422" i="59" s="1"/>
  <c r="H421" i="59"/>
  <c r="D421" i="59"/>
  <c r="E421" i="59" s="1"/>
  <c r="H420" i="59"/>
  <c r="D420" i="59"/>
  <c r="E420" i="59" s="1"/>
  <c r="H419" i="59"/>
  <c r="E419" i="59"/>
  <c r="D419" i="59"/>
  <c r="H418" i="59"/>
  <c r="D418" i="59"/>
  <c r="E418" i="59" s="1"/>
  <c r="H417" i="59"/>
  <c r="D417" i="59"/>
  <c r="C416" i="59"/>
  <c r="H416" i="59" s="1"/>
  <c r="H415" i="59"/>
  <c r="D415" i="59"/>
  <c r="E415" i="59" s="1"/>
  <c r="H414" i="59"/>
  <c r="D414" i="59"/>
  <c r="E414" i="59" s="1"/>
  <c r="H413" i="59"/>
  <c r="D413" i="59"/>
  <c r="C412" i="59"/>
  <c r="H412" i="59" s="1"/>
  <c r="H411" i="59"/>
  <c r="D411" i="59"/>
  <c r="E411" i="59" s="1"/>
  <c r="H410" i="59"/>
  <c r="D410" i="59"/>
  <c r="C409" i="59"/>
  <c r="H409" i="59" s="1"/>
  <c r="H408" i="59"/>
  <c r="D408" i="59"/>
  <c r="E408" i="59" s="1"/>
  <c r="H407" i="59"/>
  <c r="D407" i="59"/>
  <c r="E407" i="59" s="1"/>
  <c r="H406" i="59"/>
  <c r="E406" i="59"/>
  <c r="D406" i="59"/>
  <c r="H405" i="59"/>
  <c r="D405" i="59"/>
  <c r="C404" i="59"/>
  <c r="H404" i="59" s="1"/>
  <c r="H403" i="59"/>
  <c r="D403" i="59"/>
  <c r="E403" i="59" s="1"/>
  <c r="H402" i="59"/>
  <c r="E402" i="59"/>
  <c r="D402" i="59"/>
  <c r="H401" i="59"/>
  <c r="D401" i="59"/>
  <c r="E401" i="59" s="1"/>
  <c r="H400" i="59"/>
  <c r="D400" i="59"/>
  <c r="C399" i="59"/>
  <c r="H399" i="59" s="1"/>
  <c r="H398" i="59"/>
  <c r="D398" i="59"/>
  <c r="E398" i="59" s="1"/>
  <c r="H397" i="59"/>
  <c r="D397" i="59"/>
  <c r="E397" i="59" s="1"/>
  <c r="H396" i="59"/>
  <c r="D396" i="59"/>
  <c r="E396" i="59" s="1"/>
  <c r="C395" i="59"/>
  <c r="H395" i="59" s="1"/>
  <c r="H394" i="59"/>
  <c r="D394" i="59"/>
  <c r="E394" i="59" s="1"/>
  <c r="H393" i="59"/>
  <c r="D393" i="59"/>
  <c r="E393" i="59" s="1"/>
  <c r="H392" i="59"/>
  <c r="C392" i="59"/>
  <c r="H391" i="59"/>
  <c r="D391" i="59"/>
  <c r="E391" i="59" s="1"/>
  <c r="H390" i="59"/>
  <c r="E390" i="59"/>
  <c r="D390" i="59"/>
  <c r="H389" i="59"/>
  <c r="D389" i="59"/>
  <c r="C388" i="59"/>
  <c r="H388" i="59" s="1"/>
  <c r="H387" i="59"/>
  <c r="D387" i="59"/>
  <c r="E387" i="59" s="1"/>
  <c r="H386" i="59"/>
  <c r="E386" i="59"/>
  <c r="D386" i="59"/>
  <c r="H385" i="59"/>
  <c r="D385" i="59"/>
  <c r="E385" i="59" s="1"/>
  <c r="H384" i="59"/>
  <c r="D384" i="59"/>
  <c r="E384" i="59" s="1"/>
  <c r="H383" i="59"/>
  <c r="D383" i="59"/>
  <c r="E383" i="59" s="1"/>
  <c r="C382" i="59"/>
  <c r="H382" i="59" s="1"/>
  <c r="H381" i="59"/>
  <c r="D381" i="59"/>
  <c r="E381" i="59" s="1"/>
  <c r="H380" i="59"/>
  <c r="D380" i="59"/>
  <c r="E380" i="59" s="1"/>
  <c r="H379" i="59"/>
  <c r="D379" i="59"/>
  <c r="C378" i="59"/>
  <c r="H378" i="59" s="1"/>
  <c r="H377" i="59"/>
  <c r="D377" i="59"/>
  <c r="E377" i="59" s="1"/>
  <c r="H376" i="59"/>
  <c r="D376" i="59"/>
  <c r="E376" i="59" s="1"/>
  <c r="H375" i="59"/>
  <c r="E375" i="59"/>
  <c r="D375" i="59"/>
  <c r="H374" i="59"/>
  <c r="D374" i="59"/>
  <c r="C373" i="59"/>
  <c r="H373" i="59" s="1"/>
  <c r="H372" i="59"/>
  <c r="D372" i="59"/>
  <c r="E372" i="59" s="1"/>
  <c r="H371" i="59"/>
  <c r="D371" i="59"/>
  <c r="E371" i="59" s="1"/>
  <c r="H370" i="59"/>
  <c r="E370" i="59"/>
  <c r="D370" i="59"/>
  <c r="H369" i="59"/>
  <c r="D369" i="59"/>
  <c r="C368" i="59"/>
  <c r="H368" i="59" s="1"/>
  <c r="H367" i="59"/>
  <c r="D367" i="59"/>
  <c r="E367" i="59" s="1"/>
  <c r="H366" i="59"/>
  <c r="E366" i="59"/>
  <c r="D366" i="59"/>
  <c r="H365" i="59"/>
  <c r="D365" i="59"/>
  <c r="E365" i="59" s="1"/>
  <c r="H364" i="59"/>
  <c r="D364" i="59"/>
  <c r="E364" i="59" s="1"/>
  <c r="H363" i="59"/>
  <c r="D363" i="59"/>
  <c r="E363" i="59" s="1"/>
  <c r="C362" i="59"/>
  <c r="H362" i="59" s="1"/>
  <c r="H361" i="59"/>
  <c r="D361" i="59"/>
  <c r="E361" i="59" s="1"/>
  <c r="H360" i="59"/>
  <c r="E360" i="59"/>
  <c r="D360" i="59"/>
  <c r="H359" i="59"/>
  <c r="D359" i="59"/>
  <c r="E359" i="59" s="1"/>
  <c r="H358" i="59"/>
  <c r="D358" i="59"/>
  <c r="E358" i="59" s="1"/>
  <c r="C357" i="59"/>
  <c r="H357" i="59" s="1"/>
  <c r="H356" i="59"/>
  <c r="E356" i="59"/>
  <c r="D356" i="59"/>
  <c r="H355" i="59"/>
  <c r="D355" i="59"/>
  <c r="E355" i="59" s="1"/>
  <c r="H354" i="59"/>
  <c r="D354" i="59"/>
  <c r="C353" i="59"/>
  <c r="H353" i="59" s="1"/>
  <c r="H352" i="59"/>
  <c r="D352" i="59"/>
  <c r="E352" i="59" s="1"/>
  <c r="H351" i="59"/>
  <c r="D351" i="59"/>
  <c r="E351" i="59" s="1"/>
  <c r="H350" i="59"/>
  <c r="D350" i="59"/>
  <c r="E350" i="59" s="1"/>
  <c r="H349" i="59"/>
  <c r="D349" i="59"/>
  <c r="E349" i="59" s="1"/>
  <c r="C348" i="59"/>
  <c r="H348" i="59" s="1"/>
  <c r="H347" i="59"/>
  <c r="D347" i="59"/>
  <c r="E347" i="59" s="1"/>
  <c r="H346" i="59"/>
  <c r="D346" i="59"/>
  <c r="E346" i="59" s="1"/>
  <c r="H345" i="59"/>
  <c r="D345" i="59"/>
  <c r="D344" i="59" s="1"/>
  <c r="C344" i="59"/>
  <c r="H344" i="59" s="1"/>
  <c r="H343" i="59"/>
  <c r="D343" i="59"/>
  <c r="E343" i="59" s="1"/>
  <c r="H342" i="59"/>
  <c r="D342" i="59"/>
  <c r="H341" i="59"/>
  <c r="E341" i="59"/>
  <c r="D341" i="59"/>
  <c r="H338" i="59"/>
  <c r="D338" i="59"/>
  <c r="E338" i="59" s="1"/>
  <c r="H337" i="59"/>
  <c r="D337" i="59"/>
  <c r="E337" i="59" s="1"/>
  <c r="H336" i="59"/>
  <c r="D336" i="59"/>
  <c r="E336" i="59" s="1"/>
  <c r="H335" i="59"/>
  <c r="D335" i="59"/>
  <c r="E335" i="59" s="1"/>
  <c r="H334" i="59"/>
  <c r="D334" i="59"/>
  <c r="E334" i="59" s="1"/>
  <c r="H333" i="59"/>
  <c r="E333" i="59"/>
  <c r="D333" i="59"/>
  <c r="H332" i="59"/>
  <c r="D332" i="59"/>
  <c r="E332" i="59" s="1"/>
  <c r="D331" i="59"/>
  <c r="C331" i="59"/>
  <c r="H331" i="59" s="1"/>
  <c r="H330" i="59"/>
  <c r="D330" i="59"/>
  <c r="H329" i="59"/>
  <c r="D329" i="59"/>
  <c r="E329" i="59" s="1"/>
  <c r="C328" i="59"/>
  <c r="H328" i="59" s="1"/>
  <c r="H327" i="59"/>
  <c r="D327" i="59"/>
  <c r="E327" i="59" s="1"/>
  <c r="H326" i="59"/>
  <c r="D326" i="59"/>
  <c r="E326" i="59" s="1"/>
  <c r="C325" i="59"/>
  <c r="H325" i="59" s="1"/>
  <c r="H324" i="59"/>
  <c r="D324" i="59"/>
  <c r="E324" i="59" s="1"/>
  <c r="H323" i="59"/>
  <c r="D323" i="59"/>
  <c r="E323" i="59" s="1"/>
  <c r="H322" i="59"/>
  <c r="D322" i="59"/>
  <c r="E322" i="59" s="1"/>
  <c r="H321" i="59"/>
  <c r="D321" i="59"/>
  <c r="E321" i="59" s="1"/>
  <c r="H320" i="59"/>
  <c r="D320" i="59"/>
  <c r="E320" i="59" s="1"/>
  <c r="H319" i="59"/>
  <c r="D319" i="59"/>
  <c r="E319" i="59" s="1"/>
  <c r="H318" i="59"/>
  <c r="E318" i="59"/>
  <c r="D318" i="59"/>
  <c r="H317" i="59"/>
  <c r="D317" i="59"/>
  <c r="E317" i="59" s="1"/>
  <c r="H316" i="59"/>
  <c r="D316" i="59"/>
  <c r="C315" i="59"/>
  <c r="H313" i="59"/>
  <c r="E313" i="59"/>
  <c r="D313" i="59"/>
  <c r="H312" i="59"/>
  <c r="D312" i="59"/>
  <c r="E312" i="59" s="1"/>
  <c r="H311" i="59"/>
  <c r="D311" i="59"/>
  <c r="E311" i="59" s="1"/>
  <c r="H310" i="59"/>
  <c r="D310" i="59"/>
  <c r="H309" i="59"/>
  <c r="D309" i="59"/>
  <c r="E309" i="59" s="1"/>
  <c r="C308" i="59"/>
  <c r="H308" i="59" s="1"/>
  <c r="H307" i="59"/>
  <c r="D307" i="59"/>
  <c r="E307" i="59" s="1"/>
  <c r="H306" i="59"/>
  <c r="D306" i="59"/>
  <c r="D305" i="59" s="1"/>
  <c r="C305" i="59"/>
  <c r="H305" i="59" s="1"/>
  <c r="H304" i="59"/>
  <c r="D304" i="59"/>
  <c r="H303" i="59"/>
  <c r="D303" i="59"/>
  <c r="E303" i="59" s="1"/>
  <c r="C302" i="59"/>
  <c r="H302" i="59" s="1"/>
  <c r="H301" i="59"/>
  <c r="D301" i="59"/>
  <c r="E301" i="59" s="1"/>
  <c r="H300" i="59"/>
  <c r="D300" i="59"/>
  <c r="E300" i="59" s="1"/>
  <c r="H299" i="59"/>
  <c r="D299" i="59"/>
  <c r="C298" i="59"/>
  <c r="H298" i="59" s="1"/>
  <c r="H297" i="59"/>
  <c r="D297" i="59"/>
  <c r="E297" i="59" s="1"/>
  <c r="E296" i="59" s="1"/>
  <c r="C296" i="59"/>
  <c r="H296" i="59" s="1"/>
  <c r="H295" i="59"/>
  <c r="D295" i="59"/>
  <c r="E295" i="59" s="1"/>
  <c r="H294" i="59"/>
  <c r="E294" i="59"/>
  <c r="D294" i="59"/>
  <c r="H293" i="59"/>
  <c r="D293" i="59"/>
  <c r="E293" i="59" s="1"/>
  <c r="H292" i="59"/>
  <c r="D292" i="59"/>
  <c r="E292" i="59" s="1"/>
  <c r="H291" i="59"/>
  <c r="E291" i="59"/>
  <c r="D291" i="59"/>
  <c r="H290" i="59"/>
  <c r="D290" i="59"/>
  <c r="D289" i="59" s="1"/>
  <c r="C289" i="59"/>
  <c r="H289" i="59" s="1"/>
  <c r="H288" i="59"/>
  <c r="D288" i="59"/>
  <c r="E288" i="59" s="1"/>
  <c r="H287" i="59"/>
  <c r="E287" i="59"/>
  <c r="D287" i="59"/>
  <c r="H286" i="59"/>
  <c r="D286" i="59"/>
  <c r="E286" i="59" s="1"/>
  <c r="H285" i="59"/>
  <c r="D285" i="59"/>
  <c r="E285" i="59" s="1"/>
  <c r="H284" i="59"/>
  <c r="D284" i="59"/>
  <c r="E284" i="59" s="1"/>
  <c r="H283" i="59"/>
  <c r="D283" i="59"/>
  <c r="E283" i="59" s="1"/>
  <c r="H282" i="59"/>
  <c r="D282" i="59"/>
  <c r="E282" i="59" s="1"/>
  <c r="H281" i="59"/>
  <c r="D281" i="59"/>
  <c r="E281" i="59" s="1"/>
  <c r="H280" i="59"/>
  <c r="D280" i="59"/>
  <c r="E280" i="59" s="1"/>
  <c r="H279" i="59"/>
  <c r="E279" i="59"/>
  <c r="D279" i="59"/>
  <c r="H278" i="59"/>
  <c r="D278" i="59"/>
  <c r="E278" i="59" s="1"/>
  <c r="H277" i="59"/>
  <c r="D277" i="59"/>
  <c r="E277" i="59" s="1"/>
  <c r="H276" i="59"/>
  <c r="D276" i="59"/>
  <c r="E276" i="59" s="1"/>
  <c r="H275" i="59"/>
  <c r="D275" i="59"/>
  <c r="E275" i="59" s="1"/>
  <c r="H274" i="59"/>
  <c r="D274" i="59"/>
  <c r="E274" i="59" s="1"/>
  <c r="H273" i="59"/>
  <c r="D273" i="59"/>
  <c r="E273" i="59" s="1"/>
  <c r="H272" i="59"/>
  <c r="D272" i="59"/>
  <c r="E272" i="59" s="1"/>
  <c r="H271" i="59"/>
  <c r="D271" i="59"/>
  <c r="E271" i="59" s="1"/>
  <c r="H270" i="59"/>
  <c r="D270" i="59"/>
  <c r="E270" i="59" s="1"/>
  <c r="H269" i="59"/>
  <c r="D269" i="59"/>
  <c r="E269" i="59" s="1"/>
  <c r="H268" i="59"/>
  <c r="D268" i="59"/>
  <c r="E268" i="59" s="1"/>
  <c r="H267" i="59"/>
  <c r="D267" i="59"/>
  <c r="E267" i="59" s="1"/>
  <c r="H266" i="59"/>
  <c r="D266" i="59"/>
  <c r="E266" i="59" s="1"/>
  <c r="C265" i="59"/>
  <c r="H265" i="59" s="1"/>
  <c r="H264" i="59"/>
  <c r="D264" i="59"/>
  <c r="E264" i="59" s="1"/>
  <c r="H262" i="59"/>
  <c r="D262" i="59"/>
  <c r="H261" i="59"/>
  <c r="D261" i="59"/>
  <c r="E261" i="59" s="1"/>
  <c r="C260" i="59"/>
  <c r="H260" i="59" s="1"/>
  <c r="D252" i="59"/>
  <c r="E252" i="59" s="1"/>
  <c r="D251" i="59"/>
  <c r="C250" i="59"/>
  <c r="D249" i="59"/>
  <c r="E249" i="59" s="1"/>
  <c r="D248" i="59"/>
  <c r="E248" i="59" s="1"/>
  <c r="D247" i="59"/>
  <c r="E247" i="59" s="1"/>
  <c r="D246" i="59"/>
  <c r="E246" i="59" s="1"/>
  <c r="E245" i="59"/>
  <c r="D245" i="59"/>
  <c r="C244" i="59"/>
  <c r="C243" i="59" s="1"/>
  <c r="D242" i="59"/>
  <c r="E242" i="59" s="1"/>
  <c r="D241" i="59"/>
  <c r="E241" i="59" s="1"/>
  <c r="D240" i="59"/>
  <c r="E240" i="59" s="1"/>
  <c r="C239" i="59"/>
  <c r="C238" i="59" s="1"/>
  <c r="D237" i="59"/>
  <c r="D236" i="59" s="1"/>
  <c r="D235" i="59" s="1"/>
  <c r="C236" i="59"/>
  <c r="C235" i="59" s="1"/>
  <c r="D234" i="59"/>
  <c r="D233" i="59" s="1"/>
  <c r="C233" i="59"/>
  <c r="D232" i="59"/>
  <c r="E232" i="59" s="1"/>
  <c r="D231" i="59"/>
  <c r="E231" i="59" s="1"/>
  <c r="D230" i="59"/>
  <c r="E230" i="59" s="1"/>
  <c r="C229" i="59"/>
  <c r="C228" i="59" s="1"/>
  <c r="D227" i="59"/>
  <c r="E227" i="59" s="1"/>
  <c r="D226" i="59"/>
  <c r="E226" i="59" s="1"/>
  <c r="D225" i="59"/>
  <c r="E225" i="59" s="1"/>
  <c r="D224" i="59"/>
  <c r="E224" i="59" s="1"/>
  <c r="C223" i="59"/>
  <c r="C222" i="59" s="1"/>
  <c r="D221" i="59"/>
  <c r="E221" i="59" s="1"/>
  <c r="E220" i="59"/>
  <c r="C220" i="59"/>
  <c r="D219" i="59"/>
  <c r="D218" i="59"/>
  <c r="E218" i="59" s="1"/>
  <c r="D217" i="59"/>
  <c r="E217" i="59" s="1"/>
  <c r="C216" i="59"/>
  <c r="D214" i="59"/>
  <c r="D213" i="59" s="1"/>
  <c r="C213" i="59"/>
  <c r="D212" i="59"/>
  <c r="E212" i="59" s="1"/>
  <c r="E211" i="59" s="1"/>
  <c r="C211" i="59"/>
  <c r="D210" i="59"/>
  <c r="E210" i="59" s="1"/>
  <c r="D209" i="59"/>
  <c r="E209" i="59" s="1"/>
  <c r="D208" i="59"/>
  <c r="E208" i="59" s="1"/>
  <c r="C207" i="59"/>
  <c r="C203" i="59" s="1"/>
  <c r="D206" i="59"/>
  <c r="E206" i="59" s="1"/>
  <c r="D205" i="59"/>
  <c r="C204" i="59"/>
  <c r="D202" i="59"/>
  <c r="E202" i="59" s="1"/>
  <c r="E201" i="59" s="1"/>
  <c r="E200" i="59" s="1"/>
  <c r="D201" i="59"/>
  <c r="D200" i="59" s="1"/>
  <c r="C200" i="59"/>
  <c r="D199" i="59"/>
  <c r="C198" i="59"/>
  <c r="C197" i="59"/>
  <c r="D196" i="59"/>
  <c r="E196" i="59" s="1"/>
  <c r="E195" i="59" s="1"/>
  <c r="D195" i="59"/>
  <c r="C195" i="59"/>
  <c r="D194" i="59"/>
  <c r="D193" i="59" s="1"/>
  <c r="C193" i="59"/>
  <c r="D192" i="59"/>
  <c r="E192" i="59" s="1"/>
  <c r="D191" i="59"/>
  <c r="D190" i="59"/>
  <c r="E190" i="59" s="1"/>
  <c r="C189" i="59"/>
  <c r="D187" i="59"/>
  <c r="D186" i="59"/>
  <c r="E186" i="59" s="1"/>
  <c r="C185" i="59"/>
  <c r="C184" i="59" s="1"/>
  <c r="D183" i="59"/>
  <c r="C182" i="59"/>
  <c r="E181" i="59"/>
  <c r="E180" i="59" s="1"/>
  <c r="D181" i="59"/>
  <c r="D180" i="59"/>
  <c r="C179" i="59"/>
  <c r="H176" i="59"/>
  <c r="D176" i="59"/>
  <c r="E176" i="59" s="1"/>
  <c r="H175" i="59"/>
  <c r="D175" i="59"/>
  <c r="E175" i="59" s="1"/>
  <c r="H174" i="59"/>
  <c r="C174" i="59"/>
  <c r="H173" i="59"/>
  <c r="D173" i="59"/>
  <c r="E173" i="59" s="1"/>
  <c r="H172" i="59"/>
  <c r="D172" i="59"/>
  <c r="E172" i="59" s="1"/>
  <c r="E171" i="59" s="1"/>
  <c r="H171" i="59"/>
  <c r="C171" i="59"/>
  <c r="C170" i="59"/>
  <c r="H170" i="59" s="1"/>
  <c r="J170" i="59" s="1"/>
  <c r="H169" i="59"/>
  <c r="D169" i="59"/>
  <c r="E169" i="59" s="1"/>
  <c r="H168" i="59"/>
  <c r="D168" i="59"/>
  <c r="C167" i="59"/>
  <c r="H167" i="59" s="1"/>
  <c r="H166" i="59"/>
  <c r="D166" i="59"/>
  <c r="E166" i="59" s="1"/>
  <c r="H165" i="59"/>
  <c r="D165" i="59"/>
  <c r="C164" i="59"/>
  <c r="H164" i="59" s="1"/>
  <c r="C163" i="59"/>
  <c r="H163" i="59" s="1"/>
  <c r="J163" i="59" s="1"/>
  <c r="H162" i="59"/>
  <c r="D162" i="59"/>
  <c r="E162" i="59" s="1"/>
  <c r="H161" i="59"/>
  <c r="E161" i="59"/>
  <c r="E160" i="59" s="1"/>
  <c r="D161" i="59"/>
  <c r="D160" i="59"/>
  <c r="C160" i="59"/>
  <c r="H160" i="59" s="1"/>
  <c r="H159" i="59"/>
  <c r="D159" i="59"/>
  <c r="E159" i="59" s="1"/>
  <c r="H158" i="59"/>
  <c r="D158" i="59"/>
  <c r="E158" i="59" s="1"/>
  <c r="E157" i="59" s="1"/>
  <c r="C157" i="59"/>
  <c r="H157" i="59" s="1"/>
  <c r="H156" i="59"/>
  <c r="D156" i="59"/>
  <c r="E156" i="59" s="1"/>
  <c r="H155" i="59"/>
  <c r="D155" i="59"/>
  <c r="E155" i="59" s="1"/>
  <c r="E154" i="59" s="1"/>
  <c r="C154" i="59"/>
  <c r="H151" i="59"/>
  <c r="D151" i="59"/>
  <c r="H150" i="59"/>
  <c r="D150" i="59"/>
  <c r="E150" i="59" s="1"/>
  <c r="C149" i="59"/>
  <c r="H149" i="59" s="1"/>
  <c r="H148" i="59"/>
  <c r="D148" i="59"/>
  <c r="E148" i="59" s="1"/>
  <c r="H147" i="59"/>
  <c r="E147" i="59"/>
  <c r="D147" i="59"/>
  <c r="D146" i="59"/>
  <c r="C146" i="59"/>
  <c r="H146" i="59" s="1"/>
  <c r="H145" i="59"/>
  <c r="D145" i="59"/>
  <c r="E145" i="59" s="1"/>
  <c r="H144" i="59"/>
  <c r="D144" i="59"/>
  <c r="D143" i="59" s="1"/>
  <c r="C143" i="59"/>
  <c r="H143" i="59" s="1"/>
  <c r="H142" i="59"/>
  <c r="D142" i="59"/>
  <c r="E142" i="59" s="1"/>
  <c r="H141" i="59"/>
  <c r="D141" i="59"/>
  <c r="D140" i="59" s="1"/>
  <c r="H140" i="59"/>
  <c r="C140" i="59"/>
  <c r="H139" i="59"/>
  <c r="D139" i="59"/>
  <c r="E139" i="59" s="1"/>
  <c r="H138" i="59"/>
  <c r="D138" i="59"/>
  <c r="E138" i="59" s="1"/>
  <c r="H137" i="59"/>
  <c r="D137" i="59"/>
  <c r="E137" i="59" s="1"/>
  <c r="C136" i="59"/>
  <c r="H134" i="59"/>
  <c r="D134" i="59"/>
  <c r="E134" i="59" s="1"/>
  <c r="H133" i="59"/>
  <c r="D133" i="59"/>
  <c r="E133" i="59" s="1"/>
  <c r="E132" i="59" s="1"/>
  <c r="C132" i="59"/>
  <c r="H132" i="59" s="1"/>
  <c r="H131" i="59"/>
  <c r="D131" i="59"/>
  <c r="E131" i="59" s="1"/>
  <c r="H130" i="59"/>
  <c r="D130" i="59"/>
  <c r="E130" i="59" s="1"/>
  <c r="E129" i="59" s="1"/>
  <c r="C129" i="59"/>
  <c r="H129" i="59" s="1"/>
  <c r="H128" i="59"/>
  <c r="D128" i="59"/>
  <c r="E128" i="59" s="1"/>
  <c r="H127" i="59"/>
  <c r="D127" i="59"/>
  <c r="C126" i="59"/>
  <c r="H126" i="59" s="1"/>
  <c r="H125" i="59"/>
  <c r="D125" i="59"/>
  <c r="E125" i="59" s="1"/>
  <c r="H124" i="59"/>
  <c r="D124" i="59"/>
  <c r="E124" i="59" s="1"/>
  <c r="C123" i="59"/>
  <c r="H123" i="59" s="1"/>
  <c r="H122" i="59"/>
  <c r="D122" i="59"/>
  <c r="E122" i="59" s="1"/>
  <c r="H121" i="59"/>
  <c r="D121" i="59"/>
  <c r="E121" i="59" s="1"/>
  <c r="H120" i="59"/>
  <c r="C120" i="59"/>
  <c r="H119" i="59"/>
  <c r="D119" i="59"/>
  <c r="E119" i="59" s="1"/>
  <c r="H118" i="59"/>
  <c r="D118" i="59"/>
  <c r="E118" i="59" s="1"/>
  <c r="C117" i="59"/>
  <c r="H117" i="59" s="1"/>
  <c r="H113" i="59"/>
  <c r="D113" i="59"/>
  <c r="E113" i="59" s="1"/>
  <c r="H112" i="59"/>
  <c r="D112" i="59"/>
  <c r="E112" i="59" s="1"/>
  <c r="H111" i="59"/>
  <c r="D111" i="59"/>
  <c r="E111" i="59" s="1"/>
  <c r="H110" i="59"/>
  <c r="D110" i="59"/>
  <c r="E110" i="59" s="1"/>
  <c r="H109" i="59"/>
  <c r="D109" i="59"/>
  <c r="E109" i="59" s="1"/>
  <c r="H108" i="59"/>
  <c r="D108" i="59"/>
  <c r="E108" i="59" s="1"/>
  <c r="H107" i="59"/>
  <c r="E107" i="59"/>
  <c r="D107" i="59"/>
  <c r="H106" i="59"/>
  <c r="D106" i="59"/>
  <c r="E106" i="59" s="1"/>
  <c r="H105" i="59"/>
  <c r="D105" i="59"/>
  <c r="E105" i="59" s="1"/>
  <c r="H104" i="59"/>
  <c r="D104" i="59"/>
  <c r="E104" i="59" s="1"/>
  <c r="H103" i="59"/>
  <c r="D103" i="59"/>
  <c r="E103" i="59" s="1"/>
  <c r="H102" i="59"/>
  <c r="D102" i="59"/>
  <c r="E102" i="59" s="1"/>
  <c r="H101" i="59"/>
  <c r="D101" i="59"/>
  <c r="E101" i="59" s="1"/>
  <c r="H100" i="59"/>
  <c r="D100" i="59"/>
  <c r="E100" i="59" s="1"/>
  <c r="H99" i="59"/>
  <c r="D99" i="59"/>
  <c r="E99" i="59" s="1"/>
  <c r="H98" i="59"/>
  <c r="D98" i="59"/>
  <c r="E98" i="59" s="1"/>
  <c r="C97" i="59"/>
  <c r="H97" i="59" s="1"/>
  <c r="J97" i="59" s="1"/>
  <c r="H96" i="59"/>
  <c r="D96" i="59"/>
  <c r="E96" i="59" s="1"/>
  <c r="H95" i="59"/>
  <c r="D95" i="59"/>
  <c r="E95" i="59" s="1"/>
  <c r="H94" i="59"/>
  <c r="D94" i="59"/>
  <c r="E94" i="59" s="1"/>
  <c r="H93" i="59"/>
  <c r="D93" i="59"/>
  <c r="E93" i="59" s="1"/>
  <c r="H92" i="59"/>
  <c r="D92" i="59"/>
  <c r="E92" i="59" s="1"/>
  <c r="H91" i="59"/>
  <c r="D91" i="59"/>
  <c r="E91" i="59" s="1"/>
  <c r="H90" i="59"/>
  <c r="D90" i="59"/>
  <c r="E90" i="59" s="1"/>
  <c r="H89" i="59"/>
  <c r="D89" i="59"/>
  <c r="E89" i="59" s="1"/>
  <c r="H88" i="59"/>
  <c r="D88" i="59"/>
  <c r="E88" i="59" s="1"/>
  <c r="H87" i="59"/>
  <c r="D87" i="59"/>
  <c r="E87" i="59" s="1"/>
  <c r="H86" i="59"/>
  <c r="D86" i="59"/>
  <c r="E86" i="59" s="1"/>
  <c r="H85" i="59"/>
  <c r="D85" i="59"/>
  <c r="E85" i="59" s="1"/>
  <c r="H84" i="59"/>
  <c r="D84" i="59"/>
  <c r="E84" i="59" s="1"/>
  <c r="H83" i="59"/>
  <c r="E83" i="59"/>
  <c r="D83" i="59"/>
  <c r="H82" i="59"/>
  <c r="D82" i="59"/>
  <c r="E82" i="59" s="1"/>
  <c r="H81" i="59"/>
  <c r="D81" i="59"/>
  <c r="E81" i="59" s="1"/>
  <c r="H80" i="59"/>
  <c r="E80" i="59"/>
  <c r="D80" i="59"/>
  <c r="H79" i="59"/>
  <c r="D79" i="59"/>
  <c r="E79" i="59" s="1"/>
  <c r="H78" i="59"/>
  <c r="D78" i="59"/>
  <c r="E78" i="59" s="1"/>
  <c r="H77" i="59"/>
  <c r="D77" i="59"/>
  <c r="E77" i="59" s="1"/>
  <c r="H76" i="59"/>
  <c r="D76" i="59"/>
  <c r="E76" i="59" s="1"/>
  <c r="H75" i="59"/>
  <c r="D75" i="59"/>
  <c r="E75" i="59" s="1"/>
  <c r="H74" i="59"/>
  <c r="D74" i="59"/>
  <c r="E74" i="59" s="1"/>
  <c r="H73" i="59"/>
  <c r="E73" i="59"/>
  <c r="D73" i="59"/>
  <c r="H72" i="59"/>
  <c r="D72" i="59"/>
  <c r="E72" i="59" s="1"/>
  <c r="H71" i="59"/>
  <c r="D71" i="59"/>
  <c r="E71" i="59" s="1"/>
  <c r="H70" i="59"/>
  <c r="D70" i="59"/>
  <c r="H69" i="59"/>
  <c r="D69" i="59"/>
  <c r="E69" i="59" s="1"/>
  <c r="C68" i="59"/>
  <c r="H66" i="59"/>
  <c r="D66" i="59"/>
  <c r="E66" i="59" s="1"/>
  <c r="H65" i="59"/>
  <c r="D65" i="59"/>
  <c r="E65" i="59" s="1"/>
  <c r="H64" i="59"/>
  <c r="D64" i="59"/>
  <c r="E64" i="59" s="1"/>
  <c r="H63" i="59"/>
  <c r="D63" i="59"/>
  <c r="E63" i="59" s="1"/>
  <c r="H62" i="59"/>
  <c r="D62" i="59"/>
  <c r="E62" i="59" s="1"/>
  <c r="C61" i="59"/>
  <c r="H61" i="59" s="1"/>
  <c r="J61" i="59" s="1"/>
  <c r="H60" i="59"/>
  <c r="D60" i="59"/>
  <c r="E60" i="59" s="1"/>
  <c r="H59" i="59"/>
  <c r="D59" i="59"/>
  <c r="E59" i="59" s="1"/>
  <c r="H58" i="59"/>
  <c r="D58" i="59"/>
  <c r="E58" i="59" s="1"/>
  <c r="H57" i="59"/>
  <c r="D57" i="59"/>
  <c r="E57" i="59" s="1"/>
  <c r="H56" i="59"/>
  <c r="D56" i="59"/>
  <c r="E56" i="59" s="1"/>
  <c r="H55" i="59"/>
  <c r="D55" i="59"/>
  <c r="E55" i="59" s="1"/>
  <c r="H54" i="59"/>
  <c r="D54" i="59"/>
  <c r="E54" i="59" s="1"/>
  <c r="H53" i="59"/>
  <c r="E53" i="59"/>
  <c r="D53" i="59"/>
  <c r="H52" i="59"/>
  <c r="D52" i="59"/>
  <c r="E52" i="59" s="1"/>
  <c r="H51" i="59"/>
  <c r="D51" i="59"/>
  <c r="E51" i="59" s="1"/>
  <c r="H50" i="59"/>
  <c r="D50" i="59"/>
  <c r="E50" i="59" s="1"/>
  <c r="H49" i="59"/>
  <c r="D49" i="59"/>
  <c r="E49" i="59" s="1"/>
  <c r="H48" i="59"/>
  <c r="D48" i="59"/>
  <c r="E48" i="59" s="1"/>
  <c r="H47" i="59"/>
  <c r="D47" i="59"/>
  <c r="E47" i="59" s="1"/>
  <c r="H46" i="59"/>
  <c r="D46" i="59"/>
  <c r="E46" i="59" s="1"/>
  <c r="H45" i="59"/>
  <c r="D45" i="59"/>
  <c r="E45" i="59" s="1"/>
  <c r="H44" i="59"/>
  <c r="D44" i="59"/>
  <c r="E44" i="59" s="1"/>
  <c r="H43" i="59"/>
  <c r="D43" i="59"/>
  <c r="E43" i="59" s="1"/>
  <c r="H42" i="59"/>
  <c r="D42" i="59"/>
  <c r="E42" i="59" s="1"/>
  <c r="H41" i="59"/>
  <c r="D41" i="59"/>
  <c r="E41" i="59" s="1"/>
  <c r="H40" i="59"/>
  <c r="D40" i="59"/>
  <c r="H39" i="59"/>
  <c r="D39" i="59"/>
  <c r="E39" i="59" s="1"/>
  <c r="C38" i="59"/>
  <c r="H37" i="59"/>
  <c r="D37" i="59"/>
  <c r="E37" i="59" s="1"/>
  <c r="H36" i="59"/>
  <c r="D36" i="59"/>
  <c r="E36" i="59" s="1"/>
  <c r="H35" i="59"/>
  <c r="D35" i="59"/>
  <c r="E35" i="59" s="1"/>
  <c r="H34" i="59"/>
  <c r="D34" i="59"/>
  <c r="E34" i="59" s="1"/>
  <c r="H33" i="59"/>
  <c r="D33" i="59"/>
  <c r="E33" i="59" s="1"/>
  <c r="H32" i="59"/>
  <c r="D32" i="59"/>
  <c r="E32" i="59" s="1"/>
  <c r="H31" i="59"/>
  <c r="D31" i="59"/>
  <c r="E31" i="59" s="1"/>
  <c r="H30" i="59"/>
  <c r="D30" i="59"/>
  <c r="E30" i="59" s="1"/>
  <c r="H29" i="59"/>
  <c r="D29" i="59"/>
  <c r="E29" i="59" s="1"/>
  <c r="H28" i="59"/>
  <c r="D28" i="59"/>
  <c r="E28" i="59" s="1"/>
  <c r="H27" i="59"/>
  <c r="D27" i="59"/>
  <c r="E27" i="59" s="1"/>
  <c r="H26" i="59"/>
  <c r="D26" i="59"/>
  <c r="E26" i="59" s="1"/>
  <c r="H25" i="59"/>
  <c r="D25" i="59"/>
  <c r="E25" i="59" s="1"/>
  <c r="H24" i="59"/>
  <c r="D24" i="59"/>
  <c r="E24" i="59" s="1"/>
  <c r="H23" i="59"/>
  <c r="D23" i="59"/>
  <c r="E23" i="59" s="1"/>
  <c r="H22" i="59"/>
  <c r="D22" i="59"/>
  <c r="E22" i="59" s="1"/>
  <c r="H21" i="59"/>
  <c r="D21" i="59"/>
  <c r="E21" i="59" s="1"/>
  <c r="H20" i="59"/>
  <c r="D20" i="59"/>
  <c r="E20" i="59" s="1"/>
  <c r="H19" i="59"/>
  <c r="E19" i="59"/>
  <c r="D19" i="59"/>
  <c r="H18" i="59"/>
  <c r="D18" i="59"/>
  <c r="E18" i="59" s="1"/>
  <c r="H17" i="59"/>
  <c r="D17" i="59"/>
  <c r="E17" i="59" s="1"/>
  <c r="H16" i="59"/>
  <c r="D16" i="59"/>
  <c r="E16" i="59" s="1"/>
  <c r="H15" i="59"/>
  <c r="D15" i="59"/>
  <c r="E15" i="59" s="1"/>
  <c r="H14" i="59"/>
  <c r="D14" i="59"/>
  <c r="E14" i="59" s="1"/>
  <c r="H13" i="59"/>
  <c r="D13" i="59"/>
  <c r="E13" i="59" s="1"/>
  <c r="H12" i="59"/>
  <c r="D12" i="59"/>
  <c r="E12" i="59" s="1"/>
  <c r="C11" i="59"/>
  <c r="H11" i="59" s="1"/>
  <c r="J11" i="59" s="1"/>
  <c r="H10" i="59"/>
  <c r="D10" i="59"/>
  <c r="E10" i="59" s="1"/>
  <c r="H9" i="59"/>
  <c r="E9" i="59"/>
  <c r="D9" i="59"/>
  <c r="H8" i="59"/>
  <c r="D8" i="59"/>
  <c r="E8" i="59" s="1"/>
  <c r="H7" i="59"/>
  <c r="D7" i="59"/>
  <c r="E7" i="59" s="1"/>
  <c r="H6" i="59"/>
  <c r="D6" i="59"/>
  <c r="E6" i="59" s="1"/>
  <c r="H5" i="59"/>
  <c r="D5" i="59"/>
  <c r="E5" i="59" s="1"/>
  <c r="C4" i="59"/>
  <c r="H4" i="59" s="1"/>
  <c r="J4" i="59" s="1"/>
  <c r="C378" i="49"/>
  <c r="C373" i="49"/>
  <c r="C265" i="49"/>
  <c r="P16" i="40"/>
  <c r="O16" i="40"/>
  <c r="N16" i="40"/>
  <c r="M16" i="40"/>
  <c r="E726" i="64" l="1"/>
  <c r="E725" i="64" s="1"/>
  <c r="C559" i="64"/>
  <c r="D484" i="64"/>
  <c r="D483" i="64" s="1"/>
  <c r="E340" i="64"/>
  <c r="D340" i="64"/>
  <c r="D339" i="64" s="1"/>
  <c r="E263" i="64"/>
  <c r="E259" i="64" s="1"/>
  <c r="D178" i="64"/>
  <c r="D177" i="64" s="1"/>
  <c r="E178" i="64"/>
  <c r="E177" i="64" s="1"/>
  <c r="D135" i="64"/>
  <c r="E115" i="64"/>
  <c r="E67" i="64"/>
  <c r="D3" i="64"/>
  <c r="E561" i="64"/>
  <c r="E560" i="64" s="1"/>
  <c r="E559" i="64" s="1"/>
  <c r="C259" i="64"/>
  <c r="C258" i="64" s="1"/>
  <c r="C257" i="64" s="1"/>
  <c r="E152" i="64"/>
  <c r="D561" i="64"/>
  <c r="D560" i="64" s="1"/>
  <c r="D559" i="64" s="1"/>
  <c r="D152" i="64"/>
  <c r="C114" i="64"/>
  <c r="D67" i="64"/>
  <c r="E444" i="64"/>
  <c r="E339" i="64" s="1"/>
  <c r="E484" i="64"/>
  <c r="E483" i="64" s="1"/>
  <c r="D115" i="64"/>
  <c r="E3" i="64"/>
  <c r="E2" i="64" s="1"/>
  <c r="D120" i="59"/>
  <c r="E504" i="59"/>
  <c r="D772" i="61"/>
  <c r="D771" i="61" s="1"/>
  <c r="E773" i="61"/>
  <c r="E772" i="61" s="1"/>
  <c r="E771" i="61" s="1"/>
  <c r="E224" i="62"/>
  <c r="D223" i="62"/>
  <c r="D222" i="62" s="1"/>
  <c r="E464" i="62"/>
  <c r="D463" i="62"/>
  <c r="E752" i="62"/>
  <c r="D751" i="62"/>
  <c r="E762" i="62"/>
  <c r="D761" i="62"/>
  <c r="D760" i="62" s="1"/>
  <c r="E117" i="59"/>
  <c r="E144" i="59"/>
  <c r="E143" i="59" s="1"/>
  <c r="D296" i="59"/>
  <c r="E331" i="59"/>
  <c r="D450" i="59"/>
  <c r="E468" i="59"/>
  <c r="E478" i="59"/>
  <c r="E477" i="59" s="1"/>
  <c r="E514" i="59"/>
  <c r="E513" i="59" s="1"/>
  <c r="D562" i="59"/>
  <c r="E578" i="59"/>
  <c r="E577" i="59" s="1"/>
  <c r="E582" i="59"/>
  <c r="E581" i="59" s="1"/>
  <c r="D642" i="59"/>
  <c r="D683" i="59"/>
  <c r="D140" i="61"/>
  <c r="D171" i="61"/>
  <c r="E172" i="61"/>
  <c r="E221" i="61"/>
  <c r="E220" i="61" s="1"/>
  <c r="D220" i="61"/>
  <c r="D233" i="61"/>
  <c r="E234" i="61"/>
  <c r="E233" i="61" s="1"/>
  <c r="D239" i="61"/>
  <c r="D238" i="61" s="1"/>
  <c r="E242" i="61"/>
  <c r="E244" i="61"/>
  <c r="E243" i="61" s="1"/>
  <c r="D325" i="61"/>
  <c r="E326" i="61"/>
  <c r="E325" i="61" s="1"/>
  <c r="E403" i="61"/>
  <c r="D399" i="61"/>
  <c r="D504" i="61"/>
  <c r="E505" i="61"/>
  <c r="D120" i="62"/>
  <c r="E121" i="62"/>
  <c r="E145" i="62"/>
  <c r="D143" i="62"/>
  <c r="E151" i="62"/>
  <c r="D149" i="62"/>
  <c r="D193" i="62"/>
  <c r="E194" i="62"/>
  <c r="E193" i="62" s="1"/>
  <c r="E497" i="59"/>
  <c r="D761" i="59"/>
  <c r="D760" i="59" s="1"/>
  <c r="E762" i="59"/>
  <c r="D216" i="62"/>
  <c r="E219" i="62"/>
  <c r="E216" i="62" s="1"/>
  <c r="D132" i="59"/>
  <c r="D157" i="59"/>
  <c r="E194" i="59"/>
  <c r="E193" i="59" s="1"/>
  <c r="E223" i="59"/>
  <c r="E222" i="59" s="1"/>
  <c r="E237" i="59"/>
  <c r="E236" i="59" s="1"/>
  <c r="E235" i="59" s="1"/>
  <c r="C314" i="59"/>
  <c r="H314" i="59" s="1"/>
  <c r="D325" i="59"/>
  <c r="D353" i="59"/>
  <c r="E382" i="59"/>
  <c r="E395" i="59"/>
  <c r="D412" i="59"/>
  <c r="E450" i="59"/>
  <c r="C528" i="59"/>
  <c r="H528" i="59" s="1"/>
  <c r="C551" i="59"/>
  <c r="E563" i="59"/>
  <c r="D616" i="59"/>
  <c r="D653" i="59"/>
  <c r="E684" i="59"/>
  <c r="E683" i="59" s="1"/>
  <c r="D741" i="59"/>
  <c r="E742" i="59"/>
  <c r="E741" i="59" s="1"/>
  <c r="D174" i="61"/>
  <c r="E175" i="61"/>
  <c r="D368" i="61"/>
  <c r="E495" i="61"/>
  <c r="D494" i="61"/>
  <c r="D741" i="61"/>
  <c r="E742" i="61"/>
  <c r="E741" i="61" s="1"/>
  <c r="D744" i="59"/>
  <c r="E745" i="59"/>
  <c r="E744" i="59" s="1"/>
  <c r="E239" i="61"/>
  <c r="E238" i="61" s="1"/>
  <c r="D744" i="61"/>
  <c r="D743" i="61" s="1"/>
  <c r="E745" i="61"/>
  <c r="E744" i="61" s="1"/>
  <c r="E123" i="59"/>
  <c r="C153" i="59"/>
  <c r="D174" i="59"/>
  <c r="C188" i="59"/>
  <c r="E207" i="59"/>
  <c r="D211" i="59"/>
  <c r="C215" i="59"/>
  <c r="E325" i="59"/>
  <c r="D497" i="59"/>
  <c r="H531" i="59"/>
  <c r="H544" i="59"/>
  <c r="E603" i="59"/>
  <c r="E617" i="59"/>
  <c r="E616" i="59" s="1"/>
  <c r="C717" i="59"/>
  <c r="E732" i="59"/>
  <c r="E731" i="59" s="1"/>
  <c r="E730" i="59" s="1"/>
  <c r="D731" i="59"/>
  <c r="D730" i="59" s="1"/>
  <c r="C743" i="59"/>
  <c r="D756" i="59"/>
  <c r="D755" i="59" s="1"/>
  <c r="E757" i="59"/>
  <c r="E756" i="59" s="1"/>
  <c r="E755" i="59" s="1"/>
  <c r="D120" i="61"/>
  <c r="E129" i="61"/>
  <c r="H157" i="61"/>
  <c r="C153" i="61"/>
  <c r="C188" i="61"/>
  <c r="D216" i="61"/>
  <c r="E219" i="61"/>
  <c r="E216" i="61" s="1"/>
  <c r="D244" i="61"/>
  <c r="D243" i="61" s="1"/>
  <c r="E306" i="61"/>
  <c r="D305" i="61"/>
  <c r="E333" i="61"/>
  <c r="D331" i="61"/>
  <c r="E423" i="61"/>
  <c r="E422" i="61" s="1"/>
  <c r="D422" i="61"/>
  <c r="E446" i="61"/>
  <c r="E445" i="61" s="1"/>
  <c r="D445" i="61"/>
  <c r="E493" i="61"/>
  <c r="D491" i="61"/>
  <c r="E688" i="61"/>
  <c r="E687" i="61" s="1"/>
  <c r="D687" i="61"/>
  <c r="E61" i="61"/>
  <c r="D157" i="61"/>
  <c r="D160" i="61"/>
  <c r="E164" i="61"/>
  <c r="C178" i="61"/>
  <c r="D185" i="61"/>
  <c r="D184" i="61" s="1"/>
  <c r="D189" i="61"/>
  <c r="C215" i="61"/>
  <c r="D250" i="61"/>
  <c r="E753" i="61"/>
  <c r="D751" i="61"/>
  <c r="C444" i="61"/>
  <c r="C484" i="61"/>
  <c r="E207" i="62"/>
  <c r="E239" i="62"/>
  <c r="E238" i="62" s="1"/>
  <c r="E719" i="62"/>
  <c r="E718" i="62" s="1"/>
  <c r="D718" i="62"/>
  <c r="C712" i="62"/>
  <c r="C725" i="62"/>
  <c r="E772" i="62"/>
  <c r="E771" i="62" s="1"/>
  <c r="C340" i="62"/>
  <c r="H344" i="62"/>
  <c r="C561" i="62"/>
  <c r="D179" i="61"/>
  <c r="D229" i="61"/>
  <c r="D228" i="61" s="1"/>
  <c r="E388" i="61"/>
  <c r="E455" i="61"/>
  <c r="E599" i="61"/>
  <c r="D603" i="61"/>
  <c r="D628" i="61"/>
  <c r="E661" i="61"/>
  <c r="C712" i="61"/>
  <c r="D768" i="61"/>
  <c r="D767" i="61" s="1"/>
  <c r="E769" i="61"/>
  <c r="E768" i="61" s="1"/>
  <c r="E767" i="61" s="1"/>
  <c r="C339" i="61"/>
  <c r="D117" i="62"/>
  <c r="E118" i="62"/>
  <c r="E142" i="62"/>
  <c r="D140" i="62"/>
  <c r="E148" i="62"/>
  <c r="D146" i="62"/>
  <c r="C170" i="62"/>
  <c r="H170" i="62" s="1"/>
  <c r="J170" i="62" s="1"/>
  <c r="H171" i="62"/>
  <c r="E221" i="62"/>
  <c r="E220" i="62" s="1"/>
  <c r="E215" i="62" s="1"/>
  <c r="D220" i="62"/>
  <c r="D215" i="62" s="1"/>
  <c r="D233" i="62"/>
  <c r="E234" i="62"/>
  <c r="E233" i="62" s="1"/>
  <c r="D497" i="62"/>
  <c r="E498" i="62"/>
  <c r="C743" i="62"/>
  <c r="C67" i="62"/>
  <c r="C2" i="62" s="1"/>
  <c r="H97" i="62"/>
  <c r="J97" i="62" s="1"/>
  <c r="C717" i="62"/>
  <c r="H718" i="62"/>
  <c r="D11" i="61"/>
  <c r="D123" i="61"/>
  <c r="D132" i="61"/>
  <c r="E143" i="61"/>
  <c r="E167" i="61"/>
  <c r="E194" i="61"/>
  <c r="E193" i="61" s="1"/>
  <c r="D207" i="61"/>
  <c r="D203" i="61" s="1"/>
  <c r="D223" i="61"/>
  <c r="D222" i="61" s="1"/>
  <c r="E354" i="61"/>
  <c r="E353" i="61" s="1"/>
  <c r="E450" i="61"/>
  <c r="E642" i="61"/>
  <c r="D765" i="61"/>
  <c r="E766" i="61"/>
  <c r="E765" i="61" s="1"/>
  <c r="D153" i="62"/>
  <c r="D170" i="62"/>
  <c r="E306" i="62"/>
  <c r="D305" i="62"/>
  <c r="E505" i="62"/>
  <c r="D504" i="62"/>
  <c r="E614" i="62"/>
  <c r="D610" i="62"/>
  <c r="E698" i="62"/>
  <c r="D694" i="62"/>
  <c r="C528" i="62"/>
  <c r="C645" i="62"/>
  <c r="D761" i="61"/>
  <c r="D760" i="61" s="1"/>
  <c r="C561" i="61"/>
  <c r="H154" i="62"/>
  <c r="D179" i="62"/>
  <c r="D388" i="62"/>
  <c r="D399" i="62"/>
  <c r="D409" i="62"/>
  <c r="E450" i="62"/>
  <c r="D468" i="62"/>
  <c r="D494" i="62"/>
  <c r="E592" i="62"/>
  <c r="D603" i="62"/>
  <c r="D676" i="62"/>
  <c r="E751" i="62"/>
  <c r="D756" i="62"/>
  <c r="D755" i="62" s="1"/>
  <c r="E761" i="61"/>
  <c r="E760" i="61" s="1"/>
  <c r="C3" i="61"/>
  <c r="C2" i="61" s="1"/>
  <c r="C551" i="61"/>
  <c r="C550" i="61" s="1"/>
  <c r="C645" i="61"/>
  <c r="C717" i="61"/>
  <c r="D123" i="62"/>
  <c r="E167" i="62"/>
  <c r="E163" i="62" s="1"/>
  <c r="E152" i="62" s="1"/>
  <c r="D229" i="62"/>
  <c r="D228" i="62" s="1"/>
  <c r="E328" i="62"/>
  <c r="D378" i="62"/>
  <c r="E422" i="62"/>
  <c r="E445" i="62"/>
  <c r="E604" i="62"/>
  <c r="D628" i="62"/>
  <c r="D679" i="62"/>
  <c r="D743" i="62"/>
  <c r="D768" i="62"/>
  <c r="D767" i="62" s="1"/>
  <c r="D577" i="62"/>
  <c r="C444" i="62"/>
  <c r="C484" i="62"/>
  <c r="C483" i="62" s="1"/>
  <c r="C551" i="62"/>
  <c r="C550" i="62" s="1"/>
  <c r="E694" i="62"/>
  <c r="C560" i="62"/>
  <c r="C559" i="62" s="1"/>
  <c r="C716" i="62"/>
  <c r="H717" i="62"/>
  <c r="J717" i="62" s="1"/>
  <c r="D260" i="62"/>
  <c r="D289" i="62"/>
  <c r="E297" i="62"/>
  <c r="E296" i="62" s="1"/>
  <c r="E315" i="62"/>
  <c r="D331" i="62"/>
  <c r="D348" i="62"/>
  <c r="D353" i="62"/>
  <c r="E392" i="62"/>
  <c r="E400" i="62"/>
  <c r="E405" i="62"/>
  <c r="E410" i="62"/>
  <c r="E409" i="62" s="1"/>
  <c r="D412" i="62"/>
  <c r="D429" i="62"/>
  <c r="E456" i="62"/>
  <c r="E459" i="62"/>
  <c r="E477" i="62"/>
  <c r="D547" i="62"/>
  <c r="E552" i="62"/>
  <c r="E672" i="62"/>
  <c r="E671" i="62" s="1"/>
  <c r="E677" i="62"/>
  <c r="E676" i="62" s="1"/>
  <c r="E722" i="62"/>
  <c r="E717" i="62" s="1"/>
  <c r="E716" i="62" s="1"/>
  <c r="E265" i="62"/>
  <c r="E298" i="62"/>
  <c r="E357" i="62"/>
  <c r="E416" i="62"/>
  <c r="D422" i="62"/>
  <c r="E522" i="62"/>
  <c r="D529" i="62"/>
  <c r="D556" i="62"/>
  <c r="E562" i="62"/>
  <c r="E569" i="62"/>
  <c r="E577" i="62"/>
  <c r="E581" i="62"/>
  <c r="D587" i="62"/>
  <c r="D592" i="62"/>
  <c r="E679" i="62"/>
  <c r="D302" i="62"/>
  <c r="D325" i="62"/>
  <c r="D368" i="62"/>
  <c r="D373" i="62"/>
  <c r="E395" i="62"/>
  <c r="E474" i="62"/>
  <c r="D486" i="62"/>
  <c r="D491" i="62"/>
  <c r="E547" i="62"/>
  <c r="D595" i="62"/>
  <c r="E642" i="62"/>
  <c r="D661" i="62"/>
  <c r="D687" i="62"/>
  <c r="E344" i="62"/>
  <c r="E378" i="62"/>
  <c r="E595" i="62"/>
  <c r="E599" i="62"/>
  <c r="E616" i="62"/>
  <c r="E638" i="62"/>
  <c r="E661" i="62"/>
  <c r="E665" i="62"/>
  <c r="E136" i="62"/>
  <c r="D11" i="62"/>
  <c r="D97" i="62"/>
  <c r="D61" i="62"/>
  <c r="E11" i="62"/>
  <c r="E97" i="62"/>
  <c r="E61" i="62"/>
  <c r="E4" i="62"/>
  <c r="E38" i="62"/>
  <c r="E68" i="62"/>
  <c r="E67" i="62" s="1"/>
  <c r="D4" i="62"/>
  <c r="H67" i="62"/>
  <c r="J67" i="62" s="1"/>
  <c r="E117" i="62"/>
  <c r="E120" i="62"/>
  <c r="E123" i="62"/>
  <c r="E126" i="62"/>
  <c r="E129" i="62"/>
  <c r="E132" i="62"/>
  <c r="E140" i="62"/>
  <c r="E143" i="62"/>
  <c r="E146" i="62"/>
  <c r="E149" i="62"/>
  <c r="E382" i="62"/>
  <c r="E463" i="62"/>
  <c r="E504" i="62"/>
  <c r="E587" i="62"/>
  <c r="E603" i="62"/>
  <c r="E646" i="62"/>
  <c r="E653" i="62"/>
  <c r="E700" i="62"/>
  <c r="E750" i="62"/>
  <c r="E756" i="62"/>
  <c r="E755" i="62" s="1"/>
  <c r="H726" i="62"/>
  <c r="J726" i="62" s="1"/>
  <c r="H725" i="62"/>
  <c r="J725" i="62" s="1"/>
  <c r="E223" i="62"/>
  <c r="E222" i="62" s="1"/>
  <c r="D38" i="62"/>
  <c r="D68" i="62"/>
  <c r="C178" i="62"/>
  <c r="E189" i="62"/>
  <c r="D203" i="62"/>
  <c r="E289" i="62"/>
  <c r="E302" i="62"/>
  <c r="E305" i="62"/>
  <c r="E348" i="62"/>
  <c r="E362" i="62"/>
  <c r="E368" i="62"/>
  <c r="E404" i="62"/>
  <c r="E491" i="62"/>
  <c r="E494" i="62"/>
  <c r="E497" i="62"/>
  <c r="E513" i="62"/>
  <c r="E509" i="62" s="1"/>
  <c r="E531" i="62"/>
  <c r="E528" i="62" s="1"/>
  <c r="E544" i="62"/>
  <c r="E538" i="62" s="1"/>
  <c r="E556" i="62"/>
  <c r="E551" i="62" s="1"/>
  <c r="E550" i="62" s="1"/>
  <c r="E610" i="62"/>
  <c r="E628" i="62"/>
  <c r="E683" i="62"/>
  <c r="E761" i="62"/>
  <c r="E760" i="62" s="1"/>
  <c r="H116" i="62"/>
  <c r="J116" i="62" s="1"/>
  <c r="E135" i="62"/>
  <c r="E308" i="62"/>
  <c r="E331" i="62"/>
  <c r="E314" i="62" s="1"/>
  <c r="E399" i="62"/>
  <c r="E429" i="62"/>
  <c r="E455" i="62"/>
  <c r="E486" i="62"/>
  <c r="E687" i="62"/>
  <c r="D136" i="62"/>
  <c r="D135" i="62" s="1"/>
  <c r="C163" i="62"/>
  <c r="H163" i="62" s="1"/>
  <c r="J163" i="62" s="1"/>
  <c r="D167" i="62"/>
  <c r="E183" i="62"/>
  <c r="E182" i="62" s="1"/>
  <c r="E179" i="62" s="1"/>
  <c r="E186" i="62"/>
  <c r="E185" i="62" s="1"/>
  <c r="E184" i="62" s="1"/>
  <c r="E196" i="62"/>
  <c r="E195" i="62" s="1"/>
  <c r="E199" i="62"/>
  <c r="E198" i="62" s="1"/>
  <c r="E197" i="62" s="1"/>
  <c r="E202" i="62"/>
  <c r="E201" i="62" s="1"/>
  <c r="E200" i="62" s="1"/>
  <c r="E205" i="62"/>
  <c r="E204" i="62" s="1"/>
  <c r="E212" i="62"/>
  <c r="E211" i="62" s="1"/>
  <c r="E230" i="62"/>
  <c r="E229" i="62" s="1"/>
  <c r="E228" i="62" s="1"/>
  <c r="D265" i="62"/>
  <c r="D344" i="62"/>
  <c r="D395" i="62"/>
  <c r="D416" i="62"/>
  <c r="D459" i="62"/>
  <c r="E470" i="62"/>
  <c r="E468" i="62" s="1"/>
  <c r="D474" i="62"/>
  <c r="D484" i="62"/>
  <c r="H509" i="62"/>
  <c r="H528" i="62"/>
  <c r="D531" i="62"/>
  <c r="D528" i="62" s="1"/>
  <c r="D552" i="62"/>
  <c r="D551" i="62" s="1"/>
  <c r="D550" i="62" s="1"/>
  <c r="D569" i="62"/>
  <c r="D599" i="62"/>
  <c r="D642" i="62"/>
  <c r="D646" i="62"/>
  <c r="D665" i="62"/>
  <c r="D700" i="62"/>
  <c r="H716" i="62"/>
  <c r="J716" i="62" s="1"/>
  <c r="D722" i="62"/>
  <c r="D717" i="62" s="1"/>
  <c r="D716" i="62" s="1"/>
  <c r="E740" i="62"/>
  <c r="E739" i="62" s="1"/>
  <c r="D750" i="62"/>
  <c r="D726" i="62" s="1"/>
  <c r="D725" i="62" s="1"/>
  <c r="E778" i="62"/>
  <c r="E777" i="62" s="1"/>
  <c r="D189" i="62"/>
  <c r="D188" i="62" s="1"/>
  <c r="D178" i="62" s="1"/>
  <c r="D177" i="62" s="1"/>
  <c r="D308" i="62"/>
  <c r="C135" i="62"/>
  <c r="H135" i="62" s="1"/>
  <c r="J135" i="62" s="1"/>
  <c r="D164" i="62"/>
  <c r="D163" i="62" s="1"/>
  <c r="D152" i="62" s="1"/>
  <c r="D298" i="62"/>
  <c r="D315" i="62"/>
  <c r="D314" i="62" s="1"/>
  <c r="D357" i="62"/>
  <c r="D362" i="62"/>
  <c r="D382" i="62"/>
  <c r="D392" i="62"/>
  <c r="H444" i="62"/>
  <c r="D477" i="62"/>
  <c r="D513" i="62"/>
  <c r="D509" i="62" s="1"/>
  <c r="D522" i="62"/>
  <c r="D538" i="62"/>
  <c r="D562" i="62"/>
  <c r="D581" i="62"/>
  <c r="D616" i="62"/>
  <c r="D638" i="62"/>
  <c r="H645" i="62"/>
  <c r="J645" i="62" s="1"/>
  <c r="D653" i="62"/>
  <c r="D683" i="62"/>
  <c r="C560" i="61"/>
  <c r="C483" i="61"/>
  <c r="H484" i="61"/>
  <c r="H717" i="61"/>
  <c r="J717" i="61" s="1"/>
  <c r="C716" i="61"/>
  <c r="C258" i="61"/>
  <c r="C257" i="61" s="1"/>
  <c r="E265" i="61"/>
  <c r="E298" i="61"/>
  <c r="E357" i="61"/>
  <c r="E416" i="61"/>
  <c r="E429" i="61"/>
  <c r="D463" i="61"/>
  <c r="D468" i="61"/>
  <c r="E498" i="61"/>
  <c r="E522" i="61"/>
  <c r="D529" i="61"/>
  <c r="D556" i="61"/>
  <c r="E562" i="61"/>
  <c r="E569" i="61"/>
  <c r="E578" i="61"/>
  <c r="E577" i="61" s="1"/>
  <c r="E581" i="61"/>
  <c r="D587" i="61"/>
  <c r="D592" i="61"/>
  <c r="E604" i="61"/>
  <c r="E629" i="61"/>
  <c r="D694" i="61"/>
  <c r="D302" i="61"/>
  <c r="D373" i="61"/>
  <c r="D378" i="61"/>
  <c r="E395" i="61"/>
  <c r="E474" i="61"/>
  <c r="D486" i="61"/>
  <c r="E547" i="61"/>
  <c r="D661" i="61"/>
  <c r="D296" i="61"/>
  <c r="E344" i="61"/>
  <c r="E378" i="61"/>
  <c r="D404" i="61"/>
  <c r="D409" i="61"/>
  <c r="E595" i="61"/>
  <c r="D610" i="61"/>
  <c r="E638" i="61"/>
  <c r="E665" i="61"/>
  <c r="D671" i="61"/>
  <c r="D676" i="61"/>
  <c r="D718" i="61"/>
  <c r="E315" i="61"/>
  <c r="D348" i="61"/>
  <c r="E392" i="61"/>
  <c r="D429" i="61"/>
  <c r="E459" i="61"/>
  <c r="E477" i="61"/>
  <c r="D547" i="61"/>
  <c r="E552" i="61"/>
  <c r="E671" i="61"/>
  <c r="E722" i="61"/>
  <c r="E147" i="61"/>
  <c r="E146" i="61" s="1"/>
  <c r="D126" i="61"/>
  <c r="E120" i="61"/>
  <c r="D129" i="61"/>
  <c r="E140" i="61"/>
  <c r="D143" i="61"/>
  <c r="H153" i="61"/>
  <c r="J153" i="61" s="1"/>
  <c r="D154" i="61"/>
  <c r="D153" i="61" s="1"/>
  <c r="E154" i="61"/>
  <c r="E153" i="61" s="1"/>
  <c r="E136" i="61"/>
  <c r="E135" i="61" s="1"/>
  <c r="E124" i="61"/>
  <c r="E123" i="61" s="1"/>
  <c r="E117" i="61"/>
  <c r="C116" i="61"/>
  <c r="D117" i="61"/>
  <c r="E15" i="61"/>
  <c r="E11" i="61" s="1"/>
  <c r="E97" i="61"/>
  <c r="E67" i="61" s="1"/>
  <c r="E68" i="61"/>
  <c r="D97" i="61"/>
  <c r="D61" i="61"/>
  <c r="E4" i="61"/>
  <c r="E38" i="61"/>
  <c r="H178" i="61"/>
  <c r="J178" i="61" s="1"/>
  <c r="C177" i="61"/>
  <c r="H177" i="61" s="1"/>
  <c r="J177" i="61" s="1"/>
  <c r="D38" i="61"/>
  <c r="D68" i="61"/>
  <c r="D67" i="61" s="1"/>
  <c r="E163" i="61"/>
  <c r="E171" i="61"/>
  <c r="E174" i="61"/>
  <c r="D188" i="61"/>
  <c r="E223" i="61"/>
  <c r="E222" i="61" s="1"/>
  <c r="E289" i="61"/>
  <c r="E302" i="61"/>
  <c r="E305" i="61"/>
  <c r="E348" i="61"/>
  <c r="E362" i="61"/>
  <c r="E368" i="61"/>
  <c r="E404" i="61"/>
  <c r="E491" i="61"/>
  <c r="E494" i="61"/>
  <c r="E497" i="61"/>
  <c r="E513" i="61"/>
  <c r="E509" i="61" s="1"/>
  <c r="E531" i="61"/>
  <c r="E544" i="61"/>
  <c r="E538" i="61" s="1"/>
  <c r="E556" i="61"/>
  <c r="E610" i="61"/>
  <c r="E628" i="61"/>
  <c r="E676" i="61"/>
  <c r="E679" i="61"/>
  <c r="E683" i="61"/>
  <c r="E718" i="61"/>
  <c r="H116" i="61"/>
  <c r="J116" i="61" s="1"/>
  <c r="E308" i="61"/>
  <c r="E328" i="61"/>
  <c r="E331" i="61"/>
  <c r="E399" i="61"/>
  <c r="E486" i="61"/>
  <c r="E756" i="61"/>
  <c r="E755" i="61" s="1"/>
  <c r="D4" i="61"/>
  <c r="D3" i="61" s="1"/>
  <c r="H67" i="61"/>
  <c r="J67" i="61" s="1"/>
  <c r="E126" i="61"/>
  <c r="E382" i="61"/>
  <c r="E463" i="61"/>
  <c r="E504" i="61"/>
  <c r="E587" i="61"/>
  <c r="E603" i="61"/>
  <c r="E646" i="61"/>
  <c r="E653" i="61"/>
  <c r="E700" i="61"/>
  <c r="E743" i="61"/>
  <c r="E751" i="61"/>
  <c r="E750" i="61" s="1"/>
  <c r="E189" i="61"/>
  <c r="E314" i="61"/>
  <c r="E528" i="61"/>
  <c r="E551" i="61"/>
  <c r="E550" i="61" s="1"/>
  <c r="E616" i="61"/>
  <c r="E694" i="61"/>
  <c r="D136" i="61"/>
  <c r="D135" i="61" s="1"/>
  <c r="C163" i="61"/>
  <c r="H163" i="61" s="1"/>
  <c r="J163" i="61" s="1"/>
  <c r="D167" i="61"/>
  <c r="E183" i="61"/>
  <c r="E182" i="61" s="1"/>
  <c r="E179" i="61" s="1"/>
  <c r="E186" i="61"/>
  <c r="E185" i="61" s="1"/>
  <c r="E184" i="61" s="1"/>
  <c r="E196" i="61"/>
  <c r="E195" i="61" s="1"/>
  <c r="E205" i="61"/>
  <c r="E204" i="61" s="1"/>
  <c r="E212" i="61"/>
  <c r="E211" i="61" s="1"/>
  <c r="E230" i="61"/>
  <c r="E229" i="61" s="1"/>
  <c r="E228" i="61" s="1"/>
  <c r="D265" i="61"/>
  <c r="D344" i="61"/>
  <c r="D395" i="61"/>
  <c r="D416" i="61"/>
  <c r="D459" i="61"/>
  <c r="E470" i="61"/>
  <c r="E468" i="61" s="1"/>
  <c r="D474" i="61"/>
  <c r="D484" i="61"/>
  <c r="H509" i="61"/>
  <c r="H528" i="61"/>
  <c r="D531" i="61"/>
  <c r="D552" i="61"/>
  <c r="D551" i="61" s="1"/>
  <c r="D550" i="61" s="1"/>
  <c r="D569" i="61"/>
  <c r="D599" i="61"/>
  <c r="D642" i="61"/>
  <c r="D646" i="61"/>
  <c r="D665" i="61"/>
  <c r="D700" i="61"/>
  <c r="H716" i="61"/>
  <c r="J716" i="61" s="1"/>
  <c r="D722" i="61"/>
  <c r="D717" i="61" s="1"/>
  <c r="D716" i="61" s="1"/>
  <c r="E740" i="61"/>
  <c r="E739" i="61" s="1"/>
  <c r="D750" i="61"/>
  <c r="D726" i="61" s="1"/>
  <c r="D725" i="61" s="1"/>
  <c r="E778" i="61"/>
  <c r="E777" i="61" s="1"/>
  <c r="D308" i="61"/>
  <c r="H135" i="61"/>
  <c r="J135" i="61" s="1"/>
  <c r="D164" i="61"/>
  <c r="D163" i="61" s="1"/>
  <c r="D298" i="61"/>
  <c r="D315" i="61"/>
  <c r="D314" i="61" s="1"/>
  <c r="D357" i="61"/>
  <c r="D362" i="61"/>
  <c r="D382" i="61"/>
  <c r="D392" i="61"/>
  <c r="H444" i="61"/>
  <c r="D477" i="61"/>
  <c r="H483" i="61"/>
  <c r="J483" i="61" s="1"/>
  <c r="D513" i="61"/>
  <c r="D509" i="61" s="1"/>
  <c r="D522" i="61"/>
  <c r="D538" i="61"/>
  <c r="D562" i="61"/>
  <c r="D581" i="61"/>
  <c r="D616" i="61"/>
  <c r="D638" i="61"/>
  <c r="H645" i="61"/>
  <c r="J645" i="61" s="1"/>
  <c r="D653" i="61"/>
  <c r="D683" i="61"/>
  <c r="D777" i="59"/>
  <c r="D772" i="59"/>
  <c r="D771" i="59" s="1"/>
  <c r="E562" i="59"/>
  <c r="E509" i="59"/>
  <c r="C509" i="59"/>
  <c r="H509" i="59" s="1"/>
  <c r="E494" i="59"/>
  <c r="D455" i="59"/>
  <c r="E455" i="59"/>
  <c r="E446" i="59"/>
  <c r="E445" i="59" s="1"/>
  <c r="D395" i="59"/>
  <c r="E348" i="59"/>
  <c r="E345" i="59"/>
  <c r="E344" i="59" s="1"/>
  <c r="C152" i="59"/>
  <c r="H152" i="59" s="1"/>
  <c r="J152" i="59" s="1"/>
  <c r="H153" i="59"/>
  <c r="J153" i="59" s="1"/>
  <c r="H154" i="59"/>
  <c r="D123" i="59"/>
  <c r="E97" i="59"/>
  <c r="E4" i="59"/>
  <c r="E168" i="59"/>
  <c r="E167" i="59" s="1"/>
  <c r="D167" i="59"/>
  <c r="C178" i="59"/>
  <c r="D136" i="59"/>
  <c r="E153" i="59"/>
  <c r="E174" i="59"/>
  <c r="D182" i="59"/>
  <c r="D179" i="59" s="1"/>
  <c r="E183" i="59"/>
  <c r="E182" i="59" s="1"/>
  <c r="E179" i="59" s="1"/>
  <c r="D204" i="59"/>
  <c r="E205" i="59"/>
  <c r="E204" i="59" s="1"/>
  <c r="E265" i="59"/>
  <c r="D126" i="59"/>
  <c r="E127" i="59"/>
  <c r="E126" i="59" s="1"/>
  <c r="E151" i="59"/>
  <c r="E149" i="59" s="1"/>
  <c r="D149" i="59"/>
  <c r="E170" i="59"/>
  <c r="E191" i="59"/>
  <c r="E189" i="59" s="1"/>
  <c r="E188" i="59" s="1"/>
  <c r="D189" i="59"/>
  <c r="D188" i="59" s="1"/>
  <c r="D198" i="59"/>
  <c r="D197" i="59" s="1"/>
  <c r="E199" i="59"/>
  <c r="E198" i="59" s="1"/>
  <c r="E197" i="59" s="1"/>
  <c r="E11" i="59"/>
  <c r="E61" i="59"/>
  <c r="H68" i="59"/>
  <c r="J68" i="59" s="1"/>
  <c r="C67" i="59"/>
  <c r="H67" i="59" s="1"/>
  <c r="J67" i="59" s="1"/>
  <c r="E70" i="59"/>
  <c r="D68" i="59"/>
  <c r="E187" i="59"/>
  <c r="E185" i="59" s="1"/>
  <c r="E184" i="59" s="1"/>
  <c r="D185" i="59"/>
  <c r="D184" i="59" s="1"/>
  <c r="D207" i="59"/>
  <c r="D216" i="59"/>
  <c r="E219" i="59"/>
  <c r="E216" i="59" s="1"/>
  <c r="H38" i="59"/>
  <c r="J38" i="59" s="1"/>
  <c r="C3" i="59"/>
  <c r="E40" i="59"/>
  <c r="E38" i="59" s="1"/>
  <c r="D38" i="59"/>
  <c r="D61" i="59"/>
  <c r="E68" i="59"/>
  <c r="E120" i="59"/>
  <c r="E116" i="59" s="1"/>
  <c r="E136" i="59"/>
  <c r="E146" i="59"/>
  <c r="E165" i="59"/>
  <c r="E164" i="59" s="1"/>
  <c r="D164" i="59"/>
  <c r="E215" i="59"/>
  <c r="D229" i="59"/>
  <c r="D228" i="59" s="1"/>
  <c r="D260" i="59"/>
  <c r="E262" i="59"/>
  <c r="E260" i="59" s="1"/>
  <c r="E290" i="59"/>
  <c r="E289" i="59" s="1"/>
  <c r="E306" i="59"/>
  <c r="E305" i="59" s="1"/>
  <c r="D328" i="59"/>
  <c r="E330" i="59"/>
  <c r="E328" i="59" s="1"/>
  <c r="E342" i="59"/>
  <c r="E354" i="59"/>
  <c r="E353" i="59" s="1"/>
  <c r="E389" i="59"/>
  <c r="E388" i="59" s="1"/>
  <c r="D388" i="59"/>
  <c r="E405" i="59"/>
  <c r="E404" i="59" s="1"/>
  <c r="D404" i="59"/>
  <c r="D491" i="59"/>
  <c r="E492" i="59"/>
  <c r="E491" i="59" s="1"/>
  <c r="E542" i="59"/>
  <c r="E538" i="59" s="1"/>
  <c r="E548" i="59"/>
  <c r="E547" i="59" s="1"/>
  <c r="D547" i="59"/>
  <c r="E590" i="59"/>
  <c r="E587" i="59" s="1"/>
  <c r="D587" i="59"/>
  <c r="E369" i="59"/>
  <c r="E368" i="59" s="1"/>
  <c r="D368" i="59"/>
  <c r="E410" i="59"/>
  <c r="E409" i="59" s="1"/>
  <c r="D409" i="59"/>
  <c r="C726" i="59"/>
  <c r="D11" i="59"/>
  <c r="E141" i="59"/>
  <c r="E140" i="59" s="1"/>
  <c r="D223" i="59"/>
  <c r="D222" i="59" s="1"/>
  <c r="E234" i="59"/>
  <c r="E233" i="59" s="1"/>
  <c r="E299" i="59"/>
  <c r="E298" i="59" s="1"/>
  <c r="D298" i="59"/>
  <c r="H315" i="59"/>
  <c r="D348" i="59"/>
  <c r="E379" i="59"/>
  <c r="E378" i="59" s="1"/>
  <c r="D378" i="59"/>
  <c r="E400" i="59"/>
  <c r="E399" i="59" s="1"/>
  <c r="D399" i="59"/>
  <c r="E429" i="59"/>
  <c r="E463" i="59"/>
  <c r="E553" i="59"/>
  <c r="E552" i="59" s="1"/>
  <c r="E551" i="59" s="1"/>
  <c r="E550" i="59" s="1"/>
  <c r="D552" i="59"/>
  <c r="E754" i="59"/>
  <c r="E229" i="59"/>
  <c r="E239" i="59"/>
  <c r="E238" i="59" s="1"/>
  <c r="E244" i="59"/>
  <c r="E243" i="59" s="1"/>
  <c r="D302" i="59"/>
  <c r="E304" i="59"/>
  <c r="E302" i="59" s="1"/>
  <c r="D308" i="59"/>
  <c r="E310" i="59"/>
  <c r="E308" i="59" s="1"/>
  <c r="E485" i="59"/>
  <c r="D265" i="59"/>
  <c r="C116" i="59"/>
  <c r="D4" i="59"/>
  <c r="D97" i="59"/>
  <c r="D117" i="59"/>
  <c r="D129" i="59"/>
  <c r="H136" i="59"/>
  <c r="C135" i="59"/>
  <c r="H135" i="59" s="1"/>
  <c r="J135" i="59" s="1"/>
  <c r="D154" i="59"/>
  <c r="D153" i="59" s="1"/>
  <c r="D171" i="59"/>
  <c r="D170" i="59" s="1"/>
  <c r="E214" i="59"/>
  <c r="E213" i="59" s="1"/>
  <c r="D220" i="59"/>
  <c r="D215" i="59" s="1"/>
  <c r="D239" i="59"/>
  <c r="D238" i="59" s="1"/>
  <c r="D244" i="59"/>
  <c r="D243" i="59" s="1"/>
  <c r="D250" i="59"/>
  <c r="E251" i="59"/>
  <c r="E250" i="59" s="1"/>
  <c r="C263" i="59"/>
  <c r="E316" i="59"/>
  <c r="E315" i="59" s="1"/>
  <c r="D315" i="59"/>
  <c r="D314" i="59" s="1"/>
  <c r="E357" i="59"/>
  <c r="E362" i="59"/>
  <c r="E374" i="59"/>
  <c r="E373" i="59" s="1"/>
  <c r="D373" i="59"/>
  <c r="E392" i="59"/>
  <c r="D416" i="59"/>
  <c r="E417" i="59"/>
  <c r="E416" i="59" s="1"/>
  <c r="D486" i="59"/>
  <c r="E487" i="59"/>
  <c r="E486" i="59" s="1"/>
  <c r="E532" i="59"/>
  <c r="E531" i="59" s="1"/>
  <c r="E528" i="59" s="1"/>
  <c r="D531" i="59"/>
  <c r="E736" i="59"/>
  <c r="E734" i="59" s="1"/>
  <c r="E733" i="59" s="1"/>
  <c r="D734" i="59"/>
  <c r="D733" i="59" s="1"/>
  <c r="E460" i="59"/>
  <c r="E459" i="59" s="1"/>
  <c r="D459" i="59"/>
  <c r="E694" i="59"/>
  <c r="E697" i="59"/>
  <c r="D694" i="59"/>
  <c r="C340" i="59"/>
  <c r="D357" i="59"/>
  <c r="D362" i="59"/>
  <c r="D382" i="59"/>
  <c r="D392" i="59"/>
  <c r="E413" i="59"/>
  <c r="E412" i="59" s="1"/>
  <c r="E423" i="59"/>
  <c r="E422" i="59" s="1"/>
  <c r="C484" i="59"/>
  <c r="E526" i="59"/>
  <c r="E522" i="59" s="1"/>
  <c r="D569" i="59"/>
  <c r="E571" i="59"/>
  <c r="E569" i="59" s="1"/>
  <c r="E596" i="59"/>
  <c r="E595" i="59" s="1"/>
  <c r="D595" i="59"/>
  <c r="D599" i="59"/>
  <c r="E601" i="59"/>
  <c r="E599" i="59" s="1"/>
  <c r="D638" i="59"/>
  <c r="D646" i="59"/>
  <c r="E648" i="59"/>
  <c r="E646" i="59" s="1"/>
  <c r="E719" i="59"/>
  <c r="E718" i="59" s="1"/>
  <c r="D718" i="59"/>
  <c r="D751" i="59"/>
  <c r="D750" i="59" s="1"/>
  <c r="E752" i="59"/>
  <c r="C444" i="59"/>
  <c r="H444" i="59" s="1"/>
  <c r="E475" i="59"/>
  <c r="E474" i="59" s="1"/>
  <c r="D474" i="59"/>
  <c r="H551" i="59"/>
  <c r="J551" i="59" s="1"/>
  <c r="C550" i="59"/>
  <c r="H550" i="59" s="1"/>
  <c r="J550" i="59" s="1"/>
  <c r="C645" i="59"/>
  <c r="H645" i="59" s="1"/>
  <c r="J645" i="59" s="1"/>
  <c r="D722" i="59"/>
  <c r="E724" i="59"/>
  <c r="E722" i="59" s="1"/>
  <c r="E743" i="59"/>
  <c r="E761" i="59"/>
  <c r="E760" i="59" s="1"/>
  <c r="H562" i="59"/>
  <c r="C561" i="59"/>
  <c r="E611" i="59"/>
  <c r="E610" i="59" s="1"/>
  <c r="D610" i="59"/>
  <c r="E629" i="59"/>
  <c r="E628" i="59" s="1"/>
  <c r="D628" i="59"/>
  <c r="E662" i="59"/>
  <c r="E661" i="59" s="1"/>
  <c r="D661" i="59"/>
  <c r="E688" i="59"/>
  <c r="E687" i="59" s="1"/>
  <c r="D687" i="59"/>
  <c r="D700" i="59"/>
  <c r="E702" i="59"/>
  <c r="E700" i="59" s="1"/>
  <c r="D743" i="59"/>
  <c r="D765" i="59"/>
  <c r="E766" i="59"/>
  <c r="E765" i="59" s="1"/>
  <c r="E772" i="59"/>
  <c r="E771" i="59" s="1"/>
  <c r="D429" i="59"/>
  <c r="D463" i="59"/>
  <c r="D468" i="59"/>
  <c r="D494" i="59"/>
  <c r="D484" i="59" s="1"/>
  <c r="D504" i="59"/>
  <c r="D509" i="59"/>
  <c r="D529" i="59"/>
  <c r="D528" i="59" s="1"/>
  <c r="D544" i="59"/>
  <c r="D538" i="59" s="1"/>
  <c r="D556" i="59"/>
  <c r="D603" i="59"/>
  <c r="E638" i="59"/>
  <c r="E653" i="59"/>
  <c r="D665" i="59"/>
  <c r="E667" i="59"/>
  <c r="E665" i="59" s="1"/>
  <c r="E672" i="59"/>
  <c r="E671" i="59" s="1"/>
  <c r="D671" i="59"/>
  <c r="E677" i="59"/>
  <c r="E676" i="59" s="1"/>
  <c r="D676" i="59"/>
  <c r="H717" i="59"/>
  <c r="J717" i="59" s="1"/>
  <c r="C716" i="59"/>
  <c r="H716" i="59" s="1"/>
  <c r="J716" i="59" s="1"/>
  <c r="D727" i="59"/>
  <c r="E728" i="59"/>
  <c r="E727" i="59" s="1"/>
  <c r="E751" i="59"/>
  <c r="D768" i="59"/>
  <c r="D767" i="59" s="1"/>
  <c r="E769" i="59"/>
  <c r="E768" i="59" s="1"/>
  <c r="E767" i="59" s="1"/>
  <c r="B21" i="57"/>
  <c r="C19" i="57" s="1"/>
  <c r="B18" i="57"/>
  <c r="B17" i="57"/>
  <c r="C11" i="57"/>
  <c r="C6" i="57"/>
  <c r="F715" i="54"/>
  <c r="F714" i="54"/>
  <c r="F713" i="54"/>
  <c r="F712" i="54"/>
  <c r="F711" i="54"/>
  <c r="F710" i="54"/>
  <c r="F709" i="54"/>
  <c r="F708" i="54"/>
  <c r="F707" i="54"/>
  <c r="F706" i="54"/>
  <c r="F705" i="54"/>
  <c r="F704" i="54"/>
  <c r="F703" i="54"/>
  <c r="F702" i="54"/>
  <c r="F701" i="54"/>
  <c r="F700" i="54"/>
  <c r="F699" i="54"/>
  <c r="F698" i="54"/>
  <c r="F697" i="54"/>
  <c r="F696" i="54"/>
  <c r="F695" i="54"/>
  <c r="F694" i="54"/>
  <c r="F693" i="54"/>
  <c r="F692" i="54"/>
  <c r="F691" i="54"/>
  <c r="F690" i="54"/>
  <c r="F689" i="54"/>
  <c r="F688" i="54"/>
  <c r="F687" i="54"/>
  <c r="F686" i="54"/>
  <c r="F685" i="54"/>
  <c r="F684" i="54"/>
  <c r="F683" i="54"/>
  <c r="F682" i="54"/>
  <c r="F681" i="54"/>
  <c r="F680" i="54"/>
  <c r="F679" i="54"/>
  <c r="F678" i="54"/>
  <c r="F677" i="54"/>
  <c r="F676" i="54"/>
  <c r="F675" i="54"/>
  <c r="F674" i="54"/>
  <c r="F673" i="54"/>
  <c r="F672" i="54"/>
  <c r="F671" i="54"/>
  <c r="F670" i="54"/>
  <c r="F669" i="54"/>
  <c r="F668" i="54"/>
  <c r="F667" i="54"/>
  <c r="F666" i="54"/>
  <c r="F665" i="54"/>
  <c r="F664" i="54"/>
  <c r="F663" i="54"/>
  <c r="F662" i="54"/>
  <c r="F661" i="54"/>
  <c r="F660" i="54"/>
  <c r="F659" i="54"/>
  <c r="F658" i="54"/>
  <c r="F657" i="54"/>
  <c r="F656" i="54"/>
  <c r="F655" i="54"/>
  <c r="F654" i="54"/>
  <c r="F653" i="54"/>
  <c r="F652" i="54"/>
  <c r="F651" i="54"/>
  <c r="F650" i="54"/>
  <c r="F649" i="54"/>
  <c r="F648" i="54"/>
  <c r="F647" i="54"/>
  <c r="F646" i="54"/>
  <c r="F645" i="54"/>
  <c r="F644" i="54"/>
  <c r="F643" i="54"/>
  <c r="F642" i="54"/>
  <c r="F641" i="54"/>
  <c r="F640" i="54"/>
  <c r="F639" i="54"/>
  <c r="F638" i="54"/>
  <c r="F637" i="54"/>
  <c r="F636" i="54"/>
  <c r="F635" i="54"/>
  <c r="F634" i="54"/>
  <c r="F633" i="54"/>
  <c r="F632" i="54"/>
  <c r="F631" i="54"/>
  <c r="F630" i="54"/>
  <c r="F629" i="54"/>
  <c r="F628" i="54"/>
  <c r="F627" i="54"/>
  <c r="F626" i="54"/>
  <c r="F625" i="54"/>
  <c r="F624" i="54"/>
  <c r="F623" i="54"/>
  <c r="F622" i="54"/>
  <c r="F621" i="54"/>
  <c r="F620" i="54"/>
  <c r="F619" i="54"/>
  <c r="F618" i="54"/>
  <c r="F617" i="54"/>
  <c r="F616" i="54"/>
  <c r="F615" i="54"/>
  <c r="F614" i="54"/>
  <c r="F613" i="54"/>
  <c r="F612" i="54"/>
  <c r="F611" i="54"/>
  <c r="F610" i="54"/>
  <c r="F609" i="54"/>
  <c r="F608" i="54"/>
  <c r="F607" i="54"/>
  <c r="F606" i="54"/>
  <c r="F605" i="54"/>
  <c r="F604" i="54"/>
  <c r="F603" i="54"/>
  <c r="F602" i="54"/>
  <c r="F601" i="54"/>
  <c r="F600" i="54"/>
  <c r="F599" i="54"/>
  <c r="F598" i="54"/>
  <c r="F597" i="54"/>
  <c r="F596" i="54"/>
  <c r="F595" i="54"/>
  <c r="F594" i="54"/>
  <c r="F593" i="54"/>
  <c r="F592" i="54"/>
  <c r="F591" i="54"/>
  <c r="F590" i="54"/>
  <c r="F589" i="54"/>
  <c r="F588" i="54"/>
  <c r="F587" i="54"/>
  <c r="F586" i="54"/>
  <c r="F585" i="54"/>
  <c r="F584" i="54"/>
  <c r="F583" i="54"/>
  <c r="F582" i="54"/>
  <c r="F581" i="54"/>
  <c r="F580" i="54"/>
  <c r="F579" i="54"/>
  <c r="F578" i="54"/>
  <c r="F577" i="54"/>
  <c r="F576" i="54"/>
  <c r="F575" i="54"/>
  <c r="F574" i="54"/>
  <c r="F573" i="54"/>
  <c r="F572" i="54"/>
  <c r="F571" i="54"/>
  <c r="F570" i="54"/>
  <c r="F569" i="54"/>
  <c r="F568" i="54"/>
  <c r="F567" i="54"/>
  <c r="F566" i="54"/>
  <c r="F565" i="54"/>
  <c r="F564" i="54"/>
  <c r="F563" i="54"/>
  <c r="F562" i="54"/>
  <c r="F561" i="54"/>
  <c r="F560" i="54"/>
  <c r="F559" i="54"/>
  <c r="F558" i="54"/>
  <c r="F557" i="54"/>
  <c r="F556" i="54"/>
  <c r="F555" i="54"/>
  <c r="F554" i="54"/>
  <c r="F553" i="54"/>
  <c r="F552" i="54"/>
  <c r="F551" i="54"/>
  <c r="F550" i="54"/>
  <c r="F549" i="54"/>
  <c r="F548" i="54"/>
  <c r="F547" i="54"/>
  <c r="F546" i="54"/>
  <c r="F545" i="54"/>
  <c r="F544" i="54"/>
  <c r="F543" i="54"/>
  <c r="F542" i="54"/>
  <c r="F541" i="54"/>
  <c r="F540" i="54"/>
  <c r="F539" i="54"/>
  <c r="F538" i="54"/>
  <c r="F537" i="54"/>
  <c r="F536" i="54"/>
  <c r="F535" i="54"/>
  <c r="F534" i="54"/>
  <c r="F533" i="54"/>
  <c r="F532" i="54"/>
  <c r="F531" i="54"/>
  <c r="F530" i="54"/>
  <c r="F529" i="54"/>
  <c r="F528" i="54"/>
  <c r="F527" i="54"/>
  <c r="F526" i="54"/>
  <c r="F525" i="54"/>
  <c r="F524" i="54"/>
  <c r="F523" i="54"/>
  <c r="F522" i="54"/>
  <c r="F521" i="54"/>
  <c r="F520" i="54"/>
  <c r="F519" i="54"/>
  <c r="F518" i="54"/>
  <c r="F517" i="54"/>
  <c r="F516" i="54"/>
  <c r="F515" i="54"/>
  <c r="F514" i="54"/>
  <c r="F513" i="54"/>
  <c r="F512" i="54"/>
  <c r="F511" i="54"/>
  <c r="F510" i="54"/>
  <c r="F509" i="54"/>
  <c r="F508" i="54"/>
  <c r="F507" i="54"/>
  <c r="F506" i="54"/>
  <c r="F505" i="54"/>
  <c r="F504" i="54"/>
  <c r="F503" i="54"/>
  <c r="F502" i="54"/>
  <c r="F501" i="54"/>
  <c r="F500" i="54"/>
  <c r="F499" i="54"/>
  <c r="F498" i="54"/>
  <c r="F497" i="54"/>
  <c r="F496" i="54"/>
  <c r="F495" i="54"/>
  <c r="F494" i="54"/>
  <c r="F493" i="54"/>
  <c r="F492" i="54"/>
  <c r="F491" i="54"/>
  <c r="F490" i="54"/>
  <c r="F489" i="54"/>
  <c r="F488" i="54"/>
  <c r="F487" i="54"/>
  <c r="F486" i="54"/>
  <c r="F485" i="54"/>
  <c r="F484" i="54"/>
  <c r="F483" i="54"/>
  <c r="F482" i="54"/>
  <c r="F481" i="54"/>
  <c r="F480" i="54"/>
  <c r="F479" i="54"/>
  <c r="F478" i="54"/>
  <c r="F477" i="54"/>
  <c r="F476" i="54"/>
  <c r="F475" i="54"/>
  <c r="F474" i="54"/>
  <c r="F473" i="54"/>
  <c r="F472" i="54"/>
  <c r="F471" i="54"/>
  <c r="F470" i="54"/>
  <c r="F469" i="54"/>
  <c r="F468" i="54"/>
  <c r="F467" i="54"/>
  <c r="F466" i="54"/>
  <c r="F465" i="54"/>
  <c r="F464" i="54"/>
  <c r="F463" i="54"/>
  <c r="F462" i="54"/>
  <c r="F461" i="54"/>
  <c r="F460" i="54"/>
  <c r="F459" i="54"/>
  <c r="F458" i="54"/>
  <c r="F457" i="54"/>
  <c r="F456" i="54"/>
  <c r="F455" i="54"/>
  <c r="F454" i="54"/>
  <c r="F453" i="54"/>
  <c r="F452" i="54"/>
  <c r="F451" i="54"/>
  <c r="F450" i="54"/>
  <c r="F449" i="54"/>
  <c r="F448" i="54"/>
  <c r="F447" i="54"/>
  <c r="F446" i="54"/>
  <c r="F445" i="54"/>
  <c r="F444" i="54"/>
  <c r="F443" i="54"/>
  <c r="F442" i="54"/>
  <c r="F441" i="54"/>
  <c r="F440" i="54"/>
  <c r="F439" i="54"/>
  <c r="F438" i="54"/>
  <c r="F437" i="54"/>
  <c r="F436" i="54"/>
  <c r="F435" i="54"/>
  <c r="F434" i="54"/>
  <c r="F433" i="54"/>
  <c r="F432" i="54"/>
  <c r="F431" i="54"/>
  <c r="F430" i="54"/>
  <c r="F429" i="54"/>
  <c r="F428" i="54"/>
  <c r="F427" i="54"/>
  <c r="F426" i="54"/>
  <c r="F425" i="54"/>
  <c r="F424" i="54"/>
  <c r="F423" i="54"/>
  <c r="F422" i="54"/>
  <c r="F421" i="54"/>
  <c r="F420" i="54"/>
  <c r="F419" i="54"/>
  <c r="F418" i="54"/>
  <c r="F417" i="54"/>
  <c r="F416" i="54"/>
  <c r="F415" i="54"/>
  <c r="F414" i="54"/>
  <c r="F413" i="54"/>
  <c r="F412" i="54"/>
  <c r="F411" i="54"/>
  <c r="F410" i="54"/>
  <c r="F409" i="54"/>
  <c r="F408" i="54"/>
  <c r="F407" i="54"/>
  <c r="F406" i="54"/>
  <c r="F405" i="54"/>
  <c r="F404" i="54"/>
  <c r="F403" i="54"/>
  <c r="F402" i="54"/>
  <c r="F401" i="54"/>
  <c r="F400" i="54"/>
  <c r="F399" i="54"/>
  <c r="F398" i="54"/>
  <c r="F397" i="54"/>
  <c r="F396" i="54"/>
  <c r="F395" i="54"/>
  <c r="F394" i="54"/>
  <c r="F393" i="54"/>
  <c r="F392" i="54"/>
  <c r="F391" i="54"/>
  <c r="F390" i="54"/>
  <c r="F389" i="54"/>
  <c r="F388" i="54"/>
  <c r="F387" i="54"/>
  <c r="F386" i="54"/>
  <c r="F385" i="54"/>
  <c r="F384" i="54"/>
  <c r="F383" i="54"/>
  <c r="F382" i="54"/>
  <c r="F381" i="54"/>
  <c r="F380" i="54"/>
  <c r="F379" i="54"/>
  <c r="F378" i="54"/>
  <c r="F377" i="54"/>
  <c r="F376" i="54"/>
  <c r="F375" i="54"/>
  <c r="F374" i="54"/>
  <c r="F373" i="54"/>
  <c r="F372" i="54"/>
  <c r="F371" i="54"/>
  <c r="F370" i="54"/>
  <c r="F369" i="54"/>
  <c r="F368" i="54"/>
  <c r="F367" i="54"/>
  <c r="F366" i="54"/>
  <c r="F365" i="54"/>
  <c r="F364" i="54"/>
  <c r="F363" i="54"/>
  <c r="F362" i="54"/>
  <c r="F361" i="54"/>
  <c r="F360" i="54"/>
  <c r="F359" i="54"/>
  <c r="F358" i="54"/>
  <c r="F357" i="54"/>
  <c r="F356" i="54"/>
  <c r="F355" i="54"/>
  <c r="F354" i="54"/>
  <c r="F353" i="54"/>
  <c r="F352" i="54"/>
  <c r="F351" i="54"/>
  <c r="F350" i="54"/>
  <c r="F349" i="54"/>
  <c r="F348" i="54"/>
  <c r="F347" i="54"/>
  <c r="F346" i="54"/>
  <c r="F345" i="54"/>
  <c r="F344" i="54"/>
  <c r="F343" i="54"/>
  <c r="F342" i="54"/>
  <c r="F341" i="54"/>
  <c r="F340" i="54"/>
  <c r="F339" i="54"/>
  <c r="F338" i="54"/>
  <c r="F337" i="54"/>
  <c r="F336" i="54"/>
  <c r="F335" i="54"/>
  <c r="F334" i="54"/>
  <c r="F333" i="54"/>
  <c r="F332" i="54"/>
  <c r="F331" i="54"/>
  <c r="F330" i="54"/>
  <c r="F329" i="54"/>
  <c r="F328" i="54"/>
  <c r="F327" i="54"/>
  <c r="F326" i="54"/>
  <c r="F325" i="54"/>
  <c r="F324" i="54"/>
  <c r="F323" i="54"/>
  <c r="F322" i="54"/>
  <c r="F321" i="54"/>
  <c r="F320" i="54"/>
  <c r="F319" i="54"/>
  <c r="F318" i="54"/>
  <c r="F317" i="54"/>
  <c r="F316" i="54"/>
  <c r="F315" i="54"/>
  <c r="F314" i="54"/>
  <c r="F313" i="54"/>
  <c r="F312" i="54"/>
  <c r="F311" i="54"/>
  <c r="F310" i="54"/>
  <c r="F309" i="54"/>
  <c r="F308" i="54"/>
  <c r="F307" i="54"/>
  <c r="F306" i="54"/>
  <c r="F305" i="54"/>
  <c r="F304" i="54"/>
  <c r="F303" i="54"/>
  <c r="F302" i="54"/>
  <c r="F301" i="54"/>
  <c r="F300" i="54"/>
  <c r="F299" i="54"/>
  <c r="F298" i="54"/>
  <c r="F297" i="54"/>
  <c r="F296" i="54"/>
  <c r="F295" i="54"/>
  <c r="F294" i="54"/>
  <c r="F293" i="54"/>
  <c r="F292" i="54"/>
  <c r="F291" i="54"/>
  <c r="F290" i="54"/>
  <c r="F289" i="54"/>
  <c r="F288" i="54"/>
  <c r="F287" i="54"/>
  <c r="F286" i="54"/>
  <c r="F285" i="54"/>
  <c r="F284" i="54"/>
  <c r="F283" i="54"/>
  <c r="F282" i="54"/>
  <c r="F281" i="54"/>
  <c r="F280" i="54"/>
  <c r="F279" i="54"/>
  <c r="F278" i="54"/>
  <c r="F277" i="54"/>
  <c r="F276" i="54"/>
  <c r="F275" i="54"/>
  <c r="F274" i="54"/>
  <c r="F273" i="54"/>
  <c r="F272" i="54"/>
  <c r="F271" i="54"/>
  <c r="F270" i="54"/>
  <c r="F269" i="54"/>
  <c r="F268" i="54"/>
  <c r="F267" i="54"/>
  <c r="F266" i="54"/>
  <c r="F265" i="54"/>
  <c r="F264" i="54"/>
  <c r="F263" i="54"/>
  <c r="F262" i="54"/>
  <c r="F261" i="54"/>
  <c r="F260" i="54"/>
  <c r="F259" i="54"/>
  <c r="F258" i="54"/>
  <c r="F257" i="54"/>
  <c r="F256" i="54"/>
  <c r="F255" i="54"/>
  <c r="F254" i="54"/>
  <c r="F253" i="54"/>
  <c r="F252" i="54"/>
  <c r="F251" i="54"/>
  <c r="F250" i="54"/>
  <c r="F249" i="54"/>
  <c r="F248" i="54"/>
  <c r="F247" i="54"/>
  <c r="F246" i="54"/>
  <c r="F245" i="54"/>
  <c r="F244" i="54"/>
  <c r="F243" i="54"/>
  <c r="F242" i="54"/>
  <c r="F241" i="54"/>
  <c r="F240" i="54"/>
  <c r="F239" i="54"/>
  <c r="F238" i="54"/>
  <c r="F237" i="54"/>
  <c r="F236" i="54"/>
  <c r="F235" i="54"/>
  <c r="F234" i="54"/>
  <c r="F233" i="54"/>
  <c r="F232" i="54"/>
  <c r="F231" i="54"/>
  <c r="F230" i="54"/>
  <c r="F229" i="54"/>
  <c r="F228" i="54"/>
  <c r="F227" i="54"/>
  <c r="F226" i="54"/>
  <c r="F225" i="54"/>
  <c r="F224" i="54"/>
  <c r="F223" i="54"/>
  <c r="F222" i="54"/>
  <c r="F221" i="54"/>
  <c r="F220" i="54"/>
  <c r="F219" i="54"/>
  <c r="F218" i="54"/>
  <c r="F217" i="54"/>
  <c r="F216" i="54"/>
  <c r="F215" i="54"/>
  <c r="F214" i="54"/>
  <c r="F213" i="54"/>
  <c r="F212" i="54"/>
  <c r="F211" i="54"/>
  <c r="F210" i="54"/>
  <c r="F209" i="54"/>
  <c r="F208" i="54"/>
  <c r="F207" i="54"/>
  <c r="F206" i="54"/>
  <c r="F205" i="54"/>
  <c r="F204" i="54"/>
  <c r="F203" i="54"/>
  <c r="F202" i="54"/>
  <c r="F201" i="54"/>
  <c r="F200" i="54"/>
  <c r="F199" i="54"/>
  <c r="F198" i="54"/>
  <c r="F197" i="54"/>
  <c r="F196" i="54"/>
  <c r="F195" i="54"/>
  <c r="F194" i="54"/>
  <c r="F193" i="54"/>
  <c r="F192" i="54"/>
  <c r="F191" i="54"/>
  <c r="F190" i="54"/>
  <c r="F189" i="54"/>
  <c r="F188" i="54"/>
  <c r="F187" i="54"/>
  <c r="F186" i="54"/>
  <c r="F185" i="54"/>
  <c r="F184" i="54"/>
  <c r="F183" i="54"/>
  <c r="F182" i="54"/>
  <c r="F181" i="54"/>
  <c r="F180" i="54"/>
  <c r="F179" i="54"/>
  <c r="F178" i="54"/>
  <c r="F177" i="54"/>
  <c r="F176" i="54"/>
  <c r="F175" i="54"/>
  <c r="F174" i="54"/>
  <c r="F173" i="54"/>
  <c r="F172" i="54"/>
  <c r="F171" i="54"/>
  <c r="F170" i="54"/>
  <c r="F169" i="54"/>
  <c r="F168" i="54"/>
  <c r="F167" i="54"/>
  <c r="F166" i="54"/>
  <c r="F165" i="54"/>
  <c r="F164" i="54"/>
  <c r="F163" i="54"/>
  <c r="F162" i="54"/>
  <c r="F161" i="54"/>
  <c r="F160" i="54"/>
  <c r="F159" i="54"/>
  <c r="F158" i="54"/>
  <c r="F157" i="54"/>
  <c r="F156" i="54"/>
  <c r="F155" i="54"/>
  <c r="F154" i="54"/>
  <c r="F153" i="54"/>
  <c r="F152" i="54"/>
  <c r="F151" i="54"/>
  <c r="F150" i="54"/>
  <c r="F149" i="54"/>
  <c r="F148" i="54"/>
  <c r="F147" i="54"/>
  <c r="F146" i="54"/>
  <c r="F145" i="54"/>
  <c r="F144" i="54"/>
  <c r="F143" i="54"/>
  <c r="F142" i="54"/>
  <c r="F141" i="54"/>
  <c r="F140" i="54"/>
  <c r="F139" i="54"/>
  <c r="F138" i="54"/>
  <c r="F137" i="54"/>
  <c r="F136" i="54"/>
  <c r="F135" i="54"/>
  <c r="F134" i="54"/>
  <c r="F133" i="54"/>
  <c r="F132" i="54"/>
  <c r="F131" i="54"/>
  <c r="F130" i="54"/>
  <c r="F129" i="54"/>
  <c r="F128" i="54"/>
  <c r="F127" i="54"/>
  <c r="F126" i="54"/>
  <c r="F125" i="54"/>
  <c r="F124" i="54"/>
  <c r="F123" i="54"/>
  <c r="F122" i="54"/>
  <c r="F121" i="54"/>
  <c r="F120" i="54"/>
  <c r="F119" i="54"/>
  <c r="F118" i="54"/>
  <c r="F117" i="54"/>
  <c r="F116" i="54"/>
  <c r="F115" i="54"/>
  <c r="F114" i="54"/>
  <c r="F113" i="54"/>
  <c r="F112" i="54"/>
  <c r="F111" i="54"/>
  <c r="F110" i="54"/>
  <c r="F109" i="54"/>
  <c r="F108" i="54"/>
  <c r="F107" i="54"/>
  <c r="F106" i="54"/>
  <c r="F105" i="54"/>
  <c r="F104" i="54"/>
  <c r="F103" i="54"/>
  <c r="F102" i="54"/>
  <c r="F101" i="54"/>
  <c r="F100" i="54"/>
  <c r="F99" i="54"/>
  <c r="F98" i="54"/>
  <c r="F97" i="54"/>
  <c r="F96" i="54"/>
  <c r="F95" i="54"/>
  <c r="F94" i="54"/>
  <c r="F93" i="54"/>
  <c r="F92" i="54"/>
  <c r="F91" i="54"/>
  <c r="F90" i="54"/>
  <c r="F89" i="54"/>
  <c r="F88" i="54"/>
  <c r="F87" i="54"/>
  <c r="F86" i="54"/>
  <c r="F85" i="54"/>
  <c r="F84" i="54"/>
  <c r="F83" i="54"/>
  <c r="F82" i="54"/>
  <c r="F81" i="54"/>
  <c r="F80" i="54"/>
  <c r="F79" i="54"/>
  <c r="F78" i="54"/>
  <c r="F77" i="54"/>
  <c r="F76" i="54"/>
  <c r="F75" i="54"/>
  <c r="F74" i="54"/>
  <c r="F73" i="54"/>
  <c r="F72" i="54"/>
  <c r="F71" i="54"/>
  <c r="F70" i="54"/>
  <c r="F69" i="54"/>
  <c r="F68" i="54"/>
  <c r="H67" i="54"/>
  <c r="G67" i="54"/>
  <c r="F67" i="54"/>
  <c r="I67" i="54" s="1"/>
  <c r="F66" i="54"/>
  <c r="F65" i="54"/>
  <c r="H64" i="54"/>
  <c r="G64" i="54"/>
  <c r="F64" i="54"/>
  <c r="F63" i="54"/>
  <c r="H62" i="54"/>
  <c r="G62" i="54"/>
  <c r="F62" i="54"/>
  <c r="I62" i="54" s="1"/>
  <c r="F61" i="54"/>
  <c r="F60" i="54"/>
  <c r="H59" i="54"/>
  <c r="G59" i="54"/>
  <c r="F59" i="54"/>
  <c r="I59" i="54" s="1"/>
  <c r="F58" i="54"/>
  <c r="F57" i="54"/>
  <c r="F56" i="54"/>
  <c r="F55" i="54"/>
  <c r="F54" i="54"/>
  <c r="F53" i="54"/>
  <c r="F52" i="54"/>
  <c r="F51" i="54"/>
  <c r="H50" i="54"/>
  <c r="G50" i="54"/>
  <c r="F50" i="54"/>
  <c r="I50" i="54" s="1"/>
  <c r="F49" i="54"/>
  <c r="H48" i="54"/>
  <c r="G48" i="54"/>
  <c r="F48" i="54"/>
  <c r="I48" i="54" s="1"/>
  <c r="F47" i="54"/>
  <c r="H46" i="54"/>
  <c r="G46" i="54"/>
  <c r="F46" i="54"/>
  <c r="I46" i="54" s="1"/>
  <c r="F45" i="54"/>
  <c r="F44" i="54"/>
  <c r="F43" i="54"/>
  <c r="F42" i="54"/>
  <c r="F41" i="54"/>
  <c r="F40" i="54"/>
  <c r="I39" i="54"/>
  <c r="H39" i="54"/>
  <c r="G39" i="54"/>
  <c r="F39" i="54"/>
  <c r="F38" i="54"/>
  <c r="F37" i="54"/>
  <c r="H36" i="54"/>
  <c r="G36" i="54"/>
  <c r="F36" i="54"/>
  <c r="F35" i="54"/>
  <c r="F34" i="54"/>
  <c r="H33" i="54"/>
  <c r="G33" i="54"/>
  <c r="F33" i="54"/>
  <c r="I33" i="54" s="1"/>
  <c r="F32" i="54"/>
  <c r="F31" i="54"/>
  <c r="F30" i="54"/>
  <c r="F29" i="54"/>
  <c r="F27" i="54"/>
  <c r="F26" i="54"/>
  <c r="F25" i="54"/>
  <c r="F24" i="54"/>
  <c r="H23" i="54"/>
  <c r="G23" i="54"/>
  <c r="F23" i="54"/>
  <c r="I23" i="54" s="1"/>
  <c r="F21" i="54"/>
  <c r="F20" i="54"/>
  <c r="F19" i="54"/>
  <c r="F18" i="54"/>
  <c r="F17" i="54"/>
  <c r="F16" i="54"/>
  <c r="F15" i="54"/>
  <c r="F14" i="54"/>
  <c r="F13" i="54"/>
  <c r="F12" i="54"/>
  <c r="F11" i="54"/>
  <c r="F10" i="54"/>
  <c r="H9" i="54"/>
  <c r="G9" i="54"/>
  <c r="F9" i="54"/>
  <c r="I9" i="54" s="1"/>
  <c r="F8" i="54"/>
  <c r="F7" i="54"/>
  <c r="F6" i="54"/>
  <c r="F5" i="54"/>
  <c r="F4" i="54"/>
  <c r="F3" i="54"/>
  <c r="H2" i="54"/>
  <c r="G2" i="54"/>
  <c r="F2" i="54"/>
  <c r="I2" i="54" s="1"/>
  <c r="D778" i="49"/>
  <c r="D777" i="49" s="1"/>
  <c r="C777" i="49"/>
  <c r="D776" i="49"/>
  <c r="E776" i="49" s="1"/>
  <c r="D775" i="49"/>
  <c r="E775" i="49" s="1"/>
  <c r="D774" i="49"/>
  <c r="E774" i="49" s="1"/>
  <c r="D773" i="49"/>
  <c r="E773" i="49" s="1"/>
  <c r="C772" i="49"/>
  <c r="C771" i="49" s="1"/>
  <c r="D770" i="49"/>
  <c r="E770" i="49" s="1"/>
  <c r="D769" i="49"/>
  <c r="D768" i="49" s="1"/>
  <c r="D767" i="49" s="1"/>
  <c r="C768" i="49"/>
  <c r="C767" i="49" s="1"/>
  <c r="D766" i="49"/>
  <c r="E766" i="49" s="1"/>
  <c r="E765" i="49" s="1"/>
  <c r="D765" i="49"/>
  <c r="C765" i="49"/>
  <c r="D764" i="49"/>
  <c r="E764" i="49" s="1"/>
  <c r="D763" i="49"/>
  <c r="E763" i="49" s="1"/>
  <c r="D762" i="49"/>
  <c r="E762" i="49" s="1"/>
  <c r="E761" i="49" s="1"/>
  <c r="C761" i="49"/>
  <c r="C760" i="49" s="1"/>
  <c r="D759" i="49"/>
  <c r="E759" i="49" s="1"/>
  <c r="D758" i="49"/>
  <c r="E758" i="49" s="1"/>
  <c r="D757" i="49"/>
  <c r="E757" i="49" s="1"/>
  <c r="C756" i="49"/>
  <c r="C755" i="49" s="1"/>
  <c r="D754" i="49"/>
  <c r="E754" i="49" s="1"/>
  <c r="D753" i="49"/>
  <c r="E753" i="49" s="1"/>
  <c r="D752" i="49"/>
  <c r="E752" i="49" s="1"/>
  <c r="C751" i="49"/>
  <c r="C750" i="49" s="1"/>
  <c r="D749" i="49"/>
  <c r="E749" i="49" s="1"/>
  <c r="D748" i="49"/>
  <c r="E748" i="49" s="1"/>
  <c r="D747" i="49"/>
  <c r="E747" i="49" s="1"/>
  <c r="E746" i="49" s="1"/>
  <c r="C746" i="49"/>
  <c r="D745" i="49"/>
  <c r="D744" i="49" s="1"/>
  <c r="C744" i="49"/>
  <c r="C743" i="49" s="1"/>
  <c r="D742" i="49"/>
  <c r="E742" i="49" s="1"/>
  <c r="E741" i="49" s="1"/>
  <c r="C741" i="49"/>
  <c r="D740" i="49"/>
  <c r="D739" i="49" s="1"/>
  <c r="C739" i="49"/>
  <c r="D738" i="49"/>
  <c r="E738" i="49" s="1"/>
  <c r="D737" i="49"/>
  <c r="E737" i="49" s="1"/>
  <c r="D736" i="49"/>
  <c r="E736" i="49" s="1"/>
  <c r="D735" i="49"/>
  <c r="D734" i="49" s="1"/>
  <c r="D733" i="49" s="1"/>
  <c r="C734" i="49"/>
  <c r="C733" i="49" s="1"/>
  <c r="D732" i="49"/>
  <c r="E732" i="49" s="1"/>
  <c r="E731" i="49" s="1"/>
  <c r="E730" i="49" s="1"/>
  <c r="C731" i="49"/>
  <c r="C730" i="49" s="1"/>
  <c r="D729" i="49"/>
  <c r="E729" i="49" s="1"/>
  <c r="D728" i="49"/>
  <c r="C727" i="49"/>
  <c r="H724" i="49"/>
  <c r="E724" i="49"/>
  <c r="D724" i="49"/>
  <c r="H723" i="49"/>
  <c r="D723" i="49"/>
  <c r="E723" i="49" s="1"/>
  <c r="C722" i="49"/>
  <c r="H721" i="49"/>
  <c r="D721" i="49"/>
  <c r="E721" i="49" s="1"/>
  <c r="H720" i="49"/>
  <c r="D720" i="49"/>
  <c r="E720" i="49" s="1"/>
  <c r="H719" i="49"/>
  <c r="D719" i="49"/>
  <c r="E719" i="49" s="1"/>
  <c r="D718" i="49"/>
  <c r="C718" i="49"/>
  <c r="H718" i="49" s="1"/>
  <c r="H715" i="49"/>
  <c r="D715" i="49"/>
  <c r="E715" i="49" s="1"/>
  <c r="H714" i="49"/>
  <c r="D714" i="49"/>
  <c r="E714" i="49" s="1"/>
  <c r="H713" i="49"/>
  <c r="D713" i="49"/>
  <c r="E713" i="49" s="1"/>
  <c r="H712" i="49"/>
  <c r="E712" i="49"/>
  <c r="D712" i="49"/>
  <c r="H711" i="49"/>
  <c r="D711" i="49"/>
  <c r="E711" i="49" s="1"/>
  <c r="H710" i="49"/>
  <c r="D710" i="49"/>
  <c r="E710" i="49" s="1"/>
  <c r="H709" i="49"/>
  <c r="D709" i="49"/>
  <c r="E709" i="49" s="1"/>
  <c r="H708" i="49"/>
  <c r="D708" i="49"/>
  <c r="E708" i="49" s="1"/>
  <c r="H707" i="49"/>
  <c r="D707" i="49"/>
  <c r="E707" i="49" s="1"/>
  <c r="H706" i="49"/>
  <c r="D706" i="49"/>
  <c r="E706" i="49" s="1"/>
  <c r="H705" i="49"/>
  <c r="D705" i="49"/>
  <c r="E705" i="49" s="1"/>
  <c r="H704" i="49"/>
  <c r="D704" i="49"/>
  <c r="E704" i="49" s="1"/>
  <c r="H703" i="49"/>
  <c r="D703" i="49"/>
  <c r="E703" i="49" s="1"/>
  <c r="H702" i="49"/>
  <c r="D702" i="49"/>
  <c r="E702" i="49" s="1"/>
  <c r="H701" i="49"/>
  <c r="D701" i="49"/>
  <c r="E701" i="49" s="1"/>
  <c r="C700" i="49"/>
  <c r="H700" i="49" s="1"/>
  <c r="H699" i="49"/>
  <c r="D699" i="49"/>
  <c r="E699" i="49" s="1"/>
  <c r="H698" i="49"/>
  <c r="D698" i="49"/>
  <c r="E698" i="49" s="1"/>
  <c r="H697" i="49"/>
  <c r="E697" i="49"/>
  <c r="D697" i="49"/>
  <c r="H696" i="49"/>
  <c r="D696" i="49"/>
  <c r="H695" i="49"/>
  <c r="D695" i="49"/>
  <c r="E695" i="49" s="1"/>
  <c r="C694" i="49"/>
  <c r="H694" i="49" s="1"/>
  <c r="H693" i="49"/>
  <c r="D693" i="49"/>
  <c r="E693" i="49" s="1"/>
  <c r="H692" i="49"/>
  <c r="E692" i="49"/>
  <c r="D692" i="49"/>
  <c r="H691" i="49"/>
  <c r="D691" i="49"/>
  <c r="E691" i="49" s="1"/>
  <c r="H690" i="49"/>
  <c r="D690" i="49"/>
  <c r="E690" i="49" s="1"/>
  <c r="H689" i="49"/>
  <c r="D689" i="49"/>
  <c r="E689" i="49" s="1"/>
  <c r="H688" i="49"/>
  <c r="D688" i="49"/>
  <c r="E688" i="49" s="1"/>
  <c r="C687" i="49"/>
  <c r="H687" i="49" s="1"/>
  <c r="H686" i="49"/>
  <c r="D686" i="49"/>
  <c r="E686" i="49" s="1"/>
  <c r="H685" i="49"/>
  <c r="D685" i="49"/>
  <c r="E685" i="49" s="1"/>
  <c r="H684" i="49"/>
  <c r="D684" i="49"/>
  <c r="E684" i="49" s="1"/>
  <c r="C683" i="49"/>
  <c r="H683" i="49" s="1"/>
  <c r="H682" i="49"/>
  <c r="E682" i="49"/>
  <c r="D682" i="49"/>
  <c r="H681" i="49"/>
  <c r="D681" i="49"/>
  <c r="H680" i="49"/>
  <c r="D680" i="49"/>
  <c r="E680" i="49" s="1"/>
  <c r="C679" i="49"/>
  <c r="H679" i="49" s="1"/>
  <c r="H678" i="49"/>
  <c r="D678" i="49"/>
  <c r="E678" i="49" s="1"/>
  <c r="H677" i="49"/>
  <c r="D677" i="49"/>
  <c r="D676" i="49" s="1"/>
  <c r="C676" i="49"/>
  <c r="H676" i="49" s="1"/>
  <c r="H675" i="49"/>
  <c r="D675" i="49"/>
  <c r="E675" i="49" s="1"/>
  <c r="H674" i="49"/>
  <c r="E674" i="49"/>
  <c r="D674" i="49"/>
  <c r="H673" i="49"/>
  <c r="D673" i="49"/>
  <c r="E673" i="49" s="1"/>
  <c r="H672" i="49"/>
  <c r="D672" i="49"/>
  <c r="E672" i="49" s="1"/>
  <c r="C671" i="49"/>
  <c r="H671" i="49" s="1"/>
  <c r="H670" i="49"/>
  <c r="D670" i="49"/>
  <c r="E670" i="49" s="1"/>
  <c r="H669" i="49"/>
  <c r="D669" i="49"/>
  <c r="E669" i="49" s="1"/>
  <c r="H668" i="49"/>
  <c r="D668" i="49"/>
  <c r="E668" i="49" s="1"/>
  <c r="H667" i="49"/>
  <c r="E667" i="49"/>
  <c r="D667" i="49"/>
  <c r="H666" i="49"/>
  <c r="D666" i="49"/>
  <c r="E666" i="49" s="1"/>
  <c r="C665" i="49"/>
  <c r="H665" i="49" s="1"/>
  <c r="H664" i="49"/>
  <c r="E664" i="49"/>
  <c r="D664" i="49"/>
  <c r="H663" i="49"/>
  <c r="D663" i="49"/>
  <c r="E663" i="49" s="1"/>
  <c r="H662" i="49"/>
  <c r="D662" i="49"/>
  <c r="D661" i="49" s="1"/>
  <c r="C661" i="49"/>
  <c r="H661" i="49" s="1"/>
  <c r="H660" i="49"/>
  <c r="D660" i="49"/>
  <c r="E660" i="49" s="1"/>
  <c r="H659" i="49"/>
  <c r="E659" i="49"/>
  <c r="D659" i="49"/>
  <c r="H658" i="49"/>
  <c r="D658" i="49"/>
  <c r="E658" i="49" s="1"/>
  <c r="H657" i="49"/>
  <c r="D657" i="49"/>
  <c r="E657" i="49" s="1"/>
  <c r="H656" i="49"/>
  <c r="D656" i="49"/>
  <c r="E656" i="49" s="1"/>
  <c r="H655" i="49"/>
  <c r="D655" i="49"/>
  <c r="E655" i="49" s="1"/>
  <c r="H654" i="49"/>
  <c r="D654" i="49"/>
  <c r="E654" i="49" s="1"/>
  <c r="C653" i="49"/>
  <c r="H653" i="49" s="1"/>
  <c r="H652" i="49"/>
  <c r="D652" i="49"/>
  <c r="E652" i="49" s="1"/>
  <c r="H651" i="49"/>
  <c r="D651" i="49"/>
  <c r="E651" i="49" s="1"/>
  <c r="H650" i="49"/>
  <c r="D650" i="49"/>
  <c r="E650" i="49" s="1"/>
  <c r="H649" i="49"/>
  <c r="D649" i="49"/>
  <c r="E649" i="49" s="1"/>
  <c r="H648" i="49"/>
  <c r="D648" i="49"/>
  <c r="E648" i="49" s="1"/>
  <c r="H647" i="49"/>
  <c r="D647" i="49"/>
  <c r="E647" i="49" s="1"/>
  <c r="C646" i="49"/>
  <c r="H646" i="49" s="1"/>
  <c r="H644" i="49"/>
  <c r="D644" i="49"/>
  <c r="E644" i="49" s="1"/>
  <c r="H643" i="49"/>
  <c r="D643" i="49"/>
  <c r="E643" i="49" s="1"/>
  <c r="C642" i="49"/>
  <c r="H642" i="49" s="1"/>
  <c r="J642" i="49" s="1"/>
  <c r="H641" i="49"/>
  <c r="D641" i="49"/>
  <c r="E641" i="49" s="1"/>
  <c r="H640" i="49"/>
  <c r="D640" i="49"/>
  <c r="E640" i="49" s="1"/>
  <c r="H639" i="49"/>
  <c r="D639" i="49"/>
  <c r="E639" i="49" s="1"/>
  <c r="C638" i="49"/>
  <c r="H638" i="49" s="1"/>
  <c r="J638" i="49" s="1"/>
  <c r="H637" i="49"/>
  <c r="D637" i="49"/>
  <c r="E637" i="49" s="1"/>
  <c r="H636" i="49"/>
  <c r="D636" i="49"/>
  <c r="E636" i="49" s="1"/>
  <c r="H635" i="49"/>
  <c r="D635" i="49"/>
  <c r="E635" i="49" s="1"/>
  <c r="H634" i="49"/>
  <c r="D634" i="49"/>
  <c r="E634" i="49" s="1"/>
  <c r="H633" i="49"/>
  <c r="D633" i="49"/>
  <c r="E633" i="49" s="1"/>
  <c r="H632" i="49"/>
  <c r="D632" i="49"/>
  <c r="E632" i="49" s="1"/>
  <c r="H631" i="49"/>
  <c r="D631" i="49"/>
  <c r="E631" i="49" s="1"/>
  <c r="H630" i="49"/>
  <c r="D630" i="49"/>
  <c r="E630" i="49" s="1"/>
  <c r="H629" i="49"/>
  <c r="D629" i="49"/>
  <c r="E629" i="49" s="1"/>
  <c r="C628" i="49"/>
  <c r="H628" i="49" s="1"/>
  <c r="H627" i="49"/>
  <c r="D627" i="49"/>
  <c r="E627" i="49" s="1"/>
  <c r="H626" i="49"/>
  <c r="D626" i="49"/>
  <c r="E626" i="49" s="1"/>
  <c r="H625" i="49"/>
  <c r="D625" i="49"/>
  <c r="E625" i="49" s="1"/>
  <c r="H624" i="49"/>
  <c r="D624" i="49"/>
  <c r="E624" i="49" s="1"/>
  <c r="H623" i="49"/>
  <c r="D623" i="49"/>
  <c r="E623" i="49" s="1"/>
  <c r="H622" i="49"/>
  <c r="D622" i="49"/>
  <c r="E622" i="49" s="1"/>
  <c r="H621" i="49"/>
  <c r="D621" i="49"/>
  <c r="E621" i="49" s="1"/>
  <c r="H620" i="49"/>
  <c r="D620" i="49"/>
  <c r="E620" i="49" s="1"/>
  <c r="H619" i="49"/>
  <c r="D619" i="49"/>
  <c r="E619" i="49" s="1"/>
  <c r="H618" i="49"/>
  <c r="D618" i="49"/>
  <c r="E618" i="49" s="1"/>
  <c r="H617" i="49"/>
  <c r="D617" i="49"/>
  <c r="E617" i="49" s="1"/>
  <c r="C616" i="49"/>
  <c r="H616" i="49" s="1"/>
  <c r="H615" i="49"/>
  <c r="D615" i="49"/>
  <c r="E615" i="49" s="1"/>
  <c r="H614" i="49"/>
  <c r="D614" i="49"/>
  <c r="E614" i="49" s="1"/>
  <c r="H613" i="49"/>
  <c r="D613" i="49"/>
  <c r="E613" i="49" s="1"/>
  <c r="H612" i="49"/>
  <c r="D612" i="49"/>
  <c r="E612" i="49" s="1"/>
  <c r="H611" i="49"/>
  <c r="E611" i="49"/>
  <c r="D611" i="49"/>
  <c r="C610" i="49"/>
  <c r="H610" i="49" s="1"/>
  <c r="H609" i="49"/>
  <c r="D609" i="49"/>
  <c r="E609" i="49" s="1"/>
  <c r="H608" i="49"/>
  <c r="D608" i="49"/>
  <c r="E608" i="49" s="1"/>
  <c r="H607" i="49"/>
  <c r="D607" i="49"/>
  <c r="E607" i="49" s="1"/>
  <c r="H606" i="49"/>
  <c r="E606" i="49"/>
  <c r="D606" i="49"/>
  <c r="H605" i="49"/>
  <c r="D605" i="49"/>
  <c r="E605" i="49" s="1"/>
  <c r="H604" i="49"/>
  <c r="D604" i="49"/>
  <c r="E604" i="49" s="1"/>
  <c r="C603" i="49"/>
  <c r="H603" i="49" s="1"/>
  <c r="H602" i="49"/>
  <c r="D602" i="49"/>
  <c r="E602" i="49" s="1"/>
  <c r="H601" i="49"/>
  <c r="D601" i="49"/>
  <c r="E601" i="49" s="1"/>
  <c r="H600" i="49"/>
  <c r="D600" i="49"/>
  <c r="E600" i="49" s="1"/>
  <c r="C599" i="49"/>
  <c r="H599" i="49" s="1"/>
  <c r="H598" i="49"/>
  <c r="D598" i="49"/>
  <c r="E598" i="49" s="1"/>
  <c r="H597" i="49"/>
  <c r="D597" i="49"/>
  <c r="E597" i="49" s="1"/>
  <c r="H596" i="49"/>
  <c r="D596" i="49"/>
  <c r="E596" i="49" s="1"/>
  <c r="C595" i="49"/>
  <c r="H595" i="49" s="1"/>
  <c r="H594" i="49"/>
  <c r="D594" i="49"/>
  <c r="E594" i="49" s="1"/>
  <c r="H593" i="49"/>
  <c r="D593" i="49"/>
  <c r="E593" i="49" s="1"/>
  <c r="E592" i="49" s="1"/>
  <c r="C592" i="49"/>
  <c r="H592" i="49" s="1"/>
  <c r="H591" i="49"/>
  <c r="D591" i="49"/>
  <c r="E591" i="49" s="1"/>
  <c r="H590" i="49"/>
  <c r="D590" i="49"/>
  <c r="E590" i="49" s="1"/>
  <c r="H589" i="49"/>
  <c r="D589" i="49"/>
  <c r="E589" i="49" s="1"/>
  <c r="H588" i="49"/>
  <c r="D588" i="49"/>
  <c r="D587" i="49" s="1"/>
  <c r="C587" i="49"/>
  <c r="H587" i="49" s="1"/>
  <c r="H586" i="49"/>
  <c r="D586" i="49"/>
  <c r="E586" i="49" s="1"/>
  <c r="H585" i="49"/>
  <c r="D585" i="49"/>
  <c r="E585" i="49" s="1"/>
  <c r="H584" i="49"/>
  <c r="D584" i="49"/>
  <c r="E584" i="49" s="1"/>
  <c r="H583" i="49"/>
  <c r="D583" i="49"/>
  <c r="E583" i="49" s="1"/>
  <c r="H582" i="49"/>
  <c r="D582" i="49"/>
  <c r="E582" i="49" s="1"/>
  <c r="C581" i="49"/>
  <c r="H581" i="49" s="1"/>
  <c r="H580" i="49"/>
  <c r="D580" i="49"/>
  <c r="E580" i="49" s="1"/>
  <c r="H579" i="49"/>
  <c r="D579" i="49"/>
  <c r="E579" i="49" s="1"/>
  <c r="H578" i="49"/>
  <c r="D578" i="49"/>
  <c r="E578" i="49" s="1"/>
  <c r="E577" i="49" s="1"/>
  <c r="C577" i="49"/>
  <c r="H577" i="49" s="1"/>
  <c r="H576" i="49"/>
  <c r="D576" i="49"/>
  <c r="E576" i="49" s="1"/>
  <c r="H575" i="49"/>
  <c r="D575" i="49"/>
  <c r="E575" i="49" s="1"/>
  <c r="H574" i="49"/>
  <c r="D574" i="49"/>
  <c r="E574" i="49" s="1"/>
  <c r="H573" i="49"/>
  <c r="D573" i="49"/>
  <c r="E573" i="49" s="1"/>
  <c r="H572" i="49"/>
  <c r="D572" i="49"/>
  <c r="E572" i="49" s="1"/>
  <c r="H571" i="49"/>
  <c r="D571" i="49"/>
  <c r="E571" i="49" s="1"/>
  <c r="H570" i="49"/>
  <c r="D570" i="49"/>
  <c r="E570" i="49" s="1"/>
  <c r="C569" i="49"/>
  <c r="H569" i="49" s="1"/>
  <c r="H568" i="49"/>
  <c r="D568" i="49"/>
  <c r="E568" i="49" s="1"/>
  <c r="H567" i="49"/>
  <c r="D567" i="49"/>
  <c r="E567" i="49" s="1"/>
  <c r="H566" i="49"/>
  <c r="D566" i="49"/>
  <c r="E566" i="49" s="1"/>
  <c r="H565" i="49"/>
  <c r="D565" i="49"/>
  <c r="E565" i="49" s="1"/>
  <c r="H564" i="49"/>
  <c r="D564" i="49"/>
  <c r="E564" i="49" s="1"/>
  <c r="H563" i="49"/>
  <c r="D563" i="49"/>
  <c r="E563" i="49" s="1"/>
  <c r="C562" i="49"/>
  <c r="H562" i="49" s="1"/>
  <c r="H558" i="49"/>
  <c r="D558" i="49"/>
  <c r="E558" i="49" s="1"/>
  <c r="H557" i="49"/>
  <c r="D557" i="49"/>
  <c r="E557" i="49" s="1"/>
  <c r="C556" i="49"/>
  <c r="H556" i="49" s="1"/>
  <c r="H555" i="49"/>
  <c r="D555" i="49"/>
  <c r="E555" i="49" s="1"/>
  <c r="H554" i="49"/>
  <c r="D554" i="49"/>
  <c r="E554" i="49" s="1"/>
  <c r="H553" i="49"/>
  <c r="D553" i="49"/>
  <c r="E553" i="49" s="1"/>
  <c r="C552" i="49"/>
  <c r="H552" i="49" s="1"/>
  <c r="H549" i="49"/>
  <c r="D549" i="49"/>
  <c r="E549" i="49" s="1"/>
  <c r="H548" i="49"/>
  <c r="D548" i="49"/>
  <c r="E548" i="49" s="1"/>
  <c r="C547" i="49"/>
  <c r="H547" i="49" s="1"/>
  <c r="J547" i="49" s="1"/>
  <c r="H546" i="49"/>
  <c r="D546" i="49"/>
  <c r="E546" i="49" s="1"/>
  <c r="H545" i="49"/>
  <c r="E545" i="49"/>
  <c r="D545" i="49"/>
  <c r="D544" i="49"/>
  <c r="C544" i="49"/>
  <c r="H544" i="49" s="1"/>
  <c r="H543" i="49"/>
  <c r="D543" i="49"/>
  <c r="E543" i="49" s="1"/>
  <c r="H542" i="49"/>
  <c r="D542" i="49"/>
  <c r="E542" i="49" s="1"/>
  <c r="H541" i="49"/>
  <c r="D541" i="49"/>
  <c r="E541" i="49" s="1"/>
  <c r="H540" i="49"/>
  <c r="D540" i="49"/>
  <c r="E540" i="49" s="1"/>
  <c r="H539" i="49"/>
  <c r="D539" i="49"/>
  <c r="E539" i="49" s="1"/>
  <c r="C538" i="49"/>
  <c r="H538" i="49" s="1"/>
  <c r="H537" i="49"/>
  <c r="D537" i="49"/>
  <c r="E537" i="49" s="1"/>
  <c r="H536" i="49"/>
  <c r="D536" i="49"/>
  <c r="E536" i="49" s="1"/>
  <c r="H535" i="49"/>
  <c r="D535" i="49"/>
  <c r="E535" i="49" s="1"/>
  <c r="H534" i="49"/>
  <c r="D534" i="49"/>
  <c r="E534" i="49" s="1"/>
  <c r="H533" i="49"/>
  <c r="D533" i="49"/>
  <c r="E533" i="49" s="1"/>
  <c r="H532" i="49"/>
  <c r="D532" i="49"/>
  <c r="E532" i="49" s="1"/>
  <c r="C531" i="49"/>
  <c r="H531" i="49" s="1"/>
  <c r="H530" i="49"/>
  <c r="D530" i="49"/>
  <c r="E530" i="49" s="1"/>
  <c r="E529" i="49" s="1"/>
  <c r="H529" i="49"/>
  <c r="C529" i="49"/>
  <c r="H527" i="49"/>
  <c r="D527" i="49"/>
  <c r="E527" i="49" s="1"/>
  <c r="H526" i="49"/>
  <c r="D526" i="49"/>
  <c r="E526" i="49" s="1"/>
  <c r="H525" i="49"/>
  <c r="D525" i="49"/>
  <c r="E525" i="49" s="1"/>
  <c r="H524" i="49"/>
  <c r="D524" i="49"/>
  <c r="E524" i="49" s="1"/>
  <c r="H523" i="49"/>
  <c r="D523" i="49"/>
  <c r="E523" i="49" s="1"/>
  <c r="C522" i="49"/>
  <c r="H522" i="49" s="1"/>
  <c r="H521" i="49"/>
  <c r="D521" i="49"/>
  <c r="E521" i="49" s="1"/>
  <c r="H520" i="49"/>
  <c r="D520" i="49"/>
  <c r="E520" i="49" s="1"/>
  <c r="H519" i="49"/>
  <c r="D519" i="49"/>
  <c r="E519" i="49" s="1"/>
  <c r="H518" i="49"/>
  <c r="D518" i="49"/>
  <c r="E518" i="49" s="1"/>
  <c r="H517" i="49"/>
  <c r="D517" i="49"/>
  <c r="E517" i="49" s="1"/>
  <c r="H516" i="49"/>
  <c r="D516" i="49"/>
  <c r="E516" i="49" s="1"/>
  <c r="H515" i="49"/>
  <c r="D515" i="49"/>
  <c r="E515" i="49" s="1"/>
  <c r="H514" i="49"/>
  <c r="D514" i="49"/>
  <c r="E514" i="49" s="1"/>
  <c r="C513" i="49"/>
  <c r="H513" i="49" s="1"/>
  <c r="H512" i="49"/>
  <c r="D512" i="49"/>
  <c r="E512" i="49" s="1"/>
  <c r="H511" i="49"/>
  <c r="D511" i="49"/>
  <c r="E511" i="49" s="1"/>
  <c r="H510" i="49"/>
  <c r="D510" i="49"/>
  <c r="E510" i="49" s="1"/>
  <c r="H508" i="49"/>
  <c r="D508" i="49"/>
  <c r="E508" i="49" s="1"/>
  <c r="H507" i="49"/>
  <c r="D507" i="49"/>
  <c r="E507" i="49" s="1"/>
  <c r="H506" i="49"/>
  <c r="D506" i="49"/>
  <c r="E506" i="49" s="1"/>
  <c r="H505" i="49"/>
  <c r="D505" i="49"/>
  <c r="E505" i="49" s="1"/>
  <c r="D504" i="49"/>
  <c r="C504" i="49"/>
  <c r="H504" i="49" s="1"/>
  <c r="H503" i="49"/>
  <c r="D503" i="49"/>
  <c r="E503" i="49" s="1"/>
  <c r="H502" i="49"/>
  <c r="D502" i="49"/>
  <c r="E502" i="49" s="1"/>
  <c r="H501" i="49"/>
  <c r="D501" i="49"/>
  <c r="E501" i="49" s="1"/>
  <c r="H500" i="49"/>
  <c r="D500" i="49"/>
  <c r="E500" i="49" s="1"/>
  <c r="H499" i="49"/>
  <c r="D499" i="49"/>
  <c r="E499" i="49" s="1"/>
  <c r="H498" i="49"/>
  <c r="D498" i="49"/>
  <c r="E498" i="49" s="1"/>
  <c r="C497" i="49"/>
  <c r="H497" i="49" s="1"/>
  <c r="H496" i="49"/>
  <c r="D496" i="49"/>
  <c r="E496" i="49" s="1"/>
  <c r="H495" i="49"/>
  <c r="D495" i="49"/>
  <c r="E495" i="49" s="1"/>
  <c r="D494" i="49"/>
  <c r="C494" i="49"/>
  <c r="H494" i="49" s="1"/>
  <c r="H493" i="49"/>
  <c r="D493" i="49"/>
  <c r="E493" i="49" s="1"/>
  <c r="H492" i="49"/>
  <c r="E492" i="49"/>
  <c r="D492" i="49"/>
  <c r="D491" i="49"/>
  <c r="C491" i="49"/>
  <c r="H491" i="49" s="1"/>
  <c r="H490" i="49"/>
  <c r="D490" i="49"/>
  <c r="E490" i="49" s="1"/>
  <c r="H489" i="49"/>
  <c r="E489" i="49"/>
  <c r="D489" i="49"/>
  <c r="H488" i="49"/>
  <c r="D488" i="49"/>
  <c r="E488" i="49" s="1"/>
  <c r="H487" i="49"/>
  <c r="D487" i="49"/>
  <c r="E487" i="49" s="1"/>
  <c r="C486" i="49"/>
  <c r="H486" i="49" s="1"/>
  <c r="H485" i="49"/>
  <c r="D485" i="49"/>
  <c r="E485" i="49" s="1"/>
  <c r="H482" i="49"/>
  <c r="H481" i="49"/>
  <c r="D481" i="49"/>
  <c r="E481" i="49" s="1"/>
  <c r="H480" i="49"/>
  <c r="D480" i="49"/>
  <c r="E480" i="49" s="1"/>
  <c r="H479" i="49"/>
  <c r="D479" i="49"/>
  <c r="E479" i="49" s="1"/>
  <c r="H478" i="49"/>
  <c r="D478" i="49"/>
  <c r="E478" i="49" s="1"/>
  <c r="C477" i="49"/>
  <c r="H477" i="49" s="1"/>
  <c r="H476" i="49"/>
  <c r="E476" i="49"/>
  <c r="D476" i="49"/>
  <c r="H475" i="49"/>
  <c r="D475" i="49"/>
  <c r="E475" i="49" s="1"/>
  <c r="C474" i="49"/>
  <c r="H474" i="49" s="1"/>
  <c r="H473" i="49"/>
  <c r="D473" i="49"/>
  <c r="E473" i="49" s="1"/>
  <c r="H472" i="49"/>
  <c r="D472" i="49"/>
  <c r="E472" i="49" s="1"/>
  <c r="H471" i="49"/>
  <c r="D471" i="49"/>
  <c r="E471" i="49" s="1"/>
  <c r="H470" i="49"/>
  <c r="D470" i="49"/>
  <c r="E470" i="49" s="1"/>
  <c r="H469" i="49"/>
  <c r="D469" i="49"/>
  <c r="E469" i="49" s="1"/>
  <c r="C468" i="49"/>
  <c r="H468" i="49" s="1"/>
  <c r="H467" i="49"/>
  <c r="D467" i="49"/>
  <c r="E467" i="49" s="1"/>
  <c r="H466" i="49"/>
  <c r="E466" i="49"/>
  <c r="D466" i="49"/>
  <c r="H465" i="49"/>
  <c r="D465" i="49"/>
  <c r="E465" i="49" s="1"/>
  <c r="H464" i="49"/>
  <c r="D464" i="49"/>
  <c r="E464" i="49" s="1"/>
  <c r="C463" i="49"/>
  <c r="H463" i="49" s="1"/>
  <c r="H462" i="49"/>
  <c r="D462" i="49"/>
  <c r="E462" i="49" s="1"/>
  <c r="H461" i="49"/>
  <c r="D461" i="49"/>
  <c r="E461" i="49" s="1"/>
  <c r="H460" i="49"/>
  <c r="D460" i="49"/>
  <c r="E460" i="49" s="1"/>
  <c r="C459" i="49"/>
  <c r="H459" i="49" s="1"/>
  <c r="H458" i="49"/>
  <c r="D458" i="49"/>
  <c r="E458" i="49" s="1"/>
  <c r="H457" i="49"/>
  <c r="D457" i="49"/>
  <c r="E457" i="49" s="1"/>
  <c r="H456" i="49"/>
  <c r="D456" i="49"/>
  <c r="E456" i="49" s="1"/>
  <c r="D455" i="49"/>
  <c r="C455" i="49"/>
  <c r="H455" i="49" s="1"/>
  <c r="H454" i="49"/>
  <c r="D454" i="49"/>
  <c r="E454" i="49" s="1"/>
  <c r="H453" i="49"/>
  <c r="D453" i="49"/>
  <c r="E453" i="49" s="1"/>
  <c r="H452" i="49"/>
  <c r="D452" i="49"/>
  <c r="E452" i="49" s="1"/>
  <c r="H451" i="49"/>
  <c r="D451" i="49"/>
  <c r="E451" i="49" s="1"/>
  <c r="C450" i="49"/>
  <c r="H450" i="49" s="1"/>
  <c r="H449" i="49"/>
  <c r="D449" i="49"/>
  <c r="E449" i="49" s="1"/>
  <c r="H448" i="49"/>
  <c r="D448" i="49"/>
  <c r="E448" i="49" s="1"/>
  <c r="H447" i="49"/>
  <c r="D447" i="49"/>
  <c r="E447" i="49" s="1"/>
  <c r="H446" i="49"/>
  <c r="D446" i="49"/>
  <c r="E446" i="49" s="1"/>
  <c r="C445" i="49"/>
  <c r="H445" i="49" s="1"/>
  <c r="H443" i="49"/>
  <c r="D443" i="49"/>
  <c r="E443" i="49" s="1"/>
  <c r="H442" i="49"/>
  <c r="E442" i="49"/>
  <c r="D442" i="49"/>
  <c r="H441" i="49"/>
  <c r="D441" i="49"/>
  <c r="E441" i="49" s="1"/>
  <c r="H440" i="49"/>
  <c r="D440" i="49"/>
  <c r="E440" i="49" s="1"/>
  <c r="H439" i="49"/>
  <c r="D439" i="49"/>
  <c r="E439" i="49" s="1"/>
  <c r="H438" i="49"/>
  <c r="D438" i="49"/>
  <c r="E438" i="49" s="1"/>
  <c r="H437" i="49"/>
  <c r="D437" i="49"/>
  <c r="E437" i="49" s="1"/>
  <c r="H436" i="49"/>
  <c r="D436" i="49"/>
  <c r="E436" i="49" s="1"/>
  <c r="H435" i="49"/>
  <c r="D435" i="49"/>
  <c r="E435" i="49" s="1"/>
  <c r="H434" i="49"/>
  <c r="D434" i="49"/>
  <c r="E434" i="49" s="1"/>
  <c r="H433" i="49"/>
  <c r="D433" i="49"/>
  <c r="E433" i="49" s="1"/>
  <c r="H432" i="49"/>
  <c r="D432" i="49"/>
  <c r="E432" i="49" s="1"/>
  <c r="H431" i="49"/>
  <c r="D431" i="49"/>
  <c r="E431" i="49" s="1"/>
  <c r="H430" i="49"/>
  <c r="D430" i="49"/>
  <c r="E430" i="49" s="1"/>
  <c r="C429" i="49"/>
  <c r="H429" i="49" s="1"/>
  <c r="H428" i="49"/>
  <c r="D428" i="49"/>
  <c r="E428" i="49" s="1"/>
  <c r="H427" i="49"/>
  <c r="D427" i="49"/>
  <c r="E427" i="49" s="1"/>
  <c r="H426" i="49"/>
  <c r="D426" i="49"/>
  <c r="E426" i="49" s="1"/>
  <c r="H425" i="49"/>
  <c r="D425" i="49"/>
  <c r="H424" i="49"/>
  <c r="D424" i="49"/>
  <c r="E424" i="49" s="1"/>
  <c r="H423" i="49"/>
  <c r="E423" i="49"/>
  <c r="D423" i="49"/>
  <c r="C422" i="49"/>
  <c r="H422" i="49" s="1"/>
  <c r="H421" i="49"/>
  <c r="D421" i="49"/>
  <c r="E421" i="49" s="1"/>
  <c r="H420" i="49"/>
  <c r="D420" i="49"/>
  <c r="E420" i="49" s="1"/>
  <c r="H419" i="49"/>
  <c r="D419" i="49"/>
  <c r="E419" i="49" s="1"/>
  <c r="H418" i="49"/>
  <c r="D418" i="49"/>
  <c r="E418" i="49" s="1"/>
  <c r="H417" i="49"/>
  <c r="D417" i="49"/>
  <c r="E417" i="49" s="1"/>
  <c r="C416" i="49"/>
  <c r="H416" i="49" s="1"/>
  <c r="H415" i="49"/>
  <c r="D415" i="49"/>
  <c r="E415" i="49" s="1"/>
  <c r="H414" i="49"/>
  <c r="D414" i="49"/>
  <c r="E414" i="49" s="1"/>
  <c r="H413" i="49"/>
  <c r="D413" i="49"/>
  <c r="E413" i="49" s="1"/>
  <c r="C412" i="49"/>
  <c r="H412" i="49" s="1"/>
  <c r="H411" i="49"/>
  <c r="D411" i="49"/>
  <c r="E411" i="49" s="1"/>
  <c r="H410" i="49"/>
  <c r="D410" i="49"/>
  <c r="E410" i="49" s="1"/>
  <c r="C409" i="49"/>
  <c r="H409" i="49" s="1"/>
  <c r="H408" i="49"/>
  <c r="D408" i="49"/>
  <c r="E408" i="49" s="1"/>
  <c r="H407" i="49"/>
  <c r="D407" i="49"/>
  <c r="E407" i="49" s="1"/>
  <c r="H406" i="49"/>
  <c r="D406" i="49"/>
  <c r="E406" i="49" s="1"/>
  <c r="H405" i="49"/>
  <c r="D405" i="49"/>
  <c r="E405" i="49" s="1"/>
  <c r="C404" i="49"/>
  <c r="H404" i="49" s="1"/>
  <c r="H403" i="49"/>
  <c r="D403" i="49"/>
  <c r="E403" i="49" s="1"/>
  <c r="H402" i="49"/>
  <c r="D402" i="49"/>
  <c r="E402" i="49" s="1"/>
  <c r="H401" i="49"/>
  <c r="D401" i="49"/>
  <c r="E401" i="49" s="1"/>
  <c r="H400" i="49"/>
  <c r="D400" i="49"/>
  <c r="E400" i="49" s="1"/>
  <c r="C399" i="49"/>
  <c r="H399" i="49" s="1"/>
  <c r="H398" i="49"/>
  <c r="D398" i="49"/>
  <c r="E398" i="49" s="1"/>
  <c r="H397" i="49"/>
  <c r="D397" i="49"/>
  <c r="E397" i="49" s="1"/>
  <c r="H396" i="49"/>
  <c r="D396" i="49"/>
  <c r="E396" i="49" s="1"/>
  <c r="C395" i="49"/>
  <c r="H395" i="49" s="1"/>
  <c r="H394" i="49"/>
  <c r="D394" i="49"/>
  <c r="E394" i="49" s="1"/>
  <c r="H393" i="49"/>
  <c r="D393" i="49"/>
  <c r="E393" i="49" s="1"/>
  <c r="C392" i="49"/>
  <c r="H392" i="49" s="1"/>
  <c r="H391" i="49"/>
  <c r="D391" i="49"/>
  <c r="E391" i="49" s="1"/>
  <c r="H390" i="49"/>
  <c r="D390" i="49"/>
  <c r="E390" i="49" s="1"/>
  <c r="H389" i="49"/>
  <c r="D389" i="49"/>
  <c r="E389" i="49" s="1"/>
  <c r="C388" i="49"/>
  <c r="H388" i="49" s="1"/>
  <c r="H387" i="49"/>
  <c r="D387" i="49"/>
  <c r="E387" i="49" s="1"/>
  <c r="H386" i="49"/>
  <c r="D386" i="49"/>
  <c r="E386" i="49" s="1"/>
  <c r="H385" i="49"/>
  <c r="D385" i="49"/>
  <c r="E385" i="49" s="1"/>
  <c r="H384" i="49"/>
  <c r="D384" i="49"/>
  <c r="E384" i="49" s="1"/>
  <c r="H383" i="49"/>
  <c r="D383" i="49"/>
  <c r="E383" i="49" s="1"/>
  <c r="C382" i="49"/>
  <c r="H382" i="49" s="1"/>
  <c r="H381" i="49"/>
  <c r="D381" i="49"/>
  <c r="E381" i="49" s="1"/>
  <c r="H380" i="49"/>
  <c r="D380" i="49"/>
  <c r="E380" i="49" s="1"/>
  <c r="H379" i="49"/>
  <c r="D379" i="49"/>
  <c r="H378" i="49"/>
  <c r="H377" i="49"/>
  <c r="D377" i="49"/>
  <c r="E377" i="49" s="1"/>
  <c r="H376" i="49"/>
  <c r="D376" i="49"/>
  <c r="E376" i="49" s="1"/>
  <c r="H375" i="49"/>
  <c r="D375" i="49"/>
  <c r="E375" i="49" s="1"/>
  <c r="H374" i="49"/>
  <c r="D374" i="49"/>
  <c r="H373" i="49"/>
  <c r="H372" i="49"/>
  <c r="D372" i="49"/>
  <c r="E372" i="49" s="1"/>
  <c r="H371" i="49"/>
  <c r="D371" i="49"/>
  <c r="E371" i="49" s="1"/>
  <c r="H370" i="49"/>
  <c r="D370" i="49"/>
  <c r="E370" i="49" s="1"/>
  <c r="H369" i="49"/>
  <c r="D369" i="49"/>
  <c r="E369" i="49" s="1"/>
  <c r="C368" i="49"/>
  <c r="H368" i="49" s="1"/>
  <c r="H367" i="49"/>
  <c r="D367" i="49"/>
  <c r="E367" i="49" s="1"/>
  <c r="H366" i="49"/>
  <c r="D366" i="49"/>
  <c r="E366" i="49" s="1"/>
  <c r="H365" i="49"/>
  <c r="D365" i="49"/>
  <c r="E365" i="49" s="1"/>
  <c r="H364" i="49"/>
  <c r="D364" i="49"/>
  <c r="E364" i="49" s="1"/>
  <c r="H363" i="49"/>
  <c r="D363" i="49"/>
  <c r="E363" i="49" s="1"/>
  <c r="C362" i="49"/>
  <c r="H362" i="49" s="1"/>
  <c r="H361" i="49"/>
  <c r="D361" i="49"/>
  <c r="E361" i="49" s="1"/>
  <c r="H360" i="49"/>
  <c r="D360" i="49"/>
  <c r="E360" i="49" s="1"/>
  <c r="H359" i="49"/>
  <c r="D359" i="49"/>
  <c r="E359" i="49" s="1"/>
  <c r="H358" i="49"/>
  <c r="D358" i="49"/>
  <c r="E358" i="49" s="1"/>
  <c r="C357" i="49"/>
  <c r="H357" i="49" s="1"/>
  <c r="H356" i="49"/>
  <c r="D356" i="49"/>
  <c r="E356" i="49" s="1"/>
  <c r="H355" i="49"/>
  <c r="D355" i="49"/>
  <c r="E355" i="49" s="1"/>
  <c r="H354" i="49"/>
  <c r="D354" i="49"/>
  <c r="E354" i="49" s="1"/>
  <c r="C353" i="49"/>
  <c r="H353" i="49" s="1"/>
  <c r="H352" i="49"/>
  <c r="D352" i="49"/>
  <c r="E352" i="49" s="1"/>
  <c r="H351" i="49"/>
  <c r="D351" i="49"/>
  <c r="H350" i="49"/>
  <c r="D350" i="49"/>
  <c r="E350" i="49" s="1"/>
  <c r="H349" i="49"/>
  <c r="D349" i="49"/>
  <c r="E349" i="49" s="1"/>
  <c r="C348" i="49"/>
  <c r="H348" i="49" s="1"/>
  <c r="H347" i="49"/>
  <c r="D347" i="49"/>
  <c r="E347" i="49" s="1"/>
  <c r="H346" i="49"/>
  <c r="D346" i="49"/>
  <c r="E346" i="49" s="1"/>
  <c r="H345" i="49"/>
  <c r="D345" i="49"/>
  <c r="E345" i="49" s="1"/>
  <c r="C344" i="49"/>
  <c r="H344" i="49" s="1"/>
  <c r="H343" i="49"/>
  <c r="D343" i="49"/>
  <c r="E343" i="49" s="1"/>
  <c r="H342" i="49"/>
  <c r="D342" i="49"/>
  <c r="E342" i="49" s="1"/>
  <c r="H341" i="49"/>
  <c r="D341" i="49"/>
  <c r="E341" i="49" s="1"/>
  <c r="H338" i="49"/>
  <c r="D338" i="49"/>
  <c r="E338" i="49" s="1"/>
  <c r="H337" i="49"/>
  <c r="D337" i="49"/>
  <c r="E337" i="49" s="1"/>
  <c r="H336" i="49"/>
  <c r="D336" i="49"/>
  <c r="E336" i="49" s="1"/>
  <c r="H335" i="49"/>
  <c r="D335" i="49"/>
  <c r="E335" i="49" s="1"/>
  <c r="H334" i="49"/>
  <c r="D334" i="49"/>
  <c r="E334" i="49" s="1"/>
  <c r="H333" i="49"/>
  <c r="D333" i="49"/>
  <c r="E333" i="49" s="1"/>
  <c r="H332" i="49"/>
  <c r="D332" i="49"/>
  <c r="E332" i="49" s="1"/>
  <c r="C331" i="49"/>
  <c r="H331" i="49" s="1"/>
  <c r="H330" i="49"/>
  <c r="D330" i="49"/>
  <c r="E330" i="49" s="1"/>
  <c r="H329" i="49"/>
  <c r="D329" i="49"/>
  <c r="E329" i="49" s="1"/>
  <c r="E328" i="49" s="1"/>
  <c r="C328" i="49"/>
  <c r="H328" i="49" s="1"/>
  <c r="H327" i="49"/>
  <c r="D327" i="49"/>
  <c r="E327" i="49" s="1"/>
  <c r="H326" i="49"/>
  <c r="D326" i="49"/>
  <c r="E326" i="49" s="1"/>
  <c r="C325" i="49"/>
  <c r="H325" i="49" s="1"/>
  <c r="H324" i="49"/>
  <c r="D324" i="49"/>
  <c r="E324" i="49" s="1"/>
  <c r="H323" i="49"/>
  <c r="D323" i="49"/>
  <c r="E323" i="49" s="1"/>
  <c r="H322" i="49"/>
  <c r="D322" i="49"/>
  <c r="E322" i="49" s="1"/>
  <c r="H321" i="49"/>
  <c r="D321" i="49"/>
  <c r="E321" i="49" s="1"/>
  <c r="H320" i="49"/>
  <c r="D320" i="49"/>
  <c r="E320" i="49" s="1"/>
  <c r="H319" i="49"/>
  <c r="D319" i="49"/>
  <c r="E319" i="49" s="1"/>
  <c r="H318" i="49"/>
  <c r="D318" i="49"/>
  <c r="E318" i="49" s="1"/>
  <c r="H317" i="49"/>
  <c r="D317" i="49"/>
  <c r="E317" i="49" s="1"/>
  <c r="H316" i="49"/>
  <c r="D316" i="49"/>
  <c r="E316" i="49" s="1"/>
  <c r="C315" i="49"/>
  <c r="H315" i="49" s="1"/>
  <c r="C314" i="49"/>
  <c r="H314" i="49" s="1"/>
  <c r="H313" i="49"/>
  <c r="D313" i="49"/>
  <c r="E313" i="49" s="1"/>
  <c r="H312" i="49"/>
  <c r="D312" i="49"/>
  <c r="E312" i="49" s="1"/>
  <c r="H311" i="49"/>
  <c r="D311" i="49"/>
  <c r="E311" i="49" s="1"/>
  <c r="H310" i="49"/>
  <c r="D310" i="49"/>
  <c r="E310" i="49" s="1"/>
  <c r="H309" i="49"/>
  <c r="D309" i="49"/>
  <c r="E309" i="49" s="1"/>
  <c r="C308" i="49"/>
  <c r="H308" i="49" s="1"/>
  <c r="H307" i="49"/>
  <c r="D307" i="49"/>
  <c r="E307" i="49" s="1"/>
  <c r="H306" i="49"/>
  <c r="D306" i="49"/>
  <c r="E306" i="49" s="1"/>
  <c r="C305" i="49"/>
  <c r="H305" i="49" s="1"/>
  <c r="H304" i="49"/>
  <c r="D304" i="49"/>
  <c r="E304" i="49" s="1"/>
  <c r="H303" i="49"/>
  <c r="D303" i="49"/>
  <c r="E303" i="49" s="1"/>
  <c r="E302" i="49" s="1"/>
  <c r="C302" i="49"/>
  <c r="H302" i="49" s="1"/>
  <c r="H301" i="49"/>
  <c r="D301" i="49"/>
  <c r="E301" i="49" s="1"/>
  <c r="H300" i="49"/>
  <c r="D300" i="49"/>
  <c r="E300" i="49" s="1"/>
  <c r="H299" i="49"/>
  <c r="D299" i="49"/>
  <c r="E299" i="49" s="1"/>
  <c r="C298" i="49"/>
  <c r="H298" i="49" s="1"/>
  <c r="H297" i="49"/>
  <c r="D297" i="49"/>
  <c r="D296" i="49" s="1"/>
  <c r="C296" i="49"/>
  <c r="H296" i="49" s="1"/>
  <c r="H295" i="49"/>
  <c r="D295" i="49"/>
  <c r="E295" i="49" s="1"/>
  <c r="H294" i="49"/>
  <c r="D294" i="49"/>
  <c r="E294" i="49" s="1"/>
  <c r="H293" i="49"/>
  <c r="D293" i="49"/>
  <c r="E293" i="49" s="1"/>
  <c r="H292" i="49"/>
  <c r="D292" i="49"/>
  <c r="E292" i="49" s="1"/>
  <c r="H291" i="49"/>
  <c r="D291" i="49"/>
  <c r="E291" i="49" s="1"/>
  <c r="H290" i="49"/>
  <c r="D290" i="49"/>
  <c r="E290" i="49" s="1"/>
  <c r="C289" i="49"/>
  <c r="H289" i="49" s="1"/>
  <c r="H288" i="49"/>
  <c r="D288" i="49"/>
  <c r="E288" i="49" s="1"/>
  <c r="H287" i="49"/>
  <c r="D287" i="49"/>
  <c r="E287" i="49" s="1"/>
  <c r="H286" i="49"/>
  <c r="D286" i="49"/>
  <c r="E286" i="49" s="1"/>
  <c r="H285" i="49"/>
  <c r="D285" i="49"/>
  <c r="E285" i="49" s="1"/>
  <c r="H284" i="49"/>
  <c r="D284" i="49"/>
  <c r="E284" i="49" s="1"/>
  <c r="H283" i="49"/>
  <c r="D283" i="49"/>
  <c r="E283" i="49" s="1"/>
  <c r="H282" i="49"/>
  <c r="D282" i="49"/>
  <c r="E282" i="49" s="1"/>
  <c r="H281" i="49"/>
  <c r="D281" i="49"/>
  <c r="E281" i="49" s="1"/>
  <c r="H280" i="49"/>
  <c r="D280" i="49"/>
  <c r="E280" i="49" s="1"/>
  <c r="H279" i="49"/>
  <c r="D279" i="49"/>
  <c r="E279" i="49" s="1"/>
  <c r="H278" i="49"/>
  <c r="D278" i="49"/>
  <c r="E278" i="49" s="1"/>
  <c r="H277" i="49"/>
  <c r="D277" i="49"/>
  <c r="E277" i="49" s="1"/>
  <c r="H276" i="49"/>
  <c r="D276" i="49"/>
  <c r="E276" i="49" s="1"/>
  <c r="H275" i="49"/>
  <c r="D275" i="49"/>
  <c r="E275" i="49" s="1"/>
  <c r="H274" i="49"/>
  <c r="D274" i="49"/>
  <c r="E274" i="49" s="1"/>
  <c r="H273" i="49"/>
  <c r="D273" i="49"/>
  <c r="E273" i="49" s="1"/>
  <c r="H272" i="49"/>
  <c r="D272" i="49"/>
  <c r="E272" i="49" s="1"/>
  <c r="H271" i="49"/>
  <c r="D271" i="49"/>
  <c r="E271" i="49" s="1"/>
  <c r="H270" i="49"/>
  <c r="D270" i="49"/>
  <c r="E270" i="49" s="1"/>
  <c r="H269" i="49"/>
  <c r="D269" i="49"/>
  <c r="E269" i="49" s="1"/>
  <c r="H268" i="49"/>
  <c r="D268" i="49"/>
  <c r="E268" i="49" s="1"/>
  <c r="H267" i="49"/>
  <c r="D267" i="49"/>
  <c r="E267" i="49" s="1"/>
  <c r="H266" i="49"/>
  <c r="D266" i="49"/>
  <c r="E266" i="49" s="1"/>
  <c r="H265" i="49"/>
  <c r="H264" i="49"/>
  <c r="D264" i="49"/>
  <c r="E264" i="49" s="1"/>
  <c r="H262" i="49"/>
  <c r="D262" i="49"/>
  <c r="E262" i="49" s="1"/>
  <c r="H261" i="49"/>
  <c r="D261" i="49"/>
  <c r="E261" i="49" s="1"/>
  <c r="E260" i="49" s="1"/>
  <c r="C260" i="49"/>
  <c r="H260" i="49" s="1"/>
  <c r="D252" i="49"/>
  <c r="E252" i="49" s="1"/>
  <c r="D251" i="49"/>
  <c r="E251" i="49" s="1"/>
  <c r="C250" i="49"/>
  <c r="D249" i="49"/>
  <c r="E249" i="49" s="1"/>
  <c r="D248" i="49"/>
  <c r="E248" i="49" s="1"/>
  <c r="D247" i="49"/>
  <c r="E247" i="49" s="1"/>
  <c r="D246" i="49"/>
  <c r="E246" i="49" s="1"/>
  <c r="D245" i="49"/>
  <c r="E245" i="49" s="1"/>
  <c r="C244" i="49"/>
  <c r="C243" i="49" s="1"/>
  <c r="D242" i="49"/>
  <c r="E242" i="49" s="1"/>
  <c r="D241" i="49"/>
  <c r="E241" i="49" s="1"/>
  <c r="D240" i="49"/>
  <c r="E240" i="49" s="1"/>
  <c r="C239" i="49"/>
  <c r="C238" i="49"/>
  <c r="D237" i="49"/>
  <c r="E237" i="49" s="1"/>
  <c r="E236" i="49" s="1"/>
  <c r="E235" i="49" s="1"/>
  <c r="D236" i="49"/>
  <c r="D235" i="49" s="1"/>
  <c r="C236" i="49"/>
  <c r="C235" i="49" s="1"/>
  <c r="D234" i="49"/>
  <c r="E234" i="49" s="1"/>
  <c r="E233" i="49" s="1"/>
  <c r="C233" i="49"/>
  <c r="D232" i="49"/>
  <c r="E232" i="49" s="1"/>
  <c r="D231" i="49"/>
  <c r="E231" i="49" s="1"/>
  <c r="D230" i="49"/>
  <c r="E230" i="49" s="1"/>
  <c r="C229" i="49"/>
  <c r="C228" i="49" s="1"/>
  <c r="D227" i="49"/>
  <c r="E227" i="49" s="1"/>
  <c r="D226" i="49"/>
  <c r="E226" i="49" s="1"/>
  <c r="D225" i="49"/>
  <c r="E225" i="49" s="1"/>
  <c r="D224" i="49"/>
  <c r="E224" i="49" s="1"/>
  <c r="C223" i="49"/>
  <c r="C222" i="49" s="1"/>
  <c r="D221" i="49"/>
  <c r="D220" i="49" s="1"/>
  <c r="D219" i="49"/>
  <c r="E219" i="49" s="1"/>
  <c r="D218" i="49"/>
  <c r="E218" i="49" s="1"/>
  <c r="D217" i="49"/>
  <c r="E217" i="49" s="1"/>
  <c r="C216" i="49"/>
  <c r="C215" i="49" s="1"/>
  <c r="D214" i="49"/>
  <c r="E214" i="49" s="1"/>
  <c r="E213" i="49" s="1"/>
  <c r="C213" i="49"/>
  <c r="D212" i="49"/>
  <c r="D211" i="49" s="1"/>
  <c r="C211" i="49"/>
  <c r="D210" i="49"/>
  <c r="E210" i="49" s="1"/>
  <c r="D209" i="49"/>
  <c r="E209" i="49" s="1"/>
  <c r="D208" i="49"/>
  <c r="E208" i="49" s="1"/>
  <c r="C207" i="49"/>
  <c r="D206" i="49"/>
  <c r="E206" i="49" s="1"/>
  <c r="D205" i="49"/>
  <c r="D204" i="49" s="1"/>
  <c r="C204" i="49"/>
  <c r="C203" i="49" s="1"/>
  <c r="D202" i="49"/>
  <c r="E202" i="49" s="1"/>
  <c r="E201" i="49" s="1"/>
  <c r="E200" i="49" s="1"/>
  <c r="C201" i="49"/>
  <c r="C200" i="49" s="1"/>
  <c r="D199" i="49"/>
  <c r="E199" i="49" s="1"/>
  <c r="E198" i="49" s="1"/>
  <c r="E197" i="49" s="1"/>
  <c r="C198" i="49"/>
  <c r="C197" i="49"/>
  <c r="D196" i="49"/>
  <c r="D195" i="49" s="1"/>
  <c r="C195" i="49"/>
  <c r="D194" i="49"/>
  <c r="D193" i="49" s="1"/>
  <c r="C193" i="49"/>
  <c r="D192" i="49"/>
  <c r="E192" i="49" s="1"/>
  <c r="D191" i="49"/>
  <c r="E191" i="49" s="1"/>
  <c r="D190" i="49"/>
  <c r="E190" i="49" s="1"/>
  <c r="C189" i="49"/>
  <c r="C188" i="49" s="1"/>
  <c r="D187" i="49"/>
  <c r="E187" i="49" s="1"/>
  <c r="D186" i="49"/>
  <c r="E186" i="49" s="1"/>
  <c r="D185" i="49"/>
  <c r="D184" i="49" s="1"/>
  <c r="C185" i="49"/>
  <c r="C184" i="49" s="1"/>
  <c r="D183" i="49"/>
  <c r="E183" i="49" s="1"/>
  <c r="E182" i="49" s="1"/>
  <c r="D182" i="49"/>
  <c r="C182" i="49"/>
  <c r="D181" i="49"/>
  <c r="E181" i="49" s="1"/>
  <c r="E180" i="49" s="1"/>
  <c r="C180" i="49"/>
  <c r="H176" i="49"/>
  <c r="D176" i="49"/>
  <c r="E176" i="49" s="1"/>
  <c r="H175" i="49"/>
  <c r="D175" i="49"/>
  <c r="E175" i="49" s="1"/>
  <c r="C174" i="49"/>
  <c r="H174" i="49" s="1"/>
  <c r="H173" i="49"/>
  <c r="D173" i="49"/>
  <c r="E173" i="49" s="1"/>
  <c r="H172" i="49"/>
  <c r="D172" i="49"/>
  <c r="E172" i="49" s="1"/>
  <c r="C171" i="49"/>
  <c r="H171" i="49" s="1"/>
  <c r="H169" i="49"/>
  <c r="D169" i="49"/>
  <c r="E169" i="49" s="1"/>
  <c r="H168" i="49"/>
  <c r="D168" i="49"/>
  <c r="E168" i="49" s="1"/>
  <c r="C167" i="49"/>
  <c r="H167" i="49" s="1"/>
  <c r="H166" i="49"/>
  <c r="D166" i="49"/>
  <c r="E166" i="49" s="1"/>
  <c r="H165" i="49"/>
  <c r="D165" i="49"/>
  <c r="E165" i="49" s="1"/>
  <c r="E164" i="49" s="1"/>
  <c r="C164" i="49"/>
  <c r="H164" i="49" s="1"/>
  <c r="H162" i="49"/>
  <c r="D162" i="49"/>
  <c r="E162" i="49" s="1"/>
  <c r="H161" i="49"/>
  <c r="D161" i="49"/>
  <c r="E161" i="49" s="1"/>
  <c r="E160" i="49" s="1"/>
  <c r="C160" i="49"/>
  <c r="H160" i="49" s="1"/>
  <c r="H159" i="49"/>
  <c r="D159" i="49"/>
  <c r="E159" i="49" s="1"/>
  <c r="H158" i="49"/>
  <c r="D158" i="49"/>
  <c r="E158" i="49" s="1"/>
  <c r="E157" i="49" s="1"/>
  <c r="C157" i="49"/>
  <c r="H157" i="49" s="1"/>
  <c r="H156" i="49"/>
  <c r="D156" i="49"/>
  <c r="E156" i="49" s="1"/>
  <c r="H155" i="49"/>
  <c r="D155" i="49"/>
  <c r="E155" i="49" s="1"/>
  <c r="E154" i="49" s="1"/>
  <c r="C154" i="49"/>
  <c r="H154" i="49" s="1"/>
  <c r="H151" i="49"/>
  <c r="D151" i="49"/>
  <c r="E151" i="49" s="1"/>
  <c r="H150" i="49"/>
  <c r="D150" i="49"/>
  <c r="E150" i="49" s="1"/>
  <c r="E149" i="49" s="1"/>
  <c r="C149" i="49"/>
  <c r="H149" i="49" s="1"/>
  <c r="H148" i="49"/>
  <c r="D148" i="49"/>
  <c r="E148" i="49" s="1"/>
  <c r="H147" i="49"/>
  <c r="D147" i="49"/>
  <c r="E147" i="49" s="1"/>
  <c r="C146" i="49"/>
  <c r="H146" i="49" s="1"/>
  <c r="H145" i="49"/>
  <c r="D145" i="49"/>
  <c r="E145" i="49" s="1"/>
  <c r="H144" i="49"/>
  <c r="D144" i="49"/>
  <c r="E144" i="49" s="1"/>
  <c r="D143" i="49"/>
  <c r="C143" i="49"/>
  <c r="H143" i="49" s="1"/>
  <c r="H142" i="49"/>
  <c r="D142" i="49"/>
  <c r="E142" i="49" s="1"/>
  <c r="H141" i="49"/>
  <c r="D141" i="49"/>
  <c r="E141" i="49" s="1"/>
  <c r="C140" i="49"/>
  <c r="H140" i="49" s="1"/>
  <c r="H139" i="49"/>
  <c r="D139" i="49"/>
  <c r="E139" i="49" s="1"/>
  <c r="H138" i="49"/>
  <c r="D138" i="49"/>
  <c r="E138" i="49" s="1"/>
  <c r="H137" i="49"/>
  <c r="D137" i="49"/>
  <c r="E137" i="49" s="1"/>
  <c r="C136" i="49"/>
  <c r="H136" i="49" s="1"/>
  <c r="H134" i="49"/>
  <c r="D134" i="49"/>
  <c r="E134" i="49" s="1"/>
  <c r="H133" i="49"/>
  <c r="D133" i="49"/>
  <c r="E133" i="49" s="1"/>
  <c r="C132" i="49"/>
  <c r="H132" i="49" s="1"/>
  <c r="H131" i="49"/>
  <c r="D131" i="49"/>
  <c r="E131" i="49" s="1"/>
  <c r="H130" i="49"/>
  <c r="D130" i="49"/>
  <c r="E130" i="49" s="1"/>
  <c r="C129" i="49"/>
  <c r="H129" i="49" s="1"/>
  <c r="H128" i="49"/>
  <c r="D128" i="49"/>
  <c r="E128" i="49" s="1"/>
  <c r="H127" i="49"/>
  <c r="D127" i="49"/>
  <c r="E127" i="49" s="1"/>
  <c r="C126" i="49"/>
  <c r="H126" i="49" s="1"/>
  <c r="H125" i="49"/>
  <c r="D125" i="49"/>
  <c r="E125" i="49" s="1"/>
  <c r="H124" i="49"/>
  <c r="D124" i="49"/>
  <c r="E124" i="49" s="1"/>
  <c r="C123" i="49"/>
  <c r="H123" i="49" s="1"/>
  <c r="H122" i="49"/>
  <c r="D122" i="49"/>
  <c r="E122" i="49" s="1"/>
  <c r="H121" i="49"/>
  <c r="D121" i="49"/>
  <c r="E121" i="49" s="1"/>
  <c r="C120" i="49"/>
  <c r="H120" i="49" s="1"/>
  <c r="H119" i="49"/>
  <c r="D119" i="49"/>
  <c r="E119" i="49" s="1"/>
  <c r="H118" i="49"/>
  <c r="D118" i="49"/>
  <c r="E118" i="49" s="1"/>
  <c r="C117" i="49"/>
  <c r="H117" i="49" s="1"/>
  <c r="H113" i="49"/>
  <c r="D113" i="49"/>
  <c r="E113" i="49" s="1"/>
  <c r="H112" i="49"/>
  <c r="D112" i="49"/>
  <c r="E112" i="49" s="1"/>
  <c r="H111" i="49"/>
  <c r="D111" i="49"/>
  <c r="E111" i="49" s="1"/>
  <c r="H110" i="49"/>
  <c r="D110" i="49"/>
  <c r="E110" i="49" s="1"/>
  <c r="H109" i="49"/>
  <c r="D109" i="49"/>
  <c r="E109" i="49" s="1"/>
  <c r="H108" i="49"/>
  <c r="D108" i="49"/>
  <c r="E108" i="49" s="1"/>
  <c r="H107" i="49"/>
  <c r="D107" i="49"/>
  <c r="E107" i="49" s="1"/>
  <c r="H106" i="49"/>
  <c r="D106" i="49"/>
  <c r="E106" i="49" s="1"/>
  <c r="H105" i="49"/>
  <c r="D105" i="49"/>
  <c r="E105" i="49" s="1"/>
  <c r="H104" i="49"/>
  <c r="D104" i="49"/>
  <c r="E104" i="49" s="1"/>
  <c r="H103" i="49"/>
  <c r="D103" i="49"/>
  <c r="E103" i="49" s="1"/>
  <c r="H102" i="49"/>
  <c r="D102" i="49"/>
  <c r="E102" i="49" s="1"/>
  <c r="H101" i="49"/>
  <c r="D101" i="49"/>
  <c r="E101" i="49" s="1"/>
  <c r="H100" i="49"/>
  <c r="D100" i="49"/>
  <c r="E100" i="49" s="1"/>
  <c r="H99" i="49"/>
  <c r="D99" i="49"/>
  <c r="E99" i="49" s="1"/>
  <c r="H98" i="49"/>
  <c r="D98" i="49"/>
  <c r="E98" i="49" s="1"/>
  <c r="C97" i="49"/>
  <c r="H97" i="49" s="1"/>
  <c r="J97" i="49" s="1"/>
  <c r="H96" i="49"/>
  <c r="D96" i="49"/>
  <c r="E96" i="49" s="1"/>
  <c r="H95" i="49"/>
  <c r="D95" i="49"/>
  <c r="E95" i="49" s="1"/>
  <c r="H94" i="49"/>
  <c r="D94" i="49"/>
  <c r="E94" i="49" s="1"/>
  <c r="H93" i="49"/>
  <c r="D93" i="49"/>
  <c r="E93" i="49" s="1"/>
  <c r="H92" i="49"/>
  <c r="D92" i="49"/>
  <c r="E92" i="49" s="1"/>
  <c r="H91" i="49"/>
  <c r="D91" i="49"/>
  <c r="E91" i="49" s="1"/>
  <c r="H90" i="49"/>
  <c r="D90" i="49"/>
  <c r="E90" i="49" s="1"/>
  <c r="H89" i="49"/>
  <c r="D89" i="49"/>
  <c r="E89" i="49" s="1"/>
  <c r="H88" i="49"/>
  <c r="D88" i="49"/>
  <c r="E88" i="49" s="1"/>
  <c r="H87" i="49"/>
  <c r="E87" i="49"/>
  <c r="D87" i="49"/>
  <c r="H86" i="49"/>
  <c r="D86" i="49"/>
  <c r="E86" i="49" s="1"/>
  <c r="H85" i="49"/>
  <c r="D85" i="49"/>
  <c r="E85" i="49" s="1"/>
  <c r="H84" i="49"/>
  <c r="D84" i="49"/>
  <c r="E84" i="49" s="1"/>
  <c r="H83" i="49"/>
  <c r="D83" i="49"/>
  <c r="E83" i="49" s="1"/>
  <c r="H82" i="49"/>
  <c r="D82" i="49"/>
  <c r="E82" i="49" s="1"/>
  <c r="H81" i="49"/>
  <c r="D81" i="49"/>
  <c r="E81" i="49" s="1"/>
  <c r="H80" i="49"/>
  <c r="D80" i="49"/>
  <c r="E80" i="49" s="1"/>
  <c r="H79" i="49"/>
  <c r="D79" i="49"/>
  <c r="E79" i="49" s="1"/>
  <c r="H78" i="49"/>
  <c r="D78" i="49"/>
  <c r="E78" i="49" s="1"/>
  <c r="H77" i="49"/>
  <c r="D77" i="49"/>
  <c r="E77" i="49" s="1"/>
  <c r="H76" i="49"/>
  <c r="D76" i="49"/>
  <c r="E76" i="49" s="1"/>
  <c r="H75" i="49"/>
  <c r="D75" i="49"/>
  <c r="E75" i="49" s="1"/>
  <c r="H74" i="49"/>
  <c r="D74" i="49"/>
  <c r="E74" i="49" s="1"/>
  <c r="H73" i="49"/>
  <c r="D73" i="49"/>
  <c r="E73" i="49" s="1"/>
  <c r="H72" i="49"/>
  <c r="D72" i="49"/>
  <c r="E72" i="49" s="1"/>
  <c r="H71" i="49"/>
  <c r="E71" i="49"/>
  <c r="D71" i="49"/>
  <c r="H70" i="49"/>
  <c r="D70" i="49"/>
  <c r="E70" i="49" s="1"/>
  <c r="H69" i="49"/>
  <c r="D69" i="49"/>
  <c r="E69" i="49" s="1"/>
  <c r="C68" i="49"/>
  <c r="H68" i="49" s="1"/>
  <c r="J68" i="49" s="1"/>
  <c r="H66" i="49"/>
  <c r="D66" i="49"/>
  <c r="E66" i="49" s="1"/>
  <c r="H65" i="49"/>
  <c r="D65" i="49"/>
  <c r="H64" i="49"/>
  <c r="D64" i="49"/>
  <c r="E64" i="49" s="1"/>
  <c r="H63" i="49"/>
  <c r="E63" i="49"/>
  <c r="D63" i="49"/>
  <c r="H62" i="49"/>
  <c r="D62" i="49"/>
  <c r="E62" i="49" s="1"/>
  <c r="C61" i="49"/>
  <c r="H61" i="49" s="1"/>
  <c r="J61" i="49" s="1"/>
  <c r="H60" i="49"/>
  <c r="E60" i="49"/>
  <c r="D60" i="49"/>
  <c r="H59" i="49"/>
  <c r="D59" i="49"/>
  <c r="E59" i="49" s="1"/>
  <c r="H58" i="49"/>
  <c r="D58" i="49"/>
  <c r="E58" i="49" s="1"/>
  <c r="H57" i="49"/>
  <c r="D57" i="49"/>
  <c r="E57" i="49" s="1"/>
  <c r="H56" i="49"/>
  <c r="D56" i="49"/>
  <c r="E56" i="49" s="1"/>
  <c r="H55" i="49"/>
  <c r="D55" i="49"/>
  <c r="E55" i="49" s="1"/>
  <c r="H54" i="49"/>
  <c r="D54" i="49"/>
  <c r="E54" i="49" s="1"/>
  <c r="H53" i="49"/>
  <c r="D53" i="49"/>
  <c r="E53" i="49" s="1"/>
  <c r="H52" i="49"/>
  <c r="D52" i="49"/>
  <c r="E52" i="49" s="1"/>
  <c r="H51" i="49"/>
  <c r="D51" i="49"/>
  <c r="E51" i="49" s="1"/>
  <c r="H50" i="49"/>
  <c r="D50" i="49"/>
  <c r="E50" i="49" s="1"/>
  <c r="H49" i="49"/>
  <c r="D49" i="49"/>
  <c r="E49" i="49" s="1"/>
  <c r="H48" i="49"/>
  <c r="D48" i="49"/>
  <c r="E48" i="49" s="1"/>
  <c r="H47" i="49"/>
  <c r="D47" i="49"/>
  <c r="E47" i="49" s="1"/>
  <c r="H46" i="49"/>
  <c r="D46" i="49"/>
  <c r="E46" i="49" s="1"/>
  <c r="H45" i="49"/>
  <c r="D45" i="49"/>
  <c r="E45" i="49" s="1"/>
  <c r="H44" i="49"/>
  <c r="D44" i="49"/>
  <c r="E44" i="49" s="1"/>
  <c r="H43" i="49"/>
  <c r="D43" i="49"/>
  <c r="E43" i="49" s="1"/>
  <c r="H42" i="49"/>
  <c r="D42" i="49"/>
  <c r="E42" i="49" s="1"/>
  <c r="H41" i="49"/>
  <c r="D41" i="49"/>
  <c r="E41" i="49" s="1"/>
  <c r="H40" i="49"/>
  <c r="D40" i="49"/>
  <c r="E40" i="49" s="1"/>
  <c r="H39" i="49"/>
  <c r="D39" i="49"/>
  <c r="E39" i="49" s="1"/>
  <c r="C38" i="49"/>
  <c r="H38" i="49" s="1"/>
  <c r="J38" i="49" s="1"/>
  <c r="H37" i="49"/>
  <c r="D37" i="49"/>
  <c r="E37" i="49" s="1"/>
  <c r="H36" i="49"/>
  <c r="D36" i="49"/>
  <c r="E36" i="49" s="1"/>
  <c r="H35" i="49"/>
  <c r="D35" i="49"/>
  <c r="E35" i="49" s="1"/>
  <c r="H34" i="49"/>
  <c r="D34" i="49"/>
  <c r="E34" i="49" s="1"/>
  <c r="H33" i="49"/>
  <c r="D33" i="49"/>
  <c r="E33" i="49" s="1"/>
  <c r="H32" i="49"/>
  <c r="D32" i="49"/>
  <c r="E32" i="49" s="1"/>
  <c r="H31" i="49"/>
  <c r="D31" i="49"/>
  <c r="E31" i="49" s="1"/>
  <c r="H30" i="49"/>
  <c r="E30" i="49"/>
  <c r="D30" i="49"/>
  <c r="H29" i="49"/>
  <c r="D29" i="49"/>
  <c r="E29" i="49" s="1"/>
  <c r="H28" i="49"/>
  <c r="D28" i="49"/>
  <c r="E28" i="49" s="1"/>
  <c r="H27" i="49"/>
  <c r="D27" i="49"/>
  <c r="E27" i="49" s="1"/>
  <c r="H26" i="49"/>
  <c r="D26" i="49"/>
  <c r="E26" i="49" s="1"/>
  <c r="H25" i="49"/>
  <c r="D25" i="49"/>
  <c r="E25" i="49" s="1"/>
  <c r="H24" i="49"/>
  <c r="D24" i="49"/>
  <c r="E24" i="49" s="1"/>
  <c r="H23" i="49"/>
  <c r="D23" i="49"/>
  <c r="E23" i="49" s="1"/>
  <c r="H22" i="49"/>
  <c r="D22" i="49"/>
  <c r="E22" i="49" s="1"/>
  <c r="H21" i="49"/>
  <c r="D21" i="49"/>
  <c r="E21" i="49" s="1"/>
  <c r="H20" i="49"/>
  <c r="D20" i="49"/>
  <c r="E20" i="49" s="1"/>
  <c r="H19" i="49"/>
  <c r="D19" i="49"/>
  <c r="E19" i="49" s="1"/>
  <c r="H18" i="49"/>
  <c r="D18" i="49"/>
  <c r="E18" i="49" s="1"/>
  <c r="H17" i="49"/>
  <c r="D17" i="49"/>
  <c r="E17" i="49" s="1"/>
  <c r="H16" i="49"/>
  <c r="D16" i="49"/>
  <c r="E16" i="49" s="1"/>
  <c r="H15" i="49"/>
  <c r="D15" i="49"/>
  <c r="E15" i="49" s="1"/>
  <c r="H14" i="49"/>
  <c r="E14" i="49"/>
  <c r="D14" i="49"/>
  <c r="H13" i="49"/>
  <c r="D13" i="49"/>
  <c r="H12" i="49"/>
  <c r="D12" i="49"/>
  <c r="E12" i="49" s="1"/>
  <c r="C11" i="49"/>
  <c r="H11" i="49" s="1"/>
  <c r="J11" i="49" s="1"/>
  <c r="H10" i="49"/>
  <c r="E10" i="49"/>
  <c r="D10" i="49"/>
  <c r="H9" i="49"/>
  <c r="D9" i="49"/>
  <c r="E9" i="49" s="1"/>
  <c r="H8" i="49"/>
  <c r="D8" i="49"/>
  <c r="E8" i="49" s="1"/>
  <c r="H7" i="49"/>
  <c r="D7" i="49"/>
  <c r="H6" i="49"/>
  <c r="D6" i="49"/>
  <c r="E6" i="49" s="1"/>
  <c r="H5" i="49"/>
  <c r="D5" i="49"/>
  <c r="E5" i="49" s="1"/>
  <c r="C4" i="49"/>
  <c r="H4" i="49" s="1"/>
  <c r="J4" i="49" s="1"/>
  <c r="D778" i="47"/>
  <c r="E778" i="47" s="1"/>
  <c r="E777" i="47" s="1"/>
  <c r="D777" i="47"/>
  <c r="C777" i="47"/>
  <c r="E776" i="47"/>
  <c r="D776" i="47"/>
  <c r="D775" i="47"/>
  <c r="E775" i="47" s="1"/>
  <c r="D774" i="47"/>
  <c r="E774" i="47" s="1"/>
  <c r="D773" i="47"/>
  <c r="C772" i="47"/>
  <c r="C771" i="47" s="1"/>
  <c r="D770" i="47"/>
  <c r="E770" i="47" s="1"/>
  <c r="D769" i="47"/>
  <c r="C768" i="47"/>
  <c r="C767" i="47" s="1"/>
  <c r="D766" i="47"/>
  <c r="E766" i="47" s="1"/>
  <c r="E765" i="47" s="1"/>
  <c r="C765" i="47"/>
  <c r="D764" i="47"/>
  <c r="E764" i="47" s="1"/>
  <c r="D763" i="47"/>
  <c r="E763" i="47" s="1"/>
  <c r="D762" i="47"/>
  <c r="E762" i="47" s="1"/>
  <c r="C761" i="47"/>
  <c r="C760" i="47"/>
  <c r="D759" i="47"/>
  <c r="E759" i="47" s="1"/>
  <c r="D758" i="47"/>
  <c r="E758" i="47" s="1"/>
  <c r="D757" i="47"/>
  <c r="E757" i="47" s="1"/>
  <c r="C756" i="47"/>
  <c r="C755" i="47" s="1"/>
  <c r="D754" i="47"/>
  <c r="E754" i="47" s="1"/>
  <c r="D753" i="47"/>
  <c r="E753" i="47" s="1"/>
  <c r="D752" i="47"/>
  <c r="E752" i="47" s="1"/>
  <c r="C751" i="47"/>
  <c r="C750" i="47"/>
  <c r="D749" i="47"/>
  <c r="E749" i="47" s="1"/>
  <c r="D748" i="47"/>
  <c r="E748" i="47" s="1"/>
  <c r="D747" i="47"/>
  <c r="E747" i="47" s="1"/>
  <c r="E746" i="47" s="1"/>
  <c r="D746" i="47"/>
  <c r="C746" i="47"/>
  <c r="D745" i="47"/>
  <c r="C744" i="47"/>
  <c r="C743" i="47" s="1"/>
  <c r="D742" i="47"/>
  <c r="C741" i="47"/>
  <c r="D740" i="47"/>
  <c r="D739" i="47" s="1"/>
  <c r="C739" i="47"/>
  <c r="D738" i="47"/>
  <c r="E738" i="47" s="1"/>
  <c r="D737" i="47"/>
  <c r="E737" i="47" s="1"/>
  <c r="D736" i="47"/>
  <c r="E736" i="47" s="1"/>
  <c r="D735" i="47"/>
  <c r="C734" i="47"/>
  <c r="C733" i="47" s="1"/>
  <c r="D732" i="47"/>
  <c r="E732" i="47" s="1"/>
  <c r="E731" i="47"/>
  <c r="E730" i="47" s="1"/>
  <c r="D731" i="47"/>
  <c r="D730" i="47" s="1"/>
  <c r="C731" i="47"/>
  <c r="C730" i="47" s="1"/>
  <c r="D729" i="47"/>
  <c r="E729" i="47" s="1"/>
  <c r="D728" i="47"/>
  <c r="E728" i="47" s="1"/>
  <c r="C727" i="47"/>
  <c r="H724" i="47"/>
  <c r="D724" i="47"/>
  <c r="E724" i="47" s="1"/>
  <c r="H723" i="47"/>
  <c r="D723" i="47"/>
  <c r="E723" i="47" s="1"/>
  <c r="C722" i="47"/>
  <c r="H722" i="47" s="1"/>
  <c r="H721" i="47"/>
  <c r="D721" i="47"/>
  <c r="E721" i="47" s="1"/>
  <c r="H720" i="47"/>
  <c r="D720" i="47"/>
  <c r="E720" i="47" s="1"/>
  <c r="H719" i="47"/>
  <c r="D719" i="47"/>
  <c r="D718" i="47" s="1"/>
  <c r="C718" i="47"/>
  <c r="C717" i="47" s="1"/>
  <c r="H717" i="47" s="1"/>
  <c r="J717" i="47" s="1"/>
  <c r="H715" i="47"/>
  <c r="D715" i="47"/>
  <c r="E715" i="47" s="1"/>
  <c r="H714" i="47"/>
  <c r="E714" i="47"/>
  <c r="D714" i="47"/>
  <c r="H713" i="47"/>
  <c r="D713" i="47"/>
  <c r="E713" i="47" s="1"/>
  <c r="H712" i="47"/>
  <c r="D712" i="47"/>
  <c r="E712" i="47" s="1"/>
  <c r="H711" i="47"/>
  <c r="D711" i="47"/>
  <c r="E711" i="47" s="1"/>
  <c r="H710" i="47"/>
  <c r="D710" i="47"/>
  <c r="E710" i="47" s="1"/>
  <c r="H709" i="47"/>
  <c r="D709" i="47"/>
  <c r="E709" i="47" s="1"/>
  <c r="H708" i="47"/>
  <c r="D708" i="47"/>
  <c r="E708" i="47" s="1"/>
  <c r="H707" i="47"/>
  <c r="D707" i="47"/>
  <c r="E707" i="47" s="1"/>
  <c r="H706" i="47"/>
  <c r="E706" i="47"/>
  <c r="D706" i="47"/>
  <c r="H705" i="47"/>
  <c r="D705" i="47"/>
  <c r="E705" i="47" s="1"/>
  <c r="H704" i="47"/>
  <c r="D704" i="47"/>
  <c r="E704" i="47" s="1"/>
  <c r="H703" i="47"/>
  <c r="D703" i="47"/>
  <c r="E703" i="47" s="1"/>
  <c r="H702" i="47"/>
  <c r="D702" i="47"/>
  <c r="E702" i="47" s="1"/>
  <c r="H701" i="47"/>
  <c r="D701" i="47"/>
  <c r="E701" i="47" s="1"/>
  <c r="C700" i="47"/>
  <c r="H700" i="47" s="1"/>
  <c r="H699" i="47"/>
  <c r="E699" i="47"/>
  <c r="D699" i="47"/>
  <c r="H698" i="47"/>
  <c r="D698" i="47"/>
  <c r="E698" i="47" s="1"/>
  <c r="H697" i="47"/>
  <c r="D697" i="47"/>
  <c r="E697" i="47" s="1"/>
  <c r="H696" i="47"/>
  <c r="D696" i="47"/>
  <c r="E696" i="47" s="1"/>
  <c r="H695" i="47"/>
  <c r="D695" i="47"/>
  <c r="E695" i="47" s="1"/>
  <c r="H694" i="47"/>
  <c r="C694" i="47"/>
  <c r="H693" i="47"/>
  <c r="D693" i="47"/>
  <c r="E693" i="47" s="1"/>
  <c r="H692" i="47"/>
  <c r="D692" i="47"/>
  <c r="E692" i="47" s="1"/>
  <c r="H691" i="47"/>
  <c r="D691" i="47"/>
  <c r="E691" i="47" s="1"/>
  <c r="H690" i="47"/>
  <c r="D690" i="47"/>
  <c r="E690" i="47" s="1"/>
  <c r="H689" i="47"/>
  <c r="D689" i="47"/>
  <c r="E689" i="47" s="1"/>
  <c r="H688" i="47"/>
  <c r="D688" i="47"/>
  <c r="E688" i="47" s="1"/>
  <c r="C687" i="47"/>
  <c r="H687" i="47" s="1"/>
  <c r="H686" i="47"/>
  <c r="D686" i="47"/>
  <c r="E686" i="47" s="1"/>
  <c r="H685" i="47"/>
  <c r="E685" i="47"/>
  <c r="D685" i="47"/>
  <c r="H684" i="47"/>
  <c r="D684" i="47"/>
  <c r="E684" i="47" s="1"/>
  <c r="C683" i="47"/>
  <c r="H683" i="47" s="1"/>
  <c r="H682" i="47"/>
  <c r="D682" i="47"/>
  <c r="E682" i="47" s="1"/>
  <c r="H681" i="47"/>
  <c r="D681" i="47"/>
  <c r="E681" i="47" s="1"/>
  <c r="H680" i="47"/>
  <c r="D680" i="47"/>
  <c r="C679" i="47"/>
  <c r="H679" i="47" s="1"/>
  <c r="H678" i="47"/>
  <c r="D678" i="47"/>
  <c r="E678" i="47" s="1"/>
  <c r="H677" i="47"/>
  <c r="D677" i="47"/>
  <c r="D676" i="47" s="1"/>
  <c r="C676" i="47"/>
  <c r="H676" i="47" s="1"/>
  <c r="H675" i="47"/>
  <c r="D675" i="47"/>
  <c r="E675" i="47" s="1"/>
  <c r="H674" i="47"/>
  <c r="D674" i="47"/>
  <c r="E674" i="47" s="1"/>
  <c r="H673" i="47"/>
  <c r="D673" i="47"/>
  <c r="E673" i="47" s="1"/>
  <c r="H672" i="47"/>
  <c r="E672" i="47"/>
  <c r="D672" i="47"/>
  <c r="D671" i="47" s="1"/>
  <c r="C671" i="47"/>
  <c r="H671" i="47" s="1"/>
  <c r="H670" i="47"/>
  <c r="D670" i="47"/>
  <c r="E670" i="47" s="1"/>
  <c r="H669" i="47"/>
  <c r="E669" i="47"/>
  <c r="D669" i="47"/>
  <c r="H668" i="47"/>
  <c r="D668" i="47"/>
  <c r="E668" i="47" s="1"/>
  <c r="H667" i="47"/>
  <c r="D667" i="47"/>
  <c r="E667" i="47" s="1"/>
  <c r="H666" i="47"/>
  <c r="D666" i="47"/>
  <c r="E666" i="47" s="1"/>
  <c r="C665" i="47"/>
  <c r="H665" i="47" s="1"/>
  <c r="H664" i="47"/>
  <c r="D664" i="47"/>
  <c r="E664" i="47" s="1"/>
  <c r="H663" i="47"/>
  <c r="D663" i="47"/>
  <c r="E663" i="47" s="1"/>
  <c r="H662" i="47"/>
  <c r="E662" i="47"/>
  <c r="D662" i="47"/>
  <c r="C661" i="47"/>
  <c r="H661" i="47" s="1"/>
  <c r="H660" i="47"/>
  <c r="D660" i="47"/>
  <c r="E660" i="47" s="1"/>
  <c r="H659" i="47"/>
  <c r="E659" i="47"/>
  <c r="D659" i="47"/>
  <c r="H658" i="47"/>
  <c r="D658" i="47"/>
  <c r="E658" i="47" s="1"/>
  <c r="H657" i="47"/>
  <c r="D657" i="47"/>
  <c r="E657" i="47" s="1"/>
  <c r="H656" i="47"/>
  <c r="D656" i="47"/>
  <c r="E656" i="47" s="1"/>
  <c r="H655" i="47"/>
  <c r="D655" i="47"/>
  <c r="E655" i="47" s="1"/>
  <c r="H654" i="47"/>
  <c r="D654" i="47"/>
  <c r="E654" i="47" s="1"/>
  <c r="C653" i="47"/>
  <c r="H653" i="47" s="1"/>
  <c r="H652" i="47"/>
  <c r="D652" i="47"/>
  <c r="E652" i="47" s="1"/>
  <c r="H651" i="47"/>
  <c r="D651" i="47"/>
  <c r="E651" i="47" s="1"/>
  <c r="H650" i="47"/>
  <c r="D650" i="47"/>
  <c r="E650" i="47" s="1"/>
  <c r="H649" i="47"/>
  <c r="D649" i="47"/>
  <c r="E649" i="47" s="1"/>
  <c r="H648" i="47"/>
  <c r="D648" i="47"/>
  <c r="E648" i="47" s="1"/>
  <c r="H647" i="47"/>
  <c r="D647" i="47"/>
  <c r="E647" i="47" s="1"/>
  <c r="C646" i="47"/>
  <c r="H646" i="47" s="1"/>
  <c r="H644" i="47"/>
  <c r="D644" i="47"/>
  <c r="E644" i="47" s="1"/>
  <c r="H643" i="47"/>
  <c r="D643" i="47"/>
  <c r="E643" i="47" s="1"/>
  <c r="C642" i="47"/>
  <c r="H642" i="47" s="1"/>
  <c r="J642" i="47" s="1"/>
  <c r="H641" i="47"/>
  <c r="D641" i="47"/>
  <c r="E641" i="47" s="1"/>
  <c r="H640" i="47"/>
  <c r="D640" i="47"/>
  <c r="E640" i="47" s="1"/>
  <c r="H639" i="47"/>
  <c r="D639" i="47"/>
  <c r="E639" i="47" s="1"/>
  <c r="C638" i="47"/>
  <c r="H638" i="47" s="1"/>
  <c r="J638" i="47" s="1"/>
  <c r="H637" i="47"/>
  <c r="D637" i="47"/>
  <c r="E637" i="47" s="1"/>
  <c r="H636" i="47"/>
  <c r="D636" i="47"/>
  <c r="E636" i="47" s="1"/>
  <c r="H635" i="47"/>
  <c r="E635" i="47"/>
  <c r="D635" i="47"/>
  <c r="H634" i="47"/>
  <c r="D634" i="47"/>
  <c r="E634" i="47" s="1"/>
  <c r="H633" i="47"/>
  <c r="E633" i="47"/>
  <c r="D633" i="47"/>
  <c r="H632" i="47"/>
  <c r="D632" i="47"/>
  <c r="E632" i="47" s="1"/>
  <c r="H631" i="47"/>
  <c r="E631" i="47"/>
  <c r="D631" i="47"/>
  <c r="H630" i="47"/>
  <c r="D630" i="47"/>
  <c r="E630" i="47" s="1"/>
  <c r="H629" i="47"/>
  <c r="D629" i="47"/>
  <c r="C628" i="47"/>
  <c r="H628" i="47" s="1"/>
  <c r="H627" i="47"/>
  <c r="D627" i="47"/>
  <c r="E627" i="47" s="1"/>
  <c r="H626" i="47"/>
  <c r="D626" i="47"/>
  <c r="E626" i="47" s="1"/>
  <c r="H625" i="47"/>
  <c r="D625" i="47"/>
  <c r="E625" i="47" s="1"/>
  <c r="H624" i="47"/>
  <c r="E624" i="47"/>
  <c r="D624" i="47"/>
  <c r="H623" i="47"/>
  <c r="D623" i="47"/>
  <c r="E623" i="47" s="1"/>
  <c r="H622" i="47"/>
  <c r="D622" i="47"/>
  <c r="E622" i="47" s="1"/>
  <c r="H621" i="47"/>
  <c r="D621" i="47"/>
  <c r="E621" i="47" s="1"/>
  <c r="H620" i="47"/>
  <c r="D620" i="47"/>
  <c r="E620" i="47" s="1"/>
  <c r="H619" i="47"/>
  <c r="D619" i="47"/>
  <c r="E619" i="47" s="1"/>
  <c r="H618" i="47"/>
  <c r="D618" i="47"/>
  <c r="E618" i="47" s="1"/>
  <c r="H617" i="47"/>
  <c r="D617" i="47"/>
  <c r="E617" i="47" s="1"/>
  <c r="C616" i="47"/>
  <c r="H616" i="47" s="1"/>
  <c r="H615" i="47"/>
  <c r="D615" i="47"/>
  <c r="E615" i="47" s="1"/>
  <c r="H614" i="47"/>
  <c r="D614" i="47"/>
  <c r="E614" i="47" s="1"/>
  <c r="H613" i="47"/>
  <c r="D613" i="47"/>
  <c r="E613" i="47" s="1"/>
  <c r="H612" i="47"/>
  <c r="D612" i="47"/>
  <c r="E612" i="47" s="1"/>
  <c r="H611" i="47"/>
  <c r="D611" i="47"/>
  <c r="C610" i="47"/>
  <c r="H610" i="47" s="1"/>
  <c r="H609" i="47"/>
  <c r="D609" i="47"/>
  <c r="E609" i="47" s="1"/>
  <c r="H608" i="47"/>
  <c r="D608" i="47"/>
  <c r="E608" i="47" s="1"/>
  <c r="H607" i="47"/>
  <c r="D607" i="47"/>
  <c r="E607" i="47" s="1"/>
  <c r="H606" i="47"/>
  <c r="D606" i="47"/>
  <c r="E606" i="47" s="1"/>
  <c r="H605" i="47"/>
  <c r="D605" i="47"/>
  <c r="E605" i="47" s="1"/>
  <c r="H604" i="47"/>
  <c r="D604" i="47"/>
  <c r="E604" i="47" s="1"/>
  <c r="H603" i="47"/>
  <c r="C603" i="47"/>
  <c r="H602" i="47"/>
  <c r="D602" i="47"/>
  <c r="E602" i="47" s="1"/>
  <c r="H601" i="47"/>
  <c r="D601" i="47"/>
  <c r="E601" i="47" s="1"/>
  <c r="H600" i="47"/>
  <c r="D600" i="47"/>
  <c r="E600" i="47" s="1"/>
  <c r="C599" i="47"/>
  <c r="H599" i="47" s="1"/>
  <c r="H598" i="47"/>
  <c r="D598" i="47"/>
  <c r="E598" i="47" s="1"/>
  <c r="H597" i="47"/>
  <c r="D597" i="47"/>
  <c r="E597" i="47" s="1"/>
  <c r="H596" i="47"/>
  <c r="E596" i="47"/>
  <c r="D596" i="47"/>
  <c r="C595" i="47"/>
  <c r="H595" i="47" s="1"/>
  <c r="H594" i="47"/>
  <c r="D594" i="47"/>
  <c r="E594" i="47" s="1"/>
  <c r="H593" i="47"/>
  <c r="E593" i="47"/>
  <c r="D593" i="47"/>
  <c r="D592" i="47"/>
  <c r="C592" i="47"/>
  <c r="H592" i="47" s="1"/>
  <c r="H591" i="47"/>
  <c r="D591" i="47"/>
  <c r="E591" i="47" s="1"/>
  <c r="H590" i="47"/>
  <c r="E590" i="47"/>
  <c r="D590" i="47"/>
  <c r="H589" i="47"/>
  <c r="D589" i="47"/>
  <c r="E589" i="47" s="1"/>
  <c r="H588" i="47"/>
  <c r="D588" i="47"/>
  <c r="E588" i="47" s="1"/>
  <c r="D587" i="47"/>
  <c r="C587" i="47"/>
  <c r="H587" i="47" s="1"/>
  <c r="H586" i="47"/>
  <c r="D586" i="47"/>
  <c r="E586" i="47" s="1"/>
  <c r="H585" i="47"/>
  <c r="D585" i="47"/>
  <c r="E585" i="47" s="1"/>
  <c r="H584" i="47"/>
  <c r="D584" i="47"/>
  <c r="E584" i="47" s="1"/>
  <c r="H583" i="47"/>
  <c r="D583" i="47"/>
  <c r="E583" i="47" s="1"/>
  <c r="H582" i="47"/>
  <c r="D582" i="47"/>
  <c r="E582" i="47" s="1"/>
  <c r="C581" i="47"/>
  <c r="H581" i="47" s="1"/>
  <c r="H580" i="47"/>
  <c r="D580" i="47"/>
  <c r="E580" i="47" s="1"/>
  <c r="H579" i="47"/>
  <c r="D579" i="47"/>
  <c r="E579" i="47" s="1"/>
  <c r="H578" i="47"/>
  <c r="D578" i="47"/>
  <c r="E578" i="47" s="1"/>
  <c r="H577" i="47"/>
  <c r="D577" i="47"/>
  <c r="C577" i="47"/>
  <c r="H576" i="47"/>
  <c r="D576" i="47"/>
  <c r="E576" i="47" s="1"/>
  <c r="H575" i="47"/>
  <c r="D575" i="47"/>
  <c r="E575" i="47" s="1"/>
  <c r="H574" i="47"/>
  <c r="D574" i="47"/>
  <c r="E574" i="47" s="1"/>
  <c r="H573" i="47"/>
  <c r="D573" i="47"/>
  <c r="E573" i="47" s="1"/>
  <c r="H572" i="47"/>
  <c r="D572" i="47"/>
  <c r="E572" i="47" s="1"/>
  <c r="H571" i="47"/>
  <c r="D571" i="47"/>
  <c r="E571" i="47" s="1"/>
  <c r="H570" i="47"/>
  <c r="D570" i="47"/>
  <c r="E570" i="47" s="1"/>
  <c r="C569" i="47"/>
  <c r="H569" i="47" s="1"/>
  <c r="H568" i="47"/>
  <c r="D568" i="47"/>
  <c r="E568" i="47" s="1"/>
  <c r="H567" i="47"/>
  <c r="D567" i="47"/>
  <c r="E567" i="47" s="1"/>
  <c r="H566" i="47"/>
  <c r="D566" i="47"/>
  <c r="E566" i="47" s="1"/>
  <c r="H565" i="47"/>
  <c r="D565" i="47"/>
  <c r="E565" i="47" s="1"/>
  <c r="H564" i="47"/>
  <c r="D564" i="47"/>
  <c r="E564" i="47" s="1"/>
  <c r="H563" i="47"/>
  <c r="D563" i="47"/>
  <c r="E563" i="47" s="1"/>
  <c r="C562" i="47"/>
  <c r="H562" i="47" s="1"/>
  <c r="H558" i="47"/>
  <c r="D558" i="47"/>
  <c r="E558" i="47" s="1"/>
  <c r="H557" i="47"/>
  <c r="D557" i="47"/>
  <c r="C556" i="47"/>
  <c r="H556" i="47" s="1"/>
  <c r="H555" i="47"/>
  <c r="D555" i="47"/>
  <c r="E555" i="47" s="1"/>
  <c r="H554" i="47"/>
  <c r="D554" i="47"/>
  <c r="E554" i="47" s="1"/>
  <c r="H553" i="47"/>
  <c r="D553" i="47"/>
  <c r="E553" i="47" s="1"/>
  <c r="C552" i="47"/>
  <c r="H552" i="47" s="1"/>
  <c r="H549" i="47"/>
  <c r="D549" i="47"/>
  <c r="E549" i="47" s="1"/>
  <c r="H548" i="47"/>
  <c r="D548" i="47"/>
  <c r="E548" i="47" s="1"/>
  <c r="C547" i="47"/>
  <c r="H547" i="47" s="1"/>
  <c r="J547" i="47" s="1"/>
  <c r="H546" i="47"/>
  <c r="D546" i="47"/>
  <c r="E546" i="47" s="1"/>
  <c r="H545" i="47"/>
  <c r="D545" i="47"/>
  <c r="C544" i="47"/>
  <c r="H544" i="47" s="1"/>
  <c r="H543" i="47"/>
  <c r="D543" i="47"/>
  <c r="E543" i="47" s="1"/>
  <c r="H542" i="47"/>
  <c r="D542" i="47"/>
  <c r="E542" i="47" s="1"/>
  <c r="H541" i="47"/>
  <c r="D541" i="47"/>
  <c r="E541" i="47" s="1"/>
  <c r="H540" i="47"/>
  <c r="E540" i="47"/>
  <c r="D540" i="47"/>
  <c r="H539" i="47"/>
  <c r="D539" i="47"/>
  <c r="E539" i="47" s="1"/>
  <c r="C538" i="47"/>
  <c r="H538" i="47" s="1"/>
  <c r="H537" i="47"/>
  <c r="D537" i="47"/>
  <c r="E537" i="47" s="1"/>
  <c r="H536" i="47"/>
  <c r="D536" i="47"/>
  <c r="E536" i="47" s="1"/>
  <c r="H535" i="47"/>
  <c r="D535" i="47"/>
  <c r="E535" i="47" s="1"/>
  <c r="H534" i="47"/>
  <c r="D534" i="47"/>
  <c r="E534" i="47" s="1"/>
  <c r="H533" i="47"/>
  <c r="D533" i="47"/>
  <c r="E533" i="47" s="1"/>
  <c r="H532" i="47"/>
  <c r="D532" i="47"/>
  <c r="E532" i="47" s="1"/>
  <c r="C531" i="47"/>
  <c r="H531" i="47" s="1"/>
  <c r="H530" i="47"/>
  <c r="D530" i="47"/>
  <c r="E530" i="47" s="1"/>
  <c r="E529" i="47" s="1"/>
  <c r="H529" i="47"/>
  <c r="C529" i="47"/>
  <c r="H527" i="47"/>
  <c r="D527" i="47"/>
  <c r="E527" i="47" s="1"/>
  <c r="H526" i="47"/>
  <c r="D526" i="47"/>
  <c r="E526" i="47" s="1"/>
  <c r="H525" i="47"/>
  <c r="D525" i="47"/>
  <c r="E525" i="47" s="1"/>
  <c r="H524" i="47"/>
  <c r="D524" i="47"/>
  <c r="E524" i="47" s="1"/>
  <c r="H523" i="47"/>
  <c r="D523" i="47"/>
  <c r="E523" i="47" s="1"/>
  <c r="C522" i="47"/>
  <c r="H522" i="47" s="1"/>
  <c r="H521" i="47"/>
  <c r="D521" i="47"/>
  <c r="E521" i="47" s="1"/>
  <c r="H520" i="47"/>
  <c r="D520" i="47"/>
  <c r="E520" i="47" s="1"/>
  <c r="H519" i="47"/>
  <c r="D519" i="47"/>
  <c r="E519" i="47" s="1"/>
  <c r="H518" i="47"/>
  <c r="D518" i="47"/>
  <c r="E518" i="47" s="1"/>
  <c r="H517" i="47"/>
  <c r="D517" i="47"/>
  <c r="E517" i="47" s="1"/>
  <c r="H516" i="47"/>
  <c r="D516" i="47"/>
  <c r="E516" i="47" s="1"/>
  <c r="H515" i="47"/>
  <c r="D515" i="47"/>
  <c r="E515" i="47" s="1"/>
  <c r="H514" i="47"/>
  <c r="D514" i="47"/>
  <c r="E514" i="47" s="1"/>
  <c r="C513" i="47"/>
  <c r="H513" i="47" s="1"/>
  <c r="H512" i="47"/>
  <c r="D512" i="47"/>
  <c r="E512" i="47" s="1"/>
  <c r="H511" i="47"/>
  <c r="D511" i="47"/>
  <c r="E511" i="47" s="1"/>
  <c r="H510" i="47"/>
  <c r="D510" i="47"/>
  <c r="E510" i="47" s="1"/>
  <c r="H508" i="47"/>
  <c r="D508" i="47"/>
  <c r="E508" i="47" s="1"/>
  <c r="H507" i="47"/>
  <c r="E507" i="47"/>
  <c r="D507" i="47"/>
  <c r="H506" i="47"/>
  <c r="D506" i="47"/>
  <c r="E506" i="47" s="1"/>
  <c r="H505" i="47"/>
  <c r="D505" i="47"/>
  <c r="E505" i="47" s="1"/>
  <c r="D504" i="47"/>
  <c r="C504" i="47"/>
  <c r="H504" i="47" s="1"/>
  <c r="H503" i="47"/>
  <c r="D503" i="47"/>
  <c r="E503" i="47" s="1"/>
  <c r="H502" i="47"/>
  <c r="D502" i="47"/>
  <c r="E502" i="47" s="1"/>
  <c r="H501" i="47"/>
  <c r="D501" i="47"/>
  <c r="E501" i="47" s="1"/>
  <c r="H500" i="47"/>
  <c r="D500" i="47"/>
  <c r="E500" i="47" s="1"/>
  <c r="H499" i="47"/>
  <c r="D499" i="47"/>
  <c r="E499" i="47" s="1"/>
  <c r="H498" i="47"/>
  <c r="D498" i="47"/>
  <c r="D497" i="47" s="1"/>
  <c r="C497" i="47"/>
  <c r="H497" i="47" s="1"/>
  <c r="H496" i="47"/>
  <c r="D496" i="47"/>
  <c r="E496" i="47" s="1"/>
  <c r="H495" i="47"/>
  <c r="D495" i="47"/>
  <c r="C494" i="47"/>
  <c r="H494" i="47" s="1"/>
  <c r="H493" i="47"/>
  <c r="D493" i="47"/>
  <c r="E493" i="47" s="1"/>
  <c r="H492" i="47"/>
  <c r="D492" i="47"/>
  <c r="C491" i="47"/>
  <c r="H491" i="47" s="1"/>
  <c r="H490" i="47"/>
  <c r="D490" i="47"/>
  <c r="E490" i="47" s="1"/>
  <c r="H489" i="47"/>
  <c r="D489" i="47"/>
  <c r="E489" i="47" s="1"/>
  <c r="H488" i="47"/>
  <c r="D488" i="47"/>
  <c r="E488" i="47" s="1"/>
  <c r="H487" i="47"/>
  <c r="E487" i="47"/>
  <c r="D487" i="47"/>
  <c r="D486" i="47" s="1"/>
  <c r="C486" i="47"/>
  <c r="H486" i="47" s="1"/>
  <c r="H485" i="47"/>
  <c r="D485" i="47"/>
  <c r="E485" i="47" s="1"/>
  <c r="H482" i="47"/>
  <c r="H481" i="47"/>
  <c r="D481" i="47"/>
  <c r="E481" i="47" s="1"/>
  <c r="H480" i="47"/>
  <c r="D480" i="47"/>
  <c r="E480" i="47" s="1"/>
  <c r="H479" i="47"/>
  <c r="D479" i="47"/>
  <c r="E479" i="47" s="1"/>
  <c r="H478" i="47"/>
  <c r="D478" i="47"/>
  <c r="E478" i="47" s="1"/>
  <c r="C477" i="47"/>
  <c r="H477" i="47" s="1"/>
  <c r="H476" i="47"/>
  <c r="D476" i="47"/>
  <c r="E476" i="47" s="1"/>
  <c r="H475" i="47"/>
  <c r="D475" i="47"/>
  <c r="E475" i="47" s="1"/>
  <c r="C474" i="47"/>
  <c r="H474" i="47" s="1"/>
  <c r="H473" i="47"/>
  <c r="D473" i="47"/>
  <c r="E473" i="47" s="1"/>
  <c r="H472" i="47"/>
  <c r="D472" i="47"/>
  <c r="E472" i="47" s="1"/>
  <c r="H471" i="47"/>
  <c r="D471" i="47"/>
  <c r="E471" i="47" s="1"/>
  <c r="H470" i="47"/>
  <c r="D470" i="47"/>
  <c r="E470" i="47" s="1"/>
  <c r="H469" i="47"/>
  <c r="D469" i="47"/>
  <c r="E469" i="47" s="1"/>
  <c r="H468" i="47"/>
  <c r="C468" i="47"/>
  <c r="H467" i="47"/>
  <c r="D467" i="47"/>
  <c r="E467" i="47" s="1"/>
  <c r="H466" i="47"/>
  <c r="D466" i="47"/>
  <c r="E466" i="47" s="1"/>
  <c r="H465" i="47"/>
  <c r="D465" i="47"/>
  <c r="E465" i="47" s="1"/>
  <c r="H464" i="47"/>
  <c r="D464" i="47"/>
  <c r="E464" i="47" s="1"/>
  <c r="C463" i="47"/>
  <c r="H463" i="47" s="1"/>
  <c r="H462" i="47"/>
  <c r="D462" i="47"/>
  <c r="E462" i="47" s="1"/>
  <c r="H461" i="47"/>
  <c r="D461" i="47"/>
  <c r="E461" i="47" s="1"/>
  <c r="H460" i="47"/>
  <c r="D460" i="47"/>
  <c r="E460" i="47" s="1"/>
  <c r="C459" i="47"/>
  <c r="H459" i="47" s="1"/>
  <c r="H458" i="47"/>
  <c r="E458" i="47"/>
  <c r="D458" i="47"/>
  <c r="H457" i="47"/>
  <c r="D457" i="47"/>
  <c r="E457" i="47" s="1"/>
  <c r="H456" i="47"/>
  <c r="D456" i="47"/>
  <c r="E456" i="47" s="1"/>
  <c r="D455" i="47"/>
  <c r="C455" i="47"/>
  <c r="H455" i="47" s="1"/>
  <c r="H454" i="47"/>
  <c r="D454" i="47"/>
  <c r="E454" i="47" s="1"/>
  <c r="H453" i="47"/>
  <c r="D453" i="47"/>
  <c r="E453" i="47" s="1"/>
  <c r="H452" i="47"/>
  <c r="D452" i="47"/>
  <c r="E452" i="47" s="1"/>
  <c r="H451" i="47"/>
  <c r="D451" i="47"/>
  <c r="E451" i="47" s="1"/>
  <c r="C450" i="47"/>
  <c r="H450" i="47" s="1"/>
  <c r="H449" i="47"/>
  <c r="D449" i="47"/>
  <c r="E449" i="47" s="1"/>
  <c r="H448" i="47"/>
  <c r="D448" i="47"/>
  <c r="E448" i="47" s="1"/>
  <c r="H447" i="47"/>
  <c r="D447" i="47"/>
  <c r="E447" i="47" s="1"/>
  <c r="H446" i="47"/>
  <c r="D446" i="47"/>
  <c r="C445" i="47"/>
  <c r="H445" i="47" s="1"/>
  <c r="H443" i="47"/>
  <c r="D443" i="47"/>
  <c r="E443" i="47" s="1"/>
  <c r="H442" i="47"/>
  <c r="E442" i="47"/>
  <c r="D442" i="47"/>
  <c r="H441" i="47"/>
  <c r="D441" i="47"/>
  <c r="E441" i="47" s="1"/>
  <c r="H440" i="47"/>
  <c r="D440" i="47"/>
  <c r="E440" i="47" s="1"/>
  <c r="H439" i="47"/>
  <c r="D439" i="47"/>
  <c r="E439" i="47" s="1"/>
  <c r="H438" i="47"/>
  <c r="D438" i="47"/>
  <c r="E438" i="47" s="1"/>
  <c r="H437" i="47"/>
  <c r="D437" i="47"/>
  <c r="E437" i="47" s="1"/>
  <c r="H436" i="47"/>
  <c r="D436" i="47"/>
  <c r="E436" i="47" s="1"/>
  <c r="H435" i="47"/>
  <c r="D435" i="47"/>
  <c r="E435" i="47" s="1"/>
  <c r="H434" i="47"/>
  <c r="D434" i="47"/>
  <c r="E434" i="47" s="1"/>
  <c r="H433" i="47"/>
  <c r="E433" i="47"/>
  <c r="D433" i="47"/>
  <c r="H432" i="47"/>
  <c r="D432" i="47"/>
  <c r="E432" i="47" s="1"/>
  <c r="H431" i="47"/>
  <c r="D431" i="47"/>
  <c r="H430" i="47"/>
  <c r="D430" i="47"/>
  <c r="E430" i="47" s="1"/>
  <c r="C429" i="47"/>
  <c r="H429" i="47" s="1"/>
  <c r="H428" i="47"/>
  <c r="D428" i="47"/>
  <c r="E428" i="47" s="1"/>
  <c r="H427" i="47"/>
  <c r="D427" i="47"/>
  <c r="E427" i="47" s="1"/>
  <c r="H426" i="47"/>
  <c r="D426" i="47"/>
  <c r="E426" i="47" s="1"/>
  <c r="H425" i="47"/>
  <c r="D425" i="47"/>
  <c r="E425" i="47" s="1"/>
  <c r="H424" i="47"/>
  <c r="D424" i="47"/>
  <c r="E424" i="47" s="1"/>
  <c r="H423" i="47"/>
  <c r="D423" i="47"/>
  <c r="E423" i="47" s="1"/>
  <c r="C422" i="47"/>
  <c r="H422" i="47" s="1"/>
  <c r="H421" i="47"/>
  <c r="D421" i="47"/>
  <c r="E421" i="47" s="1"/>
  <c r="H420" i="47"/>
  <c r="D420" i="47"/>
  <c r="E420" i="47" s="1"/>
  <c r="H419" i="47"/>
  <c r="D419" i="47"/>
  <c r="E419" i="47" s="1"/>
  <c r="H418" i="47"/>
  <c r="D418" i="47"/>
  <c r="E418" i="47" s="1"/>
  <c r="H417" i="47"/>
  <c r="D417" i="47"/>
  <c r="E417" i="47" s="1"/>
  <c r="E416" i="47" s="1"/>
  <c r="C416" i="47"/>
  <c r="H416" i="47" s="1"/>
  <c r="H415" i="47"/>
  <c r="D415" i="47"/>
  <c r="E415" i="47" s="1"/>
  <c r="H414" i="47"/>
  <c r="D414" i="47"/>
  <c r="E414" i="47" s="1"/>
  <c r="H413" i="47"/>
  <c r="D413" i="47"/>
  <c r="E413" i="47" s="1"/>
  <c r="C412" i="47"/>
  <c r="H412" i="47" s="1"/>
  <c r="H411" i="47"/>
  <c r="D411" i="47"/>
  <c r="E411" i="47" s="1"/>
  <c r="H410" i="47"/>
  <c r="D410" i="47"/>
  <c r="E410" i="47" s="1"/>
  <c r="C409" i="47"/>
  <c r="H409" i="47" s="1"/>
  <c r="H408" i="47"/>
  <c r="D408" i="47"/>
  <c r="E408" i="47" s="1"/>
  <c r="H407" i="47"/>
  <c r="D407" i="47"/>
  <c r="E407" i="47" s="1"/>
  <c r="H406" i="47"/>
  <c r="D406" i="47"/>
  <c r="E406" i="47" s="1"/>
  <c r="H405" i="47"/>
  <c r="D405" i="47"/>
  <c r="E405" i="47" s="1"/>
  <c r="C404" i="47"/>
  <c r="H404" i="47" s="1"/>
  <c r="H403" i="47"/>
  <c r="D403" i="47"/>
  <c r="E403" i="47" s="1"/>
  <c r="H402" i="47"/>
  <c r="D402" i="47"/>
  <c r="E402" i="47" s="1"/>
  <c r="H401" i="47"/>
  <c r="D401" i="47"/>
  <c r="E401" i="47" s="1"/>
  <c r="H400" i="47"/>
  <c r="D400" i="47"/>
  <c r="C399" i="47"/>
  <c r="H399" i="47" s="1"/>
  <c r="H398" i="47"/>
  <c r="D398" i="47"/>
  <c r="E398" i="47" s="1"/>
  <c r="H397" i="47"/>
  <c r="D397" i="47"/>
  <c r="E397" i="47" s="1"/>
  <c r="H396" i="47"/>
  <c r="E396" i="47"/>
  <c r="D396" i="47"/>
  <c r="D395" i="47"/>
  <c r="C395" i="47"/>
  <c r="H395" i="47" s="1"/>
  <c r="H394" i="47"/>
  <c r="D394" i="47"/>
  <c r="E394" i="47" s="1"/>
  <c r="H393" i="47"/>
  <c r="D393" i="47"/>
  <c r="E393" i="47" s="1"/>
  <c r="C392" i="47"/>
  <c r="H392" i="47" s="1"/>
  <c r="H391" i="47"/>
  <c r="D391" i="47"/>
  <c r="E391" i="47" s="1"/>
  <c r="H390" i="47"/>
  <c r="D390" i="47"/>
  <c r="E390" i="47" s="1"/>
  <c r="H389" i="47"/>
  <c r="D389" i="47"/>
  <c r="C388" i="47"/>
  <c r="H388" i="47" s="1"/>
  <c r="H387" i="47"/>
  <c r="D387" i="47"/>
  <c r="E387" i="47" s="1"/>
  <c r="H386" i="47"/>
  <c r="E386" i="47"/>
  <c r="D386" i="47"/>
  <c r="H385" i="47"/>
  <c r="D385" i="47"/>
  <c r="E385" i="47" s="1"/>
  <c r="H384" i="47"/>
  <c r="D384" i="47"/>
  <c r="E384" i="47" s="1"/>
  <c r="H383" i="47"/>
  <c r="D383" i="47"/>
  <c r="E383" i="47" s="1"/>
  <c r="D382" i="47"/>
  <c r="C382" i="47"/>
  <c r="H382" i="47" s="1"/>
  <c r="H381" i="47"/>
  <c r="D381" i="47"/>
  <c r="E381" i="47" s="1"/>
  <c r="H380" i="47"/>
  <c r="D380" i="47"/>
  <c r="E380" i="47" s="1"/>
  <c r="H379" i="47"/>
  <c r="D379" i="47"/>
  <c r="E379" i="47" s="1"/>
  <c r="C378" i="47"/>
  <c r="H378" i="47" s="1"/>
  <c r="H377" i="47"/>
  <c r="D377" i="47"/>
  <c r="E377" i="47" s="1"/>
  <c r="H376" i="47"/>
  <c r="D376" i="47"/>
  <c r="E376" i="47" s="1"/>
  <c r="H375" i="47"/>
  <c r="D375" i="47"/>
  <c r="E375" i="47" s="1"/>
  <c r="H374" i="47"/>
  <c r="D374" i="47"/>
  <c r="E374" i="47" s="1"/>
  <c r="C373" i="47"/>
  <c r="H373" i="47" s="1"/>
  <c r="H372" i="47"/>
  <c r="D372" i="47"/>
  <c r="E372" i="47" s="1"/>
  <c r="H371" i="47"/>
  <c r="D371" i="47"/>
  <c r="E371" i="47" s="1"/>
  <c r="H370" i="47"/>
  <c r="D370" i="47"/>
  <c r="E370" i="47" s="1"/>
  <c r="H369" i="47"/>
  <c r="D369" i="47"/>
  <c r="E369" i="47" s="1"/>
  <c r="C368" i="47"/>
  <c r="H368" i="47" s="1"/>
  <c r="H367" i="47"/>
  <c r="D367" i="47"/>
  <c r="E367" i="47" s="1"/>
  <c r="H366" i="47"/>
  <c r="D366" i="47"/>
  <c r="E366" i="47" s="1"/>
  <c r="H365" i="47"/>
  <c r="D365" i="47"/>
  <c r="E365" i="47" s="1"/>
  <c r="H364" i="47"/>
  <c r="D364" i="47"/>
  <c r="E364" i="47" s="1"/>
  <c r="H363" i="47"/>
  <c r="D363" i="47"/>
  <c r="E363" i="47" s="1"/>
  <c r="D362" i="47"/>
  <c r="C362" i="47"/>
  <c r="H362" i="47" s="1"/>
  <c r="H361" i="47"/>
  <c r="D361" i="47"/>
  <c r="E361" i="47" s="1"/>
  <c r="H360" i="47"/>
  <c r="D360" i="47"/>
  <c r="E360" i="47" s="1"/>
  <c r="H359" i="47"/>
  <c r="D359" i="47"/>
  <c r="E359" i="47" s="1"/>
  <c r="H358" i="47"/>
  <c r="E358" i="47"/>
  <c r="D358" i="47"/>
  <c r="C357" i="47"/>
  <c r="H357" i="47" s="1"/>
  <c r="H356" i="47"/>
  <c r="D356" i="47"/>
  <c r="E356" i="47" s="1"/>
  <c r="H355" i="47"/>
  <c r="D355" i="47"/>
  <c r="E355" i="47" s="1"/>
  <c r="H354" i="47"/>
  <c r="D354" i="47"/>
  <c r="E354" i="47" s="1"/>
  <c r="C353" i="47"/>
  <c r="H353" i="47" s="1"/>
  <c r="H352" i="47"/>
  <c r="E352" i="47"/>
  <c r="D352" i="47"/>
  <c r="H351" i="47"/>
  <c r="D351" i="47"/>
  <c r="E351" i="47" s="1"/>
  <c r="H350" i="47"/>
  <c r="D350" i="47"/>
  <c r="E350" i="47" s="1"/>
  <c r="H349" i="47"/>
  <c r="D349" i="47"/>
  <c r="E349" i="47" s="1"/>
  <c r="C348" i="47"/>
  <c r="H348" i="47" s="1"/>
  <c r="H347" i="47"/>
  <c r="D347" i="47"/>
  <c r="E347" i="47" s="1"/>
  <c r="H346" i="47"/>
  <c r="D346" i="47"/>
  <c r="E346" i="47" s="1"/>
  <c r="H345" i="47"/>
  <c r="D345" i="47"/>
  <c r="D344" i="47" s="1"/>
  <c r="C344" i="47"/>
  <c r="H344" i="47" s="1"/>
  <c r="H343" i="47"/>
  <c r="D343" i="47"/>
  <c r="E343" i="47" s="1"/>
  <c r="H342" i="47"/>
  <c r="E342" i="47"/>
  <c r="D342" i="47"/>
  <c r="H341" i="47"/>
  <c r="D341" i="47"/>
  <c r="E341" i="47" s="1"/>
  <c r="H338" i="47"/>
  <c r="D338" i="47"/>
  <c r="E338" i="47" s="1"/>
  <c r="H337" i="47"/>
  <c r="E337" i="47"/>
  <c r="D337" i="47"/>
  <c r="H336" i="47"/>
  <c r="D336" i="47"/>
  <c r="E336" i="47" s="1"/>
  <c r="H335" i="47"/>
  <c r="D335" i="47"/>
  <c r="E335" i="47" s="1"/>
  <c r="H334" i="47"/>
  <c r="D334" i="47"/>
  <c r="E334" i="47" s="1"/>
  <c r="H333" i="47"/>
  <c r="D333" i="47"/>
  <c r="E333" i="47" s="1"/>
  <c r="H332" i="47"/>
  <c r="D332" i="47"/>
  <c r="E332" i="47" s="1"/>
  <c r="C331" i="47"/>
  <c r="H331" i="47" s="1"/>
  <c r="H330" i="47"/>
  <c r="E330" i="47"/>
  <c r="D330" i="47"/>
  <c r="H329" i="47"/>
  <c r="D329" i="47"/>
  <c r="E329" i="47" s="1"/>
  <c r="C328" i="47"/>
  <c r="H328" i="47" s="1"/>
  <c r="H327" i="47"/>
  <c r="D327" i="47"/>
  <c r="E327" i="47" s="1"/>
  <c r="H326" i="47"/>
  <c r="D326" i="47"/>
  <c r="E326" i="47" s="1"/>
  <c r="C325" i="47"/>
  <c r="H325" i="47" s="1"/>
  <c r="H324" i="47"/>
  <c r="E324" i="47"/>
  <c r="D324" i="47"/>
  <c r="H323" i="47"/>
  <c r="D323" i="47"/>
  <c r="E323" i="47" s="1"/>
  <c r="H322" i="47"/>
  <c r="D322" i="47"/>
  <c r="E322" i="47" s="1"/>
  <c r="H321" i="47"/>
  <c r="D321" i="47"/>
  <c r="E321" i="47" s="1"/>
  <c r="H320" i="47"/>
  <c r="E320" i="47"/>
  <c r="D320" i="47"/>
  <c r="H319" i="47"/>
  <c r="D319" i="47"/>
  <c r="E319" i="47" s="1"/>
  <c r="H318" i="47"/>
  <c r="D318" i="47"/>
  <c r="H317" i="47"/>
  <c r="D317" i="47"/>
  <c r="E317" i="47" s="1"/>
  <c r="H316" i="47"/>
  <c r="E316" i="47"/>
  <c r="D316" i="47"/>
  <c r="C315" i="47"/>
  <c r="H315" i="47" s="1"/>
  <c r="H313" i="47"/>
  <c r="D313" i="47"/>
  <c r="E313" i="47" s="1"/>
  <c r="H312" i="47"/>
  <c r="E312" i="47"/>
  <c r="D312" i="47"/>
  <c r="H311" i="47"/>
  <c r="D311" i="47"/>
  <c r="E311" i="47" s="1"/>
  <c r="H310" i="47"/>
  <c r="D310" i="47"/>
  <c r="E310" i="47" s="1"/>
  <c r="H309" i="47"/>
  <c r="D309" i="47"/>
  <c r="E309" i="47" s="1"/>
  <c r="C308" i="47"/>
  <c r="H308" i="47" s="1"/>
  <c r="H307" i="47"/>
  <c r="D307" i="47"/>
  <c r="E307" i="47" s="1"/>
  <c r="H306" i="47"/>
  <c r="D306" i="47"/>
  <c r="E306" i="47" s="1"/>
  <c r="C305" i="47"/>
  <c r="H305" i="47" s="1"/>
  <c r="H304" i="47"/>
  <c r="D304" i="47"/>
  <c r="E304" i="47" s="1"/>
  <c r="H303" i="47"/>
  <c r="D303" i="47"/>
  <c r="E303" i="47" s="1"/>
  <c r="C302" i="47"/>
  <c r="H302" i="47" s="1"/>
  <c r="H301" i="47"/>
  <c r="D301" i="47"/>
  <c r="E301" i="47" s="1"/>
  <c r="H300" i="47"/>
  <c r="D300" i="47"/>
  <c r="E300" i="47" s="1"/>
  <c r="H299" i="47"/>
  <c r="D299" i="47"/>
  <c r="E299" i="47" s="1"/>
  <c r="C298" i="47"/>
  <c r="H298" i="47" s="1"/>
  <c r="H297" i="47"/>
  <c r="D297" i="47"/>
  <c r="E297" i="47" s="1"/>
  <c r="E296" i="47" s="1"/>
  <c r="C296" i="47"/>
  <c r="H296" i="47" s="1"/>
  <c r="H295" i="47"/>
  <c r="D295" i="47"/>
  <c r="E295" i="47" s="1"/>
  <c r="H294" i="47"/>
  <c r="D294" i="47"/>
  <c r="E294" i="47" s="1"/>
  <c r="H293" i="47"/>
  <c r="D293" i="47"/>
  <c r="E293" i="47" s="1"/>
  <c r="H292" i="47"/>
  <c r="D292" i="47"/>
  <c r="E292" i="47" s="1"/>
  <c r="H291" i="47"/>
  <c r="D291" i="47"/>
  <c r="E291" i="47" s="1"/>
  <c r="H290" i="47"/>
  <c r="D290" i="47"/>
  <c r="E290" i="47" s="1"/>
  <c r="D289" i="47"/>
  <c r="C289" i="47"/>
  <c r="H289" i="47" s="1"/>
  <c r="H288" i="47"/>
  <c r="D288" i="47"/>
  <c r="E288" i="47" s="1"/>
  <c r="H287" i="47"/>
  <c r="D287" i="47"/>
  <c r="E287" i="47" s="1"/>
  <c r="H286" i="47"/>
  <c r="D286" i="47"/>
  <c r="E286" i="47" s="1"/>
  <c r="H285" i="47"/>
  <c r="D285" i="47"/>
  <c r="E285" i="47" s="1"/>
  <c r="H284" i="47"/>
  <c r="D284" i="47"/>
  <c r="E284" i="47" s="1"/>
  <c r="H283" i="47"/>
  <c r="D283" i="47"/>
  <c r="E283" i="47" s="1"/>
  <c r="H282" i="47"/>
  <c r="D282" i="47"/>
  <c r="E282" i="47" s="1"/>
  <c r="H281" i="47"/>
  <c r="D281" i="47"/>
  <c r="E281" i="47" s="1"/>
  <c r="H280" i="47"/>
  <c r="E280" i="47"/>
  <c r="D280" i="47"/>
  <c r="H279" i="47"/>
  <c r="D279" i="47"/>
  <c r="E279" i="47" s="1"/>
  <c r="H278" i="47"/>
  <c r="D278" i="47"/>
  <c r="E278" i="47" s="1"/>
  <c r="H277" i="47"/>
  <c r="D277" i="47"/>
  <c r="E277" i="47" s="1"/>
  <c r="H276" i="47"/>
  <c r="E276" i="47"/>
  <c r="D276" i="47"/>
  <c r="H275" i="47"/>
  <c r="D275" i="47"/>
  <c r="E275" i="47" s="1"/>
  <c r="H274" i="47"/>
  <c r="D274" i="47"/>
  <c r="E274" i="47" s="1"/>
  <c r="H273" i="47"/>
  <c r="D273" i="47"/>
  <c r="E273" i="47" s="1"/>
  <c r="H272" i="47"/>
  <c r="D272" i="47"/>
  <c r="E272" i="47" s="1"/>
  <c r="H271" i="47"/>
  <c r="D271" i="47"/>
  <c r="E271" i="47" s="1"/>
  <c r="H270" i="47"/>
  <c r="D270" i="47"/>
  <c r="E270" i="47" s="1"/>
  <c r="H269" i="47"/>
  <c r="D269" i="47"/>
  <c r="E269" i="47" s="1"/>
  <c r="H268" i="47"/>
  <c r="D268" i="47"/>
  <c r="E268" i="47" s="1"/>
  <c r="H267" i="47"/>
  <c r="E267" i="47"/>
  <c r="D267" i="47"/>
  <c r="H266" i="47"/>
  <c r="D266" i="47"/>
  <c r="E266" i="47" s="1"/>
  <c r="C265" i="47"/>
  <c r="H265" i="47" s="1"/>
  <c r="H264" i="47"/>
  <c r="D264" i="47"/>
  <c r="E264" i="47" s="1"/>
  <c r="H262" i="47"/>
  <c r="E262" i="47"/>
  <c r="D262" i="47"/>
  <c r="H261" i="47"/>
  <c r="D261" i="47"/>
  <c r="E261" i="47" s="1"/>
  <c r="E260" i="47" s="1"/>
  <c r="C260" i="47"/>
  <c r="H260" i="47" s="1"/>
  <c r="D252" i="47"/>
  <c r="E252" i="47" s="1"/>
  <c r="D251" i="47"/>
  <c r="E251" i="47" s="1"/>
  <c r="C250" i="47"/>
  <c r="D249" i="47"/>
  <c r="E249" i="47" s="1"/>
  <c r="D248" i="47"/>
  <c r="E248" i="47" s="1"/>
  <c r="D247" i="47"/>
  <c r="E247" i="47" s="1"/>
  <c r="D246" i="47"/>
  <c r="E246" i="47" s="1"/>
  <c r="D245" i="47"/>
  <c r="E245" i="47" s="1"/>
  <c r="C244" i="47"/>
  <c r="C243" i="47" s="1"/>
  <c r="D242" i="47"/>
  <c r="E242" i="47" s="1"/>
  <c r="D241" i="47"/>
  <c r="E241" i="47" s="1"/>
  <c r="D240" i="47"/>
  <c r="E240" i="47" s="1"/>
  <c r="C239" i="47"/>
  <c r="C238" i="47"/>
  <c r="D237" i="47"/>
  <c r="E237" i="47" s="1"/>
  <c r="E236" i="47" s="1"/>
  <c r="E235" i="47" s="1"/>
  <c r="C236" i="47"/>
  <c r="C235" i="47" s="1"/>
  <c r="D234" i="47"/>
  <c r="E234" i="47" s="1"/>
  <c r="E233" i="47" s="1"/>
  <c r="C233" i="47"/>
  <c r="D232" i="47"/>
  <c r="E232" i="47" s="1"/>
  <c r="D231" i="47"/>
  <c r="E231" i="47" s="1"/>
  <c r="D230" i="47"/>
  <c r="E230" i="47" s="1"/>
  <c r="C229" i="47"/>
  <c r="D227" i="47"/>
  <c r="E227" i="47" s="1"/>
  <c r="D226" i="47"/>
  <c r="E226" i="47" s="1"/>
  <c r="D225" i="47"/>
  <c r="E225" i="47" s="1"/>
  <c r="D224" i="47"/>
  <c r="E224" i="47" s="1"/>
  <c r="C223" i="47"/>
  <c r="C222" i="47" s="1"/>
  <c r="D221" i="47"/>
  <c r="E221" i="47" s="1"/>
  <c r="E220" i="47" s="1"/>
  <c r="C220" i="47"/>
  <c r="D219" i="47"/>
  <c r="E219" i="47" s="1"/>
  <c r="D218" i="47"/>
  <c r="E218" i="47" s="1"/>
  <c r="D217" i="47"/>
  <c r="E217" i="47" s="1"/>
  <c r="C216" i="47"/>
  <c r="D214" i="47"/>
  <c r="E214" i="47" s="1"/>
  <c r="E213" i="47" s="1"/>
  <c r="C213" i="47"/>
  <c r="D212" i="47"/>
  <c r="D211" i="47" s="1"/>
  <c r="C211" i="47"/>
  <c r="D210" i="47"/>
  <c r="E210" i="47" s="1"/>
  <c r="D209" i="47"/>
  <c r="E209" i="47" s="1"/>
  <c r="D208" i="47"/>
  <c r="C207" i="47"/>
  <c r="D206" i="47"/>
  <c r="E206" i="47" s="1"/>
  <c r="D205" i="47"/>
  <c r="C204" i="47"/>
  <c r="D202" i="47"/>
  <c r="E202" i="47" s="1"/>
  <c r="E201" i="47" s="1"/>
  <c r="E200" i="47" s="1"/>
  <c r="C201" i="47"/>
  <c r="C200" i="47" s="1"/>
  <c r="D199" i="47"/>
  <c r="E199" i="47" s="1"/>
  <c r="E198" i="47" s="1"/>
  <c r="E197" i="47" s="1"/>
  <c r="C198" i="47"/>
  <c r="C197" i="47" s="1"/>
  <c r="D196" i="47"/>
  <c r="E196" i="47" s="1"/>
  <c r="E195" i="47" s="1"/>
  <c r="C195" i="47"/>
  <c r="D194" i="47"/>
  <c r="D193" i="47" s="1"/>
  <c r="C193" i="47"/>
  <c r="D192" i="47"/>
  <c r="E192" i="47" s="1"/>
  <c r="D191" i="47"/>
  <c r="E191" i="47" s="1"/>
  <c r="D190" i="47"/>
  <c r="E190" i="47" s="1"/>
  <c r="C189" i="47"/>
  <c r="C188" i="47" s="1"/>
  <c r="D187" i="47"/>
  <c r="E187" i="47" s="1"/>
  <c r="D186" i="47"/>
  <c r="E186" i="47" s="1"/>
  <c r="D185" i="47"/>
  <c r="D184" i="47" s="1"/>
  <c r="C185" i="47"/>
  <c r="C184" i="47" s="1"/>
  <c r="D183" i="47"/>
  <c r="D182" i="47" s="1"/>
  <c r="C182" i="47"/>
  <c r="D181" i="47"/>
  <c r="E181" i="47" s="1"/>
  <c r="E180" i="47" s="1"/>
  <c r="C180" i="47"/>
  <c r="H176" i="47"/>
  <c r="D176" i="47"/>
  <c r="E176" i="47" s="1"/>
  <c r="H175" i="47"/>
  <c r="D175" i="47"/>
  <c r="E175" i="47" s="1"/>
  <c r="C174" i="47"/>
  <c r="H174" i="47" s="1"/>
  <c r="H173" i="47"/>
  <c r="D173" i="47"/>
  <c r="E173" i="47" s="1"/>
  <c r="H172" i="47"/>
  <c r="D172" i="47"/>
  <c r="E172" i="47" s="1"/>
  <c r="D171" i="47"/>
  <c r="C171" i="47"/>
  <c r="H171" i="47" s="1"/>
  <c r="H169" i="47"/>
  <c r="D169" i="47"/>
  <c r="E169" i="47" s="1"/>
  <c r="H168" i="47"/>
  <c r="D168" i="47"/>
  <c r="E168" i="47" s="1"/>
  <c r="E167" i="47" s="1"/>
  <c r="C167" i="47"/>
  <c r="H167" i="47" s="1"/>
  <c r="H166" i="47"/>
  <c r="D166" i="47"/>
  <c r="E166" i="47" s="1"/>
  <c r="H165" i="47"/>
  <c r="D165" i="47"/>
  <c r="E165" i="47" s="1"/>
  <c r="D164" i="47"/>
  <c r="C164" i="47"/>
  <c r="H164" i="47" s="1"/>
  <c r="H162" i="47"/>
  <c r="D162" i="47"/>
  <c r="E162" i="47" s="1"/>
  <c r="H161" i="47"/>
  <c r="D161" i="47"/>
  <c r="E161" i="47" s="1"/>
  <c r="D160" i="47"/>
  <c r="C160" i="47"/>
  <c r="H160" i="47" s="1"/>
  <c r="H159" i="47"/>
  <c r="D159" i="47"/>
  <c r="E159" i="47" s="1"/>
  <c r="H158" i="47"/>
  <c r="D158" i="47"/>
  <c r="E158" i="47" s="1"/>
  <c r="C157" i="47"/>
  <c r="H157" i="47" s="1"/>
  <c r="H156" i="47"/>
  <c r="D156" i="47"/>
  <c r="E156" i="47" s="1"/>
  <c r="H155" i="47"/>
  <c r="D155" i="47"/>
  <c r="E155" i="47" s="1"/>
  <c r="C154" i="47"/>
  <c r="H154" i="47" s="1"/>
  <c r="C153" i="47"/>
  <c r="H153" i="47" s="1"/>
  <c r="J153" i="47" s="1"/>
  <c r="H151" i="47"/>
  <c r="D151" i="47"/>
  <c r="E151" i="47" s="1"/>
  <c r="H150" i="47"/>
  <c r="D150" i="47"/>
  <c r="E150" i="47" s="1"/>
  <c r="E149" i="47" s="1"/>
  <c r="C149" i="47"/>
  <c r="H149" i="47" s="1"/>
  <c r="H148" i="47"/>
  <c r="D148" i="47"/>
  <c r="E148" i="47" s="1"/>
  <c r="H147" i="47"/>
  <c r="D147" i="47"/>
  <c r="E147" i="47" s="1"/>
  <c r="C146" i="47"/>
  <c r="H146" i="47" s="1"/>
  <c r="H145" i="47"/>
  <c r="D145" i="47"/>
  <c r="E145" i="47" s="1"/>
  <c r="H144" i="47"/>
  <c r="D144" i="47"/>
  <c r="E144" i="47" s="1"/>
  <c r="C143" i="47"/>
  <c r="H143" i="47" s="1"/>
  <c r="H142" i="47"/>
  <c r="D142" i="47"/>
  <c r="E142" i="47" s="1"/>
  <c r="H141" i="47"/>
  <c r="D141" i="47"/>
  <c r="E141" i="47" s="1"/>
  <c r="C140" i="47"/>
  <c r="H140" i="47" s="1"/>
  <c r="H139" i="47"/>
  <c r="D139" i="47"/>
  <c r="E139" i="47" s="1"/>
  <c r="H138" i="47"/>
  <c r="D138" i="47"/>
  <c r="E138" i="47" s="1"/>
  <c r="H137" i="47"/>
  <c r="E137" i="47"/>
  <c r="D137" i="47"/>
  <c r="D136" i="47" s="1"/>
  <c r="C136" i="47"/>
  <c r="H136" i="47" s="1"/>
  <c r="H134" i="47"/>
  <c r="D134" i="47"/>
  <c r="E134" i="47" s="1"/>
  <c r="H133" i="47"/>
  <c r="D133" i="47"/>
  <c r="E133" i="47" s="1"/>
  <c r="C132" i="47"/>
  <c r="H132" i="47" s="1"/>
  <c r="H131" i="47"/>
  <c r="D131" i="47"/>
  <c r="E131" i="47" s="1"/>
  <c r="H130" i="47"/>
  <c r="D130" i="47"/>
  <c r="E130" i="47" s="1"/>
  <c r="C129" i="47"/>
  <c r="H129" i="47" s="1"/>
  <c r="H128" i="47"/>
  <c r="D128" i="47"/>
  <c r="E128" i="47" s="1"/>
  <c r="H127" i="47"/>
  <c r="D127" i="47"/>
  <c r="E127" i="47" s="1"/>
  <c r="E126" i="47" s="1"/>
  <c r="C126" i="47"/>
  <c r="H126" i="47" s="1"/>
  <c r="H125" i="47"/>
  <c r="E125" i="47"/>
  <c r="D125" i="47"/>
  <c r="H124" i="47"/>
  <c r="D124" i="47"/>
  <c r="E124" i="47" s="1"/>
  <c r="C123" i="47"/>
  <c r="H122" i="47"/>
  <c r="D122" i="47"/>
  <c r="E122" i="47" s="1"/>
  <c r="H121" i="47"/>
  <c r="D121" i="47"/>
  <c r="E121" i="47" s="1"/>
  <c r="C120" i="47"/>
  <c r="H120" i="47" s="1"/>
  <c r="H119" i="47"/>
  <c r="E119" i="47"/>
  <c r="D119" i="47"/>
  <c r="H118" i="47"/>
  <c r="D118" i="47"/>
  <c r="E118" i="47" s="1"/>
  <c r="D117" i="47"/>
  <c r="C117" i="47"/>
  <c r="H117" i="47" s="1"/>
  <c r="H113" i="47"/>
  <c r="D113" i="47"/>
  <c r="E113" i="47" s="1"/>
  <c r="H112" i="47"/>
  <c r="D112" i="47"/>
  <c r="E112" i="47" s="1"/>
  <c r="H111" i="47"/>
  <c r="D111" i="47"/>
  <c r="E111" i="47" s="1"/>
  <c r="H110" i="47"/>
  <c r="D110" i="47"/>
  <c r="E110" i="47" s="1"/>
  <c r="H109" i="47"/>
  <c r="D109" i="47"/>
  <c r="E109" i="47" s="1"/>
  <c r="H108" i="47"/>
  <c r="D108" i="47"/>
  <c r="E108" i="47" s="1"/>
  <c r="H107" i="47"/>
  <c r="D107" i="47"/>
  <c r="E107" i="47" s="1"/>
  <c r="H106" i="47"/>
  <c r="D106" i="47"/>
  <c r="E106" i="47" s="1"/>
  <c r="H105" i="47"/>
  <c r="D105" i="47"/>
  <c r="E105" i="47" s="1"/>
  <c r="H104" i="47"/>
  <c r="D104" i="47"/>
  <c r="E104" i="47" s="1"/>
  <c r="H103" i="47"/>
  <c r="D103" i="47"/>
  <c r="E103" i="47" s="1"/>
  <c r="H102" i="47"/>
  <c r="D102" i="47"/>
  <c r="E102" i="47" s="1"/>
  <c r="H101" i="47"/>
  <c r="D101" i="47"/>
  <c r="E101" i="47" s="1"/>
  <c r="H100" i="47"/>
  <c r="D100" i="47"/>
  <c r="E100" i="47" s="1"/>
  <c r="H99" i="47"/>
  <c r="D99" i="47"/>
  <c r="E99" i="47" s="1"/>
  <c r="H98" i="47"/>
  <c r="D98" i="47"/>
  <c r="E98" i="47" s="1"/>
  <c r="C97" i="47"/>
  <c r="H97" i="47" s="1"/>
  <c r="J97" i="47" s="1"/>
  <c r="H96" i="47"/>
  <c r="D96" i="47"/>
  <c r="E96" i="47" s="1"/>
  <c r="H95" i="47"/>
  <c r="D95" i="47"/>
  <c r="E95" i="47" s="1"/>
  <c r="H94" i="47"/>
  <c r="E94" i="47"/>
  <c r="D94" i="47"/>
  <c r="H93" i="47"/>
  <c r="D93" i="47"/>
  <c r="E93" i="47" s="1"/>
  <c r="H92" i="47"/>
  <c r="D92" i="47"/>
  <c r="E92" i="47" s="1"/>
  <c r="H91" i="47"/>
  <c r="D91" i="47"/>
  <c r="E91" i="47" s="1"/>
  <c r="H90" i="47"/>
  <c r="D90" i="47"/>
  <c r="E90" i="47" s="1"/>
  <c r="H89" i="47"/>
  <c r="D89" i="47"/>
  <c r="E89" i="47" s="1"/>
  <c r="H88" i="47"/>
  <c r="D88" i="47"/>
  <c r="E88" i="47" s="1"/>
  <c r="H87" i="47"/>
  <c r="D87" i="47"/>
  <c r="E87" i="47" s="1"/>
  <c r="H86" i="47"/>
  <c r="D86" i="47"/>
  <c r="E86" i="47" s="1"/>
  <c r="H85" i="47"/>
  <c r="D85" i="47"/>
  <c r="E85" i="47" s="1"/>
  <c r="H84" i="47"/>
  <c r="D84" i="47"/>
  <c r="E84" i="47" s="1"/>
  <c r="H83" i="47"/>
  <c r="D83" i="47"/>
  <c r="E83" i="47" s="1"/>
  <c r="H82" i="47"/>
  <c r="D82" i="47"/>
  <c r="E82" i="47" s="1"/>
  <c r="H81" i="47"/>
  <c r="D81" i="47"/>
  <c r="E81" i="47" s="1"/>
  <c r="H80" i="47"/>
  <c r="D80" i="47"/>
  <c r="E80" i="47" s="1"/>
  <c r="H79" i="47"/>
  <c r="D79" i="47"/>
  <c r="E79" i="47" s="1"/>
  <c r="H78" i="47"/>
  <c r="D78" i="47"/>
  <c r="E78" i="47" s="1"/>
  <c r="H77" i="47"/>
  <c r="D77" i="47"/>
  <c r="E77" i="47" s="1"/>
  <c r="H76" i="47"/>
  <c r="D76" i="47"/>
  <c r="E76" i="47" s="1"/>
  <c r="H75" i="47"/>
  <c r="D75" i="47"/>
  <c r="E75" i="47" s="1"/>
  <c r="H74" i="47"/>
  <c r="D74" i="47"/>
  <c r="E74" i="47" s="1"/>
  <c r="H73" i="47"/>
  <c r="D73" i="47"/>
  <c r="E73" i="47" s="1"/>
  <c r="H72" i="47"/>
  <c r="D72" i="47"/>
  <c r="E72" i="47" s="1"/>
  <c r="H71" i="47"/>
  <c r="D71" i="47"/>
  <c r="E71" i="47" s="1"/>
  <c r="H70" i="47"/>
  <c r="E70" i="47"/>
  <c r="D70" i="47"/>
  <c r="H69" i="47"/>
  <c r="D69" i="47"/>
  <c r="E69" i="47" s="1"/>
  <c r="D68" i="47"/>
  <c r="C68" i="47"/>
  <c r="H68" i="47" s="1"/>
  <c r="J68" i="47" s="1"/>
  <c r="H66" i="47"/>
  <c r="E66" i="47"/>
  <c r="D66" i="47"/>
  <c r="H65" i="47"/>
  <c r="D65" i="47"/>
  <c r="E65" i="47" s="1"/>
  <c r="H64" i="47"/>
  <c r="D64" i="47"/>
  <c r="E64" i="47" s="1"/>
  <c r="H63" i="47"/>
  <c r="D63" i="47"/>
  <c r="E63" i="47" s="1"/>
  <c r="H62" i="47"/>
  <c r="E62" i="47"/>
  <c r="D62" i="47"/>
  <c r="C61" i="47"/>
  <c r="H61" i="47" s="1"/>
  <c r="J61" i="47" s="1"/>
  <c r="H60" i="47"/>
  <c r="D60" i="47"/>
  <c r="E60" i="47" s="1"/>
  <c r="H59" i="47"/>
  <c r="D59" i="47"/>
  <c r="E59" i="47" s="1"/>
  <c r="H58" i="47"/>
  <c r="D58" i="47"/>
  <c r="E58" i="47" s="1"/>
  <c r="H57" i="47"/>
  <c r="D57" i="47"/>
  <c r="E57" i="47" s="1"/>
  <c r="H56" i="47"/>
  <c r="D56" i="47"/>
  <c r="E56" i="47" s="1"/>
  <c r="H55" i="47"/>
  <c r="D55" i="47"/>
  <c r="E55" i="47" s="1"/>
  <c r="H54" i="47"/>
  <c r="D54" i="47"/>
  <c r="E54" i="47" s="1"/>
  <c r="H53" i="47"/>
  <c r="D53" i="47"/>
  <c r="E53" i="47" s="1"/>
  <c r="H52" i="47"/>
  <c r="D52" i="47"/>
  <c r="E52" i="47" s="1"/>
  <c r="H51" i="47"/>
  <c r="D51" i="47"/>
  <c r="E51" i="47" s="1"/>
  <c r="H50" i="47"/>
  <c r="E50" i="47"/>
  <c r="D50" i="47"/>
  <c r="H49" i="47"/>
  <c r="D49" i="47"/>
  <c r="E49" i="47" s="1"/>
  <c r="H48" i="47"/>
  <c r="D48" i="47"/>
  <c r="E48" i="47" s="1"/>
  <c r="H47" i="47"/>
  <c r="D47" i="47"/>
  <c r="E47" i="47" s="1"/>
  <c r="H46" i="47"/>
  <c r="E46" i="47"/>
  <c r="D46" i="47"/>
  <c r="H45" i="47"/>
  <c r="D45" i="47"/>
  <c r="E45" i="47" s="1"/>
  <c r="H44" i="47"/>
  <c r="D44" i="47"/>
  <c r="E44" i="47" s="1"/>
  <c r="H43" i="47"/>
  <c r="D43" i="47"/>
  <c r="E43" i="47" s="1"/>
  <c r="H42" i="47"/>
  <c r="E42" i="47"/>
  <c r="D42" i="47"/>
  <c r="H41" i="47"/>
  <c r="D41" i="47"/>
  <c r="E41" i="47" s="1"/>
  <c r="H40" i="47"/>
  <c r="D40" i="47"/>
  <c r="E40" i="47" s="1"/>
  <c r="H39" i="47"/>
  <c r="D39" i="47"/>
  <c r="E39" i="47" s="1"/>
  <c r="C38" i="47"/>
  <c r="H38" i="47" s="1"/>
  <c r="J38" i="47" s="1"/>
  <c r="H37" i="47"/>
  <c r="D37" i="47"/>
  <c r="E37" i="47" s="1"/>
  <c r="H36" i="47"/>
  <c r="E36" i="47"/>
  <c r="D36" i="47"/>
  <c r="H35" i="47"/>
  <c r="D35" i="47"/>
  <c r="E35" i="47" s="1"/>
  <c r="H34" i="47"/>
  <c r="D34" i="47"/>
  <c r="E34" i="47" s="1"/>
  <c r="H33" i="47"/>
  <c r="D33" i="47"/>
  <c r="E33" i="47" s="1"/>
  <c r="H32" i="47"/>
  <c r="D32" i="47"/>
  <c r="E32" i="47" s="1"/>
  <c r="H31" i="47"/>
  <c r="D31" i="47"/>
  <c r="E31" i="47" s="1"/>
  <c r="H30" i="47"/>
  <c r="D30" i="47"/>
  <c r="E30" i="47" s="1"/>
  <c r="H29" i="47"/>
  <c r="D29" i="47"/>
  <c r="E29" i="47" s="1"/>
  <c r="H28" i="47"/>
  <c r="D28" i="47"/>
  <c r="E28" i="47" s="1"/>
  <c r="H27" i="47"/>
  <c r="D27" i="47"/>
  <c r="E27" i="47" s="1"/>
  <c r="H26" i="47"/>
  <c r="D26" i="47"/>
  <c r="E26" i="47" s="1"/>
  <c r="H25" i="47"/>
  <c r="D25" i="47"/>
  <c r="E25" i="47" s="1"/>
  <c r="H24" i="47"/>
  <c r="D24" i="47"/>
  <c r="E24" i="47" s="1"/>
  <c r="H23" i="47"/>
  <c r="D23" i="47"/>
  <c r="E23" i="47" s="1"/>
  <c r="H22" i="47"/>
  <c r="E22" i="47"/>
  <c r="D22" i="47"/>
  <c r="H21" i="47"/>
  <c r="D21" i="47"/>
  <c r="E21" i="47" s="1"/>
  <c r="H20" i="47"/>
  <c r="D20" i="47"/>
  <c r="E20" i="47" s="1"/>
  <c r="H19" i="47"/>
  <c r="D19" i="47"/>
  <c r="E19" i="47" s="1"/>
  <c r="H18" i="47"/>
  <c r="D18" i="47"/>
  <c r="E18" i="47" s="1"/>
  <c r="H17" i="47"/>
  <c r="D17" i="47"/>
  <c r="E17" i="47" s="1"/>
  <c r="H16" i="47"/>
  <c r="E16" i="47"/>
  <c r="D16" i="47"/>
  <c r="H15" i="47"/>
  <c r="D15" i="47"/>
  <c r="E15" i="47" s="1"/>
  <c r="H14" i="47"/>
  <c r="D14" i="47"/>
  <c r="E14" i="47" s="1"/>
  <c r="H13" i="47"/>
  <c r="D13" i="47"/>
  <c r="E13" i="47" s="1"/>
  <c r="H12" i="47"/>
  <c r="D12" i="47"/>
  <c r="E12" i="47" s="1"/>
  <c r="C11" i="47"/>
  <c r="H11" i="47" s="1"/>
  <c r="J11" i="47" s="1"/>
  <c r="H10" i="47"/>
  <c r="D10" i="47"/>
  <c r="E10" i="47" s="1"/>
  <c r="H9" i="47"/>
  <c r="D9" i="47"/>
  <c r="E9" i="47" s="1"/>
  <c r="H8" i="47"/>
  <c r="D8" i="47"/>
  <c r="E8" i="47" s="1"/>
  <c r="H7" i="47"/>
  <c r="D7" i="47"/>
  <c r="E7" i="47" s="1"/>
  <c r="H6" i="47"/>
  <c r="D6" i="47"/>
  <c r="E6" i="47" s="1"/>
  <c r="H5" i="47"/>
  <c r="D5" i="47"/>
  <c r="E5" i="47" s="1"/>
  <c r="C4" i="47"/>
  <c r="H4" i="47" s="1"/>
  <c r="J4" i="47" s="1"/>
  <c r="S360" i="40"/>
  <c r="M360" i="40"/>
  <c r="S359" i="40"/>
  <c r="M359" i="40"/>
  <c r="S358" i="40"/>
  <c r="M358" i="40"/>
  <c r="S357" i="40"/>
  <c r="M357" i="40"/>
  <c r="S356" i="40"/>
  <c r="M356" i="40"/>
  <c r="S355" i="40"/>
  <c r="M355" i="40"/>
  <c r="S354" i="40"/>
  <c r="M354" i="40"/>
  <c r="S353" i="40"/>
  <c r="M353" i="40"/>
  <c r="S352" i="40"/>
  <c r="M352" i="40"/>
  <c r="S351" i="40"/>
  <c r="M351" i="40"/>
  <c r="S350" i="40"/>
  <c r="M350" i="40"/>
  <c r="S349" i="40"/>
  <c r="M349" i="40"/>
  <c r="S348" i="40"/>
  <c r="M348" i="40"/>
  <c r="S347" i="40"/>
  <c r="M347" i="40"/>
  <c r="S346" i="40"/>
  <c r="M346" i="40"/>
  <c r="S345" i="40"/>
  <c r="M345" i="40"/>
  <c r="S344" i="40"/>
  <c r="M344" i="40"/>
  <c r="S343" i="40"/>
  <c r="M343" i="40"/>
  <c r="S342" i="40"/>
  <c r="M342" i="40"/>
  <c r="S341" i="40"/>
  <c r="M341" i="40"/>
  <c r="S340" i="40"/>
  <c r="M340" i="40"/>
  <c r="S339" i="40"/>
  <c r="M339" i="40"/>
  <c r="S338" i="40"/>
  <c r="M338" i="40"/>
  <c r="S337" i="40"/>
  <c r="M337" i="40"/>
  <c r="S336" i="40"/>
  <c r="M336" i="40"/>
  <c r="S335" i="40"/>
  <c r="M335" i="40"/>
  <c r="S334" i="40"/>
  <c r="M334" i="40"/>
  <c r="S333" i="40"/>
  <c r="M333" i="40"/>
  <c r="S332" i="40"/>
  <c r="M332" i="40"/>
  <c r="S331" i="40"/>
  <c r="M331" i="40"/>
  <c r="S330" i="40"/>
  <c r="M330" i="40"/>
  <c r="S329" i="40"/>
  <c r="M329" i="40"/>
  <c r="S328" i="40"/>
  <c r="M328" i="40"/>
  <c r="S327" i="40"/>
  <c r="M327" i="40"/>
  <c r="S326" i="40"/>
  <c r="M326" i="40"/>
  <c r="S325" i="40"/>
  <c r="M325" i="40"/>
  <c r="S324" i="40"/>
  <c r="M324" i="40"/>
  <c r="S323" i="40"/>
  <c r="M323" i="40"/>
  <c r="S322" i="40"/>
  <c r="M322" i="40"/>
  <c r="S321" i="40"/>
  <c r="M321" i="40"/>
  <c r="S320" i="40"/>
  <c r="M320" i="40"/>
  <c r="S319" i="40"/>
  <c r="M319" i="40"/>
  <c r="S318" i="40"/>
  <c r="M318" i="40"/>
  <c r="S317" i="40"/>
  <c r="M317" i="40"/>
  <c r="S316" i="40"/>
  <c r="M316" i="40"/>
  <c r="S315" i="40"/>
  <c r="M315" i="40"/>
  <c r="S314" i="40"/>
  <c r="M314" i="40"/>
  <c r="S313" i="40"/>
  <c r="M313" i="40"/>
  <c r="S312" i="40"/>
  <c r="M312" i="40"/>
  <c r="S311" i="40"/>
  <c r="M311" i="40"/>
  <c r="S310" i="40"/>
  <c r="M310" i="40"/>
  <c r="S309" i="40"/>
  <c r="M309" i="40"/>
  <c r="S308" i="40"/>
  <c r="M308" i="40"/>
  <c r="S307" i="40"/>
  <c r="M307" i="40"/>
  <c r="S306" i="40"/>
  <c r="M306" i="40"/>
  <c r="S305" i="40"/>
  <c r="M305" i="40"/>
  <c r="S304" i="40"/>
  <c r="M304" i="40"/>
  <c r="S303" i="40"/>
  <c r="M303" i="40"/>
  <c r="S302" i="40"/>
  <c r="M302" i="40"/>
  <c r="S301" i="40"/>
  <c r="M301" i="40"/>
  <c r="S300" i="40"/>
  <c r="M300" i="40"/>
  <c r="S299" i="40"/>
  <c r="M299" i="40"/>
  <c r="S298" i="40"/>
  <c r="M298" i="40"/>
  <c r="S297" i="40"/>
  <c r="M297" i="40"/>
  <c r="S296" i="40"/>
  <c r="M296" i="40"/>
  <c r="S295" i="40"/>
  <c r="M295" i="40"/>
  <c r="S294" i="40"/>
  <c r="M294" i="40"/>
  <c r="S293" i="40"/>
  <c r="M293" i="40"/>
  <c r="S292" i="40"/>
  <c r="M292" i="40"/>
  <c r="S291" i="40"/>
  <c r="M291" i="40"/>
  <c r="S290" i="40"/>
  <c r="M290" i="40"/>
  <c r="S289" i="40"/>
  <c r="M289" i="40"/>
  <c r="S288" i="40"/>
  <c r="M288" i="40"/>
  <c r="S287" i="40"/>
  <c r="M287" i="40"/>
  <c r="S286" i="40"/>
  <c r="M286" i="40"/>
  <c r="S285" i="40"/>
  <c r="M285" i="40"/>
  <c r="S284" i="40"/>
  <c r="M284" i="40"/>
  <c r="S283" i="40"/>
  <c r="M283" i="40"/>
  <c r="S282" i="40"/>
  <c r="M282" i="40"/>
  <c r="S281" i="40"/>
  <c r="M281" i="40"/>
  <c r="S280" i="40"/>
  <c r="M280" i="40"/>
  <c r="S279" i="40"/>
  <c r="M279" i="40"/>
  <c r="S278" i="40"/>
  <c r="M278" i="40"/>
  <c r="S277" i="40"/>
  <c r="M277" i="40"/>
  <c r="S276" i="40"/>
  <c r="M276" i="40"/>
  <c r="S275" i="40"/>
  <c r="M275" i="40"/>
  <c r="S274" i="40"/>
  <c r="M274" i="40"/>
  <c r="S273" i="40"/>
  <c r="M273" i="40"/>
  <c r="S272" i="40"/>
  <c r="M272" i="40"/>
  <c r="S271" i="40"/>
  <c r="M271" i="40"/>
  <c r="S270" i="40"/>
  <c r="M270" i="40"/>
  <c r="S269" i="40"/>
  <c r="M269" i="40"/>
  <c r="S268" i="40"/>
  <c r="M268" i="40"/>
  <c r="S267" i="40"/>
  <c r="M267" i="40"/>
  <c r="S266" i="40"/>
  <c r="M266" i="40"/>
  <c r="S265" i="40"/>
  <c r="M265" i="40"/>
  <c r="S264" i="40"/>
  <c r="M264" i="40"/>
  <c r="S263" i="40"/>
  <c r="M263" i="40"/>
  <c r="S262" i="40"/>
  <c r="M262" i="40"/>
  <c r="S261" i="40"/>
  <c r="M261" i="40"/>
  <c r="S260" i="40"/>
  <c r="M260" i="40"/>
  <c r="S259" i="40"/>
  <c r="M259" i="40"/>
  <c r="S258" i="40"/>
  <c r="M258" i="40"/>
  <c r="S257" i="40"/>
  <c r="M257" i="40"/>
  <c r="S256" i="40"/>
  <c r="M256" i="40"/>
  <c r="S255" i="40"/>
  <c r="M255" i="40"/>
  <c r="S254" i="40"/>
  <c r="M254" i="40"/>
  <c r="S253" i="40"/>
  <c r="M253" i="40"/>
  <c r="S252" i="40"/>
  <c r="M252" i="40"/>
  <c r="S251" i="40"/>
  <c r="M251" i="40"/>
  <c r="S250" i="40"/>
  <c r="M250" i="40"/>
  <c r="S249" i="40"/>
  <c r="M249" i="40"/>
  <c r="S248" i="40"/>
  <c r="M248" i="40"/>
  <c r="S247" i="40"/>
  <c r="M247" i="40"/>
  <c r="S246" i="40"/>
  <c r="M246" i="40"/>
  <c r="S245" i="40"/>
  <c r="M245" i="40"/>
  <c r="S244" i="40"/>
  <c r="M244" i="40"/>
  <c r="S243" i="40"/>
  <c r="M243" i="40"/>
  <c r="S242" i="40"/>
  <c r="M242" i="40"/>
  <c r="S241" i="40"/>
  <c r="M241" i="40"/>
  <c r="S240" i="40"/>
  <c r="M240" i="40"/>
  <c r="S239" i="40"/>
  <c r="M239" i="40"/>
  <c r="S238" i="40"/>
  <c r="M238" i="40"/>
  <c r="S237" i="40"/>
  <c r="M237" i="40"/>
  <c r="S236" i="40"/>
  <c r="M236" i="40"/>
  <c r="S235" i="40"/>
  <c r="M235" i="40"/>
  <c r="S234" i="40"/>
  <c r="M234" i="40"/>
  <c r="S233" i="40"/>
  <c r="M233" i="40"/>
  <c r="S232" i="40"/>
  <c r="M232" i="40"/>
  <c r="S231" i="40"/>
  <c r="M231" i="40"/>
  <c r="S230" i="40"/>
  <c r="M230" i="40"/>
  <c r="S229" i="40"/>
  <c r="M229" i="40"/>
  <c r="S228" i="40"/>
  <c r="M228" i="40"/>
  <c r="S227" i="40"/>
  <c r="M227" i="40"/>
  <c r="S226" i="40"/>
  <c r="M226" i="40"/>
  <c r="S225" i="40"/>
  <c r="M225" i="40"/>
  <c r="S224" i="40"/>
  <c r="M224" i="40"/>
  <c r="S223" i="40"/>
  <c r="M223" i="40"/>
  <c r="S222" i="40"/>
  <c r="M222" i="40"/>
  <c r="S221" i="40"/>
  <c r="M221" i="40"/>
  <c r="S220" i="40"/>
  <c r="M220" i="40"/>
  <c r="S219" i="40"/>
  <c r="M219" i="40"/>
  <c r="S218" i="40"/>
  <c r="M218" i="40"/>
  <c r="S217" i="40"/>
  <c r="M217" i="40"/>
  <c r="S216" i="40"/>
  <c r="M216" i="40"/>
  <c r="S215" i="40"/>
  <c r="M215" i="40"/>
  <c r="S214" i="40"/>
  <c r="M214" i="40"/>
  <c r="S213" i="40"/>
  <c r="M213" i="40"/>
  <c r="S212" i="40"/>
  <c r="M212" i="40"/>
  <c r="S211" i="40"/>
  <c r="M211" i="40"/>
  <c r="S210" i="40"/>
  <c r="M210" i="40"/>
  <c r="S209" i="40"/>
  <c r="M209" i="40"/>
  <c r="S208" i="40"/>
  <c r="M208" i="40"/>
  <c r="S207" i="40"/>
  <c r="M207" i="40"/>
  <c r="S206" i="40"/>
  <c r="M206" i="40"/>
  <c r="S205" i="40"/>
  <c r="M205" i="40"/>
  <c r="S204" i="40"/>
  <c r="M204" i="40"/>
  <c r="S203" i="40"/>
  <c r="M203" i="40"/>
  <c r="S202" i="40"/>
  <c r="M202" i="40"/>
  <c r="S201" i="40"/>
  <c r="M201" i="40"/>
  <c r="S200" i="40"/>
  <c r="M200" i="40"/>
  <c r="S199" i="40"/>
  <c r="M199" i="40"/>
  <c r="S198" i="40"/>
  <c r="M198" i="40"/>
  <c r="S197" i="40"/>
  <c r="M197" i="40"/>
  <c r="S196" i="40"/>
  <c r="M196" i="40"/>
  <c r="S195" i="40"/>
  <c r="M195" i="40"/>
  <c r="S194" i="40"/>
  <c r="M194" i="40"/>
  <c r="S193" i="40"/>
  <c r="M193" i="40"/>
  <c r="S192" i="40"/>
  <c r="M192" i="40"/>
  <c r="S191" i="40"/>
  <c r="M191" i="40"/>
  <c r="S190" i="40"/>
  <c r="M190" i="40"/>
  <c r="S189" i="40"/>
  <c r="M189" i="40"/>
  <c r="S188" i="40"/>
  <c r="M188" i="40"/>
  <c r="S187" i="40"/>
  <c r="M187" i="40"/>
  <c r="S186" i="40"/>
  <c r="M186" i="40"/>
  <c r="S185" i="40"/>
  <c r="M185" i="40"/>
  <c r="S184" i="40"/>
  <c r="M184" i="40"/>
  <c r="S183" i="40"/>
  <c r="M183" i="40"/>
  <c r="S182" i="40"/>
  <c r="M182" i="40"/>
  <c r="S181" i="40"/>
  <c r="M181" i="40"/>
  <c r="S180" i="40"/>
  <c r="M180" i="40"/>
  <c r="S179" i="40"/>
  <c r="M179" i="40"/>
  <c r="S178" i="40"/>
  <c r="M178" i="40"/>
  <c r="S177" i="40"/>
  <c r="M177" i="40"/>
  <c r="S176" i="40"/>
  <c r="M176" i="40"/>
  <c r="S175" i="40"/>
  <c r="M175" i="40"/>
  <c r="S174" i="40"/>
  <c r="M174" i="40"/>
  <c r="S173" i="40"/>
  <c r="M173" i="40"/>
  <c r="S172" i="40"/>
  <c r="M172" i="40"/>
  <c r="S171" i="40"/>
  <c r="M171" i="40"/>
  <c r="S170" i="40"/>
  <c r="M170" i="40"/>
  <c r="S169" i="40"/>
  <c r="M169" i="40"/>
  <c r="S168" i="40"/>
  <c r="M168" i="40"/>
  <c r="S167" i="40"/>
  <c r="M167" i="40"/>
  <c r="S166" i="40"/>
  <c r="M166" i="40"/>
  <c r="S165" i="40"/>
  <c r="M165" i="40"/>
  <c r="S164" i="40"/>
  <c r="M164" i="40"/>
  <c r="S163" i="40"/>
  <c r="M163" i="40"/>
  <c r="S162" i="40"/>
  <c r="M162" i="40"/>
  <c r="S161" i="40"/>
  <c r="M161" i="40"/>
  <c r="S160" i="40"/>
  <c r="M160" i="40"/>
  <c r="S159" i="40"/>
  <c r="M159" i="40"/>
  <c r="S158" i="40"/>
  <c r="M158" i="40"/>
  <c r="S157" i="40"/>
  <c r="M157" i="40"/>
  <c r="S156" i="40"/>
  <c r="M156" i="40"/>
  <c r="S155" i="40"/>
  <c r="M155" i="40"/>
  <c r="S154" i="40"/>
  <c r="M154" i="40"/>
  <c r="S153" i="40"/>
  <c r="M153" i="40"/>
  <c r="S152" i="40"/>
  <c r="M152" i="40"/>
  <c r="S151" i="40"/>
  <c r="M151" i="40"/>
  <c r="S150" i="40"/>
  <c r="M150" i="40"/>
  <c r="S149" i="40"/>
  <c r="M149" i="40"/>
  <c r="S148" i="40"/>
  <c r="M148" i="40"/>
  <c r="S147" i="40"/>
  <c r="M147" i="40"/>
  <c r="S146" i="40"/>
  <c r="M146" i="40"/>
  <c r="S145" i="40"/>
  <c r="M145" i="40"/>
  <c r="S144" i="40"/>
  <c r="M144" i="40"/>
  <c r="S143" i="40"/>
  <c r="M143" i="40"/>
  <c r="S142" i="40"/>
  <c r="M142" i="40"/>
  <c r="S141" i="40"/>
  <c r="M141" i="40"/>
  <c r="S140" i="40"/>
  <c r="M140" i="40"/>
  <c r="S139" i="40"/>
  <c r="M139" i="40"/>
  <c r="S138" i="40"/>
  <c r="M138" i="40"/>
  <c r="S137" i="40"/>
  <c r="M137" i="40"/>
  <c r="S136" i="40"/>
  <c r="M136" i="40"/>
  <c r="S135" i="40"/>
  <c r="M135" i="40"/>
  <c r="S134" i="40"/>
  <c r="M134" i="40"/>
  <c r="S133" i="40"/>
  <c r="M133" i="40"/>
  <c r="S132" i="40"/>
  <c r="M132" i="40"/>
  <c r="S131" i="40"/>
  <c r="M131" i="40"/>
  <c r="S130" i="40"/>
  <c r="M130" i="40"/>
  <c r="S129" i="40"/>
  <c r="M129" i="40"/>
  <c r="S128" i="40"/>
  <c r="M128" i="40"/>
  <c r="S127" i="40"/>
  <c r="M127" i="40"/>
  <c r="S126" i="40"/>
  <c r="M126" i="40"/>
  <c r="S125" i="40"/>
  <c r="M125" i="40"/>
  <c r="S124" i="40"/>
  <c r="M124" i="40"/>
  <c r="S123" i="40"/>
  <c r="M123" i="40"/>
  <c r="S122" i="40"/>
  <c r="M122" i="40"/>
  <c r="S121" i="40"/>
  <c r="M121" i="40"/>
  <c r="S120" i="40"/>
  <c r="M120" i="40"/>
  <c r="S119" i="40"/>
  <c r="M119" i="40"/>
  <c r="S118" i="40"/>
  <c r="M118" i="40"/>
  <c r="S117" i="40"/>
  <c r="M117" i="40"/>
  <c r="S116" i="40"/>
  <c r="M116" i="40"/>
  <c r="S115" i="40"/>
  <c r="M115" i="40"/>
  <c r="S114" i="40"/>
  <c r="M114" i="40"/>
  <c r="S113" i="40"/>
  <c r="M113" i="40"/>
  <c r="S112" i="40"/>
  <c r="M112" i="40"/>
  <c r="S111" i="40"/>
  <c r="M111" i="40"/>
  <c r="S110" i="40"/>
  <c r="M110" i="40"/>
  <c r="S109" i="40"/>
  <c r="M109" i="40"/>
  <c r="S108" i="40"/>
  <c r="M108" i="40"/>
  <c r="S107" i="40"/>
  <c r="M107" i="40"/>
  <c r="S106" i="40"/>
  <c r="M106" i="40"/>
  <c r="S105" i="40"/>
  <c r="M105" i="40"/>
  <c r="S104" i="40"/>
  <c r="M104" i="40"/>
  <c r="S103" i="40"/>
  <c r="M103" i="40"/>
  <c r="S102" i="40"/>
  <c r="M102" i="40"/>
  <c r="S101" i="40"/>
  <c r="M101" i="40"/>
  <c r="S100" i="40"/>
  <c r="M100" i="40"/>
  <c r="S99" i="40"/>
  <c r="M99" i="40"/>
  <c r="S98" i="40"/>
  <c r="M98" i="40"/>
  <c r="S97" i="40"/>
  <c r="M97" i="40"/>
  <c r="S96" i="40"/>
  <c r="M96" i="40"/>
  <c r="S95" i="40"/>
  <c r="M95" i="40"/>
  <c r="S94" i="40"/>
  <c r="M94" i="40"/>
  <c r="S93" i="40"/>
  <c r="M93" i="40"/>
  <c r="S92" i="40"/>
  <c r="M92" i="40"/>
  <c r="S91" i="40"/>
  <c r="M91" i="40"/>
  <c r="S90" i="40"/>
  <c r="M90" i="40"/>
  <c r="S89" i="40"/>
  <c r="M89" i="40"/>
  <c r="S88" i="40"/>
  <c r="M88" i="40"/>
  <c r="S87" i="40"/>
  <c r="M87" i="40"/>
  <c r="S86" i="40"/>
  <c r="M86" i="40"/>
  <c r="S85" i="40"/>
  <c r="M85" i="40"/>
  <c r="S84" i="40"/>
  <c r="M84" i="40"/>
  <c r="S83" i="40"/>
  <c r="M83" i="40"/>
  <c r="S82" i="40"/>
  <c r="M82" i="40"/>
  <c r="S81" i="40"/>
  <c r="M81" i="40"/>
  <c r="S80" i="40"/>
  <c r="M80" i="40"/>
  <c r="S79" i="40"/>
  <c r="M79" i="40"/>
  <c r="S78" i="40"/>
  <c r="M78" i="40"/>
  <c r="S77" i="40"/>
  <c r="M77" i="40"/>
  <c r="S76" i="40"/>
  <c r="M76" i="40"/>
  <c r="S75" i="40"/>
  <c r="M75" i="40"/>
  <c r="S74" i="40"/>
  <c r="M74" i="40"/>
  <c r="S73" i="40"/>
  <c r="M73" i="40"/>
  <c r="S72" i="40"/>
  <c r="M72" i="40"/>
  <c r="S71" i="40"/>
  <c r="M71" i="40"/>
  <c r="S70" i="40"/>
  <c r="M70" i="40"/>
  <c r="S69" i="40"/>
  <c r="M69" i="40"/>
  <c r="S68" i="40"/>
  <c r="M68" i="40"/>
  <c r="S67" i="40"/>
  <c r="M67" i="40"/>
  <c r="S66" i="40"/>
  <c r="M66" i="40"/>
  <c r="S65" i="40"/>
  <c r="M65" i="40"/>
  <c r="S64" i="40"/>
  <c r="M64" i="40"/>
  <c r="S63" i="40"/>
  <c r="M63" i="40"/>
  <c r="S62" i="40"/>
  <c r="M62" i="40"/>
  <c r="S61" i="40"/>
  <c r="M61" i="40"/>
  <c r="S60" i="40"/>
  <c r="M60" i="40"/>
  <c r="S59" i="40"/>
  <c r="M59" i="40"/>
  <c r="S58" i="40"/>
  <c r="M58" i="40"/>
  <c r="S57" i="40"/>
  <c r="M57" i="40"/>
  <c r="S56" i="40"/>
  <c r="M56" i="40"/>
  <c r="S55" i="40"/>
  <c r="M55" i="40"/>
  <c r="S54" i="40"/>
  <c r="M54" i="40"/>
  <c r="S53" i="40"/>
  <c r="M53" i="40"/>
  <c r="S52" i="40"/>
  <c r="M52" i="40"/>
  <c r="S51" i="40"/>
  <c r="M51" i="40"/>
  <c r="S50" i="40"/>
  <c r="M50" i="40"/>
  <c r="S49" i="40"/>
  <c r="M49" i="40"/>
  <c r="S48" i="40"/>
  <c r="M48" i="40"/>
  <c r="S47" i="40"/>
  <c r="M47" i="40"/>
  <c r="S46" i="40"/>
  <c r="M46" i="40"/>
  <c r="S45" i="40"/>
  <c r="M45" i="40"/>
  <c r="S44" i="40"/>
  <c r="M44" i="40"/>
  <c r="S43" i="40"/>
  <c r="M43" i="40"/>
  <c r="S42" i="40"/>
  <c r="M42" i="40"/>
  <c r="S41" i="40"/>
  <c r="M41" i="40"/>
  <c r="S40" i="40"/>
  <c r="M40" i="40"/>
  <c r="S39" i="40"/>
  <c r="M39" i="40"/>
  <c r="S38" i="40"/>
  <c r="M38" i="40"/>
  <c r="S37" i="40"/>
  <c r="M37" i="40"/>
  <c r="S36" i="40"/>
  <c r="M36" i="40"/>
  <c r="S35" i="40"/>
  <c r="M35" i="40"/>
  <c r="S34" i="40"/>
  <c r="M34" i="40"/>
  <c r="S33" i="40"/>
  <c r="M33" i="40"/>
  <c r="S32" i="40"/>
  <c r="M32" i="40"/>
  <c r="S31" i="40"/>
  <c r="M31" i="40"/>
  <c r="S30" i="40"/>
  <c r="M30" i="40"/>
  <c r="S29" i="40"/>
  <c r="M29" i="40"/>
  <c r="S28" i="40"/>
  <c r="M28" i="40"/>
  <c r="S27" i="40"/>
  <c r="M27" i="40"/>
  <c r="S26" i="40"/>
  <c r="M26" i="40"/>
  <c r="S25" i="40"/>
  <c r="M25" i="40"/>
  <c r="S20" i="40"/>
  <c r="M20" i="40"/>
  <c r="S16" i="40"/>
  <c r="A4" i="40"/>
  <c r="A5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38" i="40" s="1"/>
  <c r="A39" i="40" s="1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50" i="40" s="1"/>
  <c r="A51" i="40" s="1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2" i="40" s="1"/>
  <c r="A63" i="40" s="1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74" i="40" s="1"/>
  <c r="A75" i="40" s="1"/>
  <c r="A76" i="40" s="1"/>
  <c r="A77" i="40" s="1"/>
  <c r="A78" i="40" s="1"/>
  <c r="A79" i="40" s="1"/>
  <c r="A80" i="40" s="1"/>
  <c r="A81" i="40" s="1"/>
  <c r="A82" i="40" s="1"/>
  <c r="A83" i="40" s="1"/>
  <c r="A84" i="40" s="1"/>
  <c r="A85" i="40" s="1"/>
  <c r="A86" i="40" s="1"/>
  <c r="A87" i="40" s="1"/>
  <c r="A88" i="40" s="1"/>
  <c r="A89" i="40" s="1"/>
  <c r="A90" i="40" s="1"/>
  <c r="A91" i="40" s="1"/>
  <c r="A92" i="40" s="1"/>
  <c r="A93" i="40" s="1"/>
  <c r="A94" i="40" s="1"/>
  <c r="A95" i="40" s="1"/>
  <c r="A96" i="40" s="1"/>
  <c r="A97" i="40" s="1"/>
  <c r="A98" i="40" s="1"/>
  <c r="A99" i="40" s="1"/>
  <c r="A100" i="40" s="1"/>
  <c r="A101" i="40" s="1"/>
  <c r="A102" i="40" s="1"/>
  <c r="A103" i="40" s="1"/>
  <c r="A104" i="40" s="1"/>
  <c r="A105" i="40" s="1"/>
  <c r="A106" i="40" s="1"/>
  <c r="A107" i="40" s="1"/>
  <c r="A108" i="40" s="1"/>
  <c r="A109" i="40" s="1"/>
  <c r="A110" i="40" s="1"/>
  <c r="A111" i="40" s="1"/>
  <c r="A112" i="40" s="1"/>
  <c r="A113" i="40" s="1"/>
  <c r="A114" i="40" s="1"/>
  <c r="A115" i="40" s="1"/>
  <c r="A116" i="40" s="1"/>
  <c r="A117" i="40" s="1"/>
  <c r="A118" i="40" s="1"/>
  <c r="A119" i="40" s="1"/>
  <c r="A120" i="40" s="1"/>
  <c r="A121" i="40" s="1"/>
  <c r="A122" i="40" s="1"/>
  <c r="A123" i="40" s="1"/>
  <c r="A124" i="40" s="1"/>
  <c r="A125" i="40" s="1"/>
  <c r="A126" i="40" s="1"/>
  <c r="A127" i="40" s="1"/>
  <c r="A128" i="40" s="1"/>
  <c r="A129" i="40" s="1"/>
  <c r="A130" i="40" s="1"/>
  <c r="A131" i="40" s="1"/>
  <c r="A132" i="40" s="1"/>
  <c r="A133" i="40" s="1"/>
  <c r="A134" i="40" s="1"/>
  <c r="A135" i="40" s="1"/>
  <c r="A136" i="40" s="1"/>
  <c r="A137" i="40" s="1"/>
  <c r="A138" i="40" s="1"/>
  <c r="A139" i="40" s="1"/>
  <c r="A140" i="40" s="1"/>
  <c r="A141" i="40" s="1"/>
  <c r="A142" i="40" s="1"/>
  <c r="A143" i="40" s="1"/>
  <c r="A144" i="40" s="1"/>
  <c r="A145" i="40" s="1"/>
  <c r="A146" i="40" s="1"/>
  <c r="A147" i="40" s="1"/>
  <c r="A148" i="40" s="1"/>
  <c r="A149" i="40" s="1"/>
  <c r="A150" i="40" s="1"/>
  <c r="A151" i="40" s="1"/>
  <c r="A152" i="40" s="1"/>
  <c r="A153" i="40" s="1"/>
  <c r="A154" i="40" s="1"/>
  <c r="A155" i="40" s="1"/>
  <c r="A156" i="40" s="1"/>
  <c r="A157" i="40" s="1"/>
  <c r="A158" i="40" s="1"/>
  <c r="A159" i="40" s="1"/>
  <c r="A160" i="40" s="1"/>
  <c r="A161" i="40" s="1"/>
  <c r="A162" i="40" s="1"/>
  <c r="A163" i="40" s="1"/>
  <c r="A164" i="40" s="1"/>
  <c r="A165" i="40" s="1"/>
  <c r="A166" i="40" s="1"/>
  <c r="A167" i="40" s="1"/>
  <c r="A168" i="40" s="1"/>
  <c r="A169" i="40" s="1"/>
  <c r="A170" i="40" s="1"/>
  <c r="A171" i="40" s="1"/>
  <c r="A172" i="40" s="1"/>
  <c r="A173" i="40" s="1"/>
  <c r="A174" i="40" s="1"/>
  <c r="A175" i="40" s="1"/>
  <c r="A176" i="40" s="1"/>
  <c r="A177" i="40" s="1"/>
  <c r="A178" i="40" s="1"/>
  <c r="A179" i="40" s="1"/>
  <c r="A180" i="40" s="1"/>
  <c r="A181" i="40" s="1"/>
  <c r="A182" i="40" s="1"/>
  <c r="A183" i="40" s="1"/>
  <c r="A184" i="40" s="1"/>
  <c r="A185" i="40" s="1"/>
  <c r="A186" i="40" s="1"/>
  <c r="A187" i="40" s="1"/>
  <c r="A188" i="40" s="1"/>
  <c r="A189" i="40" s="1"/>
  <c r="A190" i="40" s="1"/>
  <c r="A191" i="40" s="1"/>
  <c r="A192" i="40" s="1"/>
  <c r="A193" i="40" s="1"/>
  <c r="A194" i="40" s="1"/>
  <c r="A195" i="40" s="1"/>
  <c r="A196" i="40" s="1"/>
  <c r="A197" i="40" s="1"/>
  <c r="A198" i="40" s="1"/>
  <c r="A199" i="40" s="1"/>
  <c r="A200" i="40" s="1"/>
  <c r="A201" i="40" s="1"/>
  <c r="A202" i="40" s="1"/>
  <c r="A203" i="40" s="1"/>
  <c r="A204" i="40" s="1"/>
  <c r="A205" i="40" s="1"/>
  <c r="A206" i="40" s="1"/>
  <c r="A207" i="40" s="1"/>
  <c r="A208" i="40" s="1"/>
  <c r="A209" i="40" s="1"/>
  <c r="A210" i="40" s="1"/>
  <c r="A211" i="40" s="1"/>
  <c r="A212" i="40" s="1"/>
  <c r="A213" i="40" s="1"/>
  <c r="A214" i="40" s="1"/>
  <c r="A215" i="40" s="1"/>
  <c r="A216" i="40" s="1"/>
  <c r="A217" i="40" s="1"/>
  <c r="A218" i="40" s="1"/>
  <c r="A219" i="40" s="1"/>
  <c r="A220" i="40" s="1"/>
  <c r="A221" i="40" s="1"/>
  <c r="A222" i="40" s="1"/>
  <c r="A223" i="40" s="1"/>
  <c r="A224" i="40" s="1"/>
  <c r="A225" i="40" s="1"/>
  <c r="A226" i="40" s="1"/>
  <c r="A227" i="40" s="1"/>
  <c r="A228" i="40" s="1"/>
  <c r="A229" i="40" s="1"/>
  <c r="A230" i="40" s="1"/>
  <c r="A231" i="40" s="1"/>
  <c r="A232" i="40" s="1"/>
  <c r="A233" i="40" s="1"/>
  <c r="A234" i="40" s="1"/>
  <c r="A235" i="40" s="1"/>
  <c r="A236" i="40" s="1"/>
  <c r="A237" i="40" s="1"/>
  <c r="A238" i="40" s="1"/>
  <c r="A239" i="40" s="1"/>
  <c r="A240" i="40" s="1"/>
  <c r="A241" i="40" s="1"/>
  <c r="A242" i="40" s="1"/>
  <c r="A243" i="40" s="1"/>
  <c r="A244" i="40" s="1"/>
  <c r="A245" i="40" s="1"/>
  <c r="A246" i="40" s="1"/>
  <c r="A247" i="40" s="1"/>
  <c r="A248" i="40" s="1"/>
  <c r="A249" i="40" s="1"/>
  <c r="A250" i="40" s="1"/>
  <c r="A251" i="40" s="1"/>
  <c r="A252" i="40" s="1"/>
  <c r="A253" i="40" s="1"/>
  <c r="A254" i="40" s="1"/>
  <c r="A255" i="40" s="1"/>
  <c r="A256" i="40" s="1"/>
  <c r="A257" i="40" s="1"/>
  <c r="A258" i="40" s="1"/>
  <c r="A259" i="40" s="1"/>
  <c r="A260" i="40" s="1"/>
  <c r="A261" i="40" s="1"/>
  <c r="A262" i="40" s="1"/>
  <c r="A263" i="40" s="1"/>
  <c r="A264" i="40" s="1"/>
  <c r="A265" i="40" s="1"/>
  <c r="A266" i="40" s="1"/>
  <c r="A267" i="40" s="1"/>
  <c r="A268" i="40" s="1"/>
  <c r="A269" i="40" s="1"/>
  <c r="A270" i="40" s="1"/>
  <c r="A271" i="40" s="1"/>
  <c r="A272" i="40" s="1"/>
  <c r="A273" i="40" s="1"/>
  <c r="A274" i="40" s="1"/>
  <c r="A275" i="40" s="1"/>
  <c r="A276" i="40" s="1"/>
  <c r="A277" i="40" s="1"/>
  <c r="A278" i="40" s="1"/>
  <c r="A279" i="40" s="1"/>
  <c r="A280" i="40" s="1"/>
  <c r="A281" i="40" s="1"/>
  <c r="A282" i="40" s="1"/>
  <c r="A283" i="40" s="1"/>
  <c r="A284" i="40" s="1"/>
  <c r="A285" i="40" s="1"/>
  <c r="A286" i="40" s="1"/>
  <c r="A287" i="40" s="1"/>
  <c r="A288" i="40" s="1"/>
  <c r="A289" i="40" s="1"/>
  <c r="A290" i="40" s="1"/>
  <c r="A291" i="40" s="1"/>
  <c r="A292" i="40" s="1"/>
  <c r="A293" i="40" s="1"/>
  <c r="A294" i="40" s="1"/>
  <c r="A295" i="40" s="1"/>
  <c r="A296" i="40" s="1"/>
  <c r="A297" i="40" s="1"/>
  <c r="A298" i="40" s="1"/>
  <c r="A299" i="40" s="1"/>
  <c r="A300" i="40" s="1"/>
  <c r="A301" i="40" s="1"/>
  <c r="A302" i="40" s="1"/>
  <c r="A303" i="40" s="1"/>
  <c r="A304" i="40" s="1"/>
  <c r="A305" i="40" s="1"/>
  <c r="A306" i="40" s="1"/>
  <c r="A307" i="40" s="1"/>
  <c r="A308" i="40" s="1"/>
  <c r="A309" i="40" s="1"/>
  <c r="A310" i="40" s="1"/>
  <c r="A311" i="40" s="1"/>
  <c r="A312" i="40" s="1"/>
  <c r="A313" i="40" s="1"/>
  <c r="A314" i="40" s="1"/>
  <c r="A315" i="40" s="1"/>
  <c r="A316" i="40" s="1"/>
  <c r="A317" i="40" s="1"/>
  <c r="A318" i="40" s="1"/>
  <c r="A319" i="40" s="1"/>
  <c r="A320" i="40" s="1"/>
  <c r="A321" i="40" s="1"/>
  <c r="A322" i="40" s="1"/>
  <c r="A323" i="40" s="1"/>
  <c r="A324" i="40" s="1"/>
  <c r="A325" i="40" s="1"/>
  <c r="A326" i="40" s="1"/>
  <c r="A327" i="40" s="1"/>
  <c r="A328" i="40" s="1"/>
  <c r="A329" i="40" s="1"/>
  <c r="A330" i="40" s="1"/>
  <c r="A331" i="40" s="1"/>
  <c r="A332" i="40" s="1"/>
  <c r="A333" i="40" s="1"/>
  <c r="A334" i="40" s="1"/>
  <c r="A335" i="40" s="1"/>
  <c r="A336" i="40" s="1"/>
  <c r="A337" i="40" s="1"/>
  <c r="A338" i="40" s="1"/>
  <c r="A339" i="40" s="1"/>
  <c r="A340" i="40" s="1"/>
  <c r="A341" i="40" s="1"/>
  <c r="A342" i="40" s="1"/>
  <c r="A343" i="40" s="1"/>
  <c r="A344" i="40" s="1"/>
  <c r="A345" i="40" s="1"/>
  <c r="A346" i="40" s="1"/>
  <c r="A347" i="40" s="1"/>
  <c r="A348" i="40" s="1"/>
  <c r="A349" i="40" s="1"/>
  <c r="A350" i="40" s="1"/>
  <c r="A351" i="40" s="1"/>
  <c r="A352" i="40" s="1"/>
  <c r="A353" i="40" s="1"/>
  <c r="A354" i="40" s="1"/>
  <c r="A355" i="40" s="1"/>
  <c r="A356" i="40" s="1"/>
  <c r="A357" i="40" s="1"/>
  <c r="A358" i="40" s="1"/>
  <c r="D258" i="64" l="1"/>
  <c r="D257" i="64" s="1"/>
  <c r="E258" i="64"/>
  <c r="E257" i="64" s="1"/>
  <c r="E114" i="64"/>
  <c r="D2" i="64"/>
  <c r="D114" i="64"/>
  <c r="H483" i="62"/>
  <c r="J483" i="62" s="1"/>
  <c r="C67" i="47"/>
  <c r="H67" i="47" s="1"/>
  <c r="J67" i="47" s="1"/>
  <c r="D167" i="47"/>
  <c r="D163" i="47" s="1"/>
  <c r="E174" i="47"/>
  <c r="C179" i="47"/>
  <c r="C215" i="47"/>
  <c r="D233" i="47"/>
  <c r="D296" i="47"/>
  <c r="D298" i="47"/>
  <c r="D315" i="47"/>
  <c r="E353" i="47"/>
  <c r="D373" i="47"/>
  <c r="D399" i="47"/>
  <c r="D422" i="47"/>
  <c r="E455" i="47"/>
  <c r="D494" i="47"/>
  <c r="E504" i="47"/>
  <c r="E513" i="47"/>
  <c r="D556" i="47"/>
  <c r="E587" i="47"/>
  <c r="E592" i="47"/>
  <c r="D603" i="47"/>
  <c r="D610" i="47"/>
  <c r="D761" i="47"/>
  <c r="D760" i="47" s="1"/>
  <c r="E174" i="49"/>
  <c r="C179" i="49"/>
  <c r="D603" i="49"/>
  <c r="D610" i="49"/>
  <c r="E662" i="49"/>
  <c r="D135" i="59"/>
  <c r="E340" i="61"/>
  <c r="E263" i="62"/>
  <c r="C339" i="62"/>
  <c r="C258" i="62" s="1"/>
  <c r="C257" i="62" s="1"/>
  <c r="E120" i="47"/>
  <c r="D149" i="47"/>
  <c r="C203" i="47"/>
  <c r="D207" i="47"/>
  <c r="C314" i="47"/>
  <c r="H314" i="47" s="1"/>
  <c r="C340" i="47"/>
  <c r="H340" i="47" s="1"/>
  <c r="C444" i="47"/>
  <c r="H444" i="47" s="1"/>
  <c r="D468" i="47"/>
  <c r="D734" i="47"/>
  <c r="D765" i="47"/>
  <c r="C163" i="49"/>
  <c r="H163" i="49" s="1"/>
  <c r="J163" i="49" s="1"/>
  <c r="D368" i="49"/>
  <c r="D412" i="49"/>
  <c r="E595" i="49"/>
  <c r="D628" i="49"/>
  <c r="D717" i="59"/>
  <c r="D716" i="59" s="1"/>
  <c r="E228" i="59"/>
  <c r="E561" i="61"/>
  <c r="E484" i="61"/>
  <c r="E726" i="62"/>
  <c r="E725" i="62" s="1"/>
  <c r="D116" i="62"/>
  <c r="D115" i="62" s="1"/>
  <c r="D114" i="62" s="1"/>
  <c r="H712" i="61"/>
  <c r="D712" i="61"/>
  <c r="E712" i="61" s="1"/>
  <c r="C152" i="61"/>
  <c r="D215" i="61"/>
  <c r="D178" i="61" s="1"/>
  <c r="D177" i="61" s="1"/>
  <c r="D170" i="61"/>
  <c r="D152" i="61" s="1"/>
  <c r="E450" i="49"/>
  <c r="I36" i="54"/>
  <c r="E726" i="61"/>
  <c r="E725" i="61" s="1"/>
  <c r="D116" i="61"/>
  <c r="H484" i="62"/>
  <c r="E215" i="61"/>
  <c r="D11" i="47"/>
  <c r="D61" i="47"/>
  <c r="E143" i="47"/>
  <c r="C163" i="47"/>
  <c r="H163" i="47" s="1"/>
  <c r="J163" i="47" s="1"/>
  <c r="E345" i="47"/>
  <c r="E362" i="47"/>
  <c r="D388" i="47"/>
  <c r="E395" i="47"/>
  <c r="D409" i="47"/>
  <c r="D445" i="47"/>
  <c r="E468" i="47"/>
  <c r="D491" i="47"/>
  <c r="D544" i="47"/>
  <c r="E577" i="47"/>
  <c r="D628" i="47"/>
  <c r="D679" i="47"/>
  <c r="D157" i="49"/>
  <c r="D164" i="49"/>
  <c r="D174" i="49"/>
  <c r="D348" i="49"/>
  <c r="D422" i="49"/>
  <c r="D445" i="49"/>
  <c r="E677" i="49"/>
  <c r="D731" i="49"/>
  <c r="D730" i="49" s="1"/>
  <c r="E170" i="61"/>
  <c r="E152" i="61" s="1"/>
  <c r="H712" i="62"/>
  <c r="D712" i="62"/>
  <c r="E712" i="62" s="1"/>
  <c r="E484" i="62"/>
  <c r="E483" i="62" s="1"/>
  <c r="E340" i="62"/>
  <c r="E259" i="62"/>
  <c r="E561" i="62"/>
  <c r="D67" i="62"/>
  <c r="E3" i="62"/>
  <c r="E2" i="62" s="1"/>
  <c r="E444" i="62"/>
  <c r="E339" i="62" s="1"/>
  <c r="H561" i="62"/>
  <c r="J561" i="62" s="1"/>
  <c r="H178" i="62"/>
  <c r="J178" i="62" s="1"/>
  <c r="C177" i="62"/>
  <c r="H177" i="62" s="1"/>
  <c r="J177" i="62" s="1"/>
  <c r="H3" i="62"/>
  <c r="J3" i="62" s="1"/>
  <c r="D645" i="62"/>
  <c r="D444" i="62"/>
  <c r="D263" i="62"/>
  <c r="D259" i="62" s="1"/>
  <c r="E203" i="62"/>
  <c r="C152" i="62"/>
  <c r="H152" i="62" s="1"/>
  <c r="J152" i="62" s="1"/>
  <c r="D3" i="62"/>
  <c r="D2" i="62" s="1"/>
  <c r="H551" i="62"/>
  <c r="J551" i="62" s="1"/>
  <c r="H550" i="62"/>
  <c r="J550" i="62" s="1"/>
  <c r="D340" i="62"/>
  <c r="D339" i="62" s="1"/>
  <c r="E188" i="62"/>
  <c r="E178" i="62" s="1"/>
  <c r="E177" i="62" s="1"/>
  <c r="H340" i="62"/>
  <c r="H339" i="62"/>
  <c r="J339" i="62" s="1"/>
  <c r="D561" i="62"/>
  <c r="E645" i="62"/>
  <c r="E116" i="62"/>
  <c r="E115" i="62" s="1"/>
  <c r="H263" i="62"/>
  <c r="D483" i="62"/>
  <c r="C115" i="62"/>
  <c r="E444" i="61"/>
  <c r="E645" i="61"/>
  <c r="E560" i="61" s="1"/>
  <c r="E559" i="61" s="1"/>
  <c r="E717" i="61"/>
  <c r="E716" i="61" s="1"/>
  <c r="E263" i="61"/>
  <c r="E259" i="61" s="1"/>
  <c r="C559" i="61"/>
  <c r="D561" i="61"/>
  <c r="D528" i="61"/>
  <c r="E116" i="61"/>
  <c r="E115" i="61" s="1"/>
  <c r="D115" i="61"/>
  <c r="D2" i="61"/>
  <c r="H551" i="61"/>
  <c r="J551" i="61" s="1"/>
  <c r="H550" i="61"/>
  <c r="J550" i="61" s="1"/>
  <c r="H561" i="61"/>
  <c r="J561" i="61" s="1"/>
  <c r="H726" i="61"/>
  <c r="J726" i="61" s="1"/>
  <c r="H725" i="61"/>
  <c r="J725" i="61" s="1"/>
  <c r="D645" i="61"/>
  <c r="D444" i="61"/>
  <c r="D263" i="61"/>
  <c r="D259" i="61" s="1"/>
  <c r="E203" i="61"/>
  <c r="C115" i="61"/>
  <c r="E3" i="61"/>
  <c r="E2" i="61" s="1"/>
  <c r="H340" i="61"/>
  <c r="H339" i="61"/>
  <c r="J339" i="61" s="1"/>
  <c r="D560" i="61"/>
  <c r="D559" i="61" s="1"/>
  <c r="D340" i="61"/>
  <c r="D339" i="61" s="1"/>
  <c r="E483" i="61"/>
  <c r="E188" i="61"/>
  <c r="E178" i="61" s="1"/>
  <c r="E177" i="61" s="1"/>
  <c r="H3" i="61"/>
  <c r="J3" i="61" s="1"/>
  <c r="H152" i="61"/>
  <c r="J152" i="61" s="1"/>
  <c r="H263" i="61"/>
  <c r="D483" i="61"/>
  <c r="E339" i="61"/>
  <c r="E258" i="61" s="1"/>
  <c r="E257" i="61" s="1"/>
  <c r="D444" i="59"/>
  <c r="E444" i="59"/>
  <c r="D340" i="59"/>
  <c r="E263" i="59"/>
  <c r="E67" i="59"/>
  <c r="D67" i="59"/>
  <c r="D483" i="59"/>
  <c r="E3" i="59"/>
  <c r="E645" i="59"/>
  <c r="E135" i="59"/>
  <c r="E115" i="59" s="1"/>
  <c r="D645" i="59"/>
  <c r="H340" i="59"/>
  <c r="C339" i="59"/>
  <c r="H339" i="59" s="1"/>
  <c r="J339" i="59" s="1"/>
  <c r="D3" i="59"/>
  <c r="E484" i="59"/>
  <c r="E483" i="59" s="1"/>
  <c r="E750" i="59"/>
  <c r="D163" i="59"/>
  <c r="D152" i="59" s="1"/>
  <c r="E726" i="59"/>
  <c r="E725" i="59" s="1"/>
  <c r="H561" i="59"/>
  <c r="J561" i="59" s="1"/>
  <c r="C560" i="59"/>
  <c r="E717" i="59"/>
  <c r="E716" i="59" s="1"/>
  <c r="H484" i="59"/>
  <c r="C483" i="59"/>
  <c r="H483" i="59" s="1"/>
  <c r="J483" i="59" s="1"/>
  <c r="E314" i="59"/>
  <c r="C115" i="59"/>
  <c r="H116" i="59"/>
  <c r="J116" i="59" s="1"/>
  <c r="E163" i="59"/>
  <c r="E152" i="59" s="1"/>
  <c r="C2" i="59"/>
  <c r="H3" i="59"/>
  <c r="J3" i="59" s="1"/>
  <c r="E203" i="59"/>
  <c r="E178" i="59" s="1"/>
  <c r="E177" i="59" s="1"/>
  <c r="H178" i="59"/>
  <c r="J178" i="59" s="1"/>
  <c r="C177" i="59"/>
  <c r="H177" i="59" s="1"/>
  <c r="J177" i="59" s="1"/>
  <c r="D561" i="59"/>
  <c r="D726" i="59"/>
  <c r="D725" i="59" s="1"/>
  <c r="E561" i="59"/>
  <c r="E560" i="59" s="1"/>
  <c r="H263" i="59"/>
  <c r="C259" i="59"/>
  <c r="D116" i="59"/>
  <c r="D115" i="59" s="1"/>
  <c r="D263" i="59"/>
  <c r="D259" i="59" s="1"/>
  <c r="D551" i="59"/>
  <c r="D550" i="59" s="1"/>
  <c r="H726" i="59"/>
  <c r="J726" i="59" s="1"/>
  <c r="C725" i="59"/>
  <c r="H725" i="59" s="1"/>
  <c r="J725" i="59" s="1"/>
  <c r="E340" i="59"/>
  <c r="D203" i="59"/>
  <c r="D178" i="59" s="1"/>
  <c r="D177" i="59" s="1"/>
  <c r="D97" i="47"/>
  <c r="H123" i="47"/>
  <c r="C116" i="47"/>
  <c r="E129" i="47"/>
  <c r="E603" i="47"/>
  <c r="E727" i="47"/>
  <c r="E97" i="47"/>
  <c r="D4" i="47"/>
  <c r="D38" i="47"/>
  <c r="C3" i="47"/>
  <c r="E4" i="47"/>
  <c r="E61" i="47"/>
  <c r="D67" i="47"/>
  <c r="E117" i="47"/>
  <c r="E123" i="47"/>
  <c r="E140" i="47"/>
  <c r="C170" i="47"/>
  <c r="H170" i="47" s="1"/>
  <c r="J170" i="47" s="1"/>
  <c r="D180" i="47"/>
  <c r="D179" i="47" s="1"/>
  <c r="E185" i="47"/>
  <c r="E184" i="47" s="1"/>
  <c r="E189" i="47"/>
  <c r="D195" i="47"/>
  <c r="D198" i="47"/>
  <c r="D197" i="47" s="1"/>
  <c r="D201" i="47"/>
  <c r="D200" i="47" s="1"/>
  <c r="D204" i="47"/>
  <c r="E208" i="47"/>
  <c r="E207" i="47" s="1"/>
  <c r="D213" i="47"/>
  <c r="C228" i="47"/>
  <c r="D236" i="47"/>
  <c r="D235" i="47" s="1"/>
  <c r="D250" i="47"/>
  <c r="D260" i="47"/>
  <c r="E298" i="47"/>
  <c r="E318" i="47"/>
  <c r="E328" i="47"/>
  <c r="D378" i="47"/>
  <c r="E389" i="47"/>
  <c r="E388" i="47" s="1"/>
  <c r="E400" i="47"/>
  <c r="E399" i="47" s="1"/>
  <c r="D450" i="47"/>
  <c r="E459" i="47"/>
  <c r="D463" i="47"/>
  <c r="D529" i="47"/>
  <c r="E581" i="47"/>
  <c r="E638" i="47"/>
  <c r="E646" i="47"/>
  <c r="E653" i="47"/>
  <c r="D694" i="47"/>
  <c r="E700" i="47"/>
  <c r="H718" i="47"/>
  <c r="E735" i="47"/>
  <c r="E734" i="47" s="1"/>
  <c r="E733" i="47" s="1"/>
  <c r="D744" i="47"/>
  <c r="D743" i="47" s="1"/>
  <c r="E745" i="47"/>
  <c r="E744" i="47" s="1"/>
  <c r="E743" i="47" s="1"/>
  <c r="E132" i="47"/>
  <c r="C135" i="47"/>
  <c r="H135" i="47" s="1"/>
  <c r="J135" i="47" s="1"/>
  <c r="E154" i="47"/>
  <c r="E171" i="47"/>
  <c r="E170" i="47" s="1"/>
  <c r="D216" i="47"/>
  <c r="D229" i="47"/>
  <c r="D228" i="47" s="1"/>
  <c r="E239" i="47"/>
  <c r="E238" i="47" s="1"/>
  <c r="D244" i="47"/>
  <c r="D243" i="47" s="1"/>
  <c r="E305" i="47"/>
  <c r="E474" i="47"/>
  <c r="E486" i="47"/>
  <c r="E547" i="47"/>
  <c r="E595" i="47"/>
  <c r="E642" i="47"/>
  <c r="E661" i="47"/>
  <c r="E665" i="47"/>
  <c r="E722" i="47"/>
  <c r="D733" i="47"/>
  <c r="E742" i="47"/>
  <c r="E741" i="47" s="1"/>
  <c r="D741" i="47"/>
  <c r="E769" i="47"/>
  <c r="E768" i="47" s="1"/>
  <c r="E767" i="47" s="1"/>
  <c r="D768" i="47"/>
  <c r="D767" i="47" s="1"/>
  <c r="D143" i="47"/>
  <c r="C152" i="47"/>
  <c r="H152" i="47" s="1"/>
  <c r="J152" i="47" s="1"/>
  <c r="D157" i="47"/>
  <c r="D174" i="47"/>
  <c r="D170" i="47" s="1"/>
  <c r="E194" i="47"/>
  <c r="E193" i="47" s="1"/>
  <c r="D220" i="47"/>
  <c r="D215" i="47" s="1"/>
  <c r="D223" i="47"/>
  <c r="D222" i="47" s="1"/>
  <c r="D239" i="47"/>
  <c r="D238" i="47" s="1"/>
  <c r="E265" i="47"/>
  <c r="E325" i="47"/>
  <c r="E331" i="47"/>
  <c r="D357" i="47"/>
  <c r="E373" i="47"/>
  <c r="E382" i="47"/>
  <c r="D404" i="47"/>
  <c r="E409" i="47"/>
  <c r="E422" i="47"/>
  <c r="E446" i="47"/>
  <c r="E445" i="47" s="1"/>
  <c r="C484" i="47"/>
  <c r="H484" i="47" s="1"/>
  <c r="E492" i="47"/>
  <c r="E491" i="47" s="1"/>
  <c r="E495" i="47"/>
  <c r="E498" i="47"/>
  <c r="E545" i="47"/>
  <c r="E557" i="47"/>
  <c r="D595" i="47"/>
  <c r="E611" i="47"/>
  <c r="E629" i="47"/>
  <c r="D661" i="47"/>
  <c r="E677" i="47"/>
  <c r="E676" i="47" s="1"/>
  <c r="E680" i="47"/>
  <c r="E679" i="47" s="1"/>
  <c r="E683" i="47"/>
  <c r="D687" i="47"/>
  <c r="E719" i="47"/>
  <c r="E718" i="47" s="1"/>
  <c r="E157" i="47"/>
  <c r="E302" i="47"/>
  <c r="E368" i="47"/>
  <c r="E392" i="47"/>
  <c r="E404" i="47"/>
  <c r="D416" i="47"/>
  <c r="D429" i="47"/>
  <c r="E477" i="47"/>
  <c r="D547" i="47"/>
  <c r="D727" i="47"/>
  <c r="E773" i="47"/>
  <c r="E772" i="47" s="1"/>
  <c r="E771" i="47" s="1"/>
  <c r="D772" i="47"/>
  <c r="D771" i="47" s="1"/>
  <c r="D97" i="49"/>
  <c r="E146" i="49"/>
  <c r="E167" i="49"/>
  <c r="C170" i="49"/>
  <c r="H170" i="49" s="1"/>
  <c r="J170" i="49" s="1"/>
  <c r="D198" i="49"/>
  <c r="D197" i="49" s="1"/>
  <c r="D213" i="49"/>
  <c r="D216" i="49"/>
  <c r="D239" i="49"/>
  <c r="D238" i="49" s="1"/>
  <c r="D260" i="49"/>
  <c r="D302" i="49"/>
  <c r="D308" i="49"/>
  <c r="D328" i="49"/>
  <c r="D331" i="49"/>
  <c r="E379" i="49"/>
  <c r="D378" i="49"/>
  <c r="E395" i="49"/>
  <c r="D399" i="49"/>
  <c r="D404" i="49"/>
  <c r="D429" i="49"/>
  <c r="D450" i="49"/>
  <c r="E463" i="49"/>
  <c r="E477" i="49"/>
  <c r="D529" i="49"/>
  <c r="E552" i="49"/>
  <c r="D556" i="49"/>
  <c r="D577" i="49"/>
  <c r="D592" i="49"/>
  <c r="D595" i="49"/>
  <c r="E638" i="49"/>
  <c r="E661" i="49"/>
  <c r="D671" i="49"/>
  <c r="D61" i="49"/>
  <c r="E117" i="49"/>
  <c r="E123" i="49"/>
  <c r="E129" i="49"/>
  <c r="E671" i="49"/>
  <c r="E143" i="49"/>
  <c r="E163" i="49"/>
  <c r="E223" i="49"/>
  <c r="E222" i="49" s="1"/>
  <c r="E297" i="49"/>
  <c r="E296" i="49" s="1"/>
  <c r="D305" i="49"/>
  <c r="D325" i="49"/>
  <c r="E351" i="49"/>
  <c r="E348" i="49" s="1"/>
  <c r="E374" i="49"/>
  <c r="D373" i="49"/>
  <c r="D388" i="49"/>
  <c r="E416" i="49"/>
  <c r="E425" i="49"/>
  <c r="D468" i="49"/>
  <c r="E474" i="49"/>
  <c r="D486" i="49"/>
  <c r="D547" i="49"/>
  <c r="E588" i="49"/>
  <c r="D68" i="49"/>
  <c r="E120" i="49"/>
  <c r="E126" i="49"/>
  <c r="E140" i="49"/>
  <c r="C153" i="49"/>
  <c r="D167" i="49"/>
  <c r="D163" i="49" s="1"/>
  <c r="D171" i="49"/>
  <c r="D170" i="49" s="1"/>
  <c r="E194" i="49"/>
  <c r="E193" i="49" s="1"/>
  <c r="E207" i="49"/>
  <c r="D223" i="49"/>
  <c r="D222" i="49" s="1"/>
  <c r="E239" i="49"/>
  <c r="E238" i="49" s="1"/>
  <c r="E244" i="49"/>
  <c r="E243" i="49" s="1"/>
  <c r="D289" i="49"/>
  <c r="E325" i="49"/>
  <c r="D353" i="49"/>
  <c r="E388" i="49"/>
  <c r="D409" i="49"/>
  <c r="E459" i="49"/>
  <c r="D463" i="49"/>
  <c r="E486" i="49"/>
  <c r="D497" i="49"/>
  <c r="E522" i="49"/>
  <c r="E581" i="49"/>
  <c r="E642" i="49"/>
  <c r="E772" i="49"/>
  <c r="E771" i="49" s="1"/>
  <c r="E665" i="49"/>
  <c r="E683" i="49"/>
  <c r="D687" i="49"/>
  <c r="E718" i="49"/>
  <c r="E717" i="49" s="1"/>
  <c r="E716" i="49" s="1"/>
  <c r="E722" i="49"/>
  <c r="E735" i="49"/>
  <c r="E734" i="49" s="1"/>
  <c r="E733" i="49" s="1"/>
  <c r="D746" i="49"/>
  <c r="D756" i="49"/>
  <c r="D755" i="49" s="1"/>
  <c r="E769" i="49"/>
  <c r="E768" i="49" s="1"/>
  <c r="E767" i="49" s="1"/>
  <c r="D772" i="49"/>
  <c r="D771" i="49" s="1"/>
  <c r="D743" i="49"/>
  <c r="E756" i="49"/>
  <c r="E755" i="49" s="1"/>
  <c r="E760" i="49"/>
  <c r="D679" i="49"/>
  <c r="D694" i="49"/>
  <c r="D727" i="49"/>
  <c r="E745" i="49"/>
  <c r="E744" i="49" s="1"/>
  <c r="D751" i="49"/>
  <c r="I64" i="54"/>
  <c r="D761" i="49"/>
  <c r="D760" i="49" s="1"/>
  <c r="D741" i="49"/>
  <c r="E728" i="49"/>
  <c r="E727" i="49" s="1"/>
  <c r="C717" i="49"/>
  <c r="H717" i="49" s="1"/>
  <c r="J717" i="49" s="1"/>
  <c r="E599" i="49"/>
  <c r="E562" i="49"/>
  <c r="E547" i="49"/>
  <c r="C484" i="49"/>
  <c r="H484" i="49" s="1"/>
  <c r="E455" i="49"/>
  <c r="E404" i="49"/>
  <c r="E392" i="49"/>
  <c r="E382" i="49"/>
  <c r="E378" i="49"/>
  <c r="E362" i="49"/>
  <c r="E344" i="49"/>
  <c r="E305" i="49"/>
  <c r="E298" i="49"/>
  <c r="D250" i="49"/>
  <c r="D244" i="49"/>
  <c r="D243" i="49" s="1"/>
  <c r="D229" i="49"/>
  <c r="D201" i="49"/>
  <c r="D200" i="49" s="1"/>
  <c r="C178" i="49"/>
  <c r="C177" i="49" s="1"/>
  <c r="H177" i="49" s="1"/>
  <c r="J177" i="49" s="1"/>
  <c r="D215" i="49"/>
  <c r="E221" i="49"/>
  <c r="E220" i="49" s="1"/>
  <c r="C135" i="49"/>
  <c r="H135" i="49" s="1"/>
  <c r="J135" i="49" s="1"/>
  <c r="D136" i="49"/>
  <c r="C116" i="49"/>
  <c r="D67" i="49"/>
  <c r="D38" i="49"/>
  <c r="E136" i="49"/>
  <c r="E135" i="49" s="1"/>
  <c r="E179" i="49"/>
  <c r="E185" i="49"/>
  <c r="E184" i="49" s="1"/>
  <c r="E250" i="49"/>
  <c r="E315" i="49"/>
  <c r="E353" i="49"/>
  <c r="E357" i="49"/>
  <c r="E373" i="49"/>
  <c r="E409" i="49"/>
  <c r="E412" i="49"/>
  <c r="E422" i="49"/>
  <c r="E445" i="49"/>
  <c r="E491" i="49"/>
  <c r="E494" i="49"/>
  <c r="E497" i="49"/>
  <c r="E513" i="49"/>
  <c r="E509" i="49" s="1"/>
  <c r="E531" i="49"/>
  <c r="E538" i="49"/>
  <c r="E544" i="49"/>
  <c r="E556" i="49"/>
  <c r="E551" i="49" s="1"/>
  <c r="E550" i="49" s="1"/>
  <c r="E610" i="49"/>
  <c r="E628" i="49"/>
  <c r="E676" i="49"/>
  <c r="E700" i="49"/>
  <c r="E7" i="49"/>
  <c r="E4" i="49" s="1"/>
  <c r="D4" i="49"/>
  <c r="E189" i="49"/>
  <c r="E368" i="49"/>
  <c r="E13" i="49"/>
  <c r="E11" i="49" s="1"/>
  <c r="D11" i="49"/>
  <c r="C3" i="49"/>
  <c r="E38" i="49"/>
  <c r="E68" i="49"/>
  <c r="E97" i="49"/>
  <c r="E153" i="49"/>
  <c r="E229" i="49"/>
  <c r="E228" i="49" s="1"/>
  <c r="E265" i="49"/>
  <c r="E289" i="49"/>
  <c r="E308" i="49"/>
  <c r="E331" i="49"/>
  <c r="E399" i="49"/>
  <c r="E429" i="49"/>
  <c r="E468" i="49"/>
  <c r="E504" i="49"/>
  <c r="E587" i="49"/>
  <c r="E603" i="49"/>
  <c r="E646" i="49"/>
  <c r="E653" i="49"/>
  <c r="E687" i="49"/>
  <c r="C726" i="49"/>
  <c r="E743" i="49"/>
  <c r="E751" i="49"/>
  <c r="E750" i="49" s="1"/>
  <c r="E132" i="49"/>
  <c r="E116" i="49" s="1"/>
  <c r="E115" i="49" s="1"/>
  <c r="E171" i="49"/>
  <c r="E170" i="49" s="1"/>
  <c r="E216" i="49"/>
  <c r="E528" i="49"/>
  <c r="E569" i="49"/>
  <c r="E616" i="49"/>
  <c r="C67" i="49"/>
  <c r="H67" i="49" s="1"/>
  <c r="J67" i="49" s="1"/>
  <c r="D180" i="49"/>
  <c r="D179" i="49" s="1"/>
  <c r="E196" i="49"/>
  <c r="E195" i="49" s="1"/>
  <c r="E205" i="49"/>
  <c r="E204" i="49" s="1"/>
  <c r="D207" i="49"/>
  <c r="D203" i="49" s="1"/>
  <c r="E212" i="49"/>
  <c r="E211" i="49" s="1"/>
  <c r="C263" i="49"/>
  <c r="D265" i="49"/>
  <c r="D344" i="49"/>
  <c r="D395" i="49"/>
  <c r="D416" i="49"/>
  <c r="D459" i="49"/>
  <c r="D474" i="49"/>
  <c r="D484" i="49"/>
  <c r="C509" i="49"/>
  <c r="H509" i="49" s="1"/>
  <c r="C528" i="49"/>
  <c r="H528" i="49" s="1"/>
  <c r="D531" i="49"/>
  <c r="D528" i="49" s="1"/>
  <c r="D552" i="49"/>
  <c r="D551" i="49" s="1"/>
  <c r="D550" i="49" s="1"/>
  <c r="C561" i="49"/>
  <c r="D569" i="49"/>
  <c r="D599" i="49"/>
  <c r="D642" i="49"/>
  <c r="D646" i="49"/>
  <c r="D665" i="49"/>
  <c r="E681" i="49"/>
  <c r="E679" i="49" s="1"/>
  <c r="E696" i="49"/>
  <c r="E694" i="49" s="1"/>
  <c r="D700" i="49"/>
  <c r="D722" i="49"/>
  <c r="D717" i="49" s="1"/>
  <c r="D716" i="49" s="1"/>
  <c r="E740" i="49"/>
  <c r="E739" i="49" s="1"/>
  <c r="D750" i="49"/>
  <c r="D726" i="49" s="1"/>
  <c r="D725" i="49" s="1"/>
  <c r="E778" i="49"/>
  <c r="E777" i="49" s="1"/>
  <c r="E65" i="49"/>
  <c r="E61" i="49" s="1"/>
  <c r="D117" i="49"/>
  <c r="D123" i="49"/>
  <c r="D129" i="49"/>
  <c r="D149" i="49"/>
  <c r="D154" i="49"/>
  <c r="D160" i="49"/>
  <c r="D189" i="49"/>
  <c r="D188" i="49" s="1"/>
  <c r="D233" i="49"/>
  <c r="D228" i="49" s="1"/>
  <c r="D298" i="49"/>
  <c r="D315" i="49"/>
  <c r="D314" i="49" s="1"/>
  <c r="C340" i="49"/>
  <c r="D357" i="49"/>
  <c r="D362" i="49"/>
  <c r="D382" i="49"/>
  <c r="D392" i="49"/>
  <c r="C444" i="49"/>
  <c r="H444" i="49" s="1"/>
  <c r="D477" i="49"/>
  <c r="D513" i="49"/>
  <c r="D509" i="49" s="1"/>
  <c r="D522" i="49"/>
  <c r="D538" i="49"/>
  <c r="C551" i="49"/>
  <c r="D562" i="49"/>
  <c r="D581" i="49"/>
  <c r="D616" i="49"/>
  <c r="D638" i="49"/>
  <c r="C645" i="49"/>
  <c r="H645" i="49" s="1"/>
  <c r="J645" i="49" s="1"/>
  <c r="D653" i="49"/>
  <c r="D683" i="49"/>
  <c r="H722" i="49"/>
  <c r="D120" i="49"/>
  <c r="D126" i="49"/>
  <c r="D132" i="49"/>
  <c r="D140" i="49"/>
  <c r="D146" i="49"/>
  <c r="E68" i="47"/>
  <c r="E67" i="47" s="1"/>
  <c r="C178" i="47"/>
  <c r="E229" i="47"/>
  <c r="E228" i="47" s="1"/>
  <c r="E244" i="47"/>
  <c r="E243" i="47" s="1"/>
  <c r="E308" i="47"/>
  <c r="E315" i="47"/>
  <c r="E314" i="47" s="1"/>
  <c r="E344" i="47"/>
  <c r="E348" i="47"/>
  <c r="E450" i="47"/>
  <c r="E444" i="47" s="1"/>
  <c r="E463" i="47"/>
  <c r="E522" i="47"/>
  <c r="E552" i="47"/>
  <c r="E562" i="47"/>
  <c r="E569" i="47"/>
  <c r="E616" i="47"/>
  <c r="E694" i="47"/>
  <c r="C726" i="47"/>
  <c r="E751" i="47"/>
  <c r="E756" i="47"/>
  <c r="E755" i="47" s="1"/>
  <c r="E38" i="47"/>
  <c r="E3" i="47" s="1"/>
  <c r="E160" i="47"/>
  <c r="E153" i="47" s="1"/>
  <c r="E164" i="47"/>
  <c r="E163" i="47" s="1"/>
  <c r="E289" i="47"/>
  <c r="E263" i="47" s="1"/>
  <c r="E259" i="47" s="1"/>
  <c r="E494" i="47"/>
  <c r="E484" i="47" s="1"/>
  <c r="E497" i="47"/>
  <c r="E509" i="47"/>
  <c r="E531" i="47"/>
  <c r="E528" i="47" s="1"/>
  <c r="E538" i="47"/>
  <c r="E544" i="47"/>
  <c r="E556" i="47"/>
  <c r="E610" i="47"/>
  <c r="E628" i="47"/>
  <c r="E11" i="47"/>
  <c r="E136" i="47"/>
  <c r="E223" i="47"/>
  <c r="E222" i="47" s="1"/>
  <c r="E250" i="47"/>
  <c r="E357" i="47"/>
  <c r="E599" i="47"/>
  <c r="E671" i="47"/>
  <c r="E687" i="47"/>
  <c r="E761" i="47"/>
  <c r="E760" i="47" s="1"/>
  <c r="E146" i="47"/>
  <c r="E216" i="47"/>
  <c r="E215" i="47" s="1"/>
  <c r="E378" i="47"/>
  <c r="E412" i="47"/>
  <c r="E750" i="47"/>
  <c r="E183" i="47"/>
  <c r="E182" i="47" s="1"/>
  <c r="E179" i="47" s="1"/>
  <c r="E205" i="47"/>
  <c r="E204" i="47" s="1"/>
  <c r="E212" i="47"/>
  <c r="E211" i="47" s="1"/>
  <c r="C263" i="47"/>
  <c r="D265" i="47"/>
  <c r="E431" i="47"/>
  <c r="E429" i="47" s="1"/>
  <c r="D459" i="47"/>
  <c r="D474" i="47"/>
  <c r="D484" i="47"/>
  <c r="C509" i="47"/>
  <c r="H509" i="47" s="1"/>
  <c r="C528" i="47"/>
  <c r="H528" i="47" s="1"/>
  <c r="D531" i="47"/>
  <c r="D528" i="47" s="1"/>
  <c r="D552" i="47"/>
  <c r="D551" i="47" s="1"/>
  <c r="D550" i="47" s="1"/>
  <c r="C561" i="47"/>
  <c r="D569" i="47"/>
  <c r="D599" i="47"/>
  <c r="D642" i="47"/>
  <c r="D646" i="47"/>
  <c r="D665" i="47"/>
  <c r="D700" i="47"/>
  <c r="C716" i="47"/>
  <c r="H716" i="47" s="1"/>
  <c r="J716" i="47" s="1"/>
  <c r="D722" i="47"/>
  <c r="D717" i="47" s="1"/>
  <c r="D716" i="47" s="1"/>
  <c r="E740" i="47"/>
  <c r="E739" i="47" s="1"/>
  <c r="D123" i="47"/>
  <c r="D129" i="47"/>
  <c r="D154" i="47"/>
  <c r="D153" i="47" s="1"/>
  <c r="D189" i="47"/>
  <c r="D188" i="47" s="1"/>
  <c r="D302" i="47"/>
  <c r="D308" i="47"/>
  <c r="D328" i="47"/>
  <c r="D412" i="47"/>
  <c r="D751" i="47"/>
  <c r="D750" i="47" s="1"/>
  <c r="D756" i="47"/>
  <c r="D755" i="47" s="1"/>
  <c r="D392" i="47"/>
  <c r="D477" i="47"/>
  <c r="C483" i="47"/>
  <c r="H483" i="47" s="1"/>
  <c r="J483" i="47" s="1"/>
  <c r="D513" i="47"/>
  <c r="D509" i="47" s="1"/>
  <c r="D522" i="47"/>
  <c r="D538" i="47"/>
  <c r="C551" i="47"/>
  <c r="D562" i="47"/>
  <c r="D581" i="47"/>
  <c r="D616" i="47"/>
  <c r="D638" i="47"/>
  <c r="C645" i="47"/>
  <c r="H645" i="47" s="1"/>
  <c r="J645" i="47" s="1"/>
  <c r="D653" i="47"/>
  <c r="D683" i="47"/>
  <c r="D120" i="47"/>
  <c r="D126" i="47"/>
  <c r="D132" i="47"/>
  <c r="D140" i="47"/>
  <c r="D146" i="47"/>
  <c r="D305" i="47"/>
  <c r="D263" i="47" s="1"/>
  <c r="D325" i="47"/>
  <c r="D331" i="47"/>
  <c r="C339" i="47"/>
  <c r="H339" i="47" s="1"/>
  <c r="J339" i="47" s="1"/>
  <c r="D348" i="47"/>
  <c r="D340" i="47" s="1"/>
  <c r="D353" i="47"/>
  <c r="D368" i="47"/>
  <c r="D114" i="61" l="1"/>
  <c r="E114" i="61"/>
  <c r="D726" i="47"/>
  <c r="D725" i="47" s="1"/>
  <c r="E726" i="47"/>
  <c r="E725" i="47" s="1"/>
  <c r="C716" i="49"/>
  <c r="H716" i="49" s="1"/>
  <c r="J716" i="49" s="1"/>
  <c r="E717" i="47"/>
  <c r="E716" i="47" s="1"/>
  <c r="E258" i="62"/>
  <c r="E257" i="62" s="1"/>
  <c r="E340" i="47"/>
  <c r="D203" i="47"/>
  <c r="E560" i="62"/>
  <c r="E559" i="62" s="1"/>
  <c r="D560" i="62"/>
  <c r="D559" i="62" s="1"/>
  <c r="H115" i="62"/>
  <c r="J115" i="62" s="1"/>
  <c r="C114" i="62"/>
  <c r="H114" i="62" s="1"/>
  <c r="J114" i="62" s="1"/>
  <c r="D258" i="62"/>
  <c r="D257" i="62" s="1"/>
  <c r="H259" i="62"/>
  <c r="J259" i="62" s="1"/>
  <c r="H2" i="62"/>
  <c r="J2" i="62" s="1"/>
  <c r="H560" i="62"/>
  <c r="J560" i="62" s="1"/>
  <c r="H559" i="62"/>
  <c r="J559" i="62" s="1"/>
  <c r="E114" i="62"/>
  <c r="D258" i="61"/>
  <c r="D257" i="61" s="1"/>
  <c r="H259" i="61"/>
  <c r="J259" i="61" s="1"/>
  <c r="H115" i="61"/>
  <c r="J115" i="61" s="1"/>
  <c r="C114" i="61"/>
  <c r="H114" i="61" s="1"/>
  <c r="J114" i="61" s="1"/>
  <c r="H2" i="61"/>
  <c r="J2" i="61" s="1"/>
  <c r="H560" i="61"/>
  <c r="J560" i="61" s="1"/>
  <c r="H559" i="61"/>
  <c r="J559" i="61" s="1"/>
  <c r="D339" i="59"/>
  <c r="D258" i="59" s="1"/>
  <c r="D257" i="59" s="1"/>
  <c r="E339" i="59"/>
  <c r="E259" i="59"/>
  <c r="E2" i="59"/>
  <c r="D2" i="59"/>
  <c r="E114" i="59"/>
  <c r="E559" i="59"/>
  <c r="H2" i="59"/>
  <c r="J2" i="59" s="1"/>
  <c r="C114" i="59"/>
  <c r="H114" i="59" s="1"/>
  <c r="J114" i="59" s="1"/>
  <c r="H115" i="59"/>
  <c r="J115" i="59" s="1"/>
  <c r="D114" i="59"/>
  <c r="H560" i="59"/>
  <c r="J560" i="59" s="1"/>
  <c r="C559" i="59"/>
  <c r="H559" i="59" s="1"/>
  <c r="J559" i="59" s="1"/>
  <c r="C258" i="59"/>
  <c r="H259" i="59"/>
  <c r="J259" i="59" s="1"/>
  <c r="D560" i="59"/>
  <c r="D559" i="59" s="1"/>
  <c r="D116" i="47"/>
  <c r="E645" i="47"/>
  <c r="E483" i="47"/>
  <c r="E152" i="47"/>
  <c r="H153" i="49"/>
  <c r="J153" i="49" s="1"/>
  <c r="C152" i="49"/>
  <c r="H152" i="49" s="1"/>
  <c r="J152" i="49" s="1"/>
  <c r="D178" i="47"/>
  <c r="D177" i="47" s="1"/>
  <c r="E116" i="47"/>
  <c r="H3" i="47"/>
  <c r="J3" i="47" s="1"/>
  <c r="C2" i="47"/>
  <c r="H2" i="47" s="1"/>
  <c r="J2" i="47" s="1"/>
  <c r="H116" i="47"/>
  <c r="J116" i="47" s="1"/>
  <c r="C115" i="47"/>
  <c r="H115" i="47" s="1"/>
  <c r="J115" i="47" s="1"/>
  <c r="D152" i="47"/>
  <c r="E188" i="47"/>
  <c r="E203" i="47"/>
  <c r="E215" i="49"/>
  <c r="D3" i="47"/>
  <c r="D2" i="47" s="1"/>
  <c r="E561" i="49"/>
  <c r="C483" i="49"/>
  <c r="H483" i="49" s="1"/>
  <c r="J483" i="49" s="1"/>
  <c r="E484" i="49"/>
  <c r="E483" i="49" s="1"/>
  <c r="E340" i="49"/>
  <c r="E263" i="49"/>
  <c r="H178" i="49"/>
  <c r="J178" i="49" s="1"/>
  <c r="D135" i="49"/>
  <c r="H116" i="49"/>
  <c r="J116" i="49" s="1"/>
  <c r="C115" i="49"/>
  <c r="E67" i="49"/>
  <c r="D3" i="49"/>
  <c r="D2" i="49" s="1"/>
  <c r="E726" i="49"/>
  <c r="E725" i="49" s="1"/>
  <c r="H340" i="49"/>
  <c r="C339" i="49"/>
  <c r="H339" i="49" s="1"/>
  <c r="J339" i="49" s="1"/>
  <c r="D561" i="49"/>
  <c r="D444" i="49"/>
  <c r="D263" i="49"/>
  <c r="D259" i="49" s="1"/>
  <c r="E203" i="49"/>
  <c r="E152" i="49"/>
  <c r="E3" i="49"/>
  <c r="H726" i="49"/>
  <c r="J726" i="49" s="1"/>
  <c r="C725" i="49"/>
  <c r="H725" i="49" s="1"/>
  <c r="J725" i="49" s="1"/>
  <c r="D340" i="49"/>
  <c r="E645" i="49"/>
  <c r="E188" i="49"/>
  <c r="D153" i="49"/>
  <c r="D152" i="49" s="1"/>
  <c r="D116" i="49"/>
  <c r="D115" i="49" s="1"/>
  <c r="D483" i="49"/>
  <c r="D178" i="49"/>
  <c r="D177" i="49" s="1"/>
  <c r="E444" i="49"/>
  <c r="E314" i="49"/>
  <c r="H551" i="49"/>
  <c r="J551" i="49" s="1"/>
  <c r="C550" i="49"/>
  <c r="H550" i="49" s="1"/>
  <c r="J550" i="49" s="1"/>
  <c r="H561" i="49"/>
  <c r="J561" i="49" s="1"/>
  <c r="C560" i="49"/>
  <c r="C259" i="49"/>
  <c r="H263" i="49"/>
  <c r="H3" i="49"/>
  <c r="J3" i="49" s="1"/>
  <c r="C2" i="49"/>
  <c r="D645" i="49"/>
  <c r="E178" i="49"/>
  <c r="E177" i="49" s="1"/>
  <c r="E339" i="47"/>
  <c r="E258" i="47" s="1"/>
  <c r="D561" i="47"/>
  <c r="D444" i="47"/>
  <c r="D339" i="47" s="1"/>
  <c r="E551" i="47"/>
  <c r="E550" i="47" s="1"/>
  <c r="C259" i="47"/>
  <c r="H263" i="47"/>
  <c r="E178" i="47"/>
  <c r="E177" i="47" s="1"/>
  <c r="E2" i="47"/>
  <c r="E561" i="47"/>
  <c r="E560" i="47" s="1"/>
  <c r="E559" i="47" s="1"/>
  <c r="H726" i="47"/>
  <c r="J726" i="47" s="1"/>
  <c r="C725" i="47"/>
  <c r="H725" i="47" s="1"/>
  <c r="J725" i="47" s="1"/>
  <c r="H178" i="47"/>
  <c r="J178" i="47" s="1"/>
  <c r="C177" i="47"/>
  <c r="D314" i="47"/>
  <c r="D259" i="47" s="1"/>
  <c r="D135" i="47"/>
  <c r="D115" i="47" s="1"/>
  <c r="D114" i="47" s="1"/>
  <c r="D483" i="47"/>
  <c r="H551" i="47"/>
  <c r="J551" i="47" s="1"/>
  <c r="C550" i="47"/>
  <c r="H550" i="47" s="1"/>
  <c r="J550" i="47" s="1"/>
  <c r="H561" i="47"/>
  <c r="J561" i="47" s="1"/>
  <c r="C560" i="47"/>
  <c r="D645" i="47"/>
  <c r="E135" i="47"/>
  <c r="E115" i="47" s="1"/>
  <c r="E114" i="47" l="1"/>
  <c r="D258" i="47"/>
  <c r="D257" i="47" s="1"/>
  <c r="E257" i="47"/>
  <c r="H1" i="62"/>
  <c r="J1" i="62" s="1"/>
  <c r="H258" i="62"/>
  <c r="J258" i="62" s="1"/>
  <c r="H1" i="61"/>
  <c r="J1" i="61" s="1"/>
  <c r="H258" i="61"/>
  <c r="J258" i="61" s="1"/>
  <c r="E258" i="59"/>
  <c r="E257" i="59" s="1"/>
  <c r="H1" i="59"/>
  <c r="J1" i="59" s="1"/>
  <c r="H258" i="59"/>
  <c r="J258" i="59" s="1"/>
  <c r="C257" i="59"/>
  <c r="E259" i="49"/>
  <c r="E560" i="49"/>
  <c r="E559" i="49" s="1"/>
  <c r="D339" i="49"/>
  <c r="D258" i="49" s="1"/>
  <c r="D257" i="49" s="1"/>
  <c r="E339" i="49"/>
  <c r="E258" i="49" s="1"/>
  <c r="E257" i="49" s="1"/>
  <c r="E114" i="49"/>
  <c r="H115" i="49"/>
  <c r="J115" i="49" s="1"/>
  <c r="C114" i="49"/>
  <c r="H114" i="49" s="1"/>
  <c r="J114" i="49" s="1"/>
  <c r="E2" i="49"/>
  <c r="H2" i="49"/>
  <c r="J2" i="49" s="1"/>
  <c r="H560" i="49"/>
  <c r="J560" i="49" s="1"/>
  <c r="C559" i="49"/>
  <c r="H559" i="49" s="1"/>
  <c r="J559" i="49" s="1"/>
  <c r="D114" i="49"/>
  <c r="H259" i="49"/>
  <c r="J259" i="49" s="1"/>
  <c r="C258" i="49"/>
  <c r="D560" i="49"/>
  <c r="D559" i="49" s="1"/>
  <c r="D560" i="47"/>
  <c r="D559" i="47" s="1"/>
  <c r="H560" i="47"/>
  <c r="J560" i="47" s="1"/>
  <c r="C559" i="47"/>
  <c r="H559" i="47" s="1"/>
  <c r="J559" i="47" s="1"/>
  <c r="H177" i="47"/>
  <c r="J177" i="47" s="1"/>
  <c r="C114" i="47"/>
  <c r="H259" i="47"/>
  <c r="J259" i="47" s="1"/>
  <c r="C258" i="47"/>
  <c r="H1" i="49" l="1"/>
  <c r="J1" i="49" s="1"/>
  <c r="H256" i="62"/>
  <c r="J256" i="62" s="1"/>
  <c r="H257" i="62"/>
  <c r="J257" i="62" s="1"/>
  <c r="H256" i="61"/>
  <c r="J256" i="61" s="1"/>
  <c r="H257" i="61"/>
  <c r="J257" i="61" s="1"/>
  <c r="H257" i="59"/>
  <c r="J257" i="59" s="1"/>
  <c r="H256" i="59"/>
  <c r="J256" i="59" s="1"/>
  <c r="H258" i="49"/>
  <c r="J258" i="49" s="1"/>
  <c r="C257" i="49"/>
  <c r="H114" i="47"/>
  <c r="J114" i="47" s="1"/>
  <c r="H1" i="47"/>
  <c r="J1" i="47" s="1"/>
  <c r="H258" i="47"/>
  <c r="J258" i="47" s="1"/>
  <c r="C257" i="47"/>
  <c r="H256" i="49" l="1"/>
  <c r="J256" i="49" s="1"/>
  <c r="H257" i="49"/>
  <c r="J257" i="49" s="1"/>
  <c r="H256" i="47"/>
  <c r="J256" i="47" s="1"/>
  <c r="H257" i="47"/>
  <c r="J257" i="47" s="1"/>
</calcChain>
</file>

<file path=xl/sharedStrings.xml><?xml version="1.0" encoding="utf-8"?>
<sst xmlns="http://schemas.openxmlformats.org/spreadsheetml/2006/main" count="5924" uniqueCount="1150">
  <si>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</si>
  <si>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</si>
  <si>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</si>
  <si>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</si>
  <si>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</si>
  <si>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</si>
  <si>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</si>
  <si>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</si>
  <si>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</si>
  <si>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</si>
  <si>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</si>
  <si>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</si>
  <si>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</si>
  <si>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</si>
  <si>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</si>
  <si>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</si>
  <si>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</si>
  <si>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</si>
  <si>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</si>
  <si>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</si>
  <si>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</si>
  <si>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</si>
  <si>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</si>
  <si>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</si>
  <si>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</si>
  <si>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</si>
  <si>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</si>
  <si>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</si>
  <si>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</si>
  <si>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</si>
  <si>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</si>
  <si>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</si>
  <si>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</si>
  <si>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</si>
  <si>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</si>
  <si>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</si>
  <si>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</si>
  <si>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</si>
  <si>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</si>
  <si>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</si>
  <si>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</si>
  <si>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</si>
  <si>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</si>
  <si>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</si>
  <si>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</si>
  <si>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</si>
  <si>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</si>
  <si>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</si>
  <si>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</si>
  <si>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</si>
  <si>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</si>
  <si>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</si>
  <si>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</si>
  <si>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</si>
  <si>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</si>
  <si>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</si>
  <si>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</si>
  <si>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</si>
  <si>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</si>
  <si>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</si>
  <si>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</si>
  <si>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</si>
  <si>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</si>
  <si>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</si>
  <si>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</si>
  <si>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</si>
  <si>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</si>
  <si>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</si>
  <si>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</si>
  <si>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</si>
  <si>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</si>
  <si>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</si>
  <si>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</si>
  <si>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</si>
  <si>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</si>
  <si>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</si>
  <si>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</si>
  <si>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</si>
  <si>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</si>
  <si>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</si>
  <si>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</si>
  <si>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</si>
  <si>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</si>
  <si>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</si>
  <si>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</si>
  <si>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</si>
  <si>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</si>
  <si>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</si>
  <si>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</si>
  <si>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</si>
  <si>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</si>
  <si>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</si>
  <si>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</si>
  <si>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</si>
  <si>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</si>
  <si>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</si>
  <si>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</si>
  <si>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</si>
  <si>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</si>
  <si>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</si>
  <si>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</si>
  <si>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</si>
  <si>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</si>
  <si>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</si>
  <si>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</si>
  <si>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</si>
  <si>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</si>
  <si>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</si>
  <si>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</si>
  <si>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</si>
  <si>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</si>
  <si>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</si>
  <si>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</si>
  <si>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</si>
  <si>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</si>
  <si>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</si>
  <si>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</si>
  <si>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</si>
  <si>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</si>
  <si>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</si>
  <si>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</si>
  <si>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</si>
  <si>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</si>
  <si>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</si>
  <si>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</si>
  <si>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</si>
  <si>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</si>
  <si>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</si>
  <si>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</si>
  <si>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</si>
  <si>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</si>
  <si>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</si>
  <si>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</si>
  <si>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</si>
  <si>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</si>
  <si>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</si>
  <si>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</si>
  <si>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</si>
  <si>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</si>
  <si>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</si>
  <si>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</si>
  <si>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</si>
  <si>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</si>
  <si>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</si>
  <si>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</si>
  <si>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</si>
  <si>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</si>
  <si>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</si>
  <si>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</si>
  <si>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</si>
  <si>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</si>
  <si>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</si>
  <si>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</si>
  <si>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</si>
  <si>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</si>
  <si>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</si>
  <si>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</si>
  <si>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</si>
  <si>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</si>
  <si>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</si>
  <si>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</si>
  <si>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</si>
  <si>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</si>
  <si>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</si>
  <si>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</si>
  <si>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</si>
  <si>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</si>
  <si>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</si>
  <si>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</si>
  <si>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</si>
  <si>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</si>
  <si>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</si>
  <si>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</si>
  <si>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</si>
  <si>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</si>
  <si>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</si>
  <si>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</si>
  <si>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</si>
  <si>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</si>
  <si>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</si>
  <si>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</si>
  <si>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</si>
  <si>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</si>
  <si>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</si>
  <si>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</si>
  <si>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</si>
  <si>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</si>
  <si>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</si>
  <si>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</si>
  <si>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</si>
  <si>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</si>
  <si>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</si>
  <si>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</si>
  <si>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</si>
  <si>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</si>
  <si>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</si>
  <si>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</si>
  <si>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</si>
  <si>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</si>
  <si>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</si>
  <si>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</si>
  <si>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</si>
  <si>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</si>
  <si>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</si>
  <si>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</si>
  <si>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</si>
  <si>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</si>
  <si>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</si>
  <si>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</si>
  <si>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</si>
  <si>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</si>
  <si>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</si>
  <si>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</si>
  <si>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</si>
  <si>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</si>
  <si>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</si>
  <si>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</si>
  <si>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</si>
  <si>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</si>
  <si>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</si>
  <si>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</si>
  <si>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</si>
  <si>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</si>
  <si>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</si>
  <si>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</si>
  <si>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</si>
  <si>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</si>
  <si>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</si>
  <si>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</si>
  <si>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</si>
  <si>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</si>
  <si>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</si>
  <si>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</si>
  <si>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</si>
  <si>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</si>
  <si>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</si>
  <si>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</si>
  <si>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</si>
  <si>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</si>
  <si>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</si>
  <si>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</si>
  <si>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</si>
  <si>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</si>
  <si>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</si>
  <si>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</si>
  <si>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</si>
  <si>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</si>
  <si>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</si>
  <si>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</si>
  <si>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</si>
  <si>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</si>
  <si>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</si>
  <si>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</si>
  <si>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</si>
  <si>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</si>
  <si>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</si>
  <si>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</si>
  <si>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</si>
  <si>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</si>
  <si>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</si>
  <si>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</si>
  <si>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</si>
  <si>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</si>
  <si>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</si>
  <si>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</si>
  <si>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</si>
  <si>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</si>
  <si>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</si>
  <si>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</si>
  <si>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</si>
  <si>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</si>
  <si>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</si>
  <si>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</si>
  <si>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</si>
  <si>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</si>
  <si>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</si>
  <si>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</si>
  <si>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</si>
  <si>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</si>
  <si>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</si>
  <si>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</si>
  <si>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</si>
  <si>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</si>
  <si>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</si>
  <si>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</si>
  <si>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</si>
  <si>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</si>
  <si>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</si>
  <si>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</si>
  <si>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</si>
  <si>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</si>
  <si>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</si>
  <si>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</si>
  <si>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</si>
  <si>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</si>
  <si>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</si>
  <si>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</si>
  <si>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</si>
  <si>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</si>
  <si>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</si>
  <si>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</si>
  <si>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</si>
  <si>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</si>
  <si>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</si>
  <si>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</si>
  <si>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</si>
  <si>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</si>
  <si>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</si>
  <si>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</si>
  <si>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</si>
  <si>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</si>
  <si>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</si>
  <si>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</si>
  <si>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</si>
  <si>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</si>
  <si>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</si>
  <si>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</si>
  <si>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</si>
  <si>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</si>
  <si>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</si>
  <si>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</si>
  <si>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</si>
  <si>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</si>
  <si>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</si>
  <si>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</si>
  <si>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</si>
  <si>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</si>
  <si>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</si>
  <si>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</si>
  <si>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</si>
  <si>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</si>
  <si>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</si>
  <si>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</si>
  <si>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</si>
  <si>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</si>
  <si>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</si>
  <si>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</si>
  <si>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</si>
  <si>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</si>
  <si>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</si>
  <si>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</si>
  <si>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</si>
  <si>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</si>
  <si>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</si>
  <si>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</si>
  <si>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</si>
  <si>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</si>
  <si>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</si>
  <si>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</si>
  <si>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</si>
  <si>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</si>
  <si>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</si>
  <si>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</si>
  <si>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</si>
  <si>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</si>
  <si>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</si>
  <si>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</si>
  <si>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</si>
  <si>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</si>
  <si>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</si>
  <si>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</si>
  <si>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</si>
  <si>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</si>
  <si>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</si>
  <si>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</si>
  <si>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</si>
  <si>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</si>
  <si>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</si>
  <si>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</si>
  <si>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</si>
  <si>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</si>
  <si>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</si>
  <si>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</si>
  <si>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</si>
  <si>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</si>
  <si>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</si>
  <si>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</si>
  <si>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</si>
  <si>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</si>
  <si>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</si>
  <si>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</si>
  <si>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</si>
  <si>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</si>
  <si>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</si>
  <si>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</si>
  <si>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</si>
  <si>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</si>
  <si>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</si>
  <si>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</si>
  <si>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</si>
  <si>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</si>
  <si>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</si>
  <si>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</si>
  <si>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</si>
  <si>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</si>
  <si>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</si>
  <si>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</si>
  <si>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</si>
  <si>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</si>
  <si>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</si>
  <si>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</si>
  <si>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</si>
  <si>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</si>
  <si>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</si>
  <si>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</si>
  <si>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</si>
  <si>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</si>
  <si>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</si>
  <si>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</si>
  <si>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</si>
  <si>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</si>
  <si>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</si>
  <si>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</si>
  <si>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</si>
  <si>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</si>
  <si>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</si>
  <si>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</si>
  <si>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</si>
  <si>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</si>
  <si>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</si>
  <si>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</si>
  <si>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</si>
  <si>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</si>
  <si>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</si>
  <si>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</si>
  <si>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</si>
  <si>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</si>
  <si>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</si>
  <si>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</si>
  <si>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</si>
  <si>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</si>
  <si>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</si>
  <si>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</si>
  <si>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</si>
  <si>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</si>
  <si>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</si>
  <si>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</si>
  <si>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</si>
  <si>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</si>
  <si>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</si>
  <si>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</si>
  <si>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</si>
  <si>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</si>
  <si>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</si>
  <si>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</si>
  <si>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</si>
  <si>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</si>
  <si>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</si>
  <si>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</si>
  <si>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</si>
  <si>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</si>
  <si>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</si>
  <si>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</si>
  <si>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</si>
  <si>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</si>
  <si>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</si>
  <si>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</si>
  <si>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</si>
  <si>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</si>
  <si>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</si>
  <si>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</si>
  <si>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</si>
  <si>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</si>
  <si>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</si>
  <si>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</si>
  <si>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</si>
  <si>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</si>
  <si>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</si>
  <si>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</si>
  <si>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</si>
  <si>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</si>
  <si>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</si>
  <si>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</si>
  <si>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</si>
  <si>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</si>
  <si>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</si>
  <si>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</si>
  <si>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</si>
  <si>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</si>
  <si>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</si>
  <si>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</si>
  <si>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</si>
  <si>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</si>
  <si>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</si>
  <si>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</si>
  <si>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</si>
  <si>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</si>
  <si>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</si>
  <si>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</si>
  <si>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</si>
  <si>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</si>
  <si>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</si>
  <si>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</si>
  <si>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</si>
  <si>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</si>
  <si>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</si>
  <si>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</si>
  <si>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</si>
  <si>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</si>
  <si>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</si>
  <si>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</si>
  <si>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</si>
  <si>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</si>
  <si>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</si>
  <si>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</si>
  <si>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</si>
  <si>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</si>
  <si>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</si>
  <si>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</si>
  <si>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</si>
  <si>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</si>
  <si>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</si>
  <si>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</si>
  <si>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</si>
  <si>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</si>
  <si>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</si>
  <si>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</si>
  <si>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</si>
  <si>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</si>
  <si>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</si>
  <si>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</si>
  <si>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</si>
  <si>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</si>
  <si>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</si>
  <si>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</si>
  <si>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</si>
  <si>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</si>
  <si>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</si>
  <si>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</si>
  <si>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</si>
  <si>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</si>
  <si>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</si>
  <si>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</si>
  <si>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</si>
  <si>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</si>
  <si>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</si>
  <si>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</si>
  <si>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</si>
  <si>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</si>
  <si>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</si>
  <si>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</si>
  <si>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</si>
  <si>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</si>
  <si>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</si>
  <si>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</si>
  <si>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</si>
  <si>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</si>
  <si>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</si>
  <si>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</si>
  <si>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</si>
  <si>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</si>
  <si>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</si>
  <si>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</si>
  <si>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</si>
  <si>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</si>
  <si>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</si>
  <si>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</si>
  <si>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</si>
  <si>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</si>
  <si>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</si>
  <si>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</si>
  <si>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</si>
  <si>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</si>
  <si>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</si>
  <si>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</si>
  <si>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</si>
  <si>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</si>
  <si>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</si>
  <si>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</si>
  <si>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</si>
  <si>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</si>
  <si>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</si>
  <si>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</si>
  <si>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</si>
  <si>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</si>
  <si>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</si>
  <si>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</si>
  <si>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</si>
  <si>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</si>
  <si>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</si>
  <si>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</si>
  <si>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</si>
  <si>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</si>
  <si>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</si>
  <si>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</si>
  <si>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</si>
  <si>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</si>
  <si>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</si>
  <si>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</si>
  <si>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</si>
  <si>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</si>
  <si>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</si>
  <si>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</si>
  <si>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</si>
  <si>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</si>
  <si>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</si>
  <si>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</si>
  <si>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</si>
  <si>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</si>
  <si>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</si>
  <si>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</si>
  <si>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</si>
  <si>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</si>
  <si>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</si>
  <si>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</si>
  <si>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</si>
  <si>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</si>
  <si>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</si>
  <si>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</si>
  <si>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</si>
  <si>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</si>
  <si>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</si>
  <si>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</si>
  <si>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</si>
  <si>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</si>
  <si>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</si>
  <si>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</si>
  <si>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</si>
  <si>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</si>
  <si>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</si>
  <si>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</si>
  <si>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</si>
  <si>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</si>
  <si>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</si>
  <si>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</si>
  <si>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</si>
  <si>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</si>
  <si>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</si>
  <si>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</si>
  <si>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</si>
  <si>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</si>
  <si>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</si>
  <si>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</si>
  <si>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</si>
  <si>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</si>
  <si>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</si>
  <si>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</si>
  <si>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</si>
  <si>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</si>
  <si>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</si>
  <si>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</si>
  <si>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</si>
  <si>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بناءات إدارية</t>
  </si>
  <si>
    <t>مساهمات أخرى</t>
  </si>
  <si>
    <t>الإذن الإداري</t>
  </si>
  <si>
    <t>دراسات</t>
  </si>
  <si>
    <t>خلاص الأقساط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</si>
  <si>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</si>
  <si>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</si>
  <si>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</si>
  <si>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</si>
  <si>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</si>
  <si>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</si>
  <si>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</si>
  <si>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</si>
  <si>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</si>
  <si>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</si>
  <si>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</si>
  <si>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</si>
  <si>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</si>
  <si>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</si>
  <si>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</si>
  <si>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</si>
  <si>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</si>
  <si>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</si>
  <si>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</si>
  <si>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</si>
  <si>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</si>
  <si>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</si>
  <si>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</si>
  <si>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</si>
  <si>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</si>
  <si>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</si>
  <si>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</si>
  <si>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</si>
  <si>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</si>
  <si>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</si>
  <si>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</si>
  <si>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</si>
  <si>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</si>
  <si>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</si>
  <si>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</si>
  <si>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</si>
  <si>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</si>
  <si>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</si>
  <si>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</si>
  <si>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</si>
  <si>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</si>
  <si>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</si>
  <si>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</si>
  <si>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</si>
  <si>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</si>
  <si>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</si>
  <si>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</si>
  <si>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</si>
  <si>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</si>
  <si>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</si>
  <si>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</si>
  <si>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</si>
  <si>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</si>
  <si>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</si>
  <si>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</si>
  <si>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</si>
  <si>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</si>
  <si>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</si>
  <si>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</si>
  <si>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</si>
  <si>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</si>
  <si>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</si>
  <si>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</si>
  <si>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</si>
  <si>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</si>
  <si>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</si>
  <si>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</si>
  <si>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</si>
  <si>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</si>
  <si>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</si>
  <si>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</si>
  <si>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</si>
  <si>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</si>
  <si>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</si>
  <si>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</si>
  <si>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</si>
  <si>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</si>
  <si>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</si>
  <si>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</si>
  <si>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</si>
  <si>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</si>
  <si>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</si>
  <si>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</si>
  <si>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</si>
  <si>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</si>
  <si>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</si>
  <si>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</si>
  <si>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</si>
  <si>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</si>
  <si>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</si>
  <si>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</si>
  <si>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</si>
  <si>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</si>
  <si>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</si>
  <si>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</si>
  <si>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</si>
  <si>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</si>
  <si>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</si>
  <si>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</si>
  <si>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</si>
  <si>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</si>
  <si>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</si>
  <si>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</si>
  <si>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التاريخ</t>
  </si>
  <si>
    <t>إدارة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</si>
  <si>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</si>
  <si>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</si>
  <si>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</si>
  <si>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</si>
  <si>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</si>
  <si>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</si>
  <si>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</si>
  <si>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</si>
  <si>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</si>
  <si>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</si>
  <si>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</si>
  <si>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</si>
  <si>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</si>
  <si>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</si>
  <si>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</si>
  <si>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</si>
  <si>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</si>
  <si>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</si>
  <si>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</si>
  <si>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</si>
  <si>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</si>
  <si>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</si>
  <si>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</si>
  <si>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</si>
  <si>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</si>
  <si>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</si>
  <si>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</si>
  <si>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</si>
  <si>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</si>
  <si>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</si>
  <si>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</si>
  <si>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</si>
  <si>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</si>
  <si>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</si>
  <si>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</si>
  <si>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</si>
  <si>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</si>
  <si>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</si>
  <si>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</si>
  <si>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</si>
  <si>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</si>
  <si>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</si>
  <si>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</si>
  <si>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</si>
  <si>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</si>
  <si>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</si>
  <si>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</si>
  <si>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</si>
  <si>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</si>
  <si>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</si>
  <si>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</si>
  <si>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</si>
  <si>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</si>
  <si>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</si>
  <si>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</si>
  <si>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</si>
  <si>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</si>
  <si>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</si>
  <si>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</si>
  <si>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</si>
  <si>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</si>
  <si>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</si>
  <si>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</si>
  <si>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</si>
  <si>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</si>
  <si>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</si>
  <si>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</si>
  <si>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</si>
  <si>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</si>
  <si>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العامة</t>
  </si>
  <si>
    <t>اللجان القارة ورئيسها</t>
  </si>
  <si>
    <t>اللجان غير القارة ورئيسها</t>
  </si>
  <si>
    <t>إجراء البتات العمومية</t>
  </si>
  <si>
    <t>الرتبة أو الصنف</t>
  </si>
  <si>
    <t>قصر البلدية</t>
  </si>
  <si>
    <t>المستودع البلدي</t>
  </si>
  <si>
    <t>المسلخ البلدي</t>
  </si>
  <si>
    <t>إشغال مباشر</t>
  </si>
  <si>
    <t>سوق الدواب</t>
  </si>
  <si>
    <t>سوق الملابس المستعملة</t>
  </si>
  <si>
    <t>الملعب البلدي</t>
  </si>
  <si>
    <t>روضة أطفال</t>
  </si>
  <si>
    <t>حي الجامع</t>
  </si>
  <si>
    <t>حي النصر</t>
  </si>
  <si>
    <t>مسكن ومركز حرس المرور</t>
  </si>
  <si>
    <t>بصدد التسوية</t>
  </si>
  <si>
    <t>سوق البيع بالتفصيل</t>
  </si>
  <si>
    <t>لزمة وتسويغ</t>
  </si>
  <si>
    <t>عيادة طبية</t>
  </si>
  <si>
    <t>تسويغ</t>
  </si>
  <si>
    <t>المسلخ البلدي القديم</t>
  </si>
  <si>
    <t>مسكن وظيفي</t>
  </si>
  <si>
    <t>مقر جمعية التنمية</t>
  </si>
  <si>
    <t>مقر جمعية العاطلين عن العمل</t>
  </si>
  <si>
    <t>مسكن وظيفي للغابات</t>
  </si>
  <si>
    <t>مشربة</t>
  </si>
  <si>
    <t>مقهى</t>
  </si>
  <si>
    <t>كشك</t>
  </si>
  <si>
    <t>المنتزه العائلي</t>
  </si>
  <si>
    <t>حي 14 جانفي</t>
  </si>
  <si>
    <t>حي الصنوبر</t>
  </si>
  <si>
    <t>حي الاستقلال</t>
  </si>
  <si>
    <t>حي عبد ربه 1</t>
  </si>
  <si>
    <t>حي عبد ربه 2</t>
  </si>
  <si>
    <t>الحي التجاري والإداري</t>
  </si>
  <si>
    <t>طرح اثاث و معدات زال الانتفاع بها و المزمع التفويت فيها</t>
  </si>
  <si>
    <t>تحويل اعتمادات بالعنوان الثاني من ميزانية البلدية لسنة 2014</t>
  </si>
  <si>
    <t>الترفيع في ميزانية البلدية لسنة 2014</t>
  </si>
  <si>
    <t>تقني رئيس</t>
  </si>
  <si>
    <t>مصب</t>
  </si>
  <si>
    <t>مصب وقتي</t>
  </si>
  <si>
    <t>أمر عدد 2008 لسنة 2012 مؤرخ في 27 سبتمبر 2012</t>
  </si>
  <si>
    <t>محمد الفرشيشي</t>
  </si>
  <si>
    <t>قيس المدوري</t>
  </si>
  <si>
    <t>الحسين الجبالي</t>
  </si>
  <si>
    <t>المنصف العرقوبي</t>
  </si>
  <si>
    <t>هاجر السنوفي</t>
  </si>
  <si>
    <t>يوسف الخياري</t>
  </si>
  <si>
    <t>بلقاسم المولهي</t>
  </si>
  <si>
    <t>رمزي الجبالي</t>
  </si>
  <si>
    <t>الشؤون العقارية</t>
  </si>
  <si>
    <t>لجنة طرح المنقولات</t>
  </si>
  <si>
    <t>سنة الانضمام</t>
  </si>
  <si>
    <t>المصلحة</t>
  </si>
  <si>
    <t>القسم</t>
  </si>
  <si>
    <t>مكي الجباسي</t>
  </si>
  <si>
    <t>سليم الجويني</t>
  </si>
  <si>
    <t xml:space="preserve">مكتب الضبط المركزي </t>
  </si>
  <si>
    <t>الحبيب الجبالي</t>
  </si>
  <si>
    <t>تقني اول</t>
  </si>
  <si>
    <t>المصلحة الفنية</t>
  </si>
  <si>
    <t>قسم التهيئة العمرانية</t>
  </si>
  <si>
    <t>التراتيب والشرطة البلدية</t>
  </si>
  <si>
    <t>عدنان العبيدي</t>
  </si>
  <si>
    <t>ملحق ادارة</t>
  </si>
  <si>
    <t>كتابة المجلس واللجان</t>
  </si>
  <si>
    <t>المصلحة الإدارية والمالية</t>
  </si>
  <si>
    <t>القسم الإداري</t>
  </si>
  <si>
    <t>التنظيم والإعلامية</t>
  </si>
  <si>
    <t>عماد عبد ربه</t>
  </si>
  <si>
    <t>القسم المالي</t>
  </si>
  <si>
    <t>العلاقات العامة</t>
  </si>
  <si>
    <t>رياض عبد ربه</t>
  </si>
  <si>
    <t>منية الشارني</t>
  </si>
  <si>
    <t>منشط رياض اطفال</t>
  </si>
  <si>
    <t>الشؤون الاجتماعية والثقافية</t>
  </si>
  <si>
    <t>جمعة السليطي</t>
  </si>
  <si>
    <t>تقني اعلامية</t>
  </si>
  <si>
    <t>درصاف الدراجي</t>
  </si>
  <si>
    <t>سامي البوبكري</t>
  </si>
  <si>
    <t>قسم الحالة المدنية</t>
  </si>
  <si>
    <t>اسماء النفوطي</t>
  </si>
  <si>
    <t>بسمة البوبكري</t>
  </si>
  <si>
    <t>زينة الحناشي</t>
  </si>
  <si>
    <t>قسم الطرقات والأشغال</t>
  </si>
  <si>
    <t>رضا القناوي</t>
  </si>
  <si>
    <t>الفة الجبالي</t>
  </si>
  <si>
    <t>مستكتب ادارة</t>
  </si>
  <si>
    <t>مصلحة النظافة والمحيط</t>
  </si>
  <si>
    <t>حنان العربي</t>
  </si>
  <si>
    <t>قسم النظافة والتطهير</t>
  </si>
  <si>
    <t>خامسة الرحيمي</t>
  </si>
  <si>
    <t>قسم الحدائق والمناطق الخضراء</t>
  </si>
  <si>
    <t>عاشور الفرشيشي</t>
  </si>
  <si>
    <t>شهلة الالعوجاني</t>
  </si>
  <si>
    <t>هاجر الكنزاري</t>
  </si>
  <si>
    <t>عامل</t>
  </si>
  <si>
    <t>مصطفى المدوري</t>
  </si>
  <si>
    <t>عياشي العبيدي</t>
  </si>
  <si>
    <t>محمد الفتوحي</t>
  </si>
  <si>
    <t>محمد علي المدوري</t>
  </si>
  <si>
    <t>محي الدين الجندوبي</t>
  </si>
  <si>
    <t>أحمد العبيدي</t>
  </si>
  <si>
    <t>محمد الطاهر العبييدي</t>
  </si>
  <si>
    <t>حسن الجوادي</t>
  </si>
  <si>
    <t>علي العبيدي</t>
  </si>
  <si>
    <t>محمد الرزقي</t>
  </si>
  <si>
    <t>صابر العبيدي</t>
  </si>
  <si>
    <t>المنصف الشنوفي</t>
  </si>
  <si>
    <t>ابراهيم الجبالي</t>
  </si>
  <si>
    <t>ابراهيم السليطي</t>
  </si>
  <si>
    <t>فاضل البوبكري</t>
  </si>
  <si>
    <t>محسن الجبالي</t>
  </si>
  <si>
    <t xml:space="preserve">توفيق النفاتي </t>
  </si>
  <si>
    <t>مبارك العبيدي</t>
  </si>
  <si>
    <t>محمد الحناوي</t>
  </si>
  <si>
    <t>سائق جرار</t>
  </si>
  <si>
    <t>الهادي العبيدي</t>
  </si>
  <si>
    <t>محمد الطاهر العبيدي</t>
  </si>
  <si>
    <t xml:space="preserve">الهادي االنفوطي </t>
  </si>
  <si>
    <t>توفيق المدوري</t>
  </si>
  <si>
    <t>سالم العبيدي</t>
  </si>
  <si>
    <t>المولدي الجوادي</t>
  </si>
  <si>
    <t>سندس الازعر</t>
  </si>
  <si>
    <t>كاتب متصرف</t>
  </si>
  <si>
    <t>منيرة العثماني</t>
  </si>
  <si>
    <t>سعد الله البوبكري</t>
  </si>
  <si>
    <t>محسن البوزيدي</t>
  </si>
  <si>
    <t>يوسف العبيدي</t>
  </si>
  <si>
    <t>احمد الجبالي</t>
  </si>
  <si>
    <t>حسن العبيدي</t>
  </si>
  <si>
    <t>نجاة الجوادي</t>
  </si>
  <si>
    <t>حسنة السليطي</t>
  </si>
  <si>
    <t>بسمة العمروني</t>
  </si>
  <si>
    <t>الكتابة العامة</t>
  </si>
  <si>
    <t>الطرقات والأرصفة</t>
  </si>
  <si>
    <t>طول الطرقات غير المعبدة</t>
  </si>
  <si>
    <t>عدد الأحياء التي بها طرقات</t>
  </si>
  <si>
    <t>عدد الأحياء التي فيها شبكة التنوير العمومي</t>
  </si>
  <si>
    <t>عدد الأحياء المتوفر فيها الماء الصالح للشرب</t>
  </si>
  <si>
    <t>عدد الأحياء المتوفر فيها التطهير</t>
  </si>
  <si>
    <t>الأحياء التي لا تتوفر بها شبكة التطهير</t>
  </si>
  <si>
    <t>جرار ديوتز</t>
  </si>
  <si>
    <t>جرار لنديني</t>
  </si>
  <si>
    <t>جرار نيوهولند</t>
  </si>
  <si>
    <t>جرار إنفي</t>
  </si>
  <si>
    <t>شاحنة إيفكو</t>
  </si>
  <si>
    <t>شاحنة رينو</t>
  </si>
  <si>
    <t>سيارة R19</t>
  </si>
  <si>
    <t>شاحنة ميتسوبيشي</t>
  </si>
  <si>
    <t>تراكتوبال Case</t>
  </si>
  <si>
    <t>تراكتوبال MST</t>
  </si>
  <si>
    <t>دراجة ثلاثية</t>
  </si>
  <si>
    <t>مجرورة</t>
  </si>
  <si>
    <t>آلة شفط بالوعات</t>
  </si>
  <si>
    <t>سلم كهربائي</t>
  </si>
  <si>
    <t>معطب</t>
  </si>
  <si>
    <t>شاحنة</t>
  </si>
  <si>
    <t>سيارة إدارية</t>
  </si>
  <si>
    <t>دراجة</t>
  </si>
  <si>
    <t>سقي المناطق الخضراء</t>
  </si>
  <si>
    <t>نقل الفواضل المنزلية ليلاً</t>
  </si>
  <si>
    <t>أشغال عامة</t>
  </si>
  <si>
    <t>صيانة شبكة الكهرباء</t>
  </si>
  <si>
    <t>مهمات إدارية</t>
  </si>
  <si>
    <t>نقل معدات صغيرة</t>
  </si>
  <si>
    <t>نقل فواضل ومواد مختلفة</t>
  </si>
  <si>
    <t>تطهير</t>
  </si>
  <si>
    <t xml:space="preserve"> متصرف مستشار</t>
  </si>
  <si>
    <t xml:space="preserve">سامي الجويني </t>
  </si>
  <si>
    <t>بسمة العمدوني</t>
  </si>
  <si>
    <t>عامل صنف 7</t>
  </si>
  <si>
    <t>عامل صنف 6</t>
  </si>
  <si>
    <t>عامل صنف 4</t>
  </si>
  <si>
    <t>عامل صنف 3</t>
  </si>
  <si>
    <t>عامل صنف 5</t>
  </si>
  <si>
    <t xml:space="preserve">عامل </t>
  </si>
  <si>
    <t>مكتب الضبط المركزي و التوثيق</t>
  </si>
  <si>
    <t>قسم العلاقات العامة</t>
  </si>
  <si>
    <t xml:space="preserve">مصلحة الشؤون الادارية و المالية </t>
  </si>
  <si>
    <t xml:space="preserve">الطرقات و الأرصفة </t>
  </si>
  <si>
    <t xml:space="preserve">التطهير و تصريف مياه الأمطار </t>
  </si>
  <si>
    <t xml:space="preserve">تعهد و صيانة البنية الأساسية </t>
  </si>
  <si>
    <t xml:space="preserve">تجميل المدينة </t>
  </si>
  <si>
    <t xml:space="preserve">اقتناء معدات </t>
  </si>
  <si>
    <t xml:space="preserve">اقتناء معدات اعلامية </t>
  </si>
  <si>
    <t xml:space="preserve">تعهد و صيانة المنشات البلدية </t>
  </si>
  <si>
    <t xml:space="preserve">دراسات </t>
  </si>
  <si>
    <t>نادي الشباب</t>
  </si>
  <si>
    <t>ملعب بلدي</t>
  </si>
  <si>
    <t xml:space="preserve">سوق الدواب </t>
  </si>
  <si>
    <t xml:space="preserve">تهذيب حي شعبي </t>
  </si>
  <si>
    <t>02-215529</t>
  </si>
  <si>
    <t>02-215530</t>
  </si>
  <si>
    <t>جرار</t>
  </si>
  <si>
    <t>زال الانتفاع بها</t>
  </si>
  <si>
    <t>النظافة</t>
  </si>
  <si>
    <t>20-215531</t>
  </si>
  <si>
    <t>معطبة</t>
  </si>
  <si>
    <t>الأشغال</t>
  </si>
  <si>
    <t>02-215532</t>
  </si>
  <si>
    <t>رافعة</t>
  </si>
  <si>
    <t>جيدة</t>
  </si>
  <si>
    <t>02-215533</t>
  </si>
  <si>
    <t>جرافة</t>
  </si>
  <si>
    <t>متوسطة</t>
  </si>
  <si>
    <t>BY350BB</t>
  </si>
  <si>
    <t>دراجة نارية</t>
  </si>
  <si>
    <t>سيئة</t>
  </si>
  <si>
    <t>BY402BB</t>
  </si>
  <si>
    <t>سيارة</t>
  </si>
  <si>
    <t>BY439BB</t>
  </si>
  <si>
    <t>02-212170</t>
  </si>
  <si>
    <t>نصف مجرورة</t>
  </si>
  <si>
    <t>02-215090</t>
  </si>
  <si>
    <t>02-215089</t>
  </si>
  <si>
    <t>02-215780</t>
  </si>
  <si>
    <t>02-215481</t>
  </si>
  <si>
    <t>02-215477</t>
  </si>
  <si>
    <t>02-215119</t>
  </si>
  <si>
    <t>02-215473</t>
  </si>
  <si>
    <t>02-215454</t>
  </si>
  <si>
    <t>02-215603</t>
  </si>
  <si>
    <t>02-215056</t>
  </si>
  <si>
    <t>02-213984</t>
  </si>
  <si>
    <t>02-208656</t>
  </si>
  <si>
    <t>02-211034</t>
  </si>
  <si>
    <t>02-215647</t>
  </si>
  <si>
    <t>02-215648</t>
  </si>
  <si>
    <t>02-215574</t>
  </si>
  <si>
    <t>02-215575</t>
  </si>
  <si>
    <t>02-215576</t>
  </si>
  <si>
    <t>02-215577</t>
  </si>
  <si>
    <t>02-215578</t>
  </si>
  <si>
    <t>02-215579</t>
  </si>
  <si>
    <t>02-209083</t>
  </si>
  <si>
    <t>02-215515</t>
  </si>
  <si>
    <t>02-215516</t>
  </si>
  <si>
    <t>02-210620</t>
  </si>
  <si>
    <t>02-210621</t>
  </si>
  <si>
    <t>02-210622</t>
  </si>
  <si>
    <t>02-210925</t>
  </si>
  <si>
    <t>02-210926</t>
  </si>
  <si>
    <t>02-216056</t>
  </si>
  <si>
    <t>02-216057</t>
  </si>
  <si>
    <t>02-216058</t>
  </si>
  <si>
    <t>02-216059</t>
  </si>
  <si>
    <t>02-216060</t>
  </si>
  <si>
    <t>02-216061</t>
  </si>
  <si>
    <t>02-212194</t>
  </si>
  <si>
    <t>02-212195</t>
  </si>
  <si>
    <t>02-212196</t>
  </si>
  <si>
    <t>02-212197</t>
  </si>
  <si>
    <t>02-212198</t>
  </si>
  <si>
    <t>02-216181</t>
  </si>
  <si>
    <t>02-216182</t>
  </si>
  <si>
    <t>02-216183</t>
  </si>
  <si>
    <t>02-216184</t>
  </si>
  <si>
    <t>02-215270</t>
  </si>
  <si>
    <t>02-209842</t>
  </si>
  <si>
    <t>02-214882</t>
  </si>
  <si>
    <t>02-214880</t>
  </si>
  <si>
    <t>02-209051</t>
  </si>
  <si>
    <t>02-212360</t>
  </si>
  <si>
    <t xml:space="preserve"> 174 1767تونس</t>
  </si>
  <si>
    <t xml:space="preserve"> 125 6047تونس</t>
  </si>
  <si>
    <t>02-215061</t>
  </si>
  <si>
    <t>02-215062</t>
  </si>
  <si>
    <t>02-215053</t>
  </si>
  <si>
    <t>02-211072</t>
  </si>
  <si>
    <t>02-212446</t>
  </si>
  <si>
    <t>02-212447</t>
  </si>
  <si>
    <t>02-208657</t>
  </si>
  <si>
    <t>02-208990</t>
  </si>
  <si>
    <t>02-206845</t>
  </si>
  <si>
    <t>02-216853</t>
  </si>
  <si>
    <t>02-216852</t>
  </si>
  <si>
    <t>02-216856</t>
  </si>
  <si>
    <t>02-216859</t>
  </si>
  <si>
    <t>02-216857</t>
  </si>
  <si>
    <t>02-216858</t>
  </si>
  <si>
    <t>02-216855</t>
  </si>
  <si>
    <t>02-216851</t>
  </si>
  <si>
    <t>02-216854</t>
  </si>
  <si>
    <t>02-216862</t>
  </si>
  <si>
    <t>02-216861</t>
  </si>
  <si>
    <t>02-216860</t>
  </si>
  <si>
    <t>02-217246</t>
  </si>
  <si>
    <t>02-217245</t>
  </si>
  <si>
    <t>الإستعمال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</si>
  <si>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</si>
  <si>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</si>
  <si>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</si>
  <si>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</si>
  <si>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</si>
  <si>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</si>
  <si>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</si>
  <si>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</si>
  <si>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</si>
  <si>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</si>
  <si>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</si>
  <si>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</si>
  <si>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</si>
  <si>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</si>
  <si>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</si>
  <si>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</si>
  <si>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</si>
  <si>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</si>
  <si>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</si>
  <si>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</si>
  <si>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</si>
  <si>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</si>
  <si>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</si>
  <si>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</si>
  <si>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</si>
  <si>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</si>
  <si>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</si>
  <si>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</si>
  <si>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</si>
  <si>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</si>
  <si>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 xml:space="preserve">اشغال صيانة و التعهد بحي ربه و حي الجامع </t>
  </si>
  <si>
    <t>اقتناء سيارة إدارية</t>
  </si>
  <si>
    <t>تهيئة السوق البلدي بالكريب</t>
  </si>
  <si>
    <t>تهيئة حي النصر الصنوبر</t>
  </si>
  <si>
    <t>تهيئة دار الشباب بالكريب</t>
  </si>
  <si>
    <t xml:space="preserve">تهيئة السور الخارجي </t>
  </si>
  <si>
    <t>تعشيب الملعب البلدي بالكريب</t>
  </si>
  <si>
    <t>وزارة الشباب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</si>
</sst>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3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80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8" borderId="1" xfId="1" applyNumberFormat="1" applyFont="1" applyFill="1" applyBorder="1" applyAlignment="1">
      <alignment horizontal="right"/>
    </xf>
    <xf numFmtId="0" fontId="0" fillId="18" borderId="1" xfId="0" applyFill="1" applyBorder="1"/>
    <xf numFmtId="0" fontId="0" fillId="18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0" fillId="0" borderId="0" xfId="0" applyAlignment="1"/>
    <xf numFmtId="0" fontId="0" fillId="0" borderId="1" xfId="0" applyFont="1" applyBorder="1"/>
    <xf numFmtId="0" fontId="2" fillId="9" borderId="1" xfId="0" applyFont="1" applyFill="1" applyBorder="1" applyAlignment="1">
      <alignment horizontal="center" vertical="center"/>
    </xf>
    <xf numFmtId="0" fontId="0" fillId="0" borderId="0" xfId="0" applyBorder="1"/>
    <xf numFmtId="14" fontId="0" fillId="0" borderId="1" xfId="0" applyNumberFormat="1" applyFill="1" applyBorder="1"/>
    <xf numFmtId="0" fontId="4" fillId="0" borderId="1" xfId="0" applyFont="1" applyBorder="1"/>
    <xf numFmtId="0" fontId="2" fillId="9" borderId="18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4" fillId="0" borderId="1" xfId="0" applyFont="1" applyBorder="1" applyAlignment="1">
      <alignment horizontal="justify" vertical="top" wrapText="1" readingOrder="2"/>
    </xf>
    <xf numFmtId="0" fontId="17" fillId="0" borderId="1" xfId="0" applyFont="1" applyBorder="1" applyAlignment="1">
      <alignment horizontal="center" vertical="top" wrapText="1" readingOrder="2"/>
    </xf>
    <xf numFmtId="0" fontId="19" fillId="0" borderId="1" xfId="0" applyFont="1" applyBorder="1" applyAlignment="1">
      <alignment horizontal="right" wrapText="1" readingOrder="2"/>
    </xf>
    <xf numFmtId="0" fontId="0" fillId="0" borderId="1" xfId="0" applyBorder="1" applyAlignment="1"/>
    <xf numFmtId="0" fontId="17" fillId="0" borderId="1" xfId="0" applyFont="1" applyBorder="1" applyAlignment="1">
      <alignment horizontal="justify" vertical="top" wrapText="1" readingOrder="2"/>
    </xf>
    <xf numFmtId="0" fontId="0" fillId="0" borderId="0" xfId="0" applyFill="1" applyAlignment="1"/>
    <xf numFmtId="0" fontId="0" fillId="0" borderId="1" xfId="0" applyFill="1" applyBorder="1" applyAlignment="1"/>
    <xf numFmtId="0" fontId="0" fillId="0" borderId="0" xfId="0" applyFill="1" applyBorder="1" applyAlignment="1"/>
    <xf numFmtId="0" fontId="17" fillId="0" borderId="1" xfId="0" applyFont="1" applyBorder="1"/>
    <xf numFmtId="0" fontId="20" fillId="0" borderId="1" xfId="0" applyFont="1" applyBorder="1" applyAlignment="1">
      <alignment horizontal="right" vertical="center" wrapText="1" readingOrder="2"/>
    </xf>
    <xf numFmtId="0" fontId="0" fillId="0" borderId="1" xfId="0" applyFont="1" applyBorder="1" applyAlignment="1"/>
    <xf numFmtId="0" fontId="0" fillId="0" borderId="3" xfId="0" applyFont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0" borderId="1" xfId="0" applyFont="1" applyBorder="1" applyAlignment="1">
      <alignment horizontal="right" vertical="center" wrapText="1" readingOrder="2"/>
    </xf>
    <xf numFmtId="0" fontId="21" fillId="0" borderId="1" xfId="0" applyFont="1" applyBorder="1"/>
    <xf numFmtId="0" fontId="21" fillId="0" borderId="1" xfId="0" applyFont="1" applyBorder="1" applyAlignment="1">
      <alignment vertical="center" readingOrder="2"/>
    </xf>
    <xf numFmtId="167" fontId="0" fillId="0" borderId="1" xfId="0" applyNumberFormat="1" applyFont="1" applyBorder="1"/>
    <xf numFmtId="0" fontId="3" fillId="10" borderId="1" xfId="0" applyFont="1" applyFill="1" applyBorder="1" applyAlignment="1">
      <alignment horizontal="center"/>
    </xf>
    <xf numFmtId="167" fontId="0" fillId="4" borderId="1" xfId="0" applyNumberFormat="1" applyFill="1" applyBorder="1"/>
    <xf numFmtId="14" fontId="0" fillId="4" borderId="1" xfId="0" applyNumberFormat="1" applyFill="1" applyBorder="1"/>
    <xf numFmtId="9" fontId="0" fillId="4" borderId="1" xfId="2" applyFont="1" applyFill="1" applyBorder="1"/>
    <xf numFmtId="0" fontId="0" fillId="4" borderId="1" xfId="0" applyFill="1" applyBorder="1" applyAlignment="1">
      <alignment vertical="center" readingOrder="2"/>
    </xf>
    <xf numFmtId="167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/>
    <xf numFmtId="0" fontId="9" fillId="4" borderId="1" xfId="0" applyFont="1" applyFill="1" applyBorder="1"/>
    <xf numFmtId="0" fontId="9" fillId="4" borderId="1" xfId="0" applyFont="1" applyFill="1" applyBorder="1" applyAlignment="1">
      <alignment vertical="center" readingOrder="2"/>
    </xf>
    <xf numFmtId="167" fontId="9" fillId="4" borderId="1" xfId="0" applyNumberFormat="1" applyFont="1" applyFill="1" applyBorder="1"/>
    <xf numFmtId="14" fontId="9" fillId="4" borderId="1" xfId="0" applyNumberFormat="1" applyFont="1" applyFill="1" applyBorder="1"/>
    <xf numFmtId="9" fontId="9" fillId="4" borderId="1" xfId="2" applyFont="1" applyFill="1" applyBorder="1"/>
    <xf numFmtId="0" fontId="10" fillId="4" borderId="1" xfId="0" applyFont="1" applyFill="1" applyBorder="1"/>
    <xf numFmtId="0" fontId="22" fillId="4" borderId="1" xfId="0" applyFont="1" applyFill="1" applyBorder="1"/>
    <xf numFmtId="0" fontId="21" fillId="4" borderId="1" xfId="0" applyFont="1" applyFill="1" applyBorder="1"/>
    <xf numFmtId="167" fontId="0" fillId="4" borderId="1" xfId="0" applyNumberFormat="1" applyFont="1" applyFill="1" applyBorder="1"/>
    <xf numFmtId="0" fontId="0" fillId="4" borderId="1" xfId="0" applyFont="1" applyFill="1" applyBorder="1"/>
    <xf numFmtId="0" fontId="0" fillId="0" borderId="12" xfId="0" applyBorder="1"/>
    <xf numFmtId="0" fontId="0" fillId="0" borderId="12" xfId="0" applyBorder="1" applyAlignment="1">
      <alignment vertical="center" readingOrder="2"/>
    </xf>
    <xf numFmtId="167" fontId="0" fillId="0" borderId="12" xfId="0" applyNumberFormat="1" applyBorder="1" applyAlignment="1">
      <alignment horizontal="center" vertical="center"/>
    </xf>
    <xf numFmtId="167" fontId="0" fillId="0" borderId="12" xfId="0" applyNumberFormat="1" applyBorder="1"/>
    <xf numFmtId="14" fontId="0" fillId="0" borderId="12" xfId="0" applyNumberFormat="1" applyBorder="1"/>
    <xf numFmtId="9" fontId="0" fillId="0" borderId="12" xfId="2" applyFont="1" applyBorder="1"/>
    <xf numFmtId="167" fontId="0" fillId="0" borderId="4" xfId="0" applyNumberFormat="1" applyBorder="1"/>
    <xf numFmtId="9" fontId="0" fillId="0" borderId="4" xfId="2" applyFont="1" applyBorder="1"/>
    <xf numFmtId="0" fontId="0" fillId="4" borderId="1" xfId="0" applyFill="1" applyBorder="1" applyAlignment="1">
      <alignment vertical="center" wrapText="1" readingOrder="2"/>
    </xf>
    <xf numFmtId="0" fontId="9" fillId="4" borderId="1" xfId="0" applyFont="1" applyFill="1" applyBorder="1" applyAlignment="1">
      <alignment vertical="center" wrapText="1" readingOrder="2"/>
    </xf>
    <xf numFmtId="0" fontId="11" fillId="17" borderId="1" xfId="0" applyFont="1" applyFill="1" applyBorder="1"/>
    <xf numFmtId="0" fontId="8" fillId="17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/>
    <xf numFmtId="0" fontId="2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9" fontId="0" fillId="19" borderId="1" xfId="2" applyFont="1" applyFill="1" applyBorder="1"/>
    <xf numFmtId="0" fontId="0" fillId="0" borderId="3" xfId="0" applyBorder="1" applyAlignment="1">
      <alignment horizontal="right"/>
    </xf>
    <xf numFmtId="0" fontId="0" fillId="17" borderId="0" xfId="0" applyFill="1" applyAlignment="1">
      <alignment horizontal="right"/>
    </xf>
    <xf numFmtId="9" fontId="0" fillId="17" borderId="0" xfId="2" applyFont="1" applyFill="1"/>
    <xf numFmtId="43" fontId="0" fillId="0" borderId="0" xfId="0" applyNumberFormat="1"/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9" borderId="17" xfId="0" applyFont="1" applyFill="1" applyBorder="1" applyAlignment="1">
      <alignment horizontal="center"/>
    </xf>
    <xf numFmtId="0" fontId="2" fillId="9" borderId="19" xfId="0" applyFont="1" applyFill="1" applyBorder="1" applyAlignment="1">
      <alignment horizontal="center"/>
    </xf>
    <xf numFmtId="0" fontId="2" fillId="9" borderId="20" xfId="0" applyFont="1" applyFill="1" applyBorder="1" applyAlignment="1">
      <alignment horizontal="center"/>
    </xf>
    <xf numFmtId="0" fontId="2" fillId="9" borderId="21" xfId="0" applyFont="1" applyFill="1" applyBorder="1" applyAlignment="1">
      <alignment horizontal="center"/>
    </xf>
    <xf numFmtId="0" fontId="2" fillId="9" borderId="22" xfId="0" applyFont="1" applyFill="1" applyBorder="1" applyAlignment="1">
      <alignment horizontal="center" vertical="center"/>
    </xf>
    <xf numFmtId="0" fontId="2" fillId="9" borderId="2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7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49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9" sqref="A29"/>
    </sheetView>
  </sheetViews>
  <sheetFormatPr defaultColWidth="9.1796875" defaultRowHeight="14.5"/>
  <cols>
    <col min="1" max="1" width="24.81640625" style="95" customWidth="1"/>
    <col min="2" max="4" width="15" style="95" customWidth="1"/>
    <col min="5" max="5" width="21.7265625" style="95" customWidth="1"/>
    <col min="6" max="6" width="23.54296875" style="92" bestFit="1" customWidth="1"/>
    <col min="7" max="7" width="18.54296875" style="92" customWidth="1"/>
    <col min="8" max="8" width="17.81640625" style="92" customWidth="1"/>
    <col min="9" max="9" width="15" style="95" customWidth="1"/>
    <col min="10" max="43" width="9.1796875" style="110"/>
    <col min="44" max="16384" width="9.1796875" style="92"/>
  </cols>
  <sheetData>
    <row r="1" spans="1:9" s="110" customFormat="1" ht="26.25" customHeight="1">
      <c r="A1" s="198" t="s">
        <v>68</v>
      </c>
      <c r="B1" s="198" t="s">
        <v>757</v>
      </c>
      <c r="C1" s="198" t="s">
        <v>758</v>
      </c>
      <c r="D1" s="199" t="s">
        <v>756</v>
      </c>
      <c r="E1" s="201" t="s">
        <v>734</v>
      </c>
      <c r="F1" s="202"/>
      <c r="G1" s="202"/>
      <c r="H1" s="203"/>
      <c r="I1" s="198" t="s">
        <v>763</v>
      </c>
    </row>
    <row r="2" spans="1:9" s="110" customFormat="1" ht="23.25" customHeight="1">
      <c r="A2" s="198"/>
      <c r="B2" s="198"/>
      <c r="C2" s="198"/>
      <c r="D2" s="200"/>
      <c r="E2" s="136" t="s">
        <v>752</v>
      </c>
      <c r="F2" s="136" t="s">
        <v>753</v>
      </c>
      <c r="G2" s="136" t="s">
        <v>754</v>
      </c>
      <c r="H2" s="136" t="s">
        <v>755</v>
      </c>
      <c r="I2" s="198"/>
    </row>
    <row r="3" spans="1:9" s="110" customFormat="1">
      <c r="A3" s="146" t="s">
        <v>877</v>
      </c>
      <c r="B3" s="143" t="s">
        <v>657</v>
      </c>
      <c r="C3" s="98"/>
      <c r="D3" s="98"/>
      <c r="E3" s="99"/>
      <c r="F3" s="93"/>
      <c r="G3" s="93"/>
      <c r="H3" s="93"/>
      <c r="I3" s="98"/>
    </row>
    <row r="4" spans="1:9" s="110" customFormat="1">
      <c r="A4" s="146" t="s">
        <v>878</v>
      </c>
      <c r="B4" s="146" t="s">
        <v>990</v>
      </c>
      <c r="C4" s="100"/>
      <c r="D4" s="100"/>
      <c r="E4" s="99"/>
      <c r="F4" s="93"/>
      <c r="G4" s="93"/>
      <c r="H4" s="93"/>
      <c r="I4" s="100"/>
    </row>
    <row r="5" spans="1:9" s="110" customFormat="1">
      <c r="A5" s="146" t="s">
        <v>880</v>
      </c>
      <c r="B5" s="146" t="s">
        <v>881</v>
      </c>
      <c r="C5" s="100"/>
      <c r="D5" s="100"/>
      <c r="E5" s="99"/>
      <c r="F5" s="93"/>
      <c r="G5" s="93"/>
      <c r="H5" s="93"/>
      <c r="I5" s="100"/>
    </row>
    <row r="6" spans="1:9" s="110" customFormat="1">
      <c r="A6" s="146" t="s">
        <v>885</v>
      </c>
      <c r="B6" s="146" t="s">
        <v>669</v>
      </c>
      <c r="C6" s="101"/>
      <c r="D6" s="101"/>
      <c r="E6" s="102"/>
      <c r="F6" s="93"/>
      <c r="G6" s="102"/>
      <c r="H6" s="102"/>
      <c r="I6" s="101"/>
    </row>
    <row r="7" spans="1:9" s="110" customFormat="1">
      <c r="A7" s="146" t="s">
        <v>891</v>
      </c>
      <c r="B7" s="146" t="s">
        <v>886</v>
      </c>
      <c r="C7" s="101"/>
      <c r="D7" s="101"/>
      <c r="E7" s="102"/>
      <c r="F7" s="103"/>
      <c r="G7" s="93"/>
      <c r="H7" s="93"/>
      <c r="I7" s="101"/>
    </row>
    <row r="8" spans="1:9" s="110" customFormat="1">
      <c r="A8" s="146" t="s">
        <v>894</v>
      </c>
      <c r="B8" s="146" t="s">
        <v>886</v>
      </c>
      <c r="C8" s="100"/>
      <c r="D8" s="100"/>
      <c r="E8" s="102"/>
      <c r="F8" s="99"/>
      <c r="G8" s="93"/>
      <c r="H8" s="93"/>
      <c r="I8" s="100"/>
    </row>
    <row r="9" spans="1:9" s="110" customFormat="1">
      <c r="A9" s="146" t="s">
        <v>895</v>
      </c>
      <c r="B9" s="146" t="s">
        <v>896</v>
      </c>
      <c r="C9" s="100"/>
      <c r="D9" s="100"/>
      <c r="E9" s="99"/>
      <c r="F9" s="99"/>
      <c r="G9" s="93"/>
      <c r="H9" s="93"/>
      <c r="I9" s="100"/>
    </row>
    <row r="10" spans="1:9" s="110" customFormat="1">
      <c r="A10" s="146" t="s">
        <v>898</v>
      </c>
      <c r="B10" s="146" t="s">
        <v>899</v>
      </c>
      <c r="C10" s="100"/>
      <c r="D10" s="100"/>
      <c r="E10" s="99"/>
      <c r="F10" s="99"/>
      <c r="G10" s="102"/>
      <c r="H10" s="93"/>
      <c r="I10" s="100"/>
    </row>
    <row r="11" spans="1:9" s="110" customFormat="1">
      <c r="A11" s="146" t="s">
        <v>945</v>
      </c>
      <c r="B11" s="146" t="s">
        <v>673</v>
      </c>
      <c r="C11" s="100"/>
      <c r="D11" s="100"/>
      <c r="E11" s="99"/>
      <c r="F11" s="99"/>
      <c r="G11" s="102"/>
      <c r="H11" s="93"/>
      <c r="I11" s="100"/>
    </row>
    <row r="12" spans="1:9" s="110" customFormat="1">
      <c r="A12" s="146" t="s">
        <v>900</v>
      </c>
      <c r="B12" s="146" t="s">
        <v>673</v>
      </c>
      <c r="C12" s="100"/>
      <c r="D12" s="100"/>
      <c r="E12" s="102"/>
      <c r="F12" s="102"/>
      <c r="G12" s="93"/>
      <c r="H12" s="93"/>
      <c r="I12" s="100"/>
    </row>
    <row r="13" spans="1:9" s="110" customFormat="1">
      <c r="A13" s="146" t="s">
        <v>901</v>
      </c>
      <c r="B13" s="150" t="s">
        <v>673</v>
      </c>
      <c r="C13" s="100"/>
      <c r="D13" s="100"/>
      <c r="E13" s="102"/>
      <c r="F13" s="99"/>
      <c r="G13" s="93"/>
      <c r="H13" s="93"/>
      <c r="I13" s="100"/>
    </row>
    <row r="14" spans="1:9" s="110" customFormat="1">
      <c r="A14" s="150" t="s">
        <v>903</v>
      </c>
      <c r="B14" s="151" t="s">
        <v>673</v>
      </c>
      <c r="C14" s="100"/>
      <c r="D14" s="100"/>
      <c r="E14" s="102"/>
      <c r="F14" s="102"/>
      <c r="G14" s="93"/>
      <c r="H14" s="93"/>
      <c r="I14" s="100"/>
    </row>
    <row r="15" spans="1:9" s="110" customFormat="1">
      <c r="A15" s="155" t="s">
        <v>904</v>
      </c>
      <c r="B15" s="151" t="s">
        <v>673</v>
      </c>
      <c r="C15" s="100"/>
      <c r="D15" s="100"/>
      <c r="E15" s="102"/>
      <c r="F15" s="99"/>
      <c r="G15" s="93"/>
      <c r="H15" s="93"/>
      <c r="I15" s="100"/>
    </row>
    <row r="16" spans="1:9" s="110" customFormat="1">
      <c r="A16" s="126" t="s">
        <v>905</v>
      </c>
      <c r="B16" s="151" t="s">
        <v>673</v>
      </c>
      <c r="C16" s="100"/>
      <c r="D16" s="100"/>
      <c r="E16" s="99"/>
      <c r="F16" s="102"/>
      <c r="G16" s="93"/>
      <c r="H16" s="93"/>
      <c r="I16" s="100"/>
    </row>
    <row r="17" spans="1:9" s="110" customFormat="1">
      <c r="A17" s="126" t="s">
        <v>907</v>
      </c>
      <c r="B17" s="151" t="s">
        <v>673</v>
      </c>
      <c r="C17" s="100"/>
      <c r="D17" s="100"/>
      <c r="E17" s="102"/>
      <c r="F17" s="99"/>
      <c r="G17" s="93"/>
      <c r="H17" s="93"/>
      <c r="I17" s="100"/>
    </row>
    <row r="18" spans="1:9" s="110" customFormat="1">
      <c r="A18" s="126" t="s">
        <v>908</v>
      </c>
      <c r="B18" s="151" t="s">
        <v>909</v>
      </c>
      <c r="C18" s="100"/>
      <c r="D18" s="100"/>
      <c r="E18" s="102"/>
      <c r="F18" s="102"/>
      <c r="G18" s="93"/>
      <c r="H18" s="93"/>
      <c r="I18" s="100"/>
    </row>
    <row r="19" spans="1:9" s="110" customFormat="1">
      <c r="A19" s="126" t="s">
        <v>911</v>
      </c>
      <c r="B19" s="151" t="s">
        <v>673</v>
      </c>
      <c r="C19" s="100"/>
      <c r="D19" s="100"/>
      <c r="E19" s="102"/>
      <c r="F19" s="102"/>
      <c r="G19" s="93"/>
      <c r="H19" s="93"/>
      <c r="I19" s="100"/>
    </row>
    <row r="20" spans="1:9" s="110" customFormat="1">
      <c r="A20" s="126" t="s">
        <v>991</v>
      </c>
      <c r="B20" s="151" t="s">
        <v>909</v>
      </c>
      <c r="C20" s="100"/>
      <c r="D20" s="100"/>
      <c r="E20" s="102"/>
      <c r="F20" s="102"/>
      <c r="G20" s="93"/>
      <c r="H20" s="93"/>
      <c r="I20" s="100"/>
    </row>
    <row r="21" spans="1:9" s="110" customFormat="1">
      <c r="A21" s="126" t="s">
        <v>913</v>
      </c>
      <c r="B21" s="151" t="s">
        <v>909</v>
      </c>
      <c r="C21" s="100"/>
      <c r="D21" s="100"/>
      <c r="E21" s="102"/>
      <c r="F21" s="102"/>
      <c r="G21" s="93"/>
      <c r="H21" s="93"/>
      <c r="I21" s="100"/>
    </row>
    <row r="22" spans="1:9" s="110" customFormat="1">
      <c r="A22" s="126" t="s">
        <v>915</v>
      </c>
      <c r="B22" s="151" t="s">
        <v>719</v>
      </c>
      <c r="C22" s="100"/>
      <c r="D22" s="100"/>
      <c r="E22" s="102"/>
      <c r="F22" s="102"/>
      <c r="G22" s="93"/>
      <c r="H22" s="93"/>
      <c r="I22" s="100"/>
    </row>
    <row r="23" spans="1:9" s="110" customFormat="1">
      <c r="A23" s="126" t="s">
        <v>916</v>
      </c>
      <c r="B23" s="151" t="s">
        <v>719</v>
      </c>
      <c r="C23" s="100"/>
      <c r="D23" s="100"/>
      <c r="E23" s="102"/>
      <c r="F23" s="102"/>
      <c r="G23" s="93"/>
      <c r="H23" s="93"/>
      <c r="I23" s="100"/>
    </row>
    <row r="24" spans="1:9" s="110" customFormat="1">
      <c r="A24" s="100" t="s">
        <v>992</v>
      </c>
      <c r="B24" s="151" t="s">
        <v>909</v>
      </c>
      <c r="C24" s="100"/>
      <c r="D24" s="100"/>
      <c r="E24" s="102"/>
      <c r="F24" s="102"/>
      <c r="G24" s="93"/>
      <c r="H24" s="93"/>
      <c r="I24" s="100"/>
    </row>
    <row r="25" spans="1:9" s="110" customFormat="1">
      <c r="A25" s="100"/>
      <c r="B25" s="100"/>
      <c r="C25" s="100"/>
      <c r="D25" s="100"/>
      <c r="E25" s="102"/>
      <c r="F25" s="102"/>
      <c r="G25" s="93"/>
      <c r="H25" s="93"/>
      <c r="I25" s="100"/>
    </row>
    <row r="26" spans="1:9" s="110" customFormat="1">
      <c r="A26" s="100"/>
      <c r="B26" s="100"/>
      <c r="C26" s="100"/>
      <c r="D26" s="100"/>
      <c r="E26" s="99"/>
      <c r="F26" s="93"/>
      <c r="G26" s="93"/>
      <c r="H26" s="93"/>
      <c r="I26" s="100"/>
    </row>
    <row r="27" spans="1:9" s="110" customFormat="1">
      <c r="A27" s="100"/>
      <c r="B27" s="100"/>
      <c r="C27" s="100"/>
      <c r="D27" s="100"/>
      <c r="E27" s="99"/>
      <c r="F27" s="93"/>
      <c r="G27" s="93"/>
      <c r="H27" s="93"/>
      <c r="I27" s="100"/>
    </row>
    <row r="28" spans="1:9" s="110" customFormat="1">
      <c r="A28" s="100"/>
      <c r="B28" s="100"/>
      <c r="C28" s="100"/>
      <c r="D28" s="100"/>
      <c r="E28" s="99"/>
      <c r="F28" s="93"/>
      <c r="G28" s="93"/>
      <c r="H28" s="93"/>
      <c r="I28" s="100"/>
    </row>
    <row r="29" spans="1:9" s="110" customFormat="1">
      <c r="A29" s="104"/>
      <c r="B29" s="104"/>
      <c r="C29" s="104"/>
      <c r="D29" s="104"/>
      <c r="E29" s="99"/>
      <c r="F29" s="93"/>
      <c r="G29" s="93"/>
      <c r="H29" s="93"/>
      <c r="I29" s="104"/>
    </row>
    <row r="30" spans="1:9" s="110" customFormat="1">
      <c r="A30" s="96"/>
      <c r="B30" s="97"/>
      <c r="C30" s="97"/>
      <c r="D30" s="97"/>
      <c r="E30" s="102"/>
      <c r="F30" s="93"/>
      <c r="G30" s="93"/>
      <c r="H30" s="93"/>
      <c r="I30" s="97"/>
    </row>
    <row r="31" spans="1:9" s="110" customFormat="1">
      <c r="A31" s="96"/>
      <c r="B31" s="97"/>
      <c r="C31" s="97"/>
      <c r="D31" s="97"/>
      <c r="E31" s="99"/>
      <c r="F31" s="93"/>
      <c r="G31" s="93"/>
      <c r="H31" s="93"/>
      <c r="I31" s="97"/>
    </row>
    <row r="32" spans="1:9" s="110" customFormat="1">
      <c r="A32" s="96"/>
      <c r="B32" s="97"/>
      <c r="C32" s="97"/>
      <c r="D32" s="97"/>
      <c r="E32" s="102"/>
      <c r="F32" s="93"/>
      <c r="G32" s="93"/>
      <c r="H32" s="93"/>
      <c r="I32" s="97"/>
    </row>
    <row r="33" spans="1:9" s="110" customFormat="1">
      <c r="A33" s="96"/>
      <c r="B33" s="97"/>
      <c r="C33" s="97"/>
      <c r="D33" s="97"/>
      <c r="E33" s="99"/>
      <c r="F33" s="93"/>
      <c r="G33" s="93"/>
      <c r="H33" s="93"/>
      <c r="I33" s="97"/>
    </row>
    <row r="34" spans="1:9" s="110" customFormat="1">
      <c r="A34" s="96"/>
      <c r="B34" s="97"/>
      <c r="C34" s="97"/>
      <c r="D34" s="97"/>
      <c r="E34" s="102"/>
      <c r="F34" s="93"/>
      <c r="G34" s="93"/>
      <c r="H34" s="93"/>
      <c r="I34" s="97"/>
    </row>
    <row r="35" spans="1:9" s="110" customFormat="1">
      <c r="A35" s="96"/>
      <c r="B35" s="97"/>
      <c r="C35" s="97"/>
      <c r="D35" s="97"/>
      <c r="E35" s="102"/>
      <c r="F35" s="93"/>
      <c r="G35" s="93"/>
      <c r="H35" s="93"/>
      <c r="I35" s="97"/>
    </row>
    <row r="36" spans="1:9" s="110" customFormat="1">
      <c r="A36" s="96"/>
      <c r="B36" s="97"/>
      <c r="C36" s="97"/>
      <c r="D36" s="97"/>
      <c r="E36" s="99"/>
      <c r="F36" s="93"/>
      <c r="G36" s="93"/>
      <c r="H36" s="93"/>
      <c r="I36" s="97"/>
    </row>
    <row r="37" spans="1:9" s="110" customFormat="1">
      <c r="A37" s="96"/>
      <c r="B37" s="97"/>
      <c r="C37" s="97"/>
      <c r="D37" s="97"/>
      <c r="E37" s="102"/>
      <c r="F37" s="93"/>
      <c r="G37" s="93"/>
      <c r="H37" s="93"/>
      <c r="I37" s="97"/>
    </row>
    <row r="38" spans="1:9" s="110" customFormat="1">
      <c r="A38" s="96"/>
      <c r="B38" s="97"/>
      <c r="C38" s="97"/>
      <c r="D38" s="97"/>
      <c r="E38" s="102"/>
      <c r="F38" s="93"/>
      <c r="G38" s="93"/>
      <c r="H38" s="93"/>
      <c r="I38" s="97"/>
    </row>
    <row r="39" spans="1:9" s="110" customFormat="1">
      <c r="A39" s="96"/>
      <c r="B39" s="97"/>
      <c r="C39" s="97"/>
      <c r="D39" s="97"/>
      <c r="E39" s="93"/>
      <c r="F39" s="93"/>
      <c r="G39" s="93"/>
      <c r="H39" s="93"/>
      <c r="I39" s="97"/>
    </row>
    <row r="40" spans="1:9" s="110" customFormat="1">
      <c r="A40" s="96"/>
      <c r="B40" s="97"/>
      <c r="C40" s="97"/>
      <c r="D40" s="97"/>
      <c r="E40" s="99"/>
      <c r="F40" s="93"/>
      <c r="G40" s="93"/>
      <c r="H40" s="93"/>
      <c r="I40" s="97"/>
    </row>
    <row r="41" spans="1:9" s="110" customFormat="1">
      <c r="A41" s="96"/>
      <c r="B41" s="97"/>
      <c r="C41" s="97"/>
      <c r="D41" s="97"/>
      <c r="E41" s="99"/>
      <c r="F41" s="93"/>
      <c r="G41" s="93"/>
      <c r="H41" s="93"/>
      <c r="I41" s="97"/>
    </row>
    <row r="42" spans="1:9" s="110" customFormat="1">
      <c r="A42" s="105"/>
      <c r="B42" s="105"/>
      <c r="C42" s="105"/>
      <c r="D42" s="105"/>
      <c r="E42" s="102"/>
      <c r="F42" s="93"/>
      <c r="G42" s="93"/>
      <c r="H42" s="93"/>
      <c r="I42" s="105"/>
    </row>
    <row r="43" spans="1:9" s="110" customFormat="1">
      <c r="A43" s="105"/>
      <c r="B43" s="105"/>
      <c r="C43" s="105"/>
      <c r="D43" s="105"/>
      <c r="E43" s="99"/>
      <c r="F43" s="93"/>
      <c r="G43" s="93"/>
      <c r="H43" s="93"/>
      <c r="I43" s="105"/>
    </row>
    <row r="44" spans="1:9" s="110" customFormat="1">
      <c r="A44" s="105"/>
      <c r="B44" s="105"/>
      <c r="C44" s="105"/>
      <c r="D44" s="105"/>
      <c r="E44" s="99"/>
      <c r="F44" s="93"/>
      <c r="G44" s="93"/>
      <c r="H44" s="93"/>
      <c r="I44" s="105"/>
    </row>
    <row r="45" spans="1:9" s="110" customFormat="1">
      <c r="A45" s="105"/>
      <c r="B45" s="105"/>
      <c r="C45" s="105"/>
      <c r="D45" s="105"/>
      <c r="E45" s="99"/>
      <c r="F45" s="93"/>
      <c r="G45" s="93"/>
      <c r="H45" s="93"/>
      <c r="I45" s="105"/>
    </row>
    <row r="46" spans="1:9" s="110" customFormat="1">
      <c r="A46" s="105"/>
      <c r="B46" s="105"/>
      <c r="C46" s="105"/>
      <c r="D46" s="105"/>
      <c r="E46" s="99"/>
      <c r="F46" s="93"/>
      <c r="G46" s="93"/>
      <c r="H46" s="93"/>
      <c r="I46" s="105"/>
    </row>
    <row r="47" spans="1:9" s="110" customFormat="1">
      <c r="A47" s="105"/>
      <c r="B47" s="105"/>
      <c r="C47" s="105"/>
      <c r="D47" s="105"/>
      <c r="E47" s="99"/>
      <c r="F47" s="93"/>
      <c r="G47" s="93"/>
      <c r="H47" s="93"/>
      <c r="I47" s="105"/>
    </row>
    <row r="48" spans="1:9" s="110" customFormat="1">
      <c r="A48" s="105"/>
      <c r="B48" s="105"/>
      <c r="C48" s="105"/>
      <c r="D48" s="105"/>
      <c r="E48" s="99"/>
      <c r="F48" s="93"/>
      <c r="G48" s="93"/>
      <c r="H48" s="93"/>
      <c r="I48" s="105"/>
    </row>
    <row r="49" spans="1:9" s="110" customFormat="1">
      <c r="A49" s="105"/>
      <c r="B49" s="105"/>
      <c r="C49" s="105"/>
      <c r="D49" s="105"/>
      <c r="E49" s="99"/>
      <c r="F49" s="93"/>
      <c r="G49" s="93"/>
      <c r="H49" s="93"/>
      <c r="I49" s="105"/>
    </row>
    <row r="50" spans="1:9" s="110" customFormat="1">
      <c r="A50" s="94"/>
      <c r="B50" s="94"/>
      <c r="C50" s="94"/>
      <c r="D50" s="94"/>
      <c r="E50" s="102"/>
      <c r="F50" s="102"/>
      <c r="G50" s="93"/>
      <c r="H50" s="93"/>
      <c r="I50" s="94"/>
    </row>
    <row r="51" spans="1:9" s="110" customFormat="1">
      <c r="A51" s="94"/>
      <c r="B51" s="94"/>
      <c r="C51" s="94"/>
      <c r="D51" s="94"/>
      <c r="E51" s="102"/>
      <c r="F51" s="93"/>
      <c r="G51" s="93"/>
      <c r="H51" s="93"/>
      <c r="I51" s="94"/>
    </row>
    <row r="52" spans="1:9" s="110" customFormat="1">
      <c r="A52" s="88"/>
      <c r="B52" s="93"/>
      <c r="C52" s="93"/>
      <c r="D52" s="93"/>
      <c r="E52" s="102"/>
      <c r="F52" s="93"/>
      <c r="G52" s="93"/>
      <c r="H52" s="93"/>
      <c r="I52" s="93"/>
    </row>
    <row r="53" spans="1:9" s="110" customFormat="1">
      <c r="A53" s="88"/>
      <c r="B53" s="93"/>
      <c r="C53" s="93"/>
      <c r="D53" s="93"/>
      <c r="E53" s="102"/>
      <c r="F53" s="93"/>
      <c r="G53" s="93"/>
      <c r="H53" s="93"/>
      <c r="I53" s="93"/>
    </row>
    <row r="54" spans="1:9" s="110" customFormat="1">
      <c r="A54" s="88"/>
      <c r="B54" s="93"/>
      <c r="C54" s="93"/>
      <c r="D54" s="93"/>
      <c r="E54" s="99"/>
      <c r="F54" s="93"/>
      <c r="G54" s="93"/>
      <c r="H54" s="93"/>
      <c r="I54" s="93"/>
    </row>
    <row r="55" spans="1:9" s="110" customFormat="1">
      <c r="A55" s="88"/>
      <c r="B55" s="93"/>
      <c r="C55" s="93"/>
      <c r="D55" s="93"/>
      <c r="E55" s="99"/>
      <c r="F55" s="93"/>
      <c r="G55" s="93"/>
      <c r="H55" s="93"/>
      <c r="I55" s="93"/>
    </row>
    <row r="56" spans="1:9" s="110" customFormat="1">
      <c r="A56" s="88"/>
      <c r="B56" s="93"/>
      <c r="C56" s="93"/>
      <c r="D56" s="93"/>
      <c r="E56" s="99"/>
      <c r="F56" s="93"/>
      <c r="G56" s="93"/>
      <c r="H56" s="93"/>
      <c r="I56" s="93"/>
    </row>
    <row r="57" spans="1:9" s="110" customFormat="1">
      <c r="A57" s="88"/>
      <c r="B57" s="93"/>
      <c r="C57" s="93"/>
      <c r="D57" s="93"/>
      <c r="E57" s="99"/>
      <c r="F57" s="93"/>
      <c r="G57" s="93"/>
      <c r="H57" s="93"/>
      <c r="I57" s="93"/>
    </row>
    <row r="58" spans="1:9" s="110" customFormat="1">
      <c r="A58" s="88"/>
      <c r="B58" s="93"/>
      <c r="C58" s="93"/>
      <c r="D58" s="93"/>
      <c r="E58" s="99"/>
      <c r="F58" s="93"/>
      <c r="G58" s="93"/>
      <c r="H58" s="93"/>
      <c r="I58" s="93"/>
    </row>
    <row r="59" spans="1:9" s="110" customFormat="1">
      <c r="A59" s="88"/>
      <c r="B59" s="93"/>
      <c r="C59" s="93"/>
      <c r="D59" s="93"/>
      <c r="E59" s="102"/>
      <c r="F59" s="93"/>
      <c r="G59" s="93"/>
      <c r="H59" s="93"/>
      <c r="I59" s="93"/>
    </row>
    <row r="60" spans="1:9" s="110" customFormat="1">
      <c r="A60" s="101"/>
      <c r="B60" s="101"/>
      <c r="C60" s="101"/>
      <c r="D60" s="101"/>
      <c r="E60" s="102"/>
      <c r="F60" s="103"/>
      <c r="G60" s="93"/>
      <c r="H60" s="93"/>
      <c r="I60" s="101"/>
    </row>
    <row r="61" spans="1:9" s="110" customFormat="1">
      <c r="A61" s="100"/>
      <c r="B61" s="100"/>
      <c r="C61" s="100"/>
      <c r="D61" s="100"/>
      <c r="E61" s="102"/>
      <c r="F61" s="99"/>
      <c r="G61" s="93"/>
      <c r="H61" s="93"/>
      <c r="I61" s="100"/>
    </row>
    <row r="62" spans="1:9" s="110" customFormat="1">
      <c r="A62" s="100"/>
      <c r="B62" s="100"/>
      <c r="C62" s="100"/>
      <c r="D62" s="100"/>
      <c r="E62" s="99"/>
      <c r="F62" s="99"/>
      <c r="G62" s="93"/>
      <c r="H62" s="93"/>
      <c r="I62" s="100"/>
    </row>
    <row r="63" spans="1:9" s="110" customFormat="1">
      <c r="A63" s="100"/>
      <c r="B63" s="100"/>
      <c r="C63" s="100"/>
      <c r="D63" s="100"/>
      <c r="E63" s="99"/>
      <c r="F63" s="99"/>
      <c r="G63" s="102"/>
      <c r="H63" s="93"/>
      <c r="I63" s="100"/>
    </row>
    <row r="64" spans="1:9" s="110" customFormat="1">
      <c r="A64" s="100"/>
      <c r="B64" s="100"/>
      <c r="C64" s="100"/>
      <c r="D64" s="100"/>
      <c r="E64" s="102"/>
      <c r="F64" s="102"/>
      <c r="G64" s="93"/>
      <c r="H64" s="93"/>
      <c r="I64" s="100"/>
    </row>
    <row r="65" spans="1:9" s="110" customFormat="1">
      <c r="A65" s="100"/>
      <c r="B65" s="100"/>
      <c r="C65" s="100"/>
      <c r="D65" s="100"/>
      <c r="E65" s="102"/>
      <c r="F65" s="99"/>
      <c r="G65" s="93"/>
      <c r="H65" s="93"/>
      <c r="I65" s="100"/>
    </row>
    <row r="66" spans="1:9" s="110" customFormat="1">
      <c r="A66" s="100"/>
      <c r="B66" s="100"/>
      <c r="C66" s="100"/>
      <c r="D66" s="100"/>
      <c r="E66" s="102"/>
      <c r="F66" s="102"/>
      <c r="G66" s="93"/>
      <c r="H66" s="93"/>
      <c r="I66" s="100"/>
    </row>
    <row r="67" spans="1:9" s="110" customFormat="1">
      <c r="A67" s="100"/>
      <c r="B67" s="100"/>
      <c r="C67" s="100"/>
      <c r="D67" s="100"/>
      <c r="E67" s="102"/>
      <c r="F67" s="99"/>
      <c r="G67" s="93"/>
      <c r="H67" s="93"/>
      <c r="I67" s="100"/>
    </row>
    <row r="68" spans="1:9" s="110" customFormat="1">
      <c r="A68" s="100"/>
      <c r="B68" s="100"/>
      <c r="C68" s="100"/>
      <c r="D68" s="100"/>
      <c r="E68" s="99"/>
      <c r="F68" s="102"/>
      <c r="G68" s="93"/>
      <c r="H68" s="93"/>
      <c r="I68" s="100"/>
    </row>
    <row r="69" spans="1:9" s="110" customFormat="1">
      <c r="A69" s="100"/>
      <c r="B69" s="100"/>
      <c r="C69" s="100"/>
      <c r="D69" s="100"/>
      <c r="E69" s="102"/>
      <c r="F69" s="99"/>
      <c r="G69" s="93"/>
      <c r="H69" s="93"/>
      <c r="I69" s="100"/>
    </row>
    <row r="70" spans="1:9" s="110" customFormat="1">
      <c r="A70" s="100"/>
      <c r="B70" s="100"/>
      <c r="C70" s="100"/>
      <c r="D70" s="100"/>
      <c r="E70" s="102"/>
      <c r="F70" s="102"/>
      <c r="G70" s="93"/>
      <c r="H70" s="93"/>
      <c r="I70" s="100"/>
    </row>
    <row r="71" spans="1:9" s="110" customFormat="1">
      <c r="A71" s="100"/>
      <c r="B71" s="100"/>
      <c r="C71" s="100"/>
      <c r="D71" s="100"/>
      <c r="E71" s="102"/>
      <c r="F71" s="102"/>
      <c r="G71" s="93"/>
      <c r="H71" s="93"/>
      <c r="I71" s="100"/>
    </row>
    <row r="72" spans="1:9" s="110" customFormat="1">
      <c r="A72" s="100"/>
      <c r="B72" s="100"/>
      <c r="C72" s="100"/>
      <c r="D72" s="100"/>
      <c r="E72" s="102"/>
      <c r="F72" s="102"/>
      <c r="G72" s="93"/>
      <c r="H72" s="93"/>
      <c r="I72" s="100"/>
    </row>
    <row r="73" spans="1:9" s="110" customFormat="1">
      <c r="A73" s="100"/>
      <c r="B73" s="100"/>
      <c r="C73" s="100"/>
      <c r="D73" s="100"/>
      <c r="E73" s="102"/>
      <c r="F73" s="102"/>
      <c r="G73" s="93"/>
      <c r="H73" s="93"/>
      <c r="I73" s="100"/>
    </row>
    <row r="74" spans="1:9" s="110" customFormat="1">
      <c r="A74" s="100"/>
      <c r="B74" s="100"/>
      <c r="C74" s="100"/>
      <c r="D74" s="100"/>
      <c r="E74" s="102"/>
      <c r="F74" s="102"/>
      <c r="G74" s="93"/>
      <c r="H74" s="93"/>
      <c r="I74" s="100"/>
    </row>
    <row r="75" spans="1:9" s="110" customFormat="1">
      <c r="A75" s="100"/>
      <c r="B75" s="100"/>
      <c r="C75" s="100"/>
      <c r="D75" s="100"/>
      <c r="E75" s="102"/>
      <c r="F75" s="102"/>
      <c r="G75" s="93"/>
      <c r="H75" s="93"/>
      <c r="I75" s="100"/>
    </row>
    <row r="76" spans="1:9" s="110" customFormat="1">
      <c r="A76" s="100"/>
      <c r="B76" s="100"/>
      <c r="C76" s="100"/>
      <c r="D76" s="100"/>
      <c r="E76" s="102"/>
      <c r="F76" s="102"/>
      <c r="G76" s="93"/>
      <c r="H76" s="93"/>
      <c r="I76" s="100"/>
    </row>
    <row r="77" spans="1:9" s="110" customFormat="1">
      <c r="A77" s="100"/>
      <c r="B77" s="100"/>
      <c r="C77" s="100"/>
      <c r="D77" s="100"/>
      <c r="E77" s="99"/>
      <c r="F77" s="93"/>
      <c r="G77" s="93"/>
      <c r="H77" s="93"/>
      <c r="I77" s="100"/>
    </row>
    <row r="78" spans="1:9" s="110" customFormat="1">
      <c r="A78" s="100"/>
      <c r="B78" s="100"/>
      <c r="C78" s="100"/>
      <c r="D78" s="100"/>
      <c r="E78" s="99"/>
      <c r="F78" s="93"/>
      <c r="G78" s="93"/>
      <c r="H78" s="93"/>
      <c r="I78" s="100"/>
    </row>
    <row r="79" spans="1:9" s="110" customFormat="1">
      <c r="A79" s="100"/>
      <c r="B79" s="100"/>
      <c r="C79" s="100"/>
      <c r="D79" s="100"/>
      <c r="E79" s="99"/>
      <c r="F79" s="93"/>
      <c r="G79" s="93"/>
      <c r="H79" s="93"/>
      <c r="I79" s="100"/>
    </row>
    <row r="80" spans="1:9" s="110" customFormat="1">
      <c r="A80" s="101"/>
      <c r="B80" s="101"/>
      <c r="C80" s="101"/>
      <c r="D80" s="101"/>
      <c r="E80" s="102"/>
      <c r="F80" s="103"/>
      <c r="G80" s="93"/>
      <c r="H80" s="93"/>
      <c r="I80" s="101"/>
    </row>
    <row r="81" spans="1:9" s="110" customFormat="1">
      <c r="A81" s="100"/>
      <c r="B81" s="100"/>
      <c r="C81" s="100"/>
      <c r="D81" s="100"/>
      <c r="E81" s="102"/>
      <c r="F81" s="99"/>
      <c r="G81" s="93"/>
      <c r="H81" s="93"/>
      <c r="I81" s="100"/>
    </row>
    <row r="82" spans="1:9" s="110" customFormat="1">
      <c r="A82" s="100"/>
      <c r="B82" s="100"/>
      <c r="C82" s="100"/>
      <c r="D82" s="100"/>
      <c r="E82" s="99"/>
      <c r="F82" s="99"/>
      <c r="G82" s="93"/>
      <c r="H82" s="93"/>
      <c r="I82" s="100"/>
    </row>
    <row r="83" spans="1:9" s="110" customFormat="1">
      <c r="A83" s="100"/>
      <c r="B83" s="100"/>
      <c r="C83" s="100"/>
      <c r="D83" s="100"/>
      <c r="E83" s="99"/>
      <c r="F83" s="99"/>
      <c r="G83" s="102"/>
      <c r="H83" s="93"/>
      <c r="I83" s="100"/>
    </row>
    <row r="84" spans="1:9" s="110" customFormat="1">
      <c r="A84" s="100"/>
      <c r="B84" s="100"/>
      <c r="C84" s="100"/>
      <c r="D84" s="100"/>
      <c r="E84" s="102"/>
      <c r="F84" s="102"/>
      <c r="G84" s="93"/>
      <c r="H84" s="93"/>
      <c r="I84" s="100"/>
    </row>
    <row r="85" spans="1:9" s="110" customFormat="1">
      <c r="A85" s="100"/>
      <c r="B85" s="100"/>
      <c r="C85" s="100"/>
      <c r="D85" s="100"/>
      <c r="E85" s="102"/>
      <c r="F85" s="99"/>
      <c r="G85" s="93"/>
      <c r="H85" s="93"/>
      <c r="I85" s="100"/>
    </row>
    <row r="86" spans="1:9" s="110" customFormat="1">
      <c r="A86" s="100"/>
      <c r="B86" s="100"/>
      <c r="C86" s="100"/>
      <c r="D86" s="100"/>
      <c r="E86" s="102"/>
      <c r="F86" s="102"/>
      <c r="G86" s="93"/>
      <c r="H86" s="93"/>
      <c r="I86" s="100"/>
    </row>
    <row r="87" spans="1:9" s="110" customFormat="1">
      <c r="A87" s="100"/>
      <c r="B87" s="100"/>
      <c r="C87" s="100"/>
      <c r="D87" s="100"/>
      <c r="E87" s="102"/>
      <c r="F87" s="99"/>
      <c r="G87" s="93"/>
      <c r="H87" s="93"/>
      <c r="I87" s="100"/>
    </row>
    <row r="88" spans="1:9" s="110" customFormat="1">
      <c r="A88" s="100"/>
      <c r="B88" s="100"/>
      <c r="C88" s="100"/>
      <c r="D88" s="100"/>
      <c r="E88" s="99"/>
      <c r="F88" s="102"/>
      <c r="G88" s="93"/>
      <c r="H88" s="93"/>
      <c r="I88" s="100"/>
    </row>
    <row r="89" spans="1:9" s="110" customFormat="1">
      <c r="A89" s="100"/>
      <c r="B89" s="100"/>
      <c r="C89" s="100"/>
      <c r="D89" s="100"/>
      <c r="E89" s="102"/>
      <c r="F89" s="99"/>
      <c r="G89" s="93"/>
      <c r="H89" s="93"/>
      <c r="I89" s="100"/>
    </row>
    <row r="90" spans="1:9" s="110" customFormat="1">
      <c r="A90" s="100"/>
      <c r="B90" s="100"/>
      <c r="C90" s="100"/>
      <c r="D90" s="100"/>
      <c r="E90" s="102"/>
      <c r="F90" s="102"/>
      <c r="G90" s="93"/>
      <c r="H90" s="93"/>
      <c r="I90" s="100"/>
    </row>
    <row r="91" spans="1:9" s="110" customFormat="1">
      <c r="A91" s="100"/>
      <c r="B91" s="100"/>
      <c r="C91" s="100"/>
      <c r="D91" s="100"/>
      <c r="E91" s="102"/>
      <c r="F91" s="102"/>
      <c r="G91" s="93"/>
      <c r="H91" s="93"/>
      <c r="I91" s="100"/>
    </row>
    <row r="92" spans="1:9" s="110" customFormat="1">
      <c r="A92" s="100"/>
      <c r="B92" s="100"/>
      <c r="C92" s="100"/>
      <c r="D92" s="100"/>
      <c r="E92" s="102"/>
      <c r="F92" s="102"/>
      <c r="G92" s="93"/>
      <c r="H92" s="93"/>
      <c r="I92" s="100"/>
    </row>
    <row r="93" spans="1:9" s="110" customFormat="1">
      <c r="A93" s="100"/>
      <c r="B93" s="100"/>
      <c r="C93" s="100"/>
      <c r="D93" s="100"/>
      <c r="E93" s="102"/>
      <c r="F93" s="102"/>
      <c r="G93" s="93"/>
      <c r="H93" s="93"/>
      <c r="I93" s="100"/>
    </row>
    <row r="94" spans="1:9" s="110" customFormat="1">
      <c r="A94" s="100"/>
      <c r="B94" s="100"/>
      <c r="C94" s="100"/>
      <c r="D94" s="100"/>
      <c r="E94" s="102"/>
      <c r="F94" s="102"/>
      <c r="G94" s="93"/>
      <c r="H94" s="93"/>
      <c r="I94" s="100"/>
    </row>
    <row r="95" spans="1:9" s="110" customFormat="1">
      <c r="A95" s="100"/>
      <c r="B95" s="100"/>
      <c r="C95" s="100"/>
      <c r="D95" s="100"/>
      <c r="E95" s="102"/>
      <c r="F95" s="102"/>
      <c r="G95" s="93"/>
      <c r="H95" s="93"/>
      <c r="I95" s="100"/>
    </row>
    <row r="96" spans="1:9" s="110" customFormat="1">
      <c r="A96" s="100"/>
      <c r="B96" s="100"/>
      <c r="C96" s="100"/>
      <c r="D96" s="100"/>
      <c r="E96" s="102"/>
      <c r="F96" s="102"/>
      <c r="G96" s="93"/>
      <c r="H96" s="93"/>
      <c r="I96" s="100"/>
    </row>
    <row r="97" spans="1:9" s="110" customFormat="1">
      <c r="A97" s="100"/>
      <c r="B97" s="100"/>
      <c r="C97" s="100"/>
      <c r="D97" s="100"/>
      <c r="E97" s="99"/>
      <c r="F97" s="93"/>
      <c r="G97" s="93"/>
      <c r="H97" s="93"/>
      <c r="I97" s="100"/>
    </row>
    <row r="98" spans="1:9" s="110" customFormat="1">
      <c r="A98" s="100"/>
      <c r="B98" s="100"/>
      <c r="C98" s="100"/>
      <c r="D98" s="100"/>
      <c r="E98" s="99"/>
      <c r="F98" s="93"/>
      <c r="G98" s="93"/>
      <c r="H98" s="93"/>
      <c r="I98" s="100"/>
    </row>
    <row r="99" spans="1:9" s="110" customFormat="1">
      <c r="A99" s="100"/>
      <c r="B99" s="100"/>
      <c r="C99" s="100"/>
      <c r="D99" s="100"/>
      <c r="E99" s="99"/>
      <c r="F99" s="93"/>
      <c r="G99" s="93"/>
      <c r="H99" s="93"/>
      <c r="I99" s="100"/>
    </row>
    <row r="100" spans="1:9" s="110" customFormat="1">
      <c r="A100" s="101"/>
      <c r="B100" s="101"/>
      <c r="C100" s="101"/>
      <c r="D100" s="101"/>
      <c r="E100" s="102"/>
      <c r="F100" s="103"/>
      <c r="G100" s="93"/>
      <c r="H100" s="93"/>
      <c r="I100" s="101"/>
    </row>
    <row r="101" spans="1:9" s="110" customFormat="1">
      <c r="A101" s="100"/>
      <c r="B101" s="100"/>
      <c r="C101" s="100"/>
      <c r="D101" s="100"/>
      <c r="E101" s="102"/>
      <c r="F101" s="99"/>
      <c r="G101" s="93"/>
      <c r="H101" s="93"/>
      <c r="I101" s="100"/>
    </row>
    <row r="102" spans="1:9" s="110" customFormat="1">
      <c r="A102" s="100"/>
      <c r="B102" s="100"/>
      <c r="C102" s="100"/>
      <c r="D102" s="100"/>
      <c r="E102" s="99"/>
      <c r="F102" s="99"/>
      <c r="G102" s="93"/>
      <c r="H102" s="93"/>
      <c r="I102" s="100"/>
    </row>
    <row r="103" spans="1:9" s="110" customFormat="1">
      <c r="A103" s="100"/>
      <c r="B103" s="100"/>
      <c r="C103" s="100"/>
      <c r="D103" s="100"/>
      <c r="E103" s="99"/>
      <c r="F103" s="99"/>
      <c r="G103" s="102"/>
      <c r="H103" s="93"/>
      <c r="I103" s="100"/>
    </row>
    <row r="104" spans="1:9" s="110" customFormat="1">
      <c r="A104" s="100"/>
      <c r="B104" s="100"/>
      <c r="C104" s="100"/>
      <c r="D104" s="100"/>
      <c r="E104" s="102"/>
      <c r="F104" s="102"/>
      <c r="G104" s="93"/>
      <c r="H104" s="93"/>
      <c r="I104" s="100"/>
    </row>
    <row r="105" spans="1:9" s="110" customFormat="1">
      <c r="A105" s="100"/>
      <c r="B105" s="100"/>
      <c r="C105" s="100"/>
      <c r="D105" s="100"/>
      <c r="E105" s="102"/>
      <c r="F105" s="99"/>
      <c r="G105" s="93"/>
      <c r="H105" s="93"/>
      <c r="I105" s="100"/>
    </row>
    <row r="106" spans="1:9" s="110" customFormat="1">
      <c r="A106" s="100"/>
      <c r="B106" s="100"/>
      <c r="C106" s="100"/>
      <c r="D106" s="100"/>
      <c r="E106" s="102"/>
      <c r="F106" s="102"/>
      <c r="G106" s="93"/>
      <c r="H106" s="93"/>
      <c r="I106" s="100"/>
    </row>
    <row r="107" spans="1:9" s="110" customFormat="1">
      <c r="A107" s="100"/>
      <c r="B107" s="100"/>
      <c r="C107" s="100"/>
      <c r="D107" s="100"/>
      <c r="E107" s="102"/>
      <c r="F107" s="99"/>
      <c r="G107" s="93"/>
      <c r="H107" s="93"/>
      <c r="I107" s="100"/>
    </row>
    <row r="108" spans="1:9" s="110" customFormat="1">
      <c r="A108" s="100"/>
      <c r="B108" s="100"/>
      <c r="C108" s="100"/>
      <c r="D108" s="100"/>
      <c r="E108" s="99"/>
      <c r="F108" s="102"/>
      <c r="G108" s="93"/>
      <c r="H108" s="93"/>
      <c r="I108" s="100"/>
    </row>
    <row r="109" spans="1:9" s="110" customFormat="1">
      <c r="A109" s="100"/>
      <c r="B109" s="100"/>
      <c r="C109" s="100"/>
      <c r="D109" s="100"/>
      <c r="E109" s="102"/>
      <c r="F109" s="99"/>
      <c r="G109" s="93"/>
      <c r="H109" s="93"/>
      <c r="I109" s="100"/>
    </row>
    <row r="110" spans="1:9" s="110" customFormat="1">
      <c r="A110" s="100"/>
      <c r="B110" s="100"/>
      <c r="C110" s="100"/>
      <c r="D110" s="100"/>
      <c r="E110" s="102"/>
      <c r="F110" s="102"/>
      <c r="G110" s="93"/>
      <c r="H110" s="93"/>
      <c r="I110" s="100"/>
    </row>
    <row r="111" spans="1:9" s="110" customFormat="1">
      <c r="A111" s="100"/>
      <c r="B111" s="100"/>
      <c r="C111" s="100"/>
      <c r="D111" s="100"/>
      <c r="E111" s="102"/>
      <c r="F111" s="102"/>
      <c r="G111" s="93"/>
      <c r="H111" s="93"/>
      <c r="I111" s="100"/>
    </row>
    <row r="112" spans="1:9" s="110" customFormat="1">
      <c r="A112" s="100"/>
      <c r="B112" s="100"/>
      <c r="C112" s="100"/>
      <c r="D112" s="100"/>
      <c r="E112" s="102"/>
      <c r="F112" s="102"/>
      <c r="G112" s="93"/>
      <c r="H112" s="93"/>
      <c r="I112" s="100"/>
    </row>
    <row r="113" spans="1:9" s="110" customFormat="1">
      <c r="A113" s="100"/>
      <c r="B113" s="100"/>
      <c r="C113" s="100"/>
      <c r="D113" s="100"/>
      <c r="E113" s="102"/>
      <c r="F113" s="102"/>
      <c r="G113" s="93"/>
      <c r="H113" s="93"/>
      <c r="I113" s="100"/>
    </row>
    <row r="114" spans="1:9" s="110" customFormat="1">
      <c r="A114" s="100"/>
      <c r="B114" s="100"/>
      <c r="C114" s="100"/>
      <c r="D114" s="100"/>
      <c r="E114" s="102"/>
      <c r="F114" s="102"/>
      <c r="G114" s="93"/>
      <c r="H114" s="93"/>
      <c r="I114" s="100"/>
    </row>
    <row r="115" spans="1:9" s="110" customFormat="1">
      <c r="A115" s="100"/>
      <c r="B115" s="100"/>
      <c r="C115" s="100"/>
      <c r="D115" s="100"/>
      <c r="E115" s="102"/>
      <c r="F115" s="102"/>
      <c r="G115" s="93"/>
      <c r="H115" s="93"/>
      <c r="I115" s="100"/>
    </row>
    <row r="116" spans="1:9" s="110" customFormat="1">
      <c r="A116" s="100"/>
      <c r="B116" s="100"/>
      <c r="C116" s="100"/>
      <c r="D116" s="100"/>
      <c r="E116" s="102"/>
      <c r="F116" s="102"/>
      <c r="G116" s="93"/>
      <c r="H116" s="93"/>
      <c r="I116" s="100"/>
    </row>
    <row r="117" spans="1:9" s="110" customFormat="1">
      <c r="A117" s="100"/>
      <c r="B117" s="100"/>
      <c r="C117" s="100"/>
      <c r="D117" s="100"/>
      <c r="E117" s="99"/>
      <c r="F117" s="93"/>
      <c r="G117" s="93"/>
      <c r="H117" s="93"/>
      <c r="I117" s="100"/>
    </row>
    <row r="118" spans="1:9" s="110" customFormat="1">
      <c r="A118" s="100"/>
      <c r="B118" s="100"/>
      <c r="C118" s="100"/>
      <c r="D118" s="100"/>
      <c r="E118" s="99"/>
      <c r="F118" s="93"/>
      <c r="G118" s="93"/>
      <c r="H118" s="93"/>
      <c r="I118" s="100"/>
    </row>
    <row r="119" spans="1:9" s="110" customFormat="1">
      <c r="A119" s="100"/>
      <c r="B119" s="100"/>
      <c r="C119" s="100"/>
      <c r="D119" s="100"/>
      <c r="E119" s="99"/>
      <c r="F119" s="93"/>
      <c r="G119" s="93"/>
      <c r="H119" s="93"/>
      <c r="I119" s="100"/>
    </row>
    <row r="120" spans="1:9" s="110" customFormat="1">
      <c r="A120" s="101"/>
      <c r="B120" s="101"/>
      <c r="C120" s="101"/>
      <c r="D120" s="101"/>
      <c r="E120" s="102"/>
      <c r="F120" s="103"/>
      <c r="G120" s="93"/>
      <c r="H120" s="93"/>
      <c r="I120" s="101"/>
    </row>
    <row r="121" spans="1:9" s="110" customFormat="1">
      <c r="A121" s="100"/>
      <c r="B121" s="100"/>
      <c r="C121" s="100"/>
      <c r="D121" s="100"/>
      <c r="E121" s="102"/>
      <c r="F121" s="99"/>
      <c r="G121" s="93"/>
      <c r="H121" s="93"/>
      <c r="I121" s="100"/>
    </row>
    <row r="122" spans="1:9" s="110" customFormat="1">
      <c r="A122" s="100"/>
      <c r="B122" s="100"/>
      <c r="C122" s="100"/>
      <c r="D122" s="100"/>
      <c r="E122" s="99"/>
      <c r="F122" s="99"/>
      <c r="G122" s="93"/>
      <c r="H122" s="93"/>
      <c r="I122" s="100"/>
    </row>
    <row r="123" spans="1:9" s="110" customFormat="1">
      <c r="A123" s="100"/>
      <c r="B123" s="100"/>
      <c r="C123" s="100"/>
      <c r="D123" s="100"/>
      <c r="E123" s="99"/>
      <c r="F123" s="99"/>
      <c r="G123" s="102"/>
      <c r="H123" s="93"/>
      <c r="I123" s="100"/>
    </row>
    <row r="124" spans="1:9" s="110" customFormat="1">
      <c r="A124" s="100"/>
      <c r="B124" s="100"/>
      <c r="C124" s="100"/>
      <c r="D124" s="100"/>
      <c r="E124" s="102"/>
      <c r="F124" s="102"/>
      <c r="G124" s="93"/>
      <c r="H124" s="93"/>
      <c r="I124" s="100"/>
    </row>
    <row r="125" spans="1:9" s="110" customFormat="1">
      <c r="A125" s="100"/>
      <c r="B125" s="100"/>
      <c r="C125" s="100"/>
      <c r="D125" s="100"/>
      <c r="E125" s="102"/>
      <c r="F125" s="99"/>
      <c r="G125" s="93"/>
      <c r="H125" s="93"/>
      <c r="I125" s="100"/>
    </row>
    <row r="126" spans="1:9" s="110" customFormat="1">
      <c r="A126" s="100"/>
      <c r="B126" s="100"/>
      <c r="C126" s="100"/>
      <c r="D126" s="100"/>
      <c r="E126" s="102"/>
      <c r="F126" s="102"/>
      <c r="G126" s="93"/>
      <c r="H126" s="93"/>
      <c r="I126" s="100"/>
    </row>
    <row r="127" spans="1:9" s="110" customFormat="1">
      <c r="A127" s="100"/>
      <c r="B127" s="100"/>
      <c r="C127" s="100"/>
      <c r="D127" s="100"/>
      <c r="E127" s="102"/>
      <c r="F127" s="99"/>
      <c r="G127" s="93"/>
      <c r="H127" s="93"/>
      <c r="I127" s="100"/>
    </row>
    <row r="128" spans="1:9" s="110" customFormat="1">
      <c r="A128" s="100"/>
      <c r="B128" s="100"/>
      <c r="C128" s="100"/>
      <c r="D128" s="100"/>
      <c r="E128" s="99"/>
      <c r="F128" s="102"/>
      <c r="G128" s="93"/>
      <c r="H128" s="93"/>
      <c r="I128" s="100"/>
    </row>
    <row r="129" spans="1:9" s="110" customFormat="1">
      <c r="A129" s="100"/>
      <c r="B129" s="100"/>
      <c r="C129" s="100"/>
      <c r="D129" s="100"/>
      <c r="E129" s="102"/>
      <c r="F129" s="99"/>
      <c r="G129" s="93"/>
      <c r="H129" s="93"/>
      <c r="I129" s="100"/>
    </row>
    <row r="130" spans="1:9" s="110" customFormat="1">
      <c r="A130" s="100"/>
      <c r="B130" s="100"/>
      <c r="C130" s="100"/>
      <c r="D130" s="100"/>
      <c r="E130" s="102"/>
      <c r="F130" s="102"/>
      <c r="G130" s="93"/>
      <c r="H130" s="93"/>
      <c r="I130" s="100"/>
    </row>
    <row r="131" spans="1:9" s="110" customFormat="1">
      <c r="A131" s="100"/>
      <c r="B131" s="100"/>
      <c r="C131" s="100"/>
      <c r="D131" s="100"/>
      <c r="E131" s="102"/>
      <c r="F131" s="102"/>
      <c r="G131" s="93"/>
      <c r="H131" s="93"/>
      <c r="I131" s="100"/>
    </row>
    <row r="132" spans="1:9" s="110" customFormat="1">
      <c r="A132" s="100"/>
      <c r="B132" s="100"/>
      <c r="C132" s="100"/>
      <c r="D132" s="100"/>
      <c r="E132" s="102"/>
      <c r="F132" s="102"/>
      <c r="G132" s="93"/>
      <c r="H132" s="93"/>
      <c r="I132" s="100"/>
    </row>
    <row r="133" spans="1:9" s="110" customFormat="1">
      <c r="A133" s="100"/>
      <c r="B133" s="100"/>
      <c r="C133" s="100"/>
      <c r="D133" s="100"/>
      <c r="E133" s="102"/>
      <c r="F133" s="102"/>
      <c r="G133" s="93"/>
      <c r="H133" s="93"/>
      <c r="I133" s="100"/>
    </row>
    <row r="134" spans="1:9" s="110" customFormat="1">
      <c r="A134" s="100"/>
      <c r="B134" s="100"/>
      <c r="C134" s="100"/>
      <c r="D134" s="100"/>
      <c r="E134" s="102"/>
      <c r="F134" s="102"/>
      <c r="G134" s="93"/>
      <c r="H134" s="93"/>
      <c r="I134" s="100"/>
    </row>
    <row r="135" spans="1:9" s="110" customFormat="1">
      <c r="A135" s="100"/>
      <c r="B135" s="100"/>
      <c r="C135" s="100"/>
      <c r="D135" s="100"/>
      <c r="E135" s="102"/>
      <c r="F135" s="102"/>
      <c r="G135" s="93"/>
      <c r="H135" s="93"/>
      <c r="I135" s="100"/>
    </row>
    <row r="136" spans="1:9" s="110" customFormat="1">
      <c r="A136" s="100"/>
      <c r="B136" s="100"/>
      <c r="C136" s="100"/>
      <c r="D136" s="100"/>
      <c r="E136" s="102"/>
      <c r="F136" s="102"/>
      <c r="G136" s="93"/>
      <c r="H136" s="93"/>
      <c r="I136" s="100"/>
    </row>
    <row r="137" spans="1:9" s="110" customFormat="1">
      <c r="A137" s="100"/>
      <c r="B137" s="100"/>
      <c r="C137" s="100"/>
      <c r="D137" s="100"/>
      <c r="E137" s="99"/>
      <c r="F137" s="93"/>
      <c r="G137" s="93"/>
      <c r="H137" s="93"/>
      <c r="I137" s="100"/>
    </row>
    <row r="138" spans="1:9" s="110" customFormat="1">
      <c r="A138" s="100"/>
      <c r="B138" s="100"/>
      <c r="C138" s="100"/>
      <c r="D138" s="100"/>
      <c r="E138" s="99"/>
      <c r="F138" s="93"/>
      <c r="G138" s="93"/>
      <c r="H138" s="93"/>
      <c r="I138" s="100"/>
    </row>
    <row r="139" spans="1:9" s="110" customFormat="1">
      <c r="A139" s="100"/>
      <c r="B139" s="100"/>
      <c r="C139" s="100"/>
      <c r="D139" s="100"/>
      <c r="E139" s="99"/>
      <c r="F139" s="93"/>
      <c r="G139" s="93"/>
      <c r="H139" s="93"/>
      <c r="I139" s="100"/>
    </row>
    <row r="140" spans="1:9" s="110" customFormat="1">
      <c r="A140" s="101"/>
      <c r="B140" s="101"/>
      <c r="C140" s="101"/>
      <c r="D140" s="101"/>
      <c r="E140" s="102"/>
      <c r="F140" s="103"/>
      <c r="G140" s="93"/>
      <c r="H140" s="93"/>
      <c r="I140" s="101"/>
    </row>
    <row r="141" spans="1:9" s="110" customFormat="1">
      <c r="A141" s="100"/>
      <c r="B141" s="100"/>
      <c r="C141" s="100"/>
      <c r="D141" s="100"/>
      <c r="E141" s="102"/>
      <c r="F141" s="99"/>
      <c r="G141" s="93"/>
      <c r="H141" s="93"/>
      <c r="I141" s="100"/>
    </row>
    <row r="142" spans="1:9" s="110" customFormat="1">
      <c r="A142" s="100"/>
      <c r="B142" s="100"/>
      <c r="C142" s="100"/>
      <c r="D142" s="100"/>
      <c r="E142" s="99"/>
      <c r="F142" s="99"/>
      <c r="G142" s="93"/>
      <c r="H142" s="93"/>
      <c r="I142" s="100"/>
    </row>
    <row r="143" spans="1:9" s="110" customFormat="1">
      <c r="A143" s="100"/>
      <c r="B143" s="100"/>
      <c r="C143" s="100"/>
      <c r="D143" s="100"/>
      <c r="E143" s="99"/>
      <c r="F143" s="99"/>
      <c r="G143" s="102"/>
      <c r="H143" s="93"/>
      <c r="I143" s="100"/>
    </row>
    <row r="144" spans="1:9" s="110" customFormat="1">
      <c r="A144" s="100"/>
      <c r="B144" s="100"/>
      <c r="C144" s="100"/>
      <c r="D144" s="100"/>
      <c r="E144" s="102"/>
      <c r="F144" s="102"/>
      <c r="G144" s="93"/>
      <c r="H144" s="93"/>
      <c r="I144" s="100"/>
    </row>
    <row r="145" spans="1:9" s="110" customFormat="1">
      <c r="A145" s="100"/>
      <c r="B145" s="100"/>
      <c r="C145" s="100"/>
      <c r="D145" s="100"/>
      <c r="E145" s="102"/>
      <c r="F145" s="99"/>
      <c r="G145" s="93"/>
      <c r="H145" s="93"/>
      <c r="I145" s="100"/>
    </row>
    <row r="146" spans="1:9" s="110" customFormat="1">
      <c r="A146" s="100"/>
      <c r="B146" s="100"/>
      <c r="C146" s="100"/>
      <c r="D146" s="100"/>
      <c r="E146" s="102"/>
      <c r="F146" s="102"/>
      <c r="G146" s="93"/>
      <c r="H146" s="93"/>
      <c r="I146" s="100"/>
    </row>
    <row r="147" spans="1:9" s="110" customFormat="1">
      <c r="A147" s="100"/>
      <c r="B147" s="100"/>
      <c r="C147" s="100"/>
      <c r="D147" s="100"/>
      <c r="E147" s="102"/>
      <c r="F147" s="99"/>
      <c r="G147" s="93"/>
      <c r="H147" s="93"/>
      <c r="I147" s="100"/>
    </row>
    <row r="148" spans="1:9" s="110" customFormat="1">
      <c r="A148" s="100"/>
      <c r="B148" s="100"/>
      <c r="C148" s="100"/>
      <c r="D148" s="100"/>
      <c r="E148" s="99"/>
      <c r="F148" s="102"/>
      <c r="G148" s="93"/>
      <c r="H148" s="93"/>
      <c r="I148" s="100"/>
    </row>
    <row r="149" spans="1:9" s="110" customFormat="1">
      <c r="A149" s="100"/>
      <c r="B149" s="100"/>
      <c r="C149" s="100"/>
      <c r="D149" s="100"/>
      <c r="E149" s="102"/>
      <c r="F149" s="99"/>
      <c r="G149" s="93"/>
      <c r="H149" s="93"/>
      <c r="I149" s="100"/>
    </row>
    <row r="150" spans="1:9" s="110" customFormat="1">
      <c r="A150" s="100"/>
      <c r="B150" s="100"/>
      <c r="C150" s="100"/>
      <c r="D150" s="100"/>
      <c r="E150" s="102"/>
      <c r="F150" s="102"/>
      <c r="G150" s="93"/>
      <c r="H150" s="93"/>
      <c r="I150" s="100"/>
    </row>
    <row r="151" spans="1:9" s="110" customFormat="1">
      <c r="A151" s="100"/>
      <c r="B151" s="100"/>
      <c r="C151" s="100"/>
      <c r="D151" s="100"/>
      <c r="E151" s="102"/>
      <c r="F151" s="102"/>
      <c r="G151" s="93"/>
      <c r="H151" s="93"/>
      <c r="I151" s="100"/>
    </row>
    <row r="152" spans="1:9" s="110" customFormat="1">
      <c r="A152" s="100"/>
      <c r="B152" s="100"/>
      <c r="C152" s="100"/>
      <c r="D152" s="100"/>
      <c r="E152" s="102"/>
      <c r="F152" s="102"/>
      <c r="G152" s="93"/>
      <c r="H152" s="93"/>
      <c r="I152" s="100"/>
    </row>
    <row r="153" spans="1:9" s="110" customFormat="1">
      <c r="A153" s="100"/>
      <c r="B153" s="100"/>
      <c r="C153" s="100"/>
      <c r="D153" s="100"/>
      <c r="E153" s="102"/>
      <c r="F153" s="102"/>
      <c r="G153" s="93"/>
      <c r="H153" s="93"/>
      <c r="I153" s="100"/>
    </row>
    <row r="154" spans="1:9" s="110" customFormat="1">
      <c r="A154" s="100"/>
      <c r="B154" s="100"/>
      <c r="C154" s="100"/>
      <c r="D154" s="100"/>
      <c r="E154" s="102"/>
      <c r="F154" s="102"/>
      <c r="G154" s="93"/>
      <c r="H154" s="93"/>
      <c r="I154" s="100"/>
    </row>
    <row r="155" spans="1:9" s="110" customFormat="1">
      <c r="A155" s="100"/>
      <c r="B155" s="100"/>
      <c r="C155" s="100"/>
      <c r="D155" s="100"/>
      <c r="E155" s="102"/>
      <c r="F155" s="102"/>
      <c r="G155" s="93"/>
      <c r="H155" s="93"/>
      <c r="I155" s="100"/>
    </row>
    <row r="156" spans="1:9" s="110" customFormat="1">
      <c r="A156" s="100"/>
      <c r="B156" s="100"/>
      <c r="C156" s="100"/>
      <c r="D156" s="100"/>
      <c r="E156" s="102"/>
      <c r="F156" s="102"/>
      <c r="G156" s="93"/>
      <c r="H156" s="93"/>
      <c r="I156" s="100"/>
    </row>
    <row r="157" spans="1:9" s="110" customFormat="1">
      <c r="A157" s="100"/>
      <c r="B157" s="100"/>
      <c r="C157" s="100"/>
      <c r="D157" s="100"/>
      <c r="E157" s="99"/>
      <c r="F157" s="93"/>
      <c r="G157" s="93"/>
      <c r="H157" s="93"/>
      <c r="I157" s="100"/>
    </row>
    <row r="158" spans="1:9" s="110" customFormat="1">
      <c r="A158" s="100"/>
      <c r="B158" s="100"/>
      <c r="C158" s="100"/>
      <c r="D158" s="100"/>
      <c r="E158" s="99"/>
      <c r="F158" s="93"/>
      <c r="G158" s="93"/>
      <c r="H158" s="93"/>
      <c r="I158" s="100"/>
    </row>
    <row r="159" spans="1:9" s="110" customFormat="1">
      <c r="A159" s="100"/>
      <c r="B159" s="100"/>
      <c r="C159" s="100"/>
      <c r="D159" s="100"/>
      <c r="E159" s="99"/>
      <c r="F159" s="93"/>
      <c r="G159" s="93"/>
      <c r="H159" s="93"/>
      <c r="I159" s="100"/>
    </row>
    <row r="160" spans="1:9" s="110" customFormat="1">
      <c r="A160" s="101"/>
      <c r="B160" s="101"/>
      <c r="C160" s="101"/>
      <c r="D160" s="101"/>
      <c r="E160" s="102"/>
      <c r="F160" s="103"/>
      <c r="G160" s="93"/>
      <c r="H160" s="93"/>
      <c r="I160" s="101"/>
    </row>
    <row r="161" spans="1:9" s="110" customFormat="1">
      <c r="A161" s="100"/>
      <c r="B161" s="100"/>
      <c r="C161" s="100"/>
      <c r="D161" s="100"/>
      <c r="E161" s="102"/>
      <c r="F161" s="99"/>
      <c r="G161" s="93"/>
      <c r="H161" s="93"/>
      <c r="I161" s="100"/>
    </row>
    <row r="162" spans="1:9" s="110" customFormat="1">
      <c r="A162" s="100"/>
      <c r="B162" s="100"/>
      <c r="C162" s="100"/>
      <c r="D162" s="100"/>
      <c r="E162" s="99"/>
      <c r="F162" s="99"/>
      <c r="G162" s="93"/>
      <c r="H162" s="93"/>
      <c r="I162" s="100"/>
    </row>
    <row r="163" spans="1:9" s="110" customFormat="1">
      <c r="A163" s="100"/>
      <c r="B163" s="100"/>
      <c r="C163" s="100"/>
      <c r="D163" s="100"/>
      <c r="E163" s="99"/>
      <c r="F163" s="99"/>
      <c r="G163" s="102"/>
      <c r="H163" s="93"/>
      <c r="I163" s="100"/>
    </row>
    <row r="164" spans="1:9" s="110" customFormat="1">
      <c r="A164" s="100"/>
      <c r="B164" s="100"/>
      <c r="C164" s="100"/>
      <c r="D164" s="100"/>
      <c r="E164" s="102"/>
      <c r="F164" s="102"/>
      <c r="G164" s="93"/>
      <c r="H164" s="93"/>
      <c r="I164" s="100"/>
    </row>
    <row r="165" spans="1:9" s="110" customFormat="1">
      <c r="A165" s="100"/>
      <c r="B165" s="100"/>
      <c r="C165" s="100"/>
      <c r="D165" s="100"/>
      <c r="E165" s="102"/>
      <c r="F165" s="99"/>
      <c r="G165" s="93"/>
      <c r="H165" s="93"/>
      <c r="I165" s="100"/>
    </row>
    <row r="166" spans="1:9" s="110" customFormat="1">
      <c r="A166" s="100"/>
      <c r="B166" s="100"/>
      <c r="C166" s="100"/>
      <c r="D166" s="100"/>
      <c r="E166" s="102"/>
      <c r="F166" s="102"/>
      <c r="G166" s="93"/>
      <c r="H166" s="93"/>
      <c r="I166" s="100"/>
    </row>
    <row r="167" spans="1:9" s="110" customFormat="1">
      <c r="A167" s="100"/>
      <c r="B167" s="100"/>
      <c r="C167" s="100"/>
      <c r="D167" s="100"/>
      <c r="E167" s="102"/>
      <c r="F167" s="99"/>
      <c r="G167" s="93"/>
      <c r="H167" s="93"/>
      <c r="I167" s="100"/>
    </row>
    <row r="168" spans="1:9" s="110" customFormat="1">
      <c r="A168" s="100"/>
      <c r="B168" s="100"/>
      <c r="C168" s="100"/>
      <c r="D168" s="100"/>
      <c r="E168" s="99"/>
      <c r="F168" s="102"/>
      <c r="G168" s="93"/>
      <c r="H168" s="93"/>
      <c r="I168" s="100"/>
    </row>
    <row r="169" spans="1:9" s="110" customFormat="1">
      <c r="A169" s="100"/>
      <c r="B169" s="100"/>
      <c r="C169" s="100"/>
      <c r="D169" s="100"/>
      <c r="E169" s="102"/>
      <c r="F169" s="99"/>
      <c r="G169" s="93"/>
      <c r="H169" s="93"/>
      <c r="I169" s="100"/>
    </row>
    <row r="170" spans="1:9" s="110" customFormat="1">
      <c r="A170" s="100"/>
      <c r="B170" s="100"/>
      <c r="C170" s="100"/>
      <c r="D170" s="100"/>
      <c r="E170" s="102"/>
      <c r="F170" s="102"/>
      <c r="G170" s="93"/>
      <c r="H170" s="93"/>
      <c r="I170" s="100"/>
    </row>
    <row r="171" spans="1:9" s="110" customFormat="1">
      <c r="A171" s="100"/>
      <c r="B171" s="100"/>
      <c r="C171" s="100"/>
      <c r="D171" s="100"/>
      <c r="E171" s="102"/>
      <c r="F171" s="102"/>
      <c r="G171" s="93"/>
      <c r="H171" s="93"/>
      <c r="I171" s="100"/>
    </row>
    <row r="172" spans="1:9" s="110" customFormat="1">
      <c r="A172" s="100"/>
      <c r="B172" s="100"/>
      <c r="C172" s="100"/>
      <c r="D172" s="100"/>
      <c r="E172" s="102"/>
      <c r="F172" s="102"/>
      <c r="G172" s="93"/>
      <c r="H172" s="93"/>
      <c r="I172" s="100"/>
    </row>
    <row r="173" spans="1:9" s="110" customFormat="1">
      <c r="A173" s="100"/>
      <c r="B173" s="100"/>
      <c r="C173" s="100"/>
      <c r="D173" s="100"/>
      <c r="E173" s="102"/>
      <c r="F173" s="102"/>
      <c r="G173" s="93"/>
      <c r="H173" s="93"/>
      <c r="I173" s="100"/>
    </row>
    <row r="174" spans="1:9" s="110" customFormat="1">
      <c r="A174" s="100"/>
      <c r="B174" s="100"/>
      <c r="C174" s="100"/>
      <c r="D174" s="100"/>
      <c r="E174" s="102"/>
      <c r="F174" s="102"/>
      <c r="G174" s="93"/>
      <c r="H174" s="93"/>
      <c r="I174" s="100"/>
    </row>
    <row r="175" spans="1:9" s="110" customFormat="1">
      <c r="A175" s="100"/>
      <c r="B175" s="100"/>
      <c r="C175" s="100"/>
      <c r="D175" s="100"/>
      <c r="E175" s="102"/>
      <c r="F175" s="102"/>
      <c r="G175" s="93"/>
      <c r="H175" s="93"/>
      <c r="I175" s="100"/>
    </row>
    <row r="176" spans="1:9" s="110" customFormat="1">
      <c r="A176" s="100"/>
      <c r="B176" s="100"/>
      <c r="C176" s="100"/>
      <c r="D176" s="100"/>
      <c r="E176" s="102"/>
      <c r="F176" s="102"/>
      <c r="G176" s="93"/>
      <c r="H176" s="93"/>
      <c r="I176" s="100"/>
    </row>
    <row r="177" spans="1:9" s="110" customFormat="1">
      <c r="A177" s="100"/>
      <c r="B177" s="100"/>
      <c r="C177" s="100"/>
      <c r="D177" s="100"/>
      <c r="E177" s="99"/>
      <c r="F177" s="93"/>
      <c r="G177" s="93"/>
      <c r="H177" s="93"/>
      <c r="I177" s="100"/>
    </row>
    <row r="178" spans="1:9" s="110" customFormat="1">
      <c r="A178" s="100"/>
      <c r="B178" s="100"/>
      <c r="C178" s="100"/>
      <c r="D178" s="100"/>
      <c r="E178" s="99"/>
      <c r="F178" s="93"/>
      <c r="G178" s="93"/>
      <c r="H178" s="93"/>
      <c r="I178" s="100"/>
    </row>
    <row r="179" spans="1:9" s="110" customFormat="1">
      <c r="A179" s="100"/>
      <c r="B179" s="100"/>
      <c r="C179" s="100"/>
      <c r="D179" s="100"/>
      <c r="E179" s="99"/>
      <c r="F179" s="93"/>
      <c r="G179" s="93"/>
      <c r="H179" s="93"/>
      <c r="I179" s="100"/>
    </row>
    <row r="180" spans="1:9" s="110" customFormat="1">
      <c r="A180" s="101"/>
      <c r="B180" s="101"/>
      <c r="C180" s="101"/>
      <c r="D180" s="101"/>
      <c r="E180" s="102"/>
      <c r="F180" s="103"/>
      <c r="G180" s="93"/>
      <c r="H180" s="93"/>
      <c r="I180" s="101"/>
    </row>
    <row r="181" spans="1:9" s="110" customFormat="1">
      <c r="A181" s="100"/>
      <c r="B181" s="100"/>
      <c r="C181" s="100"/>
      <c r="D181" s="100"/>
      <c r="E181" s="102"/>
      <c r="F181" s="99"/>
      <c r="G181" s="93"/>
      <c r="H181" s="93"/>
      <c r="I181" s="100"/>
    </row>
    <row r="182" spans="1:9" s="110" customFormat="1">
      <c r="A182" s="100"/>
      <c r="B182" s="100"/>
      <c r="C182" s="100"/>
      <c r="D182" s="100"/>
      <c r="E182" s="99"/>
      <c r="F182" s="99"/>
      <c r="G182" s="93"/>
      <c r="H182" s="93"/>
      <c r="I182" s="100"/>
    </row>
    <row r="183" spans="1:9" s="110" customFormat="1">
      <c r="A183" s="100"/>
      <c r="B183" s="100"/>
      <c r="C183" s="100"/>
      <c r="D183" s="100"/>
      <c r="E183" s="99"/>
      <c r="F183" s="99"/>
      <c r="G183" s="102"/>
      <c r="H183" s="93"/>
      <c r="I183" s="100"/>
    </row>
    <row r="184" spans="1:9" s="110" customFormat="1">
      <c r="A184" s="100"/>
      <c r="B184" s="100"/>
      <c r="C184" s="100"/>
      <c r="D184" s="100"/>
      <c r="E184" s="102"/>
      <c r="F184" s="102"/>
      <c r="G184" s="93"/>
      <c r="H184" s="93"/>
      <c r="I184" s="100"/>
    </row>
    <row r="185" spans="1:9" s="110" customFormat="1">
      <c r="A185" s="100"/>
      <c r="B185" s="100"/>
      <c r="C185" s="100"/>
      <c r="D185" s="100"/>
      <c r="E185" s="102"/>
      <c r="F185" s="99"/>
      <c r="G185" s="93"/>
      <c r="H185" s="93"/>
      <c r="I185" s="100"/>
    </row>
    <row r="186" spans="1:9" s="110" customFormat="1">
      <c r="A186" s="100"/>
      <c r="B186" s="100"/>
      <c r="C186" s="100"/>
      <c r="D186" s="100"/>
      <c r="E186" s="102"/>
      <c r="F186" s="102"/>
      <c r="G186" s="93"/>
      <c r="H186" s="93"/>
      <c r="I186" s="100"/>
    </row>
    <row r="187" spans="1:9" s="110" customFormat="1">
      <c r="A187" s="100"/>
      <c r="B187" s="100"/>
      <c r="C187" s="100"/>
      <c r="D187" s="100"/>
      <c r="E187" s="102"/>
      <c r="F187" s="99"/>
      <c r="G187" s="93"/>
      <c r="H187" s="93"/>
      <c r="I187" s="100"/>
    </row>
    <row r="188" spans="1:9" s="110" customFormat="1">
      <c r="A188" s="100"/>
      <c r="B188" s="100"/>
      <c r="C188" s="100"/>
      <c r="D188" s="100"/>
      <c r="E188" s="99"/>
      <c r="F188" s="102"/>
      <c r="G188" s="93"/>
      <c r="H188" s="93"/>
      <c r="I188" s="100"/>
    </row>
    <row r="189" spans="1:9" s="110" customFormat="1">
      <c r="A189" s="100"/>
      <c r="B189" s="100"/>
      <c r="C189" s="100"/>
      <c r="D189" s="100"/>
      <c r="E189" s="102"/>
      <c r="F189" s="99"/>
      <c r="G189" s="93"/>
      <c r="H189" s="93"/>
      <c r="I189" s="100"/>
    </row>
    <row r="190" spans="1:9" s="110" customFormat="1">
      <c r="A190" s="100"/>
      <c r="B190" s="100"/>
      <c r="C190" s="100"/>
      <c r="D190" s="100"/>
      <c r="E190" s="102"/>
      <c r="F190" s="102"/>
      <c r="G190" s="93"/>
      <c r="H190" s="93"/>
      <c r="I190" s="100"/>
    </row>
    <row r="191" spans="1:9" s="110" customFormat="1">
      <c r="A191" s="100"/>
      <c r="B191" s="100"/>
      <c r="C191" s="100"/>
      <c r="D191" s="100"/>
      <c r="E191" s="102"/>
      <c r="F191" s="102"/>
      <c r="G191" s="93"/>
      <c r="H191" s="93"/>
      <c r="I191" s="100"/>
    </row>
    <row r="192" spans="1:9" s="110" customFormat="1">
      <c r="A192" s="100"/>
      <c r="B192" s="100"/>
      <c r="C192" s="100"/>
      <c r="D192" s="100"/>
      <c r="E192" s="102"/>
      <c r="F192" s="102"/>
      <c r="G192" s="93"/>
      <c r="H192" s="93"/>
      <c r="I192" s="100"/>
    </row>
    <row r="193" spans="1:9" s="110" customFormat="1">
      <c r="A193" s="100"/>
      <c r="B193" s="100"/>
      <c r="C193" s="100"/>
      <c r="D193" s="100"/>
      <c r="E193" s="102"/>
      <c r="F193" s="102"/>
      <c r="G193" s="93"/>
      <c r="H193" s="93"/>
      <c r="I193" s="100"/>
    </row>
    <row r="194" spans="1:9" s="110" customFormat="1">
      <c r="A194" s="100"/>
      <c r="B194" s="100"/>
      <c r="C194" s="100"/>
      <c r="D194" s="100"/>
      <c r="E194" s="102"/>
      <c r="F194" s="102"/>
      <c r="G194" s="93"/>
      <c r="H194" s="93"/>
      <c r="I194" s="100"/>
    </row>
    <row r="195" spans="1:9" s="110" customFormat="1">
      <c r="A195" s="100"/>
      <c r="B195" s="100"/>
      <c r="C195" s="100"/>
      <c r="D195" s="100"/>
      <c r="E195" s="102"/>
      <c r="F195" s="102"/>
      <c r="G195" s="93"/>
      <c r="H195" s="93"/>
      <c r="I195" s="100"/>
    </row>
    <row r="196" spans="1:9" s="110" customFormat="1">
      <c r="A196" s="100"/>
      <c r="B196" s="100"/>
      <c r="C196" s="100"/>
      <c r="D196" s="100"/>
      <c r="E196" s="102"/>
      <c r="F196" s="102"/>
      <c r="G196" s="93"/>
      <c r="H196" s="93"/>
      <c r="I196" s="100"/>
    </row>
    <row r="197" spans="1:9" s="110" customFormat="1">
      <c r="A197" s="100"/>
      <c r="B197" s="100"/>
      <c r="C197" s="100"/>
      <c r="D197" s="100"/>
      <c r="E197" s="99"/>
      <c r="F197" s="93"/>
      <c r="G197" s="93"/>
      <c r="H197" s="93"/>
      <c r="I197" s="100"/>
    </row>
    <row r="198" spans="1:9" s="110" customFormat="1">
      <c r="A198" s="100"/>
      <c r="B198" s="100"/>
      <c r="C198" s="100"/>
      <c r="D198" s="100"/>
      <c r="E198" s="99"/>
      <c r="F198" s="93"/>
      <c r="G198" s="93"/>
      <c r="H198" s="93"/>
      <c r="I198" s="100"/>
    </row>
    <row r="199" spans="1:9" s="110" customFormat="1">
      <c r="A199" s="100"/>
      <c r="B199" s="100"/>
      <c r="C199" s="100"/>
      <c r="D199" s="100"/>
      <c r="E199" s="99"/>
      <c r="F199" s="93"/>
      <c r="G199" s="93"/>
      <c r="H199" s="93"/>
      <c r="I199" s="100"/>
    </row>
    <row r="200" spans="1:9" s="110" customFormat="1">
      <c r="A200" s="101"/>
      <c r="B200" s="101"/>
      <c r="C200" s="101"/>
      <c r="D200" s="101"/>
      <c r="E200" s="102"/>
      <c r="F200" s="103"/>
      <c r="G200" s="93"/>
      <c r="H200" s="93"/>
      <c r="I200" s="101"/>
    </row>
    <row r="201" spans="1:9" s="110" customFormat="1">
      <c r="A201" s="100"/>
      <c r="B201" s="100"/>
      <c r="C201" s="100"/>
      <c r="D201" s="100"/>
      <c r="E201" s="102"/>
      <c r="F201" s="99"/>
      <c r="G201" s="93"/>
      <c r="H201" s="93"/>
      <c r="I201" s="100"/>
    </row>
    <row r="202" spans="1:9" s="110" customFormat="1">
      <c r="A202" s="100"/>
      <c r="B202" s="100"/>
      <c r="C202" s="100"/>
      <c r="D202" s="100"/>
      <c r="E202" s="99"/>
      <c r="F202" s="99"/>
      <c r="G202" s="93"/>
      <c r="H202" s="93"/>
      <c r="I202" s="100"/>
    </row>
    <row r="203" spans="1:9" s="110" customFormat="1">
      <c r="A203" s="100"/>
      <c r="B203" s="100"/>
      <c r="C203" s="100"/>
      <c r="D203" s="100"/>
      <c r="E203" s="99"/>
      <c r="F203" s="99"/>
      <c r="G203" s="102"/>
      <c r="H203" s="93"/>
      <c r="I203" s="100"/>
    </row>
    <row r="204" spans="1:9" s="110" customFormat="1">
      <c r="A204" s="100"/>
      <c r="B204" s="100"/>
      <c r="C204" s="100"/>
      <c r="D204" s="100"/>
      <c r="E204" s="102"/>
      <c r="F204" s="102"/>
      <c r="G204" s="93"/>
      <c r="H204" s="93"/>
      <c r="I204" s="100"/>
    </row>
    <row r="205" spans="1:9" s="110" customFormat="1">
      <c r="A205" s="100"/>
      <c r="B205" s="100"/>
      <c r="C205" s="100"/>
      <c r="D205" s="100"/>
      <c r="E205" s="102"/>
      <c r="F205" s="99"/>
      <c r="G205" s="93"/>
      <c r="H205" s="93"/>
      <c r="I205" s="100"/>
    </row>
    <row r="206" spans="1:9" s="110" customFormat="1">
      <c r="A206" s="100"/>
      <c r="B206" s="100"/>
      <c r="C206" s="100"/>
      <c r="D206" s="100"/>
      <c r="E206" s="102"/>
      <c r="F206" s="102"/>
      <c r="G206" s="93"/>
      <c r="H206" s="93"/>
      <c r="I206" s="100"/>
    </row>
    <row r="207" spans="1:9" s="110" customFormat="1">
      <c r="A207" s="100"/>
      <c r="B207" s="100"/>
      <c r="C207" s="100"/>
      <c r="D207" s="100"/>
      <c r="E207" s="102"/>
      <c r="F207" s="99"/>
      <c r="G207" s="93"/>
      <c r="H207" s="93"/>
      <c r="I207" s="100"/>
    </row>
    <row r="208" spans="1:9" s="110" customFormat="1">
      <c r="A208" s="100"/>
      <c r="B208" s="100"/>
      <c r="C208" s="100"/>
      <c r="D208" s="100"/>
      <c r="E208" s="99"/>
      <c r="F208" s="102"/>
      <c r="G208" s="93"/>
      <c r="H208" s="93"/>
      <c r="I208" s="100"/>
    </row>
    <row r="209" spans="1:9" s="110" customFormat="1">
      <c r="A209" s="100"/>
      <c r="B209" s="100"/>
      <c r="C209" s="100"/>
      <c r="D209" s="100"/>
      <c r="E209" s="102"/>
      <c r="F209" s="99"/>
      <c r="G209" s="93"/>
      <c r="H209" s="93"/>
      <c r="I209" s="100"/>
    </row>
    <row r="210" spans="1:9" s="110" customFormat="1">
      <c r="A210" s="100"/>
      <c r="B210" s="100"/>
      <c r="C210" s="100"/>
      <c r="D210" s="100"/>
      <c r="E210" s="102"/>
      <c r="F210" s="102"/>
      <c r="G210" s="93"/>
      <c r="H210" s="93"/>
      <c r="I210" s="100"/>
    </row>
    <row r="211" spans="1:9" s="110" customFormat="1">
      <c r="A211" s="100"/>
      <c r="B211" s="100"/>
      <c r="C211" s="100"/>
      <c r="D211" s="100"/>
      <c r="E211" s="102"/>
      <c r="F211" s="102"/>
      <c r="G211" s="93"/>
      <c r="H211" s="93"/>
      <c r="I211" s="100"/>
    </row>
    <row r="212" spans="1:9" s="110" customFormat="1">
      <c r="A212" s="100"/>
      <c r="B212" s="100"/>
      <c r="C212" s="100"/>
      <c r="D212" s="100"/>
      <c r="E212" s="102"/>
      <c r="F212" s="102"/>
      <c r="G212" s="93"/>
      <c r="H212" s="93"/>
      <c r="I212" s="100"/>
    </row>
    <row r="213" spans="1:9" s="110" customFormat="1">
      <c r="A213" s="100"/>
      <c r="B213" s="100"/>
      <c r="C213" s="100"/>
      <c r="D213" s="100"/>
      <c r="E213" s="102"/>
      <c r="F213" s="102"/>
      <c r="G213" s="93"/>
      <c r="H213" s="93"/>
      <c r="I213" s="100"/>
    </row>
    <row r="214" spans="1:9" s="110" customFormat="1">
      <c r="A214" s="100"/>
      <c r="B214" s="100"/>
      <c r="C214" s="100"/>
      <c r="D214" s="100"/>
      <c r="E214" s="102"/>
      <c r="F214" s="102"/>
      <c r="G214" s="93"/>
      <c r="H214" s="93"/>
      <c r="I214" s="100"/>
    </row>
    <row r="215" spans="1:9" s="110" customFormat="1">
      <c r="A215" s="100"/>
      <c r="B215" s="100"/>
      <c r="C215" s="100"/>
      <c r="D215" s="100"/>
      <c r="E215" s="102"/>
      <c r="F215" s="102"/>
      <c r="G215" s="93"/>
      <c r="H215" s="93"/>
      <c r="I215" s="100"/>
    </row>
    <row r="216" spans="1:9" s="110" customFormat="1">
      <c r="A216" s="100"/>
      <c r="B216" s="100"/>
      <c r="C216" s="100"/>
      <c r="D216" s="100"/>
      <c r="E216" s="102"/>
      <c r="F216" s="102"/>
      <c r="G216" s="93"/>
      <c r="H216" s="93"/>
      <c r="I216" s="100"/>
    </row>
    <row r="217" spans="1:9" s="110" customFormat="1">
      <c r="A217" s="100"/>
      <c r="B217" s="100"/>
      <c r="C217" s="100"/>
      <c r="D217" s="100"/>
      <c r="E217" s="99"/>
      <c r="F217" s="93"/>
      <c r="G217" s="93"/>
      <c r="H217" s="93"/>
      <c r="I217" s="100"/>
    </row>
    <row r="218" spans="1:9" s="110" customFormat="1">
      <c r="A218" s="100"/>
      <c r="B218" s="100"/>
      <c r="C218" s="100"/>
      <c r="D218" s="100"/>
      <c r="E218" s="99"/>
      <c r="F218" s="93"/>
      <c r="G218" s="93"/>
      <c r="H218" s="93"/>
      <c r="I218" s="100"/>
    </row>
    <row r="219" spans="1:9" s="110" customFormat="1">
      <c r="A219" s="100"/>
      <c r="B219" s="100"/>
      <c r="C219" s="100"/>
      <c r="D219" s="100"/>
      <c r="E219" s="99"/>
      <c r="F219" s="93"/>
      <c r="G219" s="93"/>
      <c r="H219" s="93"/>
      <c r="I219" s="100"/>
    </row>
    <row r="220" spans="1:9" s="110" customFormat="1">
      <c r="A220" s="101"/>
      <c r="B220" s="101"/>
      <c r="C220" s="101"/>
      <c r="D220" s="101"/>
      <c r="E220" s="102"/>
      <c r="F220" s="103"/>
      <c r="G220" s="93"/>
      <c r="H220" s="93"/>
      <c r="I220" s="101"/>
    </row>
    <row r="221" spans="1:9" s="110" customFormat="1">
      <c r="A221" s="100"/>
      <c r="B221" s="100"/>
      <c r="C221" s="100"/>
      <c r="D221" s="100"/>
      <c r="E221" s="102"/>
      <c r="F221" s="99"/>
      <c r="G221" s="93"/>
      <c r="H221" s="93"/>
      <c r="I221" s="100"/>
    </row>
    <row r="222" spans="1:9" s="110" customFormat="1">
      <c r="A222" s="100"/>
      <c r="B222" s="100"/>
      <c r="C222" s="100"/>
      <c r="D222" s="100"/>
      <c r="E222" s="99"/>
      <c r="F222" s="99"/>
      <c r="G222" s="93"/>
      <c r="H222" s="93"/>
      <c r="I222" s="100"/>
    </row>
    <row r="223" spans="1:9" s="110" customFormat="1">
      <c r="A223" s="100"/>
      <c r="B223" s="100"/>
      <c r="C223" s="100"/>
      <c r="D223" s="100"/>
      <c r="E223" s="99"/>
      <c r="F223" s="99"/>
      <c r="G223" s="102"/>
      <c r="H223" s="93"/>
      <c r="I223" s="100"/>
    </row>
    <row r="224" spans="1:9" s="110" customFormat="1">
      <c r="A224" s="100"/>
      <c r="B224" s="100"/>
      <c r="C224" s="100"/>
      <c r="D224" s="100"/>
      <c r="E224" s="102"/>
      <c r="F224" s="102"/>
      <c r="G224" s="93"/>
      <c r="H224" s="93"/>
      <c r="I224" s="100"/>
    </row>
    <row r="225" spans="1:9" s="110" customFormat="1">
      <c r="A225" s="100"/>
      <c r="B225" s="100"/>
      <c r="C225" s="100"/>
      <c r="D225" s="100"/>
      <c r="E225" s="102"/>
      <c r="F225" s="99"/>
      <c r="G225" s="93"/>
      <c r="H225" s="93"/>
      <c r="I225" s="100"/>
    </row>
    <row r="226" spans="1:9" s="110" customFormat="1">
      <c r="A226" s="100"/>
      <c r="B226" s="100"/>
      <c r="C226" s="100"/>
      <c r="D226" s="100"/>
      <c r="E226" s="102"/>
      <c r="F226" s="102"/>
      <c r="G226" s="93"/>
      <c r="H226" s="93"/>
      <c r="I226" s="100"/>
    </row>
    <row r="227" spans="1:9" s="110" customFormat="1">
      <c r="A227" s="100"/>
      <c r="B227" s="100"/>
      <c r="C227" s="100"/>
      <c r="D227" s="100"/>
      <c r="E227" s="102"/>
      <c r="F227" s="99"/>
      <c r="G227" s="93"/>
      <c r="H227" s="93"/>
      <c r="I227" s="100"/>
    </row>
    <row r="228" spans="1:9" s="110" customFormat="1">
      <c r="A228" s="100"/>
      <c r="B228" s="100"/>
      <c r="C228" s="100"/>
      <c r="D228" s="100"/>
      <c r="E228" s="99"/>
      <c r="F228" s="102"/>
      <c r="G228" s="93"/>
      <c r="H228" s="93"/>
      <c r="I228" s="100"/>
    </row>
    <row r="229" spans="1:9" s="110" customFormat="1">
      <c r="A229" s="100"/>
      <c r="B229" s="100"/>
      <c r="C229" s="100"/>
      <c r="D229" s="100"/>
      <c r="E229" s="102"/>
      <c r="F229" s="99"/>
      <c r="G229" s="93"/>
      <c r="H229" s="93"/>
      <c r="I229" s="100"/>
    </row>
    <row r="230" spans="1:9" s="110" customFormat="1">
      <c r="A230" s="100"/>
      <c r="B230" s="100"/>
      <c r="C230" s="100"/>
      <c r="D230" s="100"/>
      <c r="E230" s="102"/>
      <c r="F230" s="102"/>
      <c r="G230" s="93"/>
      <c r="H230" s="93"/>
      <c r="I230" s="100"/>
    </row>
    <row r="231" spans="1:9" s="110" customFormat="1">
      <c r="A231" s="100"/>
      <c r="B231" s="100"/>
      <c r="C231" s="100"/>
      <c r="D231" s="100"/>
      <c r="E231" s="102"/>
      <c r="F231" s="102"/>
      <c r="G231" s="93"/>
      <c r="H231" s="93"/>
      <c r="I231" s="100"/>
    </row>
    <row r="232" spans="1:9" s="110" customFormat="1">
      <c r="A232" s="100"/>
      <c r="B232" s="100"/>
      <c r="C232" s="100"/>
      <c r="D232" s="100"/>
      <c r="E232" s="102"/>
      <c r="F232" s="102"/>
      <c r="G232" s="93"/>
      <c r="H232" s="93"/>
      <c r="I232" s="100"/>
    </row>
    <row r="233" spans="1:9" s="110" customFormat="1">
      <c r="A233" s="100"/>
      <c r="B233" s="100"/>
      <c r="C233" s="100"/>
      <c r="D233" s="100"/>
      <c r="E233" s="102"/>
      <c r="F233" s="102"/>
      <c r="G233" s="93"/>
      <c r="H233" s="93"/>
      <c r="I233" s="100"/>
    </row>
    <row r="234" spans="1:9" s="110" customFormat="1">
      <c r="A234" s="100"/>
      <c r="B234" s="100"/>
      <c r="C234" s="100"/>
      <c r="D234" s="100"/>
      <c r="E234" s="102"/>
      <c r="F234" s="102"/>
      <c r="G234" s="93"/>
      <c r="H234" s="93"/>
      <c r="I234" s="100"/>
    </row>
    <row r="235" spans="1:9" s="110" customFormat="1">
      <c r="A235" s="100"/>
      <c r="B235" s="100"/>
      <c r="C235" s="100"/>
      <c r="D235" s="100"/>
      <c r="E235" s="102"/>
      <c r="F235" s="102"/>
      <c r="G235" s="93"/>
      <c r="H235" s="93"/>
      <c r="I235" s="100"/>
    </row>
    <row r="236" spans="1:9" s="110" customFormat="1">
      <c r="A236" s="100"/>
      <c r="B236" s="100"/>
      <c r="C236" s="100"/>
      <c r="D236" s="100"/>
      <c r="E236" s="102"/>
      <c r="F236" s="102"/>
      <c r="G236" s="93"/>
      <c r="H236" s="93"/>
      <c r="I236" s="100"/>
    </row>
    <row r="237" spans="1:9" s="110" customFormat="1">
      <c r="A237" s="100"/>
      <c r="B237" s="100"/>
      <c r="C237" s="100"/>
      <c r="D237" s="100"/>
      <c r="E237" s="99"/>
      <c r="F237" s="93"/>
      <c r="G237" s="93"/>
      <c r="H237" s="93"/>
      <c r="I237" s="100"/>
    </row>
    <row r="238" spans="1:9" s="110" customFormat="1">
      <c r="A238" s="100"/>
      <c r="B238" s="100"/>
      <c r="C238" s="100"/>
      <c r="D238" s="100"/>
      <c r="E238" s="99"/>
      <c r="F238" s="93"/>
      <c r="G238" s="93"/>
      <c r="H238" s="93"/>
      <c r="I238" s="100"/>
    </row>
    <row r="239" spans="1:9" s="110" customFormat="1">
      <c r="A239" s="100"/>
      <c r="B239" s="100"/>
      <c r="C239" s="100"/>
      <c r="D239" s="100"/>
      <c r="E239" s="99"/>
      <c r="F239" s="93"/>
      <c r="G239" s="93"/>
      <c r="H239" s="93"/>
      <c r="I239" s="100"/>
    </row>
    <row r="240" spans="1:9" s="110" customFormat="1">
      <c r="A240" s="101"/>
      <c r="B240" s="101"/>
      <c r="C240" s="101"/>
      <c r="D240" s="101"/>
      <c r="E240" s="102"/>
      <c r="F240" s="103"/>
      <c r="G240" s="93"/>
      <c r="H240" s="93"/>
      <c r="I240" s="101"/>
    </row>
    <row r="241" spans="1:9" s="110" customFormat="1">
      <c r="A241" s="100"/>
      <c r="B241" s="100"/>
      <c r="C241" s="100"/>
      <c r="D241" s="100"/>
      <c r="E241" s="102"/>
      <c r="F241" s="99"/>
      <c r="G241" s="93"/>
      <c r="H241" s="93"/>
      <c r="I241" s="100"/>
    </row>
    <row r="242" spans="1:9" s="110" customFormat="1">
      <c r="A242" s="100"/>
      <c r="B242" s="100"/>
      <c r="C242" s="100"/>
      <c r="D242" s="100"/>
      <c r="E242" s="99"/>
      <c r="F242" s="99"/>
      <c r="G242" s="93"/>
      <c r="H242" s="93"/>
      <c r="I242" s="100"/>
    </row>
    <row r="243" spans="1:9" s="110" customFormat="1">
      <c r="A243" s="100"/>
      <c r="B243" s="100"/>
      <c r="C243" s="100"/>
      <c r="D243" s="100"/>
      <c r="E243" s="99"/>
      <c r="F243" s="99"/>
      <c r="G243" s="102"/>
      <c r="H243" s="93"/>
      <c r="I243" s="100"/>
    </row>
    <row r="244" spans="1:9" s="110" customFormat="1">
      <c r="A244" s="100"/>
      <c r="B244" s="100"/>
      <c r="C244" s="100"/>
      <c r="D244" s="100"/>
      <c r="E244" s="102"/>
      <c r="F244" s="102"/>
      <c r="G244" s="93"/>
      <c r="H244" s="93"/>
      <c r="I244" s="100"/>
    </row>
    <row r="245" spans="1:9" s="110" customFormat="1">
      <c r="A245" s="100"/>
      <c r="B245" s="100"/>
      <c r="C245" s="100"/>
      <c r="D245" s="100"/>
      <c r="E245" s="102"/>
      <c r="F245" s="99"/>
      <c r="G245" s="93"/>
      <c r="H245" s="93"/>
      <c r="I245" s="100"/>
    </row>
    <row r="246" spans="1:9" s="110" customFormat="1">
      <c r="A246" s="100"/>
      <c r="B246" s="100"/>
      <c r="C246" s="100"/>
      <c r="D246" s="100"/>
      <c r="E246" s="102"/>
      <c r="F246" s="102"/>
      <c r="G246" s="93"/>
      <c r="H246" s="93"/>
      <c r="I246" s="100"/>
    </row>
    <row r="247" spans="1:9" s="110" customFormat="1">
      <c r="A247" s="100"/>
      <c r="B247" s="100"/>
      <c r="C247" s="100"/>
      <c r="D247" s="100"/>
      <c r="E247" s="102"/>
      <c r="F247" s="99"/>
      <c r="G247" s="93"/>
      <c r="H247" s="93"/>
      <c r="I247" s="100"/>
    </row>
    <row r="248" spans="1:9" s="110" customFormat="1">
      <c r="A248" s="100"/>
      <c r="B248" s="100"/>
      <c r="C248" s="100"/>
      <c r="D248" s="100"/>
      <c r="E248" s="99"/>
      <c r="F248" s="102"/>
      <c r="G248" s="93"/>
      <c r="H248" s="93"/>
      <c r="I248" s="100"/>
    </row>
    <row r="249" spans="1:9" s="110" customFormat="1">
      <c r="A249" s="100"/>
      <c r="B249" s="100"/>
      <c r="C249" s="100"/>
      <c r="D249" s="100"/>
      <c r="E249" s="102"/>
      <c r="F249" s="99"/>
      <c r="G249" s="93"/>
      <c r="H249" s="93"/>
      <c r="I249" s="100"/>
    </row>
    <row r="250" spans="1:9" s="110" customFormat="1">
      <c r="A250" s="100"/>
      <c r="B250" s="100"/>
      <c r="C250" s="100"/>
      <c r="D250" s="100"/>
      <c r="E250" s="102"/>
      <c r="F250" s="102"/>
      <c r="G250" s="93"/>
      <c r="H250" s="93"/>
      <c r="I250" s="100"/>
    </row>
    <row r="251" spans="1:9" s="110" customFormat="1">
      <c r="A251" s="100"/>
      <c r="B251" s="100"/>
      <c r="C251" s="100"/>
      <c r="D251" s="100"/>
      <c r="E251" s="102"/>
      <c r="F251" s="102"/>
      <c r="G251" s="93"/>
      <c r="H251" s="93"/>
      <c r="I251" s="100"/>
    </row>
    <row r="252" spans="1:9" s="110" customFormat="1">
      <c r="A252" s="100"/>
      <c r="B252" s="100"/>
      <c r="C252" s="100"/>
      <c r="D252" s="100"/>
      <c r="E252" s="102"/>
      <c r="F252" s="102"/>
      <c r="G252" s="93"/>
      <c r="H252" s="93"/>
      <c r="I252" s="100"/>
    </row>
    <row r="253" spans="1:9" s="110" customFormat="1">
      <c r="A253" s="100"/>
      <c r="B253" s="100"/>
      <c r="C253" s="100"/>
      <c r="D253" s="100"/>
      <c r="E253" s="102"/>
      <c r="F253" s="102"/>
      <c r="G253" s="93"/>
      <c r="H253" s="93"/>
      <c r="I253" s="100"/>
    </row>
    <row r="254" spans="1:9" s="110" customFormat="1">
      <c r="A254" s="100"/>
      <c r="B254" s="100"/>
      <c r="C254" s="100"/>
      <c r="D254" s="100"/>
      <c r="E254" s="102"/>
      <c r="F254" s="102"/>
      <c r="G254" s="93"/>
      <c r="H254" s="93"/>
      <c r="I254" s="100"/>
    </row>
    <row r="255" spans="1:9" s="110" customFormat="1">
      <c r="A255" s="100"/>
      <c r="B255" s="100"/>
      <c r="C255" s="100"/>
      <c r="D255" s="100"/>
      <c r="E255" s="102"/>
      <c r="F255" s="102"/>
      <c r="G255" s="93"/>
      <c r="H255" s="93"/>
      <c r="I255" s="100"/>
    </row>
    <row r="256" spans="1:9" s="110" customFormat="1">
      <c r="A256" s="100"/>
      <c r="B256" s="100"/>
      <c r="C256" s="100"/>
      <c r="D256" s="100"/>
      <c r="E256" s="102"/>
      <c r="F256" s="102"/>
      <c r="G256" s="93"/>
      <c r="H256" s="93"/>
      <c r="I256" s="100"/>
    </row>
    <row r="257" spans="1:9" s="110" customFormat="1">
      <c r="A257" s="100"/>
      <c r="B257" s="100"/>
      <c r="C257" s="100"/>
      <c r="D257" s="100"/>
      <c r="E257" s="99"/>
      <c r="F257" s="93"/>
      <c r="G257" s="93"/>
      <c r="H257" s="93"/>
      <c r="I257" s="100"/>
    </row>
    <row r="258" spans="1:9" s="110" customFormat="1">
      <c r="A258" s="100"/>
      <c r="B258" s="100"/>
      <c r="C258" s="100"/>
      <c r="D258" s="100"/>
      <c r="E258" s="99"/>
      <c r="F258" s="93"/>
      <c r="G258" s="93"/>
      <c r="H258" s="93"/>
      <c r="I258" s="100"/>
    </row>
    <row r="259" spans="1:9" s="110" customFormat="1">
      <c r="A259" s="100"/>
      <c r="B259" s="100"/>
      <c r="C259" s="100"/>
      <c r="D259" s="100"/>
      <c r="E259" s="99"/>
      <c r="F259" s="93"/>
      <c r="G259" s="93"/>
      <c r="H259" s="93"/>
      <c r="I259" s="100"/>
    </row>
    <row r="260" spans="1:9" s="110" customFormat="1">
      <c r="A260" s="101"/>
      <c r="B260" s="101"/>
      <c r="C260" s="101"/>
      <c r="D260" s="101"/>
      <c r="E260" s="102"/>
      <c r="F260" s="103"/>
      <c r="G260" s="93"/>
      <c r="H260" s="93"/>
      <c r="I260" s="101"/>
    </row>
    <row r="261" spans="1:9" s="110" customFormat="1">
      <c r="A261" s="100"/>
      <c r="B261" s="100"/>
      <c r="C261" s="100"/>
      <c r="D261" s="100"/>
      <c r="E261" s="102"/>
      <c r="F261" s="99"/>
      <c r="G261" s="93"/>
      <c r="H261" s="93"/>
      <c r="I261" s="100"/>
    </row>
    <row r="262" spans="1:9" s="110" customFormat="1">
      <c r="A262" s="100"/>
      <c r="B262" s="100"/>
      <c r="C262" s="100"/>
      <c r="D262" s="100"/>
      <c r="E262" s="99"/>
      <c r="F262" s="99"/>
      <c r="G262" s="93"/>
      <c r="H262" s="93"/>
      <c r="I262" s="100"/>
    </row>
    <row r="263" spans="1:9" s="110" customFormat="1">
      <c r="A263" s="100"/>
      <c r="B263" s="100"/>
      <c r="C263" s="100"/>
      <c r="D263" s="100"/>
      <c r="E263" s="99"/>
      <c r="F263" s="99"/>
      <c r="G263" s="102"/>
      <c r="H263" s="93"/>
      <c r="I263" s="100"/>
    </row>
    <row r="264" spans="1:9" s="110" customFormat="1">
      <c r="A264" s="100"/>
      <c r="B264" s="100"/>
      <c r="C264" s="100"/>
      <c r="D264" s="100"/>
      <c r="E264" s="102"/>
      <c r="F264" s="102"/>
      <c r="G264" s="93"/>
      <c r="H264" s="93"/>
      <c r="I264" s="100"/>
    </row>
    <row r="265" spans="1:9" s="110" customFormat="1">
      <c r="A265" s="100"/>
      <c r="B265" s="100"/>
      <c r="C265" s="100"/>
      <c r="D265" s="100"/>
      <c r="E265" s="102"/>
      <c r="F265" s="99"/>
      <c r="G265" s="93"/>
      <c r="H265" s="93"/>
      <c r="I265" s="100"/>
    </row>
    <row r="266" spans="1:9" s="110" customFormat="1">
      <c r="A266" s="100"/>
      <c r="B266" s="100"/>
      <c r="C266" s="100"/>
      <c r="D266" s="100"/>
      <c r="E266" s="102"/>
      <c r="F266" s="102"/>
      <c r="G266" s="93"/>
      <c r="H266" s="93"/>
      <c r="I266" s="100"/>
    </row>
    <row r="267" spans="1:9" s="110" customFormat="1">
      <c r="A267" s="100"/>
      <c r="B267" s="100"/>
      <c r="C267" s="100"/>
      <c r="D267" s="100"/>
      <c r="E267" s="102"/>
      <c r="F267" s="99"/>
      <c r="G267" s="93"/>
      <c r="H267" s="93"/>
      <c r="I267" s="100"/>
    </row>
    <row r="268" spans="1:9" s="110" customFormat="1">
      <c r="A268" s="100"/>
      <c r="B268" s="100"/>
      <c r="C268" s="100"/>
      <c r="D268" s="100"/>
      <c r="E268" s="99"/>
      <c r="F268" s="102"/>
      <c r="G268" s="93"/>
      <c r="H268" s="93"/>
      <c r="I268" s="100"/>
    </row>
    <row r="269" spans="1:9" s="110" customFormat="1">
      <c r="A269" s="100"/>
      <c r="B269" s="100"/>
      <c r="C269" s="100"/>
      <c r="D269" s="100"/>
      <c r="E269" s="102"/>
      <c r="F269" s="99"/>
      <c r="G269" s="93"/>
      <c r="H269" s="93"/>
      <c r="I269" s="100"/>
    </row>
    <row r="270" spans="1:9" s="110" customFormat="1">
      <c r="A270" s="100"/>
      <c r="B270" s="100"/>
      <c r="C270" s="100"/>
      <c r="D270" s="100"/>
      <c r="E270" s="102"/>
      <c r="F270" s="102"/>
      <c r="G270" s="93"/>
      <c r="H270" s="93"/>
      <c r="I270" s="100"/>
    </row>
    <row r="271" spans="1:9" s="110" customFormat="1">
      <c r="A271" s="100"/>
      <c r="B271" s="100"/>
      <c r="C271" s="100"/>
      <c r="D271" s="100"/>
      <c r="E271" s="102"/>
      <c r="F271" s="102"/>
      <c r="G271" s="93"/>
      <c r="H271" s="93"/>
      <c r="I271" s="100"/>
    </row>
    <row r="272" spans="1:9" s="110" customFormat="1">
      <c r="A272" s="100"/>
      <c r="B272" s="100"/>
      <c r="C272" s="100"/>
      <c r="D272" s="100"/>
      <c r="E272" s="102"/>
      <c r="F272" s="102"/>
      <c r="G272" s="93"/>
      <c r="H272" s="93"/>
      <c r="I272" s="100"/>
    </row>
    <row r="273" spans="1:9" s="110" customFormat="1">
      <c r="A273" s="100"/>
      <c r="B273" s="100"/>
      <c r="C273" s="100"/>
      <c r="D273" s="100"/>
      <c r="E273" s="102"/>
      <c r="F273" s="102"/>
      <c r="G273" s="93"/>
      <c r="H273" s="93"/>
      <c r="I273" s="100"/>
    </row>
    <row r="274" spans="1:9" s="110" customFormat="1">
      <c r="A274" s="100"/>
      <c r="B274" s="100"/>
      <c r="C274" s="100"/>
      <c r="D274" s="100"/>
      <c r="E274" s="102"/>
      <c r="F274" s="102"/>
      <c r="G274" s="93"/>
      <c r="H274" s="93"/>
      <c r="I274" s="100"/>
    </row>
    <row r="275" spans="1:9" s="110" customFormat="1">
      <c r="A275" s="100"/>
      <c r="B275" s="100"/>
      <c r="C275" s="100"/>
      <c r="D275" s="100"/>
      <c r="E275" s="102"/>
      <c r="F275" s="102"/>
      <c r="G275" s="93"/>
      <c r="H275" s="93"/>
      <c r="I275" s="100"/>
    </row>
    <row r="276" spans="1:9" s="110" customFormat="1">
      <c r="A276" s="100"/>
      <c r="B276" s="100"/>
      <c r="C276" s="100"/>
      <c r="D276" s="100"/>
      <c r="E276" s="102"/>
      <c r="F276" s="102"/>
      <c r="G276" s="93"/>
      <c r="H276" s="93"/>
      <c r="I276" s="100"/>
    </row>
    <row r="277" spans="1:9" s="110" customFormat="1">
      <c r="A277" s="100"/>
      <c r="B277" s="100"/>
      <c r="C277" s="100"/>
      <c r="D277" s="100"/>
      <c r="E277" s="99"/>
      <c r="F277" s="93"/>
      <c r="G277" s="93"/>
      <c r="H277" s="93"/>
      <c r="I277" s="100"/>
    </row>
    <row r="278" spans="1:9" s="110" customFormat="1">
      <c r="A278" s="100"/>
      <c r="B278" s="100"/>
      <c r="C278" s="100"/>
      <c r="D278" s="100"/>
      <c r="E278" s="99"/>
      <c r="F278" s="93"/>
      <c r="G278" s="93"/>
      <c r="H278" s="93"/>
      <c r="I278" s="100"/>
    </row>
    <row r="279" spans="1:9" s="110" customFormat="1">
      <c r="A279" s="100"/>
      <c r="B279" s="100"/>
      <c r="C279" s="100"/>
      <c r="D279" s="100"/>
      <c r="E279" s="99"/>
      <c r="F279" s="93"/>
      <c r="G279" s="93"/>
      <c r="H279" s="93"/>
      <c r="I279" s="100"/>
    </row>
    <row r="280" spans="1:9" s="110" customFormat="1">
      <c r="A280" s="101"/>
      <c r="B280" s="101"/>
      <c r="C280" s="101"/>
      <c r="D280" s="101"/>
      <c r="E280" s="102"/>
      <c r="F280" s="103"/>
      <c r="G280" s="93"/>
      <c r="H280" s="93"/>
      <c r="I280" s="101"/>
    </row>
    <row r="281" spans="1:9" s="110" customFormat="1">
      <c r="A281" s="100"/>
      <c r="B281" s="100"/>
      <c r="C281" s="100"/>
      <c r="D281" s="100"/>
      <c r="E281" s="102"/>
      <c r="F281" s="99"/>
      <c r="G281" s="93"/>
      <c r="H281" s="93"/>
      <c r="I281" s="100"/>
    </row>
    <row r="282" spans="1:9" s="110" customFormat="1">
      <c r="A282" s="100"/>
      <c r="B282" s="100"/>
      <c r="C282" s="100"/>
      <c r="D282" s="100"/>
      <c r="E282" s="99"/>
      <c r="F282" s="99"/>
      <c r="G282" s="93"/>
      <c r="H282" s="93"/>
      <c r="I282" s="100"/>
    </row>
    <row r="283" spans="1:9" s="110" customFormat="1">
      <c r="A283" s="100"/>
      <c r="B283" s="100"/>
      <c r="C283" s="100"/>
      <c r="D283" s="100"/>
      <c r="E283" s="99"/>
      <c r="F283" s="99"/>
      <c r="G283" s="102"/>
      <c r="H283" s="93"/>
      <c r="I283" s="100"/>
    </row>
    <row r="284" spans="1:9" s="110" customFormat="1">
      <c r="A284" s="100"/>
      <c r="B284" s="100"/>
      <c r="C284" s="100"/>
      <c r="D284" s="100"/>
      <c r="E284" s="102"/>
      <c r="F284" s="102"/>
      <c r="G284" s="93"/>
      <c r="H284" s="93"/>
      <c r="I284" s="100"/>
    </row>
    <row r="285" spans="1:9" s="110" customFormat="1">
      <c r="A285" s="100"/>
      <c r="B285" s="100"/>
      <c r="C285" s="100"/>
      <c r="D285" s="100"/>
      <c r="E285" s="102"/>
      <c r="F285" s="99"/>
      <c r="G285" s="93"/>
      <c r="H285" s="93"/>
      <c r="I285" s="100"/>
    </row>
    <row r="286" spans="1:9" s="110" customFormat="1">
      <c r="A286" s="100"/>
      <c r="B286" s="100"/>
      <c r="C286" s="100"/>
      <c r="D286" s="100"/>
      <c r="E286" s="102"/>
      <c r="F286" s="102"/>
      <c r="G286" s="93"/>
      <c r="H286" s="93"/>
      <c r="I286" s="100"/>
    </row>
    <row r="287" spans="1:9" s="110" customFormat="1">
      <c r="A287" s="100"/>
      <c r="B287" s="100"/>
      <c r="C287" s="100"/>
      <c r="D287" s="100"/>
      <c r="E287" s="102"/>
      <c r="F287" s="99"/>
      <c r="G287" s="93"/>
      <c r="H287" s="93"/>
      <c r="I287" s="100"/>
    </row>
    <row r="288" spans="1:9" s="110" customFormat="1">
      <c r="A288" s="100"/>
      <c r="B288" s="100"/>
      <c r="C288" s="100"/>
      <c r="D288" s="100"/>
      <c r="E288" s="99"/>
      <c r="F288" s="102"/>
      <c r="G288" s="93"/>
      <c r="H288" s="93"/>
      <c r="I288" s="100"/>
    </row>
    <row r="289" spans="1:9" s="110" customFormat="1">
      <c r="A289" s="100"/>
      <c r="B289" s="100"/>
      <c r="C289" s="100"/>
      <c r="D289" s="100"/>
      <c r="E289" s="102"/>
      <c r="F289" s="99"/>
      <c r="G289" s="93"/>
      <c r="H289" s="93"/>
      <c r="I289" s="100"/>
    </row>
    <row r="290" spans="1:9" s="110" customFormat="1">
      <c r="A290" s="100"/>
      <c r="B290" s="100"/>
      <c r="C290" s="100"/>
      <c r="D290" s="100"/>
      <c r="E290" s="102"/>
      <c r="F290" s="102"/>
      <c r="G290" s="93"/>
      <c r="H290" s="93"/>
      <c r="I290" s="100"/>
    </row>
    <row r="291" spans="1:9" s="110" customFormat="1">
      <c r="A291" s="100"/>
      <c r="B291" s="100"/>
      <c r="C291" s="100"/>
      <c r="D291" s="100"/>
      <c r="E291" s="102"/>
      <c r="F291" s="102"/>
      <c r="G291" s="93"/>
      <c r="H291" s="93"/>
      <c r="I291" s="100"/>
    </row>
    <row r="292" spans="1:9" s="110" customFormat="1">
      <c r="A292" s="100"/>
      <c r="B292" s="100"/>
      <c r="C292" s="100"/>
      <c r="D292" s="100"/>
      <c r="E292" s="102"/>
      <c r="F292" s="102"/>
      <c r="G292" s="93"/>
      <c r="H292" s="93"/>
      <c r="I292" s="100"/>
    </row>
    <row r="293" spans="1:9" s="110" customFormat="1">
      <c r="A293" s="100"/>
      <c r="B293" s="100"/>
      <c r="C293" s="100"/>
      <c r="D293" s="100"/>
      <c r="E293" s="102"/>
      <c r="F293" s="102"/>
      <c r="G293" s="93"/>
      <c r="H293" s="93"/>
      <c r="I293" s="100"/>
    </row>
    <row r="294" spans="1:9" s="110" customFormat="1">
      <c r="A294" s="100"/>
      <c r="B294" s="100"/>
      <c r="C294" s="100"/>
      <c r="D294" s="100"/>
      <c r="E294" s="102"/>
      <c r="F294" s="102"/>
      <c r="G294" s="93"/>
      <c r="H294" s="93"/>
      <c r="I294" s="100"/>
    </row>
    <row r="295" spans="1:9" s="110" customFormat="1">
      <c r="A295" s="100"/>
      <c r="B295" s="100"/>
      <c r="C295" s="100"/>
      <c r="D295" s="100"/>
      <c r="E295" s="102"/>
      <c r="F295" s="102"/>
      <c r="G295" s="93"/>
      <c r="H295" s="93"/>
      <c r="I295" s="100"/>
    </row>
    <row r="296" spans="1:9" s="110" customFormat="1">
      <c r="A296" s="100"/>
      <c r="B296" s="100"/>
      <c r="C296" s="100"/>
      <c r="D296" s="100"/>
      <c r="E296" s="102"/>
      <c r="F296" s="102"/>
      <c r="G296" s="93"/>
      <c r="H296" s="93"/>
      <c r="I296" s="100"/>
    </row>
    <row r="297" spans="1:9" s="110" customFormat="1">
      <c r="A297" s="100"/>
      <c r="B297" s="100"/>
      <c r="C297" s="100"/>
      <c r="D297" s="100"/>
      <c r="E297" s="99"/>
      <c r="F297" s="93"/>
      <c r="G297" s="93"/>
      <c r="H297" s="93"/>
      <c r="I297" s="100"/>
    </row>
    <row r="298" spans="1:9" s="110" customFormat="1">
      <c r="A298" s="100"/>
      <c r="B298" s="100"/>
      <c r="C298" s="100"/>
      <c r="D298" s="100"/>
      <c r="E298" s="99"/>
      <c r="F298" s="93"/>
      <c r="G298" s="93"/>
      <c r="H298" s="93"/>
      <c r="I298" s="100"/>
    </row>
    <row r="299" spans="1:9" s="110" customFormat="1">
      <c r="A299" s="100"/>
      <c r="B299" s="100"/>
      <c r="C299" s="100"/>
      <c r="D299" s="100"/>
      <c r="E299" s="99"/>
      <c r="F299" s="93"/>
      <c r="G299" s="93"/>
      <c r="H299" s="93"/>
      <c r="I299" s="100"/>
    </row>
    <row r="300" spans="1:9" s="110" customFormat="1">
      <c r="A300" s="101"/>
      <c r="B300" s="101"/>
      <c r="C300" s="101"/>
      <c r="D300" s="101"/>
      <c r="E300" s="102"/>
      <c r="F300" s="103"/>
      <c r="G300" s="93"/>
      <c r="H300" s="93"/>
      <c r="I300" s="101"/>
    </row>
    <row r="301" spans="1:9" s="110" customFormat="1">
      <c r="A301" s="100"/>
      <c r="B301" s="100"/>
      <c r="C301" s="100"/>
      <c r="D301" s="100"/>
      <c r="E301" s="102"/>
      <c r="F301" s="99"/>
      <c r="G301" s="93"/>
      <c r="H301" s="93"/>
      <c r="I301" s="100"/>
    </row>
    <row r="302" spans="1:9" s="110" customFormat="1">
      <c r="A302" s="100"/>
      <c r="B302" s="100"/>
      <c r="C302" s="100"/>
      <c r="D302" s="100"/>
      <c r="E302" s="99"/>
      <c r="F302" s="99"/>
      <c r="G302" s="93"/>
      <c r="H302" s="93"/>
      <c r="I302" s="100"/>
    </row>
    <row r="303" spans="1:9" s="110" customFormat="1">
      <c r="A303" s="100"/>
      <c r="B303" s="100"/>
      <c r="C303" s="100"/>
      <c r="D303" s="100"/>
      <c r="E303" s="99"/>
      <c r="F303" s="99"/>
      <c r="G303" s="102"/>
      <c r="H303" s="93"/>
      <c r="I303" s="100"/>
    </row>
    <row r="304" spans="1:9" s="110" customFormat="1">
      <c r="A304" s="100"/>
      <c r="B304" s="100"/>
      <c r="C304" s="100"/>
      <c r="D304" s="100"/>
      <c r="E304" s="102"/>
      <c r="F304" s="102"/>
      <c r="G304" s="93"/>
      <c r="H304" s="93"/>
      <c r="I304" s="100"/>
    </row>
    <row r="305" spans="1:9" s="110" customFormat="1">
      <c r="A305" s="100"/>
      <c r="B305" s="100"/>
      <c r="C305" s="100"/>
      <c r="D305" s="100"/>
      <c r="E305" s="102"/>
      <c r="F305" s="99"/>
      <c r="G305" s="93"/>
      <c r="H305" s="93"/>
      <c r="I305" s="100"/>
    </row>
    <row r="306" spans="1:9" s="110" customFormat="1">
      <c r="A306" s="100"/>
      <c r="B306" s="100"/>
      <c r="C306" s="100"/>
      <c r="D306" s="100"/>
      <c r="E306" s="102"/>
      <c r="F306" s="102"/>
      <c r="G306" s="93"/>
      <c r="H306" s="93"/>
      <c r="I306" s="100"/>
    </row>
    <row r="307" spans="1:9" s="110" customFormat="1">
      <c r="A307" s="100"/>
      <c r="B307" s="100"/>
      <c r="C307" s="100"/>
      <c r="D307" s="100"/>
      <c r="E307" s="102"/>
      <c r="F307" s="99"/>
      <c r="G307" s="93"/>
      <c r="H307" s="93"/>
      <c r="I307" s="100"/>
    </row>
    <row r="308" spans="1:9" s="110" customFormat="1">
      <c r="A308" s="100"/>
      <c r="B308" s="100"/>
      <c r="C308" s="100"/>
      <c r="D308" s="100"/>
      <c r="E308" s="99"/>
      <c r="F308" s="102"/>
      <c r="G308" s="93"/>
      <c r="H308" s="93"/>
      <c r="I308" s="100"/>
    </row>
    <row r="309" spans="1:9" s="110" customFormat="1">
      <c r="A309" s="100"/>
      <c r="B309" s="100"/>
      <c r="C309" s="100"/>
      <c r="D309" s="100"/>
      <c r="E309" s="102"/>
      <c r="F309" s="99"/>
      <c r="G309" s="93"/>
      <c r="H309" s="93"/>
      <c r="I309" s="100"/>
    </row>
    <row r="310" spans="1:9" s="110" customFormat="1">
      <c r="A310" s="100"/>
      <c r="B310" s="100"/>
      <c r="C310" s="100"/>
      <c r="D310" s="100"/>
      <c r="E310" s="102"/>
      <c r="F310" s="102"/>
      <c r="G310" s="93"/>
      <c r="H310" s="93"/>
      <c r="I310" s="100"/>
    </row>
    <row r="311" spans="1:9" s="110" customFormat="1">
      <c r="A311" s="100"/>
      <c r="B311" s="100"/>
      <c r="C311" s="100"/>
      <c r="D311" s="100"/>
      <c r="E311" s="102"/>
      <c r="F311" s="102"/>
      <c r="G311" s="93"/>
      <c r="H311" s="93"/>
      <c r="I311" s="100"/>
    </row>
    <row r="312" spans="1:9" s="110" customFormat="1">
      <c r="A312" s="100"/>
      <c r="B312" s="100"/>
      <c r="C312" s="100"/>
      <c r="D312" s="100"/>
      <c r="E312" s="102"/>
      <c r="F312" s="102"/>
      <c r="G312" s="93"/>
      <c r="H312" s="93"/>
      <c r="I312" s="100"/>
    </row>
    <row r="313" spans="1:9" s="110" customFormat="1">
      <c r="A313" s="100"/>
      <c r="B313" s="100"/>
      <c r="C313" s="100"/>
      <c r="D313" s="100"/>
      <c r="E313" s="102"/>
      <c r="F313" s="102"/>
      <c r="G313" s="93"/>
      <c r="H313" s="93"/>
      <c r="I313" s="100"/>
    </row>
    <row r="314" spans="1:9" s="110" customFormat="1">
      <c r="A314" s="100"/>
      <c r="B314" s="100"/>
      <c r="C314" s="100"/>
      <c r="D314" s="100"/>
      <c r="E314" s="102"/>
      <c r="F314" s="102"/>
      <c r="G314" s="93"/>
      <c r="H314" s="93"/>
      <c r="I314" s="100"/>
    </row>
    <row r="315" spans="1:9" s="110" customFormat="1">
      <c r="A315" s="100"/>
      <c r="B315" s="100"/>
      <c r="C315" s="100"/>
      <c r="D315" s="100"/>
      <c r="E315" s="102"/>
      <c r="F315" s="102"/>
      <c r="G315" s="93"/>
      <c r="H315" s="93"/>
      <c r="I315" s="100"/>
    </row>
    <row r="316" spans="1:9" s="110" customFormat="1">
      <c r="A316" s="100"/>
      <c r="B316" s="100"/>
      <c r="C316" s="100"/>
      <c r="D316" s="100"/>
      <c r="E316" s="102"/>
      <c r="F316" s="102"/>
      <c r="G316" s="93"/>
      <c r="H316" s="93"/>
      <c r="I316" s="100"/>
    </row>
    <row r="317" spans="1:9" s="110" customFormat="1">
      <c r="A317" s="100"/>
      <c r="B317" s="100"/>
      <c r="C317" s="100"/>
      <c r="D317" s="100"/>
      <c r="E317" s="99"/>
      <c r="F317" s="93"/>
      <c r="G317" s="93"/>
      <c r="H317" s="93"/>
      <c r="I317" s="100"/>
    </row>
    <row r="318" spans="1:9" s="110" customFormat="1">
      <c r="A318" s="100"/>
      <c r="B318" s="100"/>
      <c r="C318" s="100"/>
      <c r="D318" s="100"/>
      <c r="E318" s="99"/>
      <c r="F318" s="93"/>
      <c r="G318" s="93"/>
      <c r="H318" s="93"/>
      <c r="I318" s="100"/>
    </row>
    <row r="319" spans="1:9" s="110" customFormat="1">
      <c r="A319" s="100"/>
      <c r="B319" s="100"/>
      <c r="C319" s="100"/>
      <c r="D319" s="100"/>
      <c r="E319" s="99"/>
      <c r="F319" s="93"/>
      <c r="G319" s="93"/>
      <c r="H319" s="93"/>
      <c r="I319" s="100"/>
    </row>
    <row r="320" spans="1:9" s="110" customFormat="1">
      <c r="A320" s="112"/>
      <c r="B320" s="112"/>
      <c r="C320" s="112"/>
      <c r="D320" s="112"/>
      <c r="E320" s="112"/>
      <c r="I320" s="112"/>
    </row>
    <row r="321" spans="1:9" s="110" customFormat="1">
      <c r="A321" s="112"/>
      <c r="B321" s="112"/>
      <c r="C321" s="112"/>
      <c r="D321" s="112"/>
      <c r="E321" s="112"/>
      <c r="I321" s="112"/>
    </row>
    <row r="322" spans="1:9" s="110" customFormat="1">
      <c r="A322" s="112"/>
      <c r="B322" s="112"/>
      <c r="C322" s="112"/>
      <c r="D322" s="112"/>
      <c r="E322" s="112"/>
      <c r="I322" s="112"/>
    </row>
    <row r="323" spans="1:9" s="110" customFormat="1">
      <c r="A323" s="112"/>
      <c r="B323" s="112"/>
      <c r="C323" s="112"/>
      <c r="D323" s="112"/>
      <c r="E323" s="112"/>
      <c r="I323" s="112"/>
    </row>
    <row r="324" spans="1:9" s="110" customFormat="1">
      <c r="A324" s="112"/>
      <c r="B324" s="112"/>
      <c r="C324" s="112"/>
      <c r="D324" s="112"/>
      <c r="E324" s="112"/>
      <c r="I324" s="112"/>
    </row>
    <row r="325" spans="1:9" s="110" customFormat="1">
      <c r="A325" s="112"/>
      <c r="B325" s="112"/>
      <c r="C325" s="112"/>
      <c r="D325" s="112"/>
      <c r="E325" s="112"/>
      <c r="I325" s="112"/>
    </row>
    <row r="326" spans="1:9" s="110" customFormat="1">
      <c r="A326" s="112"/>
      <c r="B326" s="112"/>
      <c r="C326" s="112"/>
      <c r="D326" s="112"/>
      <c r="E326" s="112"/>
      <c r="I326" s="112"/>
    </row>
    <row r="327" spans="1:9" s="110" customFormat="1">
      <c r="A327" s="112"/>
      <c r="B327" s="112"/>
      <c r="C327" s="112"/>
      <c r="D327" s="112"/>
      <c r="E327" s="112"/>
      <c r="I327" s="112"/>
    </row>
    <row r="328" spans="1:9" s="110" customFormat="1">
      <c r="A328" s="112"/>
      <c r="B328" s="112"/>
      <c r="C328" s="112"/>
      <c r="D328" s="112"/>
      <c r="E328" s="112"/>
      <c r="I328" s="112"/>
    </row>
    <row r="329" spans="1:9" s="110" customFormat="1">
      <c r="A329" s="112"/>
      <c r="B329" s="112"/>
      <c r="C329" s="112"/>
      <c r="D329" s="112"/>
      <c r="E329" s="112"/>
      <c r="I329" s="112"/>
    </row>
    <row r="330" spans="1:9" s="110" customFormat="1">
      <c r="A330" s="112"/>
      <c r="B330" s="112"/>
      <c r="C330" s="112"/>
      <c r="D330" s="112"/>
      <c r="E330" s="112"/>
      <c r="I330" s="112"/>
    </row>
    <row r="331" spans="1:9" s="110" customFormat="1">
      <c r="A331" s="112"/>
      <c r="B331" s="112"/>
      <c r="C331" s="112"/>
      <c r="D331" s="112"/>
      <c r="E331" s="112"/>
      <c r="I331" s="112"/>
    </row>
    <row r="332" spans="1:9" s="110" customFormat="1">
      <c r="A332" s="112"/>
      <c r="B332" s="112"/>
      <c r="C332" s="112"/>
      <c r="D332" s="112"/>
      <c r="E332" s="112"/>
      <c r="I332" s="112"/>
    </row>
    <row r="333" spans="1:9" s="110" customFormat="1">
      <c r="A333" s="112"/>
      <c r="B333" s="112"/>
      <c r="C333" s="112"/>
      <c r="D333" s="112"/>
      <c r="E333" s="112"/>
      <c r="I333" s="112"/>
    </row>
    <row r="334" spans="1:9" s="110" customFormat="1">
      <c r="A334" s="112"/>
      <c r="B334" s="112"/>
      <c r="C334" s="112"/>
      <c r="D334" s="112"/>
      <c r="E334" s="112"/>
      <c r="I334" s="112"/>
    </row>
    <row r="335" spans="1:9" s="110" customFormat="1">
      <c r="A335" s="112"/>
      <c r="B335" s="112"/>
      <c r="C335" s="112"/>
      <c r="D335" s="112"/>
      <c r="E335" s="112"/>
      <c r="I335" s="112"/>
    </row>
    <row r="336" spans="1:9" s="110" customFormat="1">
      <c r="A336" s="112"/>
      <c r="B336" s="112"/>
      <c r="C336" s="112"/>
      <c r="D336" s="112"/>
      <c r="E336" s="112"/>
      <c r="I336" s="112"/>
    </row>
    <row r="337" spans="1:9" s="110" customFormat="1">
      <c r="A337" s="112"/>
      <c r="B337" s="112"/>
      <c r="C337" s="112"/>
      <c r="D337" s="112"/>
      <c r="E337" s="112"/>
      <c r="I337" s="112"/>
    </row>
    <row r="338" spans="1:9" s="110" customFormat="1">
      <c r="A338" s="112"/>
      <c r="B338" s="112"/>
      <c r="C338" s="112"/>
      <c r="D338" s="112"/>
      <c r="E338" s="112"/>
      <c r="I338" s="112"/>
    </row>
    <row r="339" spans="1:9" s="110" customFormat="1">
      <c r="A339" s="112"/>
      <c r="B339" s="112"/>
      <c r="C339" s="112"/>
      <c r="D339" s="112"/>
      <c r="E339" s="112"/>
      <c r="I339" s="112"/>
    </row>
    <row r="340" spans="1:9" s="110" customFormat="1">
      <c r="A340" s="112"/>
      <c r="B340" s="112"/>
      <c r="C340" s="112"/>
      <c r="D340" s="112"/>
      <c r="E340" s="112"/>
      <c r="I340" s="112"/>
    </row>
    <row r="341" spans="1:9" s="110" customFormat="1">
      <c r="A341" s="112"/>
      <c r="B341" s="112"/>
      <c r="C341" s="112"/>
      <c r="D341" s="112"/>
      <c r="E341" s="112"/>
      <c r="I341" s="112"/>
    </row>
    <row r="342" spans="1:9" s="110" customFormat="1">
      <c r="A342" s="112"/>
      <c r="B342" s="112"/>
      <c r="C342" s="112"/>
      <c r="D342" s="112"/>
      <c r="E342" s="112"/>
      <c r="I342" s="112"/>
    </row>
    <row r="343" spans="1:9" s="110" customFormat="1">
      <c r="A343" s="112"/>
      <c r="B343" s="112"/>
      <c r="C343" s="112"/>
      <c r="D343" s="112"/>
      <c r="E343" s="112"/>
      <c r="I343" s="112"/>
    </row>
    <row r="344" spans="1:9" s="110" customFormat="1">
      <c r="A344" s="112"/>
      <c r="B344" s="112"/>
      <c r="C344" s="112"/>
      <c r="D344" s="112"/>
      <c r="E344" s="112"/>
      <c r="I344" s="112"/>
    </row>
    <row r="345" spans="1:9" s="110" customFormat="1">
      <c r="A345" s="112"/>
      <c r="B345" s="112"/>
      <c r="C345" s="112"/>
      <c r="D345" s="112"/>
      <c r="E345" s="112"/>
      <c r="I345" s="112"/>
    </row>
    <row r="346" spans="1:9" s="110" customFormat="1">
      <c r="A346" s="112"/>
      <c r="B346" s="112"/>
      <c r="C346" s="112"/>
      <c r="D346" s="112"/>
      <c r="E346" s="112"/>
      <c r="I346" s="112"/>
    </row>
    <row r="347" spans="1:9" s="110" customFormat="1">
      <c r="A347" s="112"/>
      <c r="B347" s="112"/>
      <c r="C347" s="112"/>
      <c r="D347" s="112"/>
      <c r="E347" s="112"/>
      <c r="I347" s="112"/>
    </row>
    <row r="348" spans="1:9" s="110" customFormat="1">
      <c r="A348" s="112"/>
      <c r="B348" s="112"/>
      <c r="C348" s="112"/>
      <c r="D348" s="112"/>
      <c r="E348" s="112"/>
      <c r="I348" s="112"/>
    </row>
    <row r="349" spans="1:9" s="110" customFormat="1">
      <c r="A349" s="112"/>
      <c r="B349" s="112"/>
      <c r="C349" s="112"/>
      <c r="D349" s="112"/>
      <c r="E349" s="112"/>
      <c r="I349" s="112"/>
    </row>
    <row r="350" spans="1:9" s="110" customFormat="1">
      <c r="A350" s="112"/>
      <c r="B350" s="112"/>
      <c r="C350" s="112"/>
      <c r="D350" s="112"/>
      <c r="E350" s="112"/>
      <c r="I350" s="112"/>
    </row>
    <row r="351" spans="1:9" s="110" customFormat="1">
      <c r="A351" s="112"/>
      <c r="B351" s="112"/>
      <c r="C351" s="112"/>
      <c r="D351" s="112"/>
      <c r="E351" s="112"/>
      <c r="I351" s="112"/>
    </row>
    <row r="352" spans="1:9" s="110" customFormat="1">
      <c r="A352" s="112"/>
      <c r="B352" s="112"/>
      <c r="C352" s="112"/>
      <c r="D352" s="112"/>
      <c r="E352" s="112"/>
      <c r="I352" s="112"/>
    </row>
    <row r="353" spans="1:9" s="110" customFormat="1">
      <c r="A353" s="112"/>
      <c r="B353" s="112"/>
      <c r="C353" s="112"/>
      <c r="D353" s="112"/>
      <c r="E353" s="112"/>
      <c r="I353" s="112"/>
    </row>
    <row r="354" spans="1:9" s="110" customFormat="1">
      <c r="A354" s="112"/>
      <c r="B354" s="112"/>
      <c r="C354" s="112"/>
      <c r="D354" s="112"/>
      <c r="E354" s="112"/>
      <c r="I354" s="112"/>
    </row>
    <row r="355" spans="1:9" s="110" customFormat="1">
      <c r="A355" s="112"/>
      <c r="B355" s="112"/>
      <c r="C355" s="112"/>
      <c r="D355" s="112"/>
      <c r="E355" s="112"/>
      <c r="I355" s="112"/>
    </row>
    <row r="356" spans="1:9" s="110" customFormat="1">
      <c r="A356" s="112"/>
      <c r="B356" s="112"/>
      <c r="C356" s="112"/>
      <c r="D356" s="112"/>
      <c r="E356" s="112"/>
      <c r="I356" s="112"/>
    </row>
    <row r="357" spans="1:9" s="110" customFormat="1">
      <c r="A357" s="112"/>
      <c r="B357" s="112"/>
      <c r="C357" s="112"/>
      <c r="D357" s="112"/>
      <c r="E357" s="112"/>
      <c r="I357" s="112"/>
    </row>
    <row r="358" spans="1:9" s="110" customFormat="1">
      <c r="A358" s="112"/>
      <c r="B358" s="112"/>
      <c r="C358" s="112"/>
      <c r="D358" s="112"/>
      <c r="E358" s="112"/>
      <c r="I358" s="112"/>
    </row>
    <row r="359" spans="1:9" s="110" customFormat="1">
      <c r="A359" s="112"/>
      <c r="B359" s="112"/>
      <c r="C359" s="112"/>
      <c r="D359" s="112"/>
      <c r="E359" s="112"/>
      <c r="I359" s="112"/>
    </row>
    <row r="360" spans="1:9" s="110" customFormat="1">
      <c r="A360" s="112"/>
      <c r="B360" s="112"/>
      <c r="C360" s="112"/>
      <c r="D360" s="112"/>
      <c r="E360" s="112"/>
      <c r="I360" s="112"/>
    </row>
    <row r="361" spans="1:9" s="110" customFormat="1">
      <c r="A361" s="112"/>
      <c r="B361" s="112"/>
      <c r="C361" s="112"/>
      <c r="D361" s="112"/>
      <c r="E361" s="112"/>
      <c r="I361" s="112"/>
    </row>
    <row r="362" spans="1:9" s="110" customFormat="1">
      <c r="A362" s="112"/>
      <c r="B362" s="112"/>
      <c r="C362" s="112"/>
      <c r="D362" s="112"/>
      <c r="E362" s="112"/>
      <c r="I362" s="112"/>
    </row>
    <row r="363" spans="1:9" s="110" customFormat="1">
      <c r="A363" s="112"/>
      <c r="B363" s="112"/>
      <c r="C363" s="112"/>
      <c r="D363" s="112"/>
      <c r="E363" s="112"/>
      <c r="I363" s="112"/>
    </row>
    <row r="364" spans="1:9" s="110" customFormat="1">
      <c r="A364" s="112"/>
      <c r="B364" s="112"/>
      <c r="C364" s="112"/>
      <c r="D364" s="112"/>
      <c r="E364" s="112"/>
      <c r="I364" s="112"/>
    </row>
    <row r="365" spans="1:9" s="110" customFormat="1">
      <c r="A365" s="112"/>
      <c r="B365" s="112"/>
      <c r="C365" s="112"/>
      <c r="D365" s="112"/>
      <c r="E365" s="112"/>
      <c r="I365" s="112"/>
    </row>
    <row r="366" spans="1:9" s="110" customFormat="1">
      <c r="A366" s="112"/>
      <c r="B366" s="112"/>
      <c r="C366" s="112"/>
      <c r="D366" s="112"/>
      <c r="E366" s="112"/>
      <c r="I366" s="112"/>
    </row>
    <row r="367" spans="1:9" s="110" customFormat="1">
      <c r="A367" s="112"/>
      <c r="B367" s="112"/>
      <c r="C367" s="112"/>
      <c r="D367" s="112"/>
      <c r="E367" s="112"/>
      <c r="I367" s="112"/>
    </row>
    <row r="368" spans="1:9" s="110" customFormat="1">
      <c r="A368" s="112"/>
      <c r="B368" s="112"/>
      <c r="C368" s="112"/>
      <c r="D368" s="112"/>
      <c r="E368" s="112"/>
      <c r="I368" s="112"/>
    </row>
    <row r="369" spans="1:9" s="110" customFormat="1">
      <c r="A369" s="112"/>
      <c r="B369" s="112"/>
      <c r="C369" s="112"/>
      <c r="D369" s="112"/>
      <c r="E369" s="112"/>
      <c r="I369" s="112"/>
    </row>
    <row r="370" spans="1:9" s="110" customFormat="1">
      <c r="A370" s="112"/>
      <c r="B370" s="112"/>
      <c r="C370" s="112"/>
      <c r="D370" s="112"/>
      <c r="E370" s="112"/>
      <c r="I370" s="112"/>
    </row>
    <row r="371" spans="1:9" s="110" customFormat="1">
      <c r="A371" s="112"/>
      <c r="B371" s="112"/>
      <c r="C371" s="112"/>
      <c r="D371" s="112"/>
      <c r="E371" s="112"/>
      <c r="I371" s="112"/>
    </row>
    <row r="372" spans="1:9" s="110" customFormat="1">
      <c r="A372" s="112"/>
      <c r="B372" s="112"/>
      <c r="C372" s="112"/>
      <c r="D372" s="112"/>
      <c r="E372" s="112"/>
      <c r="I372" s="112"/>
    </row>
    <row r="373" spans="1:9" s="110" customFormat="1">
      <c r="A373" s="112"/>
      <c r="B373" s="112"/>
      <c r="C373" s="112"/>
      <c r="D373" s="112"/>
      <c r="E373" s="112"/>
      <c r="I373" s="112"/>
    </row>
    <row r="374" spans="1:9" s="110" customFormat="1">
      <c r="A374" s="112"/>
      <c r="B374" s="112"/>
      <c r="C374" s="112"/>
      <c r="D374" s="112"/>
      <c r="E374" s="112"/>
      <c r="I374" s="112"/>
    </row>
    <row r="375" spans="1:9" s="110" customFormat="1">
      <c r="A375" s="112"/>
      <c r="B375" s="112"/>
      <c r="C375" s="112"/>
      <c r="D375" s="112"/>
      <c r="E375" s="112"/>
      <c r="I375" s="112"/>
    </row>
    <row r="376" spans="1:9" s="110" customFormat="1">
      <c r="A376" s="112"/>
      <c r="B376" s="112"/>
      <c r="C376" s="112"/>
      <c r="D376" s="112"/>
      <c r="E376" s="112"/>
      <c r="I376" s="112"/>
    </row>
    <row r="377" spans="1:9" s="110" customFormat="1">
      <c r="A377" s="112"/>
      <c r="B377" s="112"/>
      <c r="C377" s="112"/>
      <c r="D377" s="112"/>
      <c r="E377" s="112"/>
      <c r="I377" s="112"/>
    </row>
    <row r="378" spans="1:9" s="110" customFormat="1">
      <c r="A378" s="112"/>
      <c r="B378" s="112"/>
      <c r="C378" s="112"/>
      <c r="D378" s="112"/>
      <c r="E378" s="112"/>
      <c r="I378" s="112"/>
    </row>
    <row r="379" spans="1:9" s="110" customFormat="1">
      <c r="A379" s="112"/>
      <c r="B379" s="112"/>
      <c r="C379" s="112"/>
      <c r="D379" s="112"/>
      <c r="E379" s="112"/>
      <c r="I379" s="112"/>
    </row>
    <row r="380" spans="1:9" s="110" customFormat="1">
      <c r="A380" s="112"/>
      <c r="B380" s="112"/>
      <c r="C380" s="112"/>
      <c r="D380" s="112"/>
      <c r="E380" s="112"/>
      <c r="I380" s="112"/>
    </row>
    <row r="381" spans="1:9" s="110" customFormat="1">
      <c r="A381" s="112"/>
      <c r="B381" s="112"/>
      <c r="C381" s="112"/>
      <c r="D381" s="112"/>
      <c r="E381" s="112"/>
      <c r="I381" s="112"/>
    </row>
    <row r="382" spans="1:9" s="110" customFormat="1">
      <c r="A382" s="112"/>
      <c r="B382" s="112"/>
      <c r="C382" s="112"/>
      <c r="D382" s="112"/>
      <c r="E382" s="112"/>
      <c r="I382" s="112"/>
    </row>
    <row r="383" spans="1:9" s="110" customFormat="1">
      <c r="A383" s="112"/>
      <c r="B383" s="112"/>
      <c r="C383" s="112"/>
      <c r="D383" s="112"/>
      <c r="E383" s="112"/>
      <c r="I383" s="112"/>
    </row>
    <row r="384" spans="1:9" s="110" customFormat="1">
      <c r="A384" s="112"/>
      <c r="B384" s="112"/>
      <c r="C384" s="112"/>
      <c r="D384" s="112"/>
      <c r="E384" s="112"/>
      <c r="I384" s="112"/>
    </row>
    <row r="385" spans="1:9" s="110" customFormat="1">
      <c r="A385" s="112"/>
      <c r="B385" s="112"/>
      <c r="C385" s="112"/>
      <c r="D385" s="112"/>
      <c r="E385" s="112"/>
      <c r="I385" s="112"/>
    </row>
    <row r="386" spans="1:9" s="110" customFormat="1">
      <c r="A386" s="112"/>
      <c r="B386" s="112"/>
      <c r="C386" s="112"/>
      <c r="D386" s="112"/>
      <c r="E386" s="112"/>
      <c r="I386" s="112"/>
    </row>
    <row r="387" spans="1:9" s="110" customFormat="1">
      <c r="A387" s="112"/>
      <c r="B387" s="112"/>
      <c r="C387" s="112"/>
      <c r="D387" s="112"/>
      <c r="E387" s="112"/>
      <c r="I387" s="112"/>
    </row>
    <row r="388" spans="1:9" s="110" customFormat="1">
      <c r="A388" s="112"/>
      <c r="B388" s="112"/>
      <c r="C388" s="112"/>
      <c r="D388" s="112"/>
      <c r="E388" s="112"/>
      <c r="I388" s="112"/>
    </row>
    <row r="389" spans="1:9" s="110" customFormat="1">
      <c r="A389" s="112"/>
      <c r="B389" s="112"/>
      <c r="C389" s="112"/>
      <c r="D389" s="112"/>
      <c r="E389" s="112"/>
      <c r="I389" s="112"/>
    </row>
    <row r="390" spans="1:9" s="110" customFormat="1">
      <c r="A390" s="112"/>
      <c r="B390" s="112"/>
      <c r="C390" s="112"/>
      <c r="D390" s="112"/>
      <c r="E390" s="112"/>
      <c r="I390" s="112"/>
    </row>
    <row r="391" spans="1:9" s="110" customFormat="1">
      <c r="A391" s="112"/>
      <c r="B391" s="112"/>
      <c r="C391" s="112"/>
      <c r="D391" s="112"/>
      <c r="E391" s="112"/>
      <c r="I391" s="112"/>
    </row>
    <row r="392" spans="1:9" s="110" customFormat="1">
      <c r="A392" s="112"/>
      <c r="B392" s="112"/>
      <c r="C392" s="112"/>
      <c r="D392" s="112"/>
      <c r="E392" s="112"/>
      <c r="I392" s="112"/>
    </row>
    <row r="393" spans="1:9" s="110" customFormat="1">
      <c r="A393" s="112"/>
      <c r="B393" s="112"/>
      <c r="C393" s="112"/>
      <c r="D393" s="112"/>
      <c r="E393" s="112"/>
      <c r="I393" s="112"/>
    </row>
    <row r="394" spans="1:9" s="110" customFormat="1">
      <c r="A394" s="112"/>
      <c r="B394" s="112"/>
      <c r="C394" s="112"/>
      <c r="D394" s="112"/>
      <c r="E394" s="112"/>
      <c r="I394" s="112"/>
    </row>
    <row r="395" spans="1:9" s="110" customFormat="1">
      <c r="A395" s="112"/>
      <c r="B395" s="112"/>
      <c r="C395" s="112"/>
      <c r="D395" s="112"/>
      <c r="E395" s="112"/>
      <c r="I395" s="112"/>
    </row>
    <row r="396" spans="1:9" s="110" customFormat="1">
      <c r="A396" s="112"/>
      <c r="B396" s="112"/>
      <c r="C396" s="112"/>
      <c r="D396" s="112"/>
      <c r="E396" s="112"/>
      <c r="I396" s="112"/>
    </row>
    <row r="397" spans="1:9" s="110" customFormat="1">
      <c r="A397" s="112"/>
      <c r="B397" s="112"/>
      <c r="C397" s="112"/>
      <c r="D397" s="112"/>
      <c r="E397" s="112"/>
      <c r="I397" s="112"/>
    </row>
    <row r="398" spans="1:9" s="110" customFormat="1">
      <c r="A398" s="112"/>
      <c r="B398" s="112"/>
      <c r="C398" s="112"/>
      <c r="D398" s="112"/>
      <c r="E398" s="112"/>
      <c r="I398" s="112"/>
    </row>
    <row r="399" spans="1:9" s="110" customFormat="1">
      <c r="A399" s="112"/>
      <c r="B399" s="112"/>
      <c r="C399" s="112"/>
      <c r="D399" s="112"/>
      <c r="E399" s="112"/>
      <c r="I399" s="112"/>
    </row>
    <row r="400" spans="1:9" s="110" customFormat="1">
      <c r="A400" s="112"/>
      <c r="B400" s="112"/>
      <c r="C400" s="112"/>
      <c r="D400" s="112"/>
      <c r="E400" s="112"/>
      <c r="I400" s="112"/>
    </row>
    <row r="401" spans="1:9" s="110" customFormat="1">
      <c r="A401" s="112"/>
      <c r="B401" s="112"/>
      <c r="C401" s="112"/>
      <c r="D401" s="112"/>
      <c r="E401" s="112"/>
      <c r="I401" s="112"/>
    </row>
    <row r="402" spans="1:9" s="110" customFormat="1">
      <c r="A402" s="112"/>
      <c r="B402" s="112"/>
      <c r="C402" s="112"/>
      <c r="D402" s="112"/>
      <c r="E402" s="112"/>
      <c r="I402" s="112"/>
    </row>
    <row r="403" spans="1:9" s="110" customFormat="1">
      <c r="A403" s="112"/>
      <c r="B403" s="112"/>
      <c r="C403" s="112"/>
      <c r="D403" s="112"/>
      <c r="E403" s="112"/>
      <c r="I403" s="112"/>
    </row>
    <row r="404" spans="1:9" s="110" customFormat="1">
      <c r="A404" s="112"/>
      <c r="B404" s="112"/>
      <c r="C404" s="112"/>
      <c r="D404" s="112"/>
      <c r="E404" s="112"/>
      <c r="I404" s="112"/>
    </row>
    <row r="405" spans="1:9" s="110" customFormat="1">
      <c r="A405" s="112"/>
      <c r="B405" s="112"/>
      <c r="C405" s="112"/>
      <c r="D405" s="112"/>
      <c r="E405" s="112"/>
      <c r="I405" s="112"/>
    </row>
    <row r="406" spans="1:9" s="110" customFormat="1">
      <c r="A406" s="112"/>
      <c r="B406" s="112"/>
      <c r="C406" s="112"/>
      <c r="D406" s="112"/>
      <c r="E406" s="112"/>
      <c r="I406" s="112"/>
    </row>
    <row r="407" spans="1:9" s="110" customFormat="1">
      <c r="A407" s="112"/>
      <c r="B407" s="112"/>
      <c r="C407" s="112"/>
      <c r="D407" s="112"/>
      <c r="E407" s="112"/>
      <c r="I407" s="112"/>
    </row>
    <row r="408" spans="1:9" s="110" customFormat="1">
      <c r="A408" s="112"/>
      <c r="B408" s="112"/>
      <c r="C408" s="112"/>
      <c r="D408" s="112"/>
      <c r="E408" s="112"/>
      <c r="I408" s="112"/>
    </row>
    <row r="409" spans="1:9" s="110" customFormat="1">
      <c r="A409" s="112"/>
      <c r="B409" s="112"/>
      <c r="C409" s="112"/>
      <c r="D409" s="112"/>
      <c r="E409" s="112"/>
      <c r="I409" s="112"/>
    </row>
    <row r="410" spans="1:9" s="110" customFormat="1">
      <c r="A410" s="112"/>
      <c r="B410" s="112"/>
      <c r="C410" s="112"/>
      <c r="D410" s="112"/>
      <c r="E410" s="112"/>
      <c r="I410" s="112"/>
    </row>
    <row r="411" spans="1:9" s="110" customFormat="1">
      <c r="A411" s="112"/>
      <c r="B411" s="112"/>
      <c r="C411" s="112"/>
      <c r="D411" s="112"/>
      <c r="E411" s="112"/>
      <c r="I411" s="112"/>
    </row>
    <row r="412" spans="1:9" s="110" customFormat="1">
      <c r="A412" s="112"/>
      <c r="B412" s="112"/>
      <c r="C412" s="112"/>
      <c r="D412" s="112"/>
      <c r="E412" s="112"/>
      <c r="I412" s="112"/>
    </row>
    <row r="413" spans="1:9" s="110" customFormat="1">
      <c r="A413" s="112"/>
      <c r="B413" s="112"/>
      <c r="C413" s="112"/>
      <c r="D413" s="112"/>
      <c r="E413" s="112"/>
      <c r="I413" s="112"/>
    </row>
    <row r="414" spans="1:9" s="110" customFormat="1">
      <c r="A414" s="112"/>
      <c r="B414" s="112"/>
      <c r="C414" s="112"/>
      <c r="D414" s="112"/>
      <c r="E414" s="112"/>
      <c r="I414" s="112"/>
    </row>
    <row r="415" spans="1:9" s="110" customFormat="1">
      <c r="A415" s="112"/>
      <c r="B415" s="112"/>
      <c r="C415" s="112"/>
      <c r="D415" s="112"/>
      <c r="E415" s="112"/>
      <c r="I415" s="112"/>
    </row>
    <row r="416" spans="1:9" s="110" customFormat="1">
      <c r="A416" s="112"/>
      <c r="B416" s="112"/>
      <c r="C416" s="112"/>
      <c r="D416" s="112"/>
      <c r="E416" s="112"/>
      <c r="I416" s="112"/>
    </row>
    <row r="417" spans="1:9" s="110" customFormat="1">
      <c r="A417" s="112"/>
      <c r="B417" s="112"/>
      <c r="C417" s="112"/>
      <c r="D417" s="112"/>
      <c r="E417" s="112"/>
      <c r="I417" s="112"/>
    </row>
    <row r="418" spans="1:9" s="110" customFormat="1">
      <c r="A418" s="112"/>
      <c r="B418" s="112"/>
      <c r="C418" s="112"/>
      <c r="D418" s="112"/>
      <c r="E418" s="112"/>
      <c r="I418" s="112"/>
    </row>
    <row r="419" spans="1:9" s="110" customFormat="1">
      <c r="A419" s="112"/>
      <c r="B419" s="112"/>
      <c r="C419" s="112"/>
      <c r="D419" s="112"/>
      <c r="E419" s="112"/>
      <c r="I419" s="112"/>
    </row>
    <row r="420" spans="1:9" s="110" customFormat="1">
      <c r="A420" s="112"/>
      <c r="B420" s="112"/>
      <c r="C420" s="112"/>
      <c r="D420" s="112"/>
      <c r="E420" s="112"/>
      <c r="I420" s="112"/>
    </row>
    <row r="421" spans="1:9" s="110" customFormat="1">
      <c r="A421" s="112"/>
      <c r="B421" s="112"/>
      <c r="C421" s="112"/>
      <c r="D421" s="112"/>
      <c r="E421" s="112"/>
      <c r="I421" s="112"/>
    </row>
    <row r="422" spans="1:9" s="110" customFormat="1">
      <c r="A422" s="112"/>
      <c r="B422" s="112"/>
      <c r="C422" s="112"/>
      <c r="D422" s="112"/>
      <c r="E422" s="112"/>
      <c r="I422" s="112"/>
    </row>
    <row r="423" spans="1:9" s="110" customFormat="1">
      <c r="A423" s="112"/>
      <c r="B423" s="112"/>
      <c r="C423" s="112"/>
      <c r="D423" s="112"/>
      <c r="E423" s="112"/>
      <c r="I423" s="112"/>
    </row>
    <row r="424" spans="1:9" s="110" customFormat="1">
      <c r="A424" s="112"/>
      <c r="B424" s="112"/>
      <c r="C424" s="112"/>
      <c r="D424" s="112"/>
      <c r="E424" s="112"/>
      <c r="I424" s="112"/>
    </row>
    <row r="425" spans="1:9" s="110" customFormat="1">
      <c r="A425" s="112"/>
      <c r="B425" s="112"/>
      <c r="C425" s="112"/>
      <c r="D425" s="112"/>
      <c r="E425" s="112"/>
      <c r="I425" s="112"/>
    </row>
    <row r="426" spans="1:9" s="110" customFormat="1">
      <c r="A426" s="112"/>
      <c r="B426" s="112"/>
      <c r="C426" s="112"/>
      <c r="D426" s="112"/>
      <c r="E426" s="112"/>
      <c r="I426" s="112"/>
    </row>
    <row r="427" spans="1:9" s="110" customFormat="1">
      <c r="A427" s="112"/>
      <c r="B427" s="112"/>
      <c r="C427" s="112"/>
      <c r="D427" s="112"/>
      <c r="E427" s="112"/>
      <c r="I427" s="112"/>
    </row>
    <row r="428" spans="1:9" s="110" customFormat="1">
      <c r="A428" s="112"/>
      <c r="B428" s="112"/>
      <c r="C428" s="112"/>
      <c r="D428" s="112"/>
      <c r="E428" s="112"/>
      <c r="I428" s="112"/>
    </row>
    <row r="429" spans="1:9" s="110" customFormat="1">
      <c r="A429" s="112"/>
      <c r="B429" s="112"/>
      <c r="C429" s="112"/>
      <c r="D429" s="112"/>
      <c r="E429" s="112"/>
      <c r="I429" s="112"/>
    </row>
    <row r="430" spans="1:9" s="110" customFormat="1">
      <c r="A430" s="112"/>
      <c r="B430" s="112"/>
      <c r="C430" s="112"/>
      <c r="D430" s="112"/>
      <c r="E430" s="112"/>
      <c r="I430" s="112"/>
    </row>
    <row r="431" spans="1:9" s="110" customFormat="1">
      <c r="A431" s="112"/>
      <c r="B431" s="112"/>
      <c r="C431" s="112"/>
      <c r="D431" s="112"/>
      <c r="E431" s="112"/>
      <c r="I431" s="112"/>
    </row>
    <row r="432" spans="1:9" s="110" customFormat="1">
      <c r="A432" s="112"/>
      <c r="B432" s="112"/>
      <c r="C432" s="112"/>
      <c r="D432" s="112"/>
      <c r="E432" s="112"/>
      <c r="I432" s="112"/>
    </row>
    <row r="433" spans="1:9" s="110" customFormat="1">
      <c r="A433" s="112"/>
      <c r="B433" s="112"/>
      <c r="C433" s="112"/>
      <c r="D433" s="112"/>
      <c r="E433" s="112"/>
      <c r="I433" s="112"/>
    </row>
    <row r="434" spans="1:9" s="110" customFormat="1">
      <c r="A434" s="112"/>
      <c r="B434" s="112"/>
      <c r="C434" s="112"/>
      <c r="D434" s="112"/>
      <c r="E434" s="112"/>
      <c r="I434" s="112"/>
    </row>
    <row r="435" spans="1:9" s="110" customFormat="1">
      <c r="A435" s="112"/>
      <c r="B435" s="112"/>
      <c r="C435" s="112"/>
      <c r="D435" s="112"/>
      <c r="E435" s="112"/>
      <c r="I435" s="112"/>
    </row>
    <row r="436" spans="1:9" s="110" customFormat="1">
      <c r="A436" s="112"/>
      <c r="B436" s="112"/>
      <c r="C436" s="112"/>
      <c r="D436" s="112"/>
      <c r="E436" s="112"/>
      <c r="I436" s="112"/>
    </row>
    <row r="437" spans="1:9" s="110" customFormat="1">
      <c r="A437" s="112"/>
      <c r="B437" s="112"/>
      <c r="C437" s="112"/>
      <c r="D437" s="112"/>
      <c r="E437" s="112"/>
      <c r="I437" s="112"/>
    </row>
    <row r="438" spans="1:9" s="110" customFormat="1">
      <c r="A438" s="112"/>
      <c r="B438" s="112"/>
      <c r="C438" s="112"/>
      <c r="D438" s="112"/>
      <c r="E438" s="112"/>
      <c r="I438" s="112"/>
    </row>
    <row r="439" spans="1:9" s="110" customFormat="1">
      <c r="A439" s="112"/>
      <c r="B439" s="112"/>
      <c r="C439" s="112"/>
      <c r="D439" s="112"/>
      <c r="E439" s="112"/>
      <c r="I439" s="112"/>
    </row>
    <row r="440" spans="1:9" s="110" customFormat="1">
      <c r="A440" s="112"/>
      <c r="B440" s="112"/>
      <c r="C440" s="112"/>
      <c r="D440" s="112"/>
      <c r="E440" s="112"/>
      <c r="I440" s="112"/>
    </row>
    <row r="441" spans="1:9" s="110" customFormat="1">
      <c r="A441" s="112"/>
      <c r="B441" s="112"/>
      <c r="C441" s="112"/>
      <c r="D441" s="112"/>
      <c r="E441" s="112"/>
      <c r="I441" s="112"/>
    </row>
    <row r="442" spans="1:9" s="110" customFormat="1">
      <c r="A442" s="112"/>
      <c r="B442" s="112"/>
      <c r="C442" s="112"/>
      <c r="D442" s="112"/>
      <c r="E442" s="112"/>
      <c r="I442" s="112"/>
    </row>
    <row r="443" spans="1:9" s="110" customFormat="1">
      <c r="A443" s="112"/>
      <c r="B443" s="112"/>
      <c r="C443" s="112"/>
      <c r="D443" s="112"/>
      <c r="E443" s="112"/>
      <c r="I443" s="112"/>
    </row>
    <row r="444" spans="1:9" s="110" customFormat="1">
      <c r="A444" s="112"/>
      <c r="B444" s="112"/>
      <c r="C444" s="112"/>
      <c r="D444" s="112"/>
      <c r="E444" s="112"/>
      <c r="I444" s="112"/>
    </row>
    <row r="445" spans="1:9" s="110" customFormat="1">
      <c r="A445" s="112"/>
      <c r="B445" s="112"/>
      <c r="C445" s="112"/>
      <c r="D445" s="112"/>
      <c r="E445" s="112"/>
      <c r="I445" s="112"/>
    </row>
    <row r="446" spans="1:9" s="110" customFormat="1">
      <c r="A446" s="112"/>
      <c r="B446" s="112"/>
      <c r="C446" s="112"/>
      <c r="D446" s="112"/>
      <c r="E446" s="112"/>
      <c r="I446" s="112"/>
    </row>
    <row r="447" spans="1:9" s="110" customFormat="1">
      <c r="A447" s="112"/>
      <c r="B447" s="112"/>
      <c r="C447" s="112"/>
      <c r="D447" s="112"/>
      <c r="E447" s="112"/>
      <c r="I447" s="112"/>
    </row>
    <row r="448" spans="1:9" s="110" customFormat="1">
      <c r="A448" s="112"/>
      <c r="B448" s="112"/>
      <c r="C448" s="112"/>
      <c r="D448" s="112"/>
      <c r="E448" s="112"/>
      <c r="I448" s="112"/>
    </row>
    <row r="449" spans="1:9" s="110" customFormat="1">
      <c r="A449" s="112"/>
      <c r="B449" s="112"/>
      <c r="C449" s="112"/>
      <c r="D449" s="112"/>
      <c r="E449" s="112"/>
      <c r="I449" s="112"/>
    </row>
    <row r="450" spans="1:9" s="110" customFormat="1">
      <c r="A450" s="112"/>
      <c r="B450" s="112"/>
      <c r="C450" s="112"/>
      <c r="D450" s="112"/>
      <c r="E450" s="112"/>
      <c r="I450" s="112"/>
    </row>
    <row r="451" spans="1:9" s="110" customFormat="1">
      <c r="A451" s="112"/>
      <c r="B451" s="112"/>
      <c r="C451" s="112"/>
      <c r="D451" s="112"/>
      <c r="E451" s="112"/>
      <c r="I451" s="112"/>
    </row>
    <row r="452" spans="1:9" s="110" customFormat="1">
      <c r="A452" s="112"/>
      <c r="B452" s="112"/>
      <c r="C452" s="112"/>
      <c r="D452" s="112"/>
      <c r="E452" s="112"/>
      <c r="I452" s="112"/>
    </row>
    <row r="453" spans="1:9" s="110" customFormat="1">
      <c r="A453" s="112"/>
      <c r="B453" s="112"/>
      <c r="C453" s="112"/>
      <c r="D453" s="112"/>
      <c r="E453" s="112"/>
      <c r="I453" s="112"/>
    </row>
    <row r="454" spans="1:9" s="110" customFormat="1">
      <c r="A454" s="112"/>
      <c r="B454" s="112"/>
      <c r="C454" s="112"/>
      <c r="D454" s="112"/>
      <c r="E454" s="112"/>
      <c r="I454" s="112"/>
    </row>
    <row r="455" spans="1:9" s="110" customFormat="1">
      <c r="A455" s="112"/>
      <c r="B455" s="112"/>
      <c r="C455" s="112"/>
      <c r="D455" s="112"/>
      <c r="E455" s="112"/>
      <c r="I455" s="112"/>
    </row>
    <row r="456" spans="1:9" s="110" customFormat="1">
      <c r="A456" s="112"/>
      <c r="B456" s="112"/>
      <c r="C456" s="112"/>
      <c r="D456" s="112"/>
      <c r="E456" s="112"/>
      <c r="I456" s="112"/>
    </row>
    <row r="457" spans="1:9" s="110" customFormat="1">
      <c r="A457" s="112"/>
      <c r="B457" s="112"/>
      <c r="C457" s="112"/>
      <c r="D457" s="112"/>
      <c r="E457" s="112"/>
      <c r="I457" s="112"/>
    </row>
    <row r="458" spans="1:9" s="110" customFormat="1">
      <c r="A458" s="112"/>
      <c r="B458" s="112"/>
      <c r="C458" s="112"/>
      <c r="D458" s="112"/>
      <c r="E458" s="112"/>
      <c r="I458" s="112"/>
    </row>
    <row r="459" spans="1:9" s="110" customFormat="1">
      <c r="A459" s="112"/>
      <c r="B459" s="112"/>
      <c r="C459" s="112"/>
      <c r="D459" s="112"/>
      <c r="E459" s="112"/>
      <c r="I459" s="112"/>
    </row>
    <row r="460" spans="1:9" s="110" customFormat="1">
      <c r="A460" s="112"/>
      <c r="B460" s="112"/>
      <c r="C460" s="112"/>
      <c r="D460" s="112"/>
      <c r="E460" s="112"/>
      <c r="I460" s="112"/>
    </row>
    <row r="461" spans="1:9" s="110" customFormat="1">
      <c r="A461" s="112"/>
      <c r="B461" s="112"/>
      <c r="C461" s="112"/>
      <c r="D461" s="112"/>
      <c r="E461" s="112"/>
      <c r="I461" s="112"/>
    </row>
    <row r="462" spans="1:9" s="110" customFormat="1">
      <c r="A462" s="112"/>
      <c r="B462" s="112"/>
      <c r="C462" s="112"/>
      <c r="D462" s="112"/>
      <c r="E462" s="112"/>
      <c r="I462" s="112"/>
    </row>
    <row r="463" spans="1:9" s="110" customFormat="1">
      <c r="A463" s="112"/>
      <c r="B463" s="112"/>
      <c r="C463" s="112"/>
      <c r="D463" s="112"/>
      <c r="E463" s="112"/>
      <c r="I463" s="112"/>
    </row>
    <row r="464" spans="1:9" s="110" customFormat="1">
      <c r="A464" s="112"/>
      <c r="B464" s="112"/>
      <c r="C464" s="112"/>
      <c r="D464" s="112"/>
      <c r="E464" s="112"/>
      <c r="I464" s="112"/>
    </row>
    <row r="465" spans="1:9" s="110" customFormat="1">
      <c r="A465" s="112"/>
      <c r="B465" s="112"/>
      <c r="C465" s="112"/>
      <c r="D465" s="112"/>
      <c r="E465" s="112"/>
      <c r="I465" s="112"/>
    </row>
    <row r="466" spans="1:9" s="110" customFormat="1">
      <c r="A466" s="112"/>
      <c r="B466" s="112"/>
      <c r="C466" s="112"/>
      <c r="D466" s="112"/>
      <c r="E466" s="112"/>
      <c r="I466" s="112"/>
    </row>
    <row r="467" spans="1:9" s="110" customFormat="1">
      <c r="A467" s="112"/>
      <c r="B467" s="112"/>
      <c r="C467" s="112"/>
      <c r="D467" s="112"/>
      <c r="E467" s="112"/>
      <c r="I467" s="112"/>
    </row>
    <row r="468" spans="1:9" s="110" customFormat="1">
      <c r="A468" s="112"/>
      <c r="B468" s="112"/>
      <c r="C468" s="112"/>
      <c r="D468" s="112"/>
      <c r="E468" s="112"/>
      <c r="I468" s="112"/>
    </row>
    <row r="469" spans="1:9" s="110" customFormat="1">
      <c r="A469" s="112"/>
      <c r="B469" s="112"/>
      <c r="C469" s="112"/>
      <c r="D469" s="112"/>
      <c r="E469" s="112"/>
      <c r="I469" s="112"/>
    </row>
    <row r="470" spans="1:9" s="110" customFormat="1">
      <c r="A470" s="112"/>
      <c r="B470" s="112"/>
      <c r="C470" s="112"/>
      <c r="D470" s="112"/>
      <c r="E470" s="112"/>
      <c r="I470" s="112"/>
    </row>
    <row r="471" spans="1:9" s="110" customFormat="1">
      <c r="A471" s="112"/>
      <c r="B471" s="112"/>
      <c r="C471" s="112"/>
      <c r="D471" s="112"/>
      <c r="E471" s="112"/>
      <c r="I471" s="112"/>
    </row>
    <row r="472" spans="1:9" s="110" customFormat="1">
      <c r="A472" s="112"/>
      <c r="B472" s="112"/>
      <c r="C472" s="112"/>
      <c r="D472" s="112"/>
      <c r="E472" s="112"/>
      <c r="I472" s="112"/>
    </row>
    <row r="473" spans="1:9" s="110" customFormat="1">
      <c r="A473" s="112"/>
      <c r="B473" s="112"/>
      <c r="C473" s="112"/>
      <c r="D473" s="112"/>
      <c r="E473" s="112"/>
      <c r="I473" s="112"/>
    </row>
    <row r="474" spans="1:9" s="110" customFormat="1">
      <c r="A474" s="112"/>
      <c r="B474" s="112"/>
      <c r="C474" s="112"/>
      <c r="D474" s="112"/>
      <c r="E474" s="112"/>
      <c r="I474" s="112"/>
    </row>
    <row r="475" spans="1:9" s="110" customFormat="1">
      <c r="A475" s="112"/>
      <c r="B475" s="112"/>
      <c r="C475" s="112"/>
      <c r="D475" s="112"/>
      <c r="E475" s="112"/>
      <c r="I475" s="112"/>
    </row>
    <row r="476" spans="1:9" s="110" customFormat="1">
      <c r="A476" s="112"/>
      <c r="B476" s="112"/>
      <c r="C476" s="112"/>
      <c r="D476" s="112"/>
      <c r="E476" s="112"/>
      <c r="I476" s="112"/>
    </row>
    <row r="477" spans="1:9" s="110" customFormat="1">
      <c r="A477" s="112"/>
      <c r="B477" s="112"/>
      <c r="C477" s="112"/>
      <c r="D477" s="112"/>
      <c r="E477" s="112"/>
      <c r="I477" s="112"/>
    </row>
    <row r="478" spans="1:9" s="110" customFormat="1">
      <c r="A478" s="112"/>
      <c r="B478" s="112"/>
      <c r="C478" s="112"/>
      <c r="D478" s="112"/>
      <c r="E478" s="112"/>
      <c r="I478" s="112"/>
    </row>
    <row r="479" spans="1:9" s="110" customFormat="1">
      <c r="A479" s="112"/>
      <c r="B479" s="112"/>
      <c r="C479" s="112"/>
      <c r="D479" s="112"/>
      <c r="E479" s="112"/>
      <c r="I479" s="112"/>
    </row>
    <row r="480" spans="1:9" s="110" customFormat="1">
      <c r="A480" s="112"/>
      <c r="B480" s="112"/>
      <c r="C480" s="112"/>
      <c r="D480" s="112"/>
      <c r="E480" s="112"/>
      <c r="I480" s="112"/>
    </row>
    <row r="481" spans="1:9" s="110" customFormat="1">
      <c r="A481" s="112"/>
      <c r="B481" s="112"/>
      <c r="C481" s="112"/>
      <c r="D481" s="112"/>
      <c r="E481" s="112"/>
      <c r="I481" s="112"/>
    </row>
    <row r="482" spans="1:9" s="110" customFormat="1">
      <c r="A482" s="112"/>
      <c r="B482" s="112"/>
      <c r="C482" s="112"/>
      <c r="D482" s="112"/>
      <c r="E482" s="112"/>
      <c r="I482" s="112"/>
    </row>
    <row r="483" spans="1:9" s="110" customFormat="1">
      <c r="A483" s="112"/>
      <c r="B483" s="112"/>
      <c r="C483" s="112"/>
      <c r="D483" s="112"/>
      <c r="E483" s="112"/>
      <c r="I483" s="112"/>
    </row>
    <row r="484" spans="1:9" s="110" customFormat="1">
      <c r="A484" s="112"/>
      <c r="B484" s="112"/>
      <c r="C484" s="112"/>
      <c r="D484" s="112"/>
      <c r="E484" s="112"/>
      <c r="I484" s="112"/>
    </row>
    <row r="485" spans="1:9" s="110" customFormat="1">
      <c r="A485" s="112"/>
      <c r="B485" s="112"/>
      <c r="C485" s="112"/>
      <c r="D485" s="112"/>
      <c r="E485" s="112"/>
      <c r="I485" s="112"/>
    </row>
    <row r="486" spans="1:9" s="110" customFormat="1">
      <c r="A486" s="112"/>
      <c r="B486" s="112"/>
      <c r="C486" s="112"/>
      <c r="D486" s="112"/>
      <c r="E486" s="112"/>
      <c r="I486" s="112"/>
    </row>
    <row r="487" spans="1:9" s="110" customFormat="1">
      <c r="A487" s="112"/>
      <c r="B487" s="112"/>
      <c r="C487" s="112"/>
      <c r="D487" s="112"/>
      <c r="E487" s="112"/>
      <c r="I487" s="112"/>
    </row>
    <row r="488" spans="1:9" s="110" customFormat="1">
      <c r="A488" s="112"/>
      <c r="B488" s="112"/>
      <c r="C488" s="112"/>
      <c r="D488" s="112"/>
      <c r="E488" s="112"/>
      <c r="I488" s="112"/>
    </row>
    <row r="489" spans="1:9" s="110" customFormat="1">
      <c r="A489" s="112"/>
      <c r="B489" s="112"/>
      <c r="C489" s="112"/>
      <c r="D489" s="112"/>
      <c r="E489" s="112"/>
      <c r="I489" s="112"/>
    </row>
    <row r="490" spans="1:9" s="110" customFormat="1">
      <c r="A490" s="112"/>
      <c r="B490" s="112"/>
      <c r="C490" s="112"/>
      <c r="D490" s="112"/>
      <c r="E490" s="112"/>
      <c r="I490" s="112"/>
    </row>
    <row r="491" spans="1:9" s="110" customFormat="1">
      <c r="A491" s="112"/>
      <c r="B491" s="112"/>
      <c r="C491" s="112"/>
      <c r="D491" s="112"/>
      <c r="E491" s="112"/>
      <c r="I491" s="112"/>
    </row>
    <row r="492" spans="1:9" s="110" customFormat="1">
      <c r="A492" s="112"/>
      <c r="B492" s="112"/>
      <c r="C492" s="112"/>
      <c r="D492" s="112"/>
      <c r="E492" s="112"/>
      <c r="I492" s="112"/>
    </row>
    <row r="493" spans="1:9" s="110" customFormat="1">
      <c r="A493" s="112"/>
      <c r="B493" s="112"/>
      <c r="C493" s="112"/>
      <c r="D493" s="112"/>
      <c r="E493" s="112"/>
      <c r="I493" s="112"/>
    </row>
    <row r="494" spans="1:9" s="110" customFormat="1">
      <c r="A494" s="112"/>
      <c r="B494" s="112"/>
      <c r="C494" s="112"/>
      <c r="D494" s="112"/>
      <c r="E494" s="112"/>
      <c r="I494" s="112"/>
    </row>
    <row r="495" spans="1:9" s="110" customFormat="1">
      <c r="A495" s="112"/>
      <c r="B495" s="112"/>
      <c r="C495" s="112"/>
      <c r="D495" s="112"/>
      <c r="E495" s="112"/>
      <c r="I495" s="112"/>
    </row>
    <row r="496" spans="1:9" s="110" customFormat="1">
      <c r="A496" s="112"/>
      <c r="B496" s="112"/>
      <c r="C496" s="112"/>
      <c r="D496" s="112"/>
      <c r="E496" s="112"/>
      <c r="I496" s="112"/>
    </row>
    <row r="497" spans="1:9" s="110" customFormat="1">
      <c r="A497" s="112"/>
      <c r="B497" s="112"/>
      <c r="C497" s="112"/>
      <c r="D497" s="112"/>
      <c r="E497" s="112"/>
      <c r="I497" s="112"/>
    </row>
    <row r="498" spans="1:9" s="110" customFormat="1">
      <c r="A498" s="112"/>
      <c r="B498" s="112"/>
      <c r="C498" s="112"/>
      <c r="D498" s="112"/>
      <c r="E498" s="112"/>
      <c r="I498" s="112"/>
    </row>
    <row r="499" spans="1:9" s="110" customFormat="1">
      <c r="A499" s="112"/>
      <c r="B499" s="112"/>
      <c r="C499" s="112"/>
      <c r="D499" s="112"/>
      <c r="E499" s="112"/>
      <c r="I499" s="112"/>
    </row>
    <row r="500" spans="1:9" s="110" customFormat="1">
      <c r="A500" s="112"/>
      <c r="B500" s="112"/>
      <c r="C500" s="112"/>
      <c r="D500" s="112"/>
      <c r="E500" s="112"/>
      <c r="I500" s="112"/>
    </row>
    <row r="501" spans="1:9" s="110" customFormat="1">
      <c r="A501" s="112"/>
      <c r="B501" s="112"/>
      <c r="C501" s="112"/>
      <c r="D501" s="112"/>
      <c r="E501" s="112"/>
      <c r="I501" s="112"/>
    </row>
    <row r="502" spans="1:9" s="110" customFormat="1">
      <c r="A502" s="112"/>
      <c r="B502" s="112"/>
      <c r="C502" s="112"/>
      <c r="D502" s="112"/>
      <c r="E502" s="112"/>
      <c r="I502" s="112"/>
    </row>
    <row r="503" spans="1:9" s="110" customFormat="1">
      <c r="A503" s="112"/>
      <c r="B503" s="112"/>
      <c r="C503" s="112"/>
      <c r="D503" s="112"/>
      <c r="E503" s="112"/>
      <c r="I503" s="112"/>
    </row>
    <row r="504" spans="1:9" s="110" customFormat="1">
      <c r="A504" s="112"/>
      <c r="B504" s="112"/>
      <c r="C504" s="112"/>
      <c r="D504" s="112"/>
      <c r="E504" s="112"/>
      <c r="I504" s="112"/>
    </row>
    <row r="505" spans="1:9" s="110" customFormat="1">
      <c r="A505" s="112"/>
      <c r="B505" s="112"/>
      <c r="C505" s="112"/>
      <c r="D505" s="112"/>
      <c r="E505" s="112"/>
      <c r="I505" s="112"/>
    </row>
    <row r="506" spans="1:9" s="110" customFormat="1">
      <c r="A506" s="112"/>
      <c r="B506" s="112"/>
      <c r="C506" s="112"/>
      <c r="D506" s="112"/>
      <c r="E506" s="112"/>
      <c r="I506" s="112"/>
    </row>
    <row r="507" spans="1:9" s="110" customFormat="1">
      <c r="A507" s="112"/>
      <c r="B507" s="112"/>
      <c r="C507" s="112"/>
      <c r="D507" s="112"/>
      <c r="E507" s="112"/>
      <c r="I507" s="112"/>
    </row>
    <row r="508" spans="1:9" s="110" customFormat="1">
      <c r="A508" s="112"/>
      <c r="B508" s="112"/>
      <c r="C508" s="112"/>
      <c r="D508" s="112"/>
      <c r="E508" s="112"/>
      <c r="I508" s="112"/>
    </row>
    <row r="509" spans="1:9" s="110" customFormat="1">
      <c r="A509" s="112"/>
      <c r="B509" s="112"/>
      <c r="C509" s="112"/>
      <c r="D509" s="112"/>
      <c r="E509" s="112"/>
      <c r="I509" s="112"/>
    </row>
    <row r="510" spans="1:9" s="110" customFormat="1">
      <c r="A510" s="112"/>
      <c r="B510" s="112"/>
      <c r="C510" s="112"/>
      <c r="D510" s="112"/>
      <c r="E510" s="112"/>
      <c r="I510" s="112"/>
    </row>
    <row r="511" spans="1:9" s="110" customFormat="1">
      <c r="A511" s="112"/>
      <c r="B511" s="112"/>
      <c r="C511" s="112"/>
      <c r="D511" s="112"/>
      <c r="E511" s="112"/>
      <c r="I511" s="112"/>
    </row>
    <row r="512" spans="1:9" s="110" customFormat="1">
      <c r="A512" s="112"/>
      <c r="B512" s="112"/>
      <c r="C512" s="112"/>
      <c r="D512" s="112"/>
      <c r="E512" s="112"/>
      <c r="I512" s="112"/>
    </row>
    <row r="513" spans="1:9" s="110" customFormat="1">
      <c r="A513" s="112"/>
      <c r="B513" s="112"/>
      <c r="C513" s="112"/>
      <c r="D513" s="112"/>
      <c r="E513" s="112"/>
      <c r="I513" s="112"/>
    </row>
    <row r="514" spans="1:9" s="110" customFormat="1">
      <c r="A514" s="112"/>
      <c r="B514" s="112"/>
      <c r="C514" s="112"/>
      <c r="D514" s="112"/>
      <c r="E514" s="112"/>
      <c r="I514" s="112"/>
    </row>
    <row r="515" spans="1:9" s="110" customFormat="1">
      <c r="A515" s="112"/>
      <c r="B515" s="112"/>
      <c r="C515" s="112"/>
      <c r="D515" s="112"/>
      <c r="E515" s="112"/>
      <c r="I515" s="112"/>
    </row>
    <row r="516" spans="1:9" s="110" customFormat="1">
      <c r="A516" s="112"/>
      <c r="B516" s="112"/>
      <c r="C516" s="112"/>
      <c r="D516" s="112"/>
      <c r="E516" s="112"/>
      <c r="I516" s="112"/>
    </row>
    <row r="517" spans="1:9" s="110" customFormat="1">
      <c r="A517" s="112"/>
      <c r="B517" s="112"/>
      <c r="C517" s="112"/>
      <c r="D517" s="112"/>
      <c r="E517" s="112"/>
      <c r="I517" s="112"/>
    </row>
    <row r="518" spans="1:9" s="110" customFormat="1">
      <c r="A518" s="112"/>
      <c r="B518" s="112"/>
      <c r="C518" s="112"/>
      <c r="D518" s="112"/>
      <c r="E518" s="112"/>
      <c r="I518" s="112"/>
    </row>
    <row r="519" spans="1:9" s="110" customFormat="1">
      <c r="A519" s="112"/>
      <c r="B519" s="112"/>
      <c r="C519" s="112"/>
      <c r="D519" s="112"/>
      <c r="E519" s="112"/>
      <c r="I519" s="112"/>
    </row>
    <row r="520" spans="1:9" s="110" customFormat="1">
      <c r="A520" s="112"/>
      <c r="B520" s="112"/>
      <c r="C520" s="112"/>
      <c r="D520" s="112"/>
      <c r="E520" s="112"/>
      <c r="I520" s="112"/>
    </row>
    <row r="521" spans="1:9" s="110" customFormat="1">
      <c r="A521" s="112"/>
      <c r="B521" s="112"/>
      <c r="C521" s="112"/>
      <c r="D521" s="112"/>
      <c r="E521" s="112"/>
      <c r="I521" s="112"/>
    </row>
    <row r="522" spans="1:9" s="110" customFormat="1">
      <c r="A522" s="112"/>
      <c r="B522" s="112"/>
      <c r="C522" s="112"/>
      <c r="D522" s="112"/>
      <c r="E522" s="112"/>
      <c r="I522" s="112"/>
    </row>
    <row r="523" spans="1:9" s="110" customFormat="1">
      <c r="A523" s="112"/>
      <c r="B523" s="112"/>
      <c r="C523" s="112"/>
      <c r="D523" s="112"/>
      <c r="E523" s="112"/>
      <c r="I523" s="112"/>
    </row>
    <row r="524" spans="1:9" s="110" customFormat="1">
      <c r="A524" s="112"/>
      <c r="B524" s="112"/>
      <c r="C524" s="112"/>
      <c r="D524" s="112"/>
      <c r="E524" s="112"/>
      <c r="I524" s="112"/>
    </row>
    <row r="525" spans="1:9" s="110" customFormat="1">
      <c r="A525" s="112"/>
      <c r="B525" s="112"/>
      <c r="C525" s="112"/>
      <c r="D525" s="112"/>
      <c r="E525" s="112"/>
      <c r="I525" s="112"/>
    </row>
    <row r="526" spans="1:9" s="110" customFormat="1">
      <c r="A526" s="112"/>
      <c r="B526" s="112"/>
      <c r="C526" s="112"/>
      <c r="D526" s="112"/>
      <c r="E526" s="112"/>
      <c r="I526" s="112"/>
    </row>
    <row r="527" spans="1:9" s="110" customFormat="1">
      <c r="A527" s="112"/>
      <c r="B527" s="112"/>
      <c r="C527" s="112"/>
      <c r="D527" s="112"/>
      <c r="E527" s="112"/>
      <c r="I527" s="112"/>
    </row>
    <row r="528" spans="1:9" s="110" customFormat="1">
      <c r="A528" s="112"/>
      <c r="B528" s="112"/>
      <c r="C528" s="112"/>
      <c r="D528" s="112"/>
      <c r="E528" s="112"/>
      <c r="I528" s="112"/>
    </row>
    <row r="529" spans="1:9" s="110" customFormat="1">
      <c r="A529" s="112"/>
      <c r="B529" s="112"/>
      <c r="C529" s="112"/>
      <c r="D529" s="112"/>
      <c r="E529" s="112"/>
      <c r="I529" s="112"/>
    </row>
    <row r="530" spans="1:9" s="110" customFormat="1">
      <c r="A530" s="112"/>
      <c r="B530" s="112"/>
      <c r="C530" s="112"/>
      <c r="D530" s="112"/>
      <c r="E530" s="112"/>
      <c r="I530" s="112"/>
    </row>
    <row r="531" spans="1:9" s="110" customFormat="1">
      <c r="A531" s="112"/>
      <c r="B531" s="112"/>
      <c r="C531" s="112"/>
      <c r="D531" s="112"/>
      <c r="E531" s="112"/>
      <c r="I531" s="112"/>
    </row>
    <row r="532" spans="1:9" s="110" customFormat="1">
      <c r="A532" s="112"/>
      <c r="B532" s="112"/>
      <c r="C532" s="112"/>
      <c r="D532" s="112"/>
      <c r="E532" s="112"/>
      <c r="I532" s="112"/>
    </row>
    <row r="533" spans="1:9" s="110" customFormat="1">
      <c r="A533" s="112"/>
      <c r="B533" s="112"/>
      <c r="C533" s="112"/>
      <c r="D533" s="112"/>
      <c r="E533" s="112"/>
      <c r="I533" s="112"/>
    </row>
    <row r="534" spans="1:9" s="110" customFormat="1">
      <c r="A534" s="112"/>
      <c r="B534" s="112"/>
      <c r="C534" s="112"/>
      <c r="D534" s="112"/>
      <c r="E534" s="112"/>
      <c r="I534" s="112"/>
    </row>
    <row r="535" spans="1:9" s="110" customFormat="1">
      <c r="A535" s="112"/>
      <c r="B535" s="112"/>
      <c r="C535" s="112"/>
      <c r="D535" s="112"/>
      <c r="E535" s="112"/>
      <c r="I535" s="112"/>
    </row>
    <row r="536" spans="1:9" s="110" customFormat="1">
      <c r="A536" s="112"/>
      <c r="B536" s="112"/>
      <c r="C536" s="112"/>
      <c r="D536" s="112"/>
      <c r="E536" s="112"/>
      <c r="I536" s="112"/>
    </row>
    <row r="537" spans="1:9" s="110" customFormat="1">
      <c r="A537" s="112"/>
      <c r="B537" s="112"/>
      <c r="C537" s="112"/>
      <c r="D537" s="112"/>
      <c r="E537" s="112"/>
      <c r="I537" s="112"/>
    </row>
    <row r="538" spans="1:9" s="110" customFormat="1">
      <c r="A538" s="112"/>
      <c r="B538" s="112"/>
      <c r="C538" s="112"/>
      <c r="D538" s="112"/>
      <c r="E538" s="112"/>
      <c r="I538" s="112"/>
    </row>
    <row r="539" spans="1:9" s="110" customFormat="1">
      <c r="A539" s="112"/>
      <c r="B539" s="112"/>
      <c r="C539" s="112"/>
      <c r="D539" s="112"/>
      <c r="E539" s="112"/>
      <c r="I539" s="112"/>
    </row>
    <row r="540" spans="1:9" s="110" customFormat="1">
      <c r="A540" s="112"/>
      <c r="B540" s="112"/>
      <c r="C540" s="112"/>
      <c r="D540" s="112"/>
      <c r="E540" s="112"/>
      <c r="I540" s="112"/>
    </row>
    <row r="541" spans="1:9" s="110" customFormat="1">
      <c r="A541" s="112"/>
      <c r="B541" s="112"/>
      <c r="C541" s="112"/>
      <c r="D541" s="112"/>
      <c r="E541" s="112"/>
      <c r="I541" s="112"/>
    </row>
    <row r="542" spans="1:9" s="110" customFormat="1">
      <c r="A542" s="112"/>
      <c r="B542" s="112"/>
      <c r="C542" s="112"/>
      <c r="D542" s="112"/>
      <c r="E542" s="112"/>
      <c r="I542" s="112"/>
    </row>
    <row r="543" spans="1:9" s="110" customFormat="1">
      <c r="A543" s="112"/>
      <c r="B543" s="112"/>
      <c r="C543" s="112"/>
      <c r="D543" s="112"/>
      <c r="E543" s="112"/>
      <c r="I543" s="112"/>
    </row>
    <row r="544" spans="1:9" s="110" customFormat="1">
      <c r="A544" s="112"/>
      <c r="B544" s="112"/>
      <c r="C544" s="112"/>
      <c r="D544" s="112"/>
      <c r="E544" s="112"/>
      <c r="I544" s="112"/>
    </row>
    <row r="545" spans="1:9" s="110" customFormat="1">
      <c r="A545" s="112"/>
      <c r="B545" s="112"/>
      <c r="C545" s="112"/>
      <c r="D545" s="112"/>
      <c r="E545" s="112"/>
      <c r="I545" s="112"/>
    </row>
    <row r="546" spans="1:9" s="110" customFormat="1">
      <c r="A546" s="112"/>
      <c r="B546" s="112"/>
      <c r="C546" s="112"/>
      <c r="D546" s="112"/>
      <c r="E546" s="112"/>
      <c r="I546" s="112"/>
    </row>
    <row r="547" spans="1:9" s="110" customFormat="1">
      <c r="A547" s="112"/>
      <c r="B547" s="112"/>
      <c r="C547" s="112"/>
      <c r="D547" s="112"/>
      <c r="E547" s="112"/>
      <c r="I547" s="112"/>
    </row>
    <row r="548" spans="1:9" s="110" customFormat="1">
      <c r="A548" s="112"/>
      <c r="B548" s="112"/>
      <c r="C548" s="112"/>
      <c r="D548" s="112"/>
      <c r="E548" s="112"/>
      <c r="I548" s="112"/>
    </row>
    <row r="549" spans="1:9" s="110" customFormat="1">
      <c r="A549" s="112"/>
      <c r="B549" s="112"/>
      <c r="C549" s="112"/>
      <c r="D549" s="112"/>
      <c r="E549" s="112"/>
      <c r="I549" s="112"/>
    </row>
    <row r="550" spans="1:9" s="110" customFormat="1">
      <c r="A550" s="112"/>
      <c r="B550" s="112"/>
      <c r="C550" s="112"/>
      <c r="D550" s="112"/>
      <c r="E550" s="112"/>
      <c r="I550" s="112"/>
    </row>
    <row r="551" spans="1:9" s="110" customFormat="1">
      <c r="A551" s="112"/>
      <c r="B551" s="112"/>
      <c r="C551" s="112"/>
      <c r="D551" s="112"/>
      <c r="E551" s="112"/>
      <c r="I551" s="112"/>
    </row>
    <row r="552" spans="1:9" s="110" customFormat="1">
      <c r="A552" s="112"/>
      <c r="B552" s="112"/>
      <c r="C552" s="112"/>
      <c r="D552" s="112"/>
      <c r="E552" s="112"/>
      <c r="I552" s="112"/>
    </row>
    <row r="553" spans="1:9" s="110" customFormat="1">
      <c r="A553" s="112"/>
      <c r="B553" s="112"/>
      <c r="C553" s="112"/>
      <c r="D553" s="112"/>
      <c r="E553" s="112"/>
      <c r="I553" s="112"/>
    </row>
    <row r="554" spans="1:9" s="110" customFormat="1">
      <c r="A554" s="112"/>
      <c r="B554" s="112"/>
      <c r="C554" s="112"/>
      <c r="D554" s="112"/>
      <c r="E554" s="112"/>
      <c r="I554" s="112"/>
    </row>
    <row r="555" spans="1:9" s="110" customFormat="1">
      <c r="A555" s="112"/>
      <c r="B555" s="112"/>
      <c r="C555" s="112"/>
      <c r="D555" s="112"/>
      <c r="E555" s="112"/>
      <c r="I555" s="112"/>
    </row>
    <row r="556" spans="1:9" s="110" customFormat="1">
      <c r="A556" s="112"/>
      <c r="B556" s="112"/>
      <c r="C556" s="112"/>
      <c r="D556" s="112"/>
      <c r="E556" s="112"/>
      <c r="I556" s="112"/>
    </row>
    <row r="557" spans="1:9" s="110" customFormat="1">
      <c r="A557" s="112"/>
      <c r="B557" s="112"/>
      <c r="C557" s="112"/>
      <c r="D557" s="112"/>
      <c r="E557" s="112"/>
      <c r="I557" s="112"/>
    </row>
    <row r="558" spans="1:9" s="110" customFormat="1">
      <c r="A558" s="112"/>
      <c r="B558" s="112"/>
      <c r="C558" s="112"/>
      <c r="D558" s="112"/>
      <c r="E558" s="112"/>
      <c r="I558" s="112"/>
    </row>
    <row r="559" spans="1:9" s="110" customFormat="1">
      <c r="A559" s="112"/>
      <c r="B559" s="112"/>
      <c r="C559" s="112"/>
      <c r="D559" s="112"/>
      <c r="E559" s="112"/>
      <c r="I559" s="112"/>
    </row>
    <row r="560" spans="1:9" s="110" customFormat="1">
      <c r="A560" s="112"/>
      <c r="B560" s="112"/>
      <c r="C560" s="112"/>
      <c r="D560" s="112"/>
      <c r="E560" s="112"/>
      <c r="I560" s="112"/>
    </row>
    <row r="561" spans="1:9" s="110" customFormat="1">
      <c r="A561" s="112"/>
      <c r="B561" s="112"/>
      <c r="C561" s="112"/>
      <c r="D561" s="112"/>
      <c r="E561" s="112"/>
      <c r="I561" s="112"/>
    </row>
    <row r="562" spans="1:9" s="110" customFormat="1">
      <c r="A562" s="112"/>
      <c r="B562" s="112"/>
      <c r="C562" s="112"/>
      <c r="D562" s="112"/>
      <c r="E562" s="112"/>
      <c r="I562" s="112"/>
    </row>
    <row r="563" spans="1:9" s="110" customFormat="1">
      <c r="A563" s="112"/>
      <c r="B563" s="112"/>
      <c r="C563" s="112"/>
      <c r="D563" s="112"/>
      <c r="E563" s="112"/>
      <c r="I563" s="112"/>
    </row>
    <row r="564" spans="1:9" s="110" customFormat="1">
      <c r="A564" s="112"/>
      <c r="B564" s="112"/>
      <c r="C564" s="112"/>
      <c r="D564" s="112"/>
      <c r="E564" s="112"/>
      <c r="I564" s="112"/>
    </row>
    <row r="565" spans="1:9" s="110" customFormat="1">
      <c r="A565" s="112"/>
      <c r="B565" s="112"/>
      <c r="C565" s="112"/>
      <c r="D565" s="112"/>
      <c r="E565" s="112"/>
      <c r="I565" s="112"/>
    </row>
    <row r="566" spans="1:9" s="110" customFormat="1">
      <c r="A566" s="112"/>
      <c r="B566" s="112"/>
      <c r="C566" s="112"/>
      <c r="D566" s="112"/>
      <c r="E566" s="112"/>
      <c r="I566" s="112"/>
    </row>
    <row r="567" spans="1:9" s="110" customFormat="1">
      <c r="A567" s="112"/>
      <c r="B567" s="112"/>
      <c r="C567" s="112"/>
      <c r="D567" s="112"/>
      <c r="E567" s="112"/>
      <c r="I567" s="112"/>
    </row>
    <row r="568" spans="1:9" s="110" customFormat="1">
      <c r="A568" s="112"/>
      <c r="B568" s="112"/>
      <c r="C568" s="112"/>
      <c r="D568" s="112"/>
      <c r="E568" s="112"/>
      <c r="I568" s="112"/>
    </row>
    <row r="569" spans="1:9" s="110" customFormat="1">
      <c r="A569" s="112"/>
      <c r="B569" s="112"/>
      <c r="C569" s="112"/>
      <c r="D569" s="112"/>
      <c r="E569" s="112"/>
      <c r="I569" s="112"/>
    </row>
    <row r="570" spans="1:9" s="110" customFormat="1">
      <c r="A570" s="112"/>
      <c r="B570" s="112"/>
      <c r="C570" s="112"/>
      <c r="D570" s="112"/>
      <c r="E570" s="112"/>
      <c r="I570" s="112"/>
    </row>
    <row r="571" spans="1:9" s="110" customFormat="1">
      <c r="A571" s="112"/>
      <c r="B571" s="112"/>
      <c r="C571" s="112"/>
      <c r="D571" s="112"/>
      <c r="E571" s="112"/>
      <c r="I571" s="112"/>
    </row>
    <row r="572" spans="1:9" s="110" customFormat="1">
      <c r="A572" s="112"/>
      <c r="B572" s="112"/>
      <c r="C572" s="112"/>
      <c r="D572" s="112"/>
      <c r="E572" s="112"/>
      <c r="I572" s="112"/>
    </row>
    <row r="573" spans="1:9" s="110" customFormat="1">
      <c r="A573" s="112"/>
      <c r="B573" s="112"/>
      <c r="C573" s="112"/>
      <c r="D573" s="112"/>
      <c r="E573" s="112"/>
      <c r="I573" s="112"/>
    </row>
    <row r="574" spans="1:9" s="110" customFormat="1">
      <c r="A574" s="112"/>
      <c r="B574" s="112"/>
      <c r="C574" s="112"/>
      <c r="D574" s="112"/>
      <c r="E574" s="112"/>
      <c r="I574" s="112"/>
    </row>
    <row r="575" spans="1:9" s="110" customFormat="1">
      <c r="A575" s="112"/>
      <c r="B575" s="112"/>
      <c r="C575" s="112"/>
      <c r="D575" s="112"/>
      <c r="E575" s="112"/>
      <c r="I575" s="112"/>
    </row>
    <row r="576" spans="1:9" s="110" customFormat="1">
      <c r="A576" s="112"/>
      <c r="B576" s="112"/>
      <c r="C576" s="112"/>
      <c r="D576" s="112"/>
      <c r="E576" s="112"/>
      <c r="I576" s="112"/>
    </row>
    <row r="577" spans="1:9" s="110" customFormat="1">
      <c r="A577" s="112"/>
      <c r="B577" s="112"/>
      <c r="C577" s="112"/>
      <c r="D577" s="112"/>
      <c r="E577" s="112"/>
      <c r="I577" s="112"/>
    </row>
    <row r="578" spans="1:9" s="110" customFormat="1">
      <c r="A578" s="112"/>
      <c r="B578" s="112"/>
      <c r="C578" s="112"/>
      <c r="D578" s="112"/>
      <c r="E578" s="112"/>
      <c r="I578" s="112"/>
    </row>
    <row r="579" spans="1:9" s="110" customFormat="1">
      <c r="A579" s="112"/>
      <c r="B579" s="112"/>
      <c r="C579" s="112"/>
      <c r="D579" s="112"/>
      <c r="E579" s="112"/>
      <c r="I579" s="112"/>
    </row>
    <row r="580" spans="1:9" s="110" customFormat="1">
      <c r="A580" s="112"/>
      <c r="B580" s="112"/>
      <c r="C580" s="112"/>
      <c r="D580" s="112"/>
      <c r="E580" s="112"/>
      <c r="I580" s="112"/>
    </row>
    <row r="581" spans="1:9" s="110" customFormat="1">
      <c r="A581" s="112"/>
      <c r="B581" s="112"/>
      <c r="C581" s="112"/>
      <c r="D581" s="112"/>
      <c r="E581" s="112"/>
      <c r="I581" s="112"/>
    </row>
    <row r="582" spans="1:9" s="110" customFormat="1">
      <c r="A582" s="112"/>
      <c r="B582" s="112"/>
      <c r="C582" s="112"/>
      <c r="D582" s="112"/>
      <c r="E582" s="112"/>
      <c r="I582" s="112"/>
    </row>
    <row r="583" spans="1:9" s="110" customFormat="1">
      <c r="A583" s="112"/>
      <c r="B583" s="112"/>
      <c r="C583" s="112"/>
      <c r="D583" s="112"/>
      <c r="E583" s="112"/>
      <c r="I583" s="112"/>
    </row>
    <row r="584" spans="1:9" s="110" customFormat="1">
      <c r="A584" s="112"/>
      <c r="B584" s="112"/>
      <c r="C584" s="112"/>
      <c r="D584" s="112"/>
      <c r="E584" s="112"/>
      <c r="I584" s="112"/>
    </row>
    <row r="585" spans="1:9" s="110" customFormat="1">
      <c r="A585" s="112"/>
      <c r="B585" s="112"/>
      <c r="C585" s="112"/>
      <c r="D585" s="112"/>
      <c r="E585" s="112"/>
      <c r="I585" s="112"/>
    </row>
    <row r="586" spans="1:9" s="110" customFormat="1">
      <c r="A586" s="112"/>
      <c r="B586" s="112"/>
      <c r="C586" s="112"/>
      <c r="D586" s="112"/>
      <c r="E586" s="112"/>
      <c r="I586" s="112"/>
    </row>
    <row r="587" spans="1:9" s="110" customFormat="1">
      <c r="A587" s="112"/>
      <c r="B587" s="112"/>
      <c r="C587" s="112"/>
      <c r="D587" s="112"/>
      <c r="E587" s="112"/>
      <c r="I587" s="112"/>
    </row>
    <row r="588" spans="1:9" s="110" customFormat="1">
      <c r="A588" s="112"/>
      <c r="B588" s="112"/>
      <c r="C588" s="112"/>
      <c r="D588" s="112"/>
      <c r="E588" s="112"/>
      <c r="I588" s="112"/>
    </row>
    <row r="589" spans="1:9" s="110" customFormat="1">
      <c r="A589" s="112"/>
      <c r="B589" s="112"/>
      <c r="C589" s="112"/>
      <c r="D589" s="112"/>
      <c r="E589" s="112"/>
      <c r="I589" s="112"/>
    </row>
    <row r="590" spans="1:9" s="110" customFormat="1">
      <c r="A590" s="112"/>
      <c r="B590" s="112"/>
      <c r="C590" s="112"/>
      <c r="D590" s="112"/>
      <c r="E590" s="112"/>
      <c r="I590" s="112"/>
    </row>
    <row r="591" spans="1:9" s="110" customFormat="1">
      <c r="A591" s="112"/>
      <c r="B591" s="112"/>
      <c r="C591" s="112"/>
      <c r="D591" s="112"/>
      <c r="E591" s="112"/>
      <c r="I591" s="112"/>
    </row>
    <row r="592" spans="1:9" s="110" customFormat="1">
      <c r="A592" s="112"/>
      <c r="B592" s="112"/>
      <c r="C592" s="112"/>
      <c r="D592" s="112"/>
      <c r="E592" s="112"/>
      <c r="I592" s="112"/>
    </row>
    <row r="593" spans="1:9" s="110" customFormat="1">
      <c r="A593" s="112"/>
      <c r="B593" s="112"/>
      <c r="C593" s="112"/>
      <c r="D593" s="112"/>
      <c r="E593" s="112"/>
      <c r="I593" s="112"/>
    </row>
    <row r="594" spans="1:9" s="110" customFormat="1">
      <c r="A594" s="112"/>
      <c r="B594" s="112"/>
      <c r="C594" s="112"/>
      <c r="D594" s="112"/>
      <c r="E594" s="112"/>
      <c r="I594" s="112"/>
    </row>
    <row r="595" spans="1:9" s="110" customFormat="1">
      <c r="A595" s="112"/>
      <c r="B595" s="112"/>
      <c r="C595" s="112"/>
      <c r="D595" s="112"/>
      <c r="E595" s="112"/>
      <c r="I595" s="112"/>
    </row>
    <row r="596" spans="1:9" s="110" customFormat="1">
      <c r="A596" s="112"/>
      <c r="B596" s="112"/>
      <c r="C596" s="112"/>
      <c r="D596" s="112"/>
      <c r="E596" s="112"/>
      <c r="I596" s="112"/>
    </row>
    <row r="597" spans="1:9" s="110" customFormat="1">
      <c r="A597" s="112"/>
      <c r="B597" s="112"/>
      <c r="C597" s="112"/>
      <c r="D597" s="112"/>
      <c r="E597" s="112"/>
      <c r="I597" s="112"/>
    </row>
    <row r="598" spans="1:9" s="110" customFormat="1">
      <c r="A598" s="112"/>
      <c r="B598" s="112"/>
      <c r="C598" s="112"/>
      <c r="D598" s="112"/>
      <c r="E598" s="112"/>
      <c r="I598" s="112"/>
    </row>
    <row r="599" spans="1:9" s="110" customFormat="1">
      <c r="A599" s="112"/>
      <c r="B599" s="112"/>
      <c r="C599" s="112"/>
      <c r="D599" s="112"/>
      <c r="E599" s="112"/>
      <c r="I599" s="112"/>
    </row>
    <row r="600" spans="1:9" s="110" customFormat="1">
      <c r="A600" s="112"/>
      <c r="B600" s="112"/>
      <c r="C600" s="112"/>
      <c r="D600" s="112"/>
      <c r="E600" s="112"/>
      <c r="I600" s="112"/>
    </row>
    <row r="601" spans="1:9" s="110" customFormat="1">
      <c r="A601" s="112"/>
      <c r="B601" s="112"/>
      <c r="C601" s="112"/>
      <c r="D601" s="112"/>
      <c r="E601" s="112"/>
      <c r="I601" s="112"/>
    </row>
    <row r="602" spans="1:9" s="110" customFormat="1">
      <c r="A602" s="112"/>
      <c r="B602" s="112"/>
      <c r="C602" s="112"/>
      <c r="D602" s="112"/>
      <c r="E602" s="112"/>
      <c r="I602" s="112"/>
    </row>
    <row r="603" spans="1:9" s="110" customFormat="1">
      <c r="A603" s="112"/>
      <c r="B603" s="112"/>
      <c r="C603" s="112"/>
      <c r="D603" s="112"/>
      <c r="E603" s="112"/>
      <c r="I603" s="112"/>
    </row>
    <row r="604" spans="1:9" s="110" customFormat="1">
      <c r="A604" s="112"/>
      <c r="B604" s="112"/>
      <c r="C604" s="112"/>
      <c r="D604" s="112"/>
      <c r="E604" s="112"/>
      <c r="I604" s="112"/>
    </row>
    <row r="605" spans="1:9" s="110" customFormat="1">
      <c r="A605" s="112"/>
      <c r="B605" s="112"/>
      <c r="C605" s="112"/>
      <c r="D605" s="112"/>
      <c r="E605" s="112"/>
      <c r="I605" s="112"/>
    </row>
    <row r="606" spans="1:9" s="110" customFormat="1">
      <c r="A606" s="112"/>
      <c r="B606" s="112"/>
      <c r="C606" s="112"/>
      <c r="D606" s="112"/>
      <c r="E606" s="112"/>
      <c r="I606" s="112"/>
    </row>
    <row r="607" spans="1:9" s="110" customFormat="1">
      <c r="A607" s="112"/>
      <c r="B607" s="112"/>
      <c r="C607" s="112"/>
      <c r="D607" s="112"/>
      <c r="E607" s="112"/>
      <c r="I607" s="112"/>
    </row>
    <row r="608" spans="1:9" s="110" customFormat="1">
      <c r="A608" s="112"/>
      <c r="B608" s="112"/>
      <c r="C608" s="112"/>
      <c r="D608" s="112"/>
      <c r="E608" s="112"/>
      <c r="I608" s="112"/>
    </row>
    <row r="609" spans="1:9" s="110" customFormat="1">
      <c r="A609" s="112"/>
      <c r="B609" s="112"/>
      <c r="C609" s="112"/>
      <c r="D609" s="112"/>
      <c r="E609" s="112"/>
      <c r="I609" s="112"/>
    </row>
    <row r="610" spans="1:9" s="110" customFormat="1">
      <c r="A610" s="112"/>
      <c r="B610" s="112"/>
      <c r="C610" s="112"/>
      <c r="D610" s="112"/>
      <c r="E610" s="112"/>
      <c r="I610" s="112"/>
    </row>
    <row r="611" spans="1:9" s="110" customFormat="1">
      <c r="A611" s="112"/>
      <c r="B611" s="112"/>
      <c r="C611" s="112"/>
      <c r="D611" s="112"/>
      <c r="E611" s="112"/>
      <c r="I611" s="112"/>
    </row>
    <row r="612" spans="1:9" s="110" customFormat="1">
      <c r="A612" s="112"/>
      <c r="B612" s="112"/>
      <c r="C612" s="112"/>
      <c r="D612" s="112"/>
      <c r="E612" s="112"/>
      <c r="I612" s="112"/>
    </row>
    <row r="613" spans="1:9" s="110" customFormat="1">
      <c r="A613" s="112"/>
      <c r="B613" s="112"/>
      <c r="C613" s="112"/>
      <c r="D613" s="112"/>
      <c r="E613" s="112"/>
      <c r="I613" s="112"/>
    </row>
    <row r="614" spans="1:9" s="110" customFormat="1">
      <c r="A614" s="112"/>
      <c r="B614" s="112"/>
      <c r="C614" s="112"/>
      <c r="D614" s="112"/>
      <c r="E614" s="112"/>
      <c r="I614" s="112"/>
    </row>
    <row r="615" spans="1:9" s="110" customFormat="1">
      <c r="A615" s="112"/>
      <c r="B615" s="112"/>
      <c r="C615" s="112"/>
      <c r="D615" s="112"/>
      <c r="E615" s="112"/>
      <c r="I615" s="112"/>
    </row>
    <row r="616" spans="1:9" s="110" customFormat="1">
      <c r="A616" s="112"/>
      <c r="B616" s="112"/>
      <c r="C616" s="112"/>
      <c r="D616" s="112"/>
      <c r="E616" s="112"/>
      <c r="I616" s="112"/>
    </row>
    <row r="617" spans="1:9" s="110" customFormat="1">
      <c r="A617" s="112"/>
      <c r="B617" s="112"/>
      <c r="C617" s="112"/>
      <c r="D617" s="112"/>
      <c r="E617" s="112"/>
      <c r="I617" s="112"/>
    </row>
    <row r="618" spans="1:9" s="110" customFormat="1">
      <c r="A618" s="112"/>
      <c r="B618" s="112"/>
      <c r="C618" s="112"/>
      <c r="D618" s="112"/>
      <c r="E618" s="112"/>
      <c r="I618" s="112"/>
    </row>
    <row r="619" spans="1:9" s="110" customFormat="1">
      <c r="A619" s="112"/>
      <c r="B619" s="112"/>
      <c r="C619" s="112"/>
      <c r="D619" s="112"/>
      <c r="E619" s="112"/>
      <c r="I619" s="112"/>
    </row>
    <row r="620" spans="1:9" s="110" customFormat="1">
      <c r="A620" s="112"/>
      <c r="B620" s="112"/>
      <c r="C620" s="112"/>
      <c r="D620" s="112"/>
      <c r="E620" s="112"/>
      <c r="I620" s="112"/>
    </row>
    <row r="621" spans="1:9" s="110" customFormat="1">
      <c r="A621" s="112"/>
      <c r="B621" s="112"/>
      <c r="C621" s="112"/>
      <c r="D621" s="112"/>
      <c r="E621" s="112"/>
      <c r="I621" s="112"/>
    </row>
    <row r="622" spans="1:9" s="110" customFormat="1">
      <c r="A622" s="112"/>
      <c r="B622" s="112"/>
      <c r="C622" s="112"/>
      <c r="D622" s="112"/>
      <c r="E622" s="112"/>
      <c r="I622" s="112"/>
    </row>
    <row r="623" spans="1:9" s="110" customFormat="1">
      <c r="A623" s="112"/>
      <c r="B623" s="112"/>
      <c r="C623" s="112"/>
      <c r="D623" s="112"/>
      <c r="E623" s="112"/>
      <c r="I623" s="112"/>
    </row>
    <row r="624" spans="1:9" s="110" customFormat="1">
      <c r="A624" s="112"/>
      <c r="B624" s="112"/>
      <c r="C624" s="112"/>
      <c r="D624" s="112"/>
      <c r="E624" s="112"/>
      <c r="I624" s="112"/>
    </row>
    <row r="625" spans="1:9" s="110" customFormat="1">
      <c r="A625" s="112"/>
      <c r="B625" s="112"/>
      <c r="C625" s="112"/>
      <c r="D625" s="112"/>
      <c r="E625" s="112"/>
      <c r="I625" s="112"/>
    </row>
    <row r="626" spans="1:9" s="110" customFormat="1">
      <c r="A626" s="112"/>
      <c r="B626" s="112"/>
      <c r="C626" s="112"/>
      <c r="D626" s="112"/>
      <c r="E626" s="112"/>
      <c r="I626" s="112"/>
    </row>
    <row r="627" spans="1:9" s="110" customFormat="1">
      <c r="A627" s="112"/>
      <c r="B627" s="112"/>
      <c r="C627" s="112"/>
      <c r="D627" s="112"/>
      <c r="E627" s="112"/>
      <c r="I627" s="112"/>
    </row>
    <row r="628" spans="1:9" s="110" customFormat="1">
      <c r="A628" s="112"/>
      <c r="B628" s="112"/>
      <c r="C628" s="112"/>
      <c r="D628" s="112"/>
      <c r="E628" s="112"/>
      <c r="I628" s="112"/>
    </row>
    <row r="629" spans="1:9" s="110" customFormat="1">
      <c r="A629" s="112"/>
      <c r="B629" s="112"/>
      <c r="C629" s="112"/>
      <c r="D629" s="112"/>
      <c r="E629" s="112"/>
      <c r="I629" s="112"/>
    </row>
    <row r="630" spans="1:9" s="110" customFormat="1">
      <c r="A630" s="112"/>
      <c r="B630" s="112"/>
      <c r="C630" s="112"/>
      <c r="D630" s="112"/>
      <c r="E630" s="112"/>
      <c r="I630" s="112"/>
    </row>
    <row r="631" spans="1:9" s="110" customFormat="1">
      <c r="A631" s="112"/>
      <c r="B631" s="112"/>
      <c r="C631" s="112"/>
      <c r="D631" s="112"/>
      <c r="E631" s="112"/>
      <c r="I631" s="112"/>
    </row>
    <row r="632" spans="1:9" s="110" customFormat="1">
      <c r="A632" s="112"/>
      <c r="B632" s="112"/>
      <c r="C632" s="112"/>
      <c r="D632" s="112"/>
      <c r="E632" s="112"/>
      <c r="I632" s="112"/>
    </row>
    <row r="633" spans="1:9" s="110" customFormat="1">
      <c r="A633" s="112"/>
      <c r="B633" s="112"/>
      <c r="C633" s="112"/>
      <c r="D633" s="112"/>
      <c r="E633" s="112"/>
      <c r="I633" s="112"/>
    </row>
    <row r="634" spans="1:9" s="110" customFormat="1">
      <c r="A634" s="112"/>
      <c r="B634" s="112"/>
      <c r="C634" s="112"/>
      <c r="D634" s="112"/>
      <c r="E634" s="112"/>
      <c r="I634" s="112"/>
    </row>
    <row r="635" spans="1:9" s="110" customFormat="1">
      <c r="A635" s="112"/>
      <c r="B635" s="112"/>
      <c r="C635" s="112"/>
      <c r="D635" s="112"/>
      <c r="E635" s="112"/>
      <c r="I635" s="112"/>
    </row>
    <row r="636" spans="1:9" s="110" customFormat="1">
      <c r="A636" s="112"/>
      <c r="B636" s="112"/>
      <c r="C636" s="112"/>
      <c r="D636" s="112"/>
      <c r="E636" s="112"/>
      <c r="I636" s="112"/>
    </row>
    <row r="637" spans="1:9" s="110" customFormat="1">
      <c r="A637" s="112"/>
      <c r="B637" s="112"/>
      <c r="C637" s="112"/>
      <c r="D637" s="112"/>
      <c r="E637" s="112"/>
      <c r="I637" s="112"/>
    </row>
    <row r="638" spans="1:9" s="110" customFormat="1">
      <c r="A638" s="112"/>
      <c r="B638" s="112"/>
      <c r="C638" s="112"/>
      <c r="D638" s="112"/>
      <c r="E638" s="112"/>
      <c r="I638" s="112"/>
    </row>
    <row r="639" spans="1:9" s="110" customFormat="1">
      <c r="A639" s="112"/>
      <c r="B639" s="112"/>
      <c r="C639" s="112"/>
      <c r="D639" s="112"/>
      <c r="E639" s="112"/>
      <c r="I639" s="112"/>
    </row>
    <row r="640" spans="1:9" s="110" customFormat="1">
      <c r="A640" s="112"/>
      <c r="B640" s="112"/>
      <c r="C640" s="112"/>
      <c r="D640" s="112"/>
      <c r="E640" s="112"/>
      <c r="I640" s="112"/>
    </row>
    <row r="641" spans="1:9" s="110" customFormat="1">
      <c r="A641" s="112"/>
      <c r="B641" s="112"/>
      <c r="C641" s="112"/>
      <c r="D641" s="112"/>
      <c r="E641" s="112"/>
      <c r="I641" s="112"/>
    </row>
    <row r="642" spans="1:9" s="110" customFormat="1">
      <c r="A642" s="112"/>
      <c r="B642" s="112"/>
      <c r="C642" s="112"/>
      <c r="D642" s="112"/>
      <c r="E642" s="112"/>
      <c r="I642" s="112"/>
    </row>
    <row r="643" spans="1:9" s="110" customFormat="1">
      <c r="A643" s="112"/>
      <c r="B643" s="112"/>
      <c r="C643" s="112"/>
      <c r="D643" s="112"/>
      <c r="E643" s="112"/>
      <c r="I643" s="112"/>
    </row>
    <row r="644" spans="1:9" s="110" customFormat="1">
      <c r="A644" s="112"/>
      <c r="B644" s="112"/>
      <c r="C644" s="112"/>
      <c r="D644" s="112"/>
      <c r="E644" s="112"/>
      <c r="I644" s="112"/>
    </row>
    <row r="645" spans="1:9" s="110" customFormat="1">
      <c r="A645" s="112"/>
      <c r="B645" s="112"/>
      <c r="C645" s="112"/>
      <c r="D645" s="112"/>
      <c r="E645" s="112"/>
      <c r="I645" s="112"/>
    </row>
    <row r="646" spans="1:9" s="110" customFormat="1">
      <c r="A646" s="112"/>
      <c r="B646" s="112"/>
      <c r="C646" s="112"/>
      <c r="D646" s="112"/>
      <c r="E646" s="112"/>
      <c r="I646" s="112"/>
    </row>
    <row r="647" spans="1:9" s="110" customFormat="1">
      <c r="A647" s="112"/>
      <c r="B647" s="112"/>
      <c r="C647" s="112"/>
      <c r="D647" s="112"/>
      <c r="E647" s="112"/>
      <c r="I647" s="112"/>
    </row>
    <row r="648" spans="1:9" s="110" customFormat="1">
      <c r="A648" s="112"/>
      <c r="B648" s="112"/>
      <c r="C648" s="112"/>
      <c r="D648" s="112"/>
      <c r="E648" s="112"/>
      <c r="I648" s="112"/>
    </row>
    <row r="649" spans="1:9" s="110" customFormat="1">
      <c r="A649" s="112"/>
      <c r="B649" s="112"/>
      <c r="C649" s="112"/>
      <c r="D649" s="112"/>
      <c r="E649" s="112"/>
      <c r="I649" s="112"/>
    </row>
    <row r="650" spans="1:9" s="110" customFormat="1">
      <c r="A650" s="112"/>
      <c r="B650" s="112"/>
      <c r="C650" s="112"/>
      <c r="D650" s="112"/>
      <c r="E650" s="112"/>
      <c r="I650" s="112"/>
    </row>
    <row r="651" spans="1:9" s="110" customFormat="1">
      <c r="A651" s="112"/>
      <c r="B651" s="112"/>
      <c r="C651" s="112"/>
      <c r="D651" s="112"/>
      <c r="E651" s="112"/>
      <c r="I651" s="112"/>
    </row>
    <row r="652" spans="1:9" s="110" customFormat="1">
      <c r="A652" s="112"/>
      <c r="B652" s="112"/>
      <c r="C652" s="112"/>
      <c r="D652" s="112"/>
      <c r="E652" s="112"/>
      <c r="I652" s="112"/>
    </row>
    <row r="653" spans="1:9" s="110" customFormat="1">
      <c r="A653" s="112"/>
      <c r="B653" s="112"/>
      <c r="C653" s="112"/>
      <c r="D653" s="112"/>
      <c r="E653" s="112"/>
      <c r="I653" s="112"/>
    </row>
    <row r="654" spans="1:9" s="110" customFormat="1">
      <c r="A654" s="112"/>
      <c r="B654" s="112"/>
      <c r="C654" s="112"/>
      <c r="D654" s="112"/>
      <c r="E654" s="112"/>
      <c r="I654" s="112"/>
    </row>
    <row r="655" spans="1:9" s="110" customFormat="1">
      <c r="A655" s="112"/>
      <c r="B655" s="112"/>
      <c r="C655" s="112"/>
      <c r="D655" s="112"/>
      <c r="E655" s="112"/>
      <c r="I655" s="112"/>
    </row>
    <row r="656" spans="1:9" s="110" customFormat="1">
      <c r="A656" s="112"/>
      <c r="B656" s="112"/>
      <c r="C656" s="112"/>
      <c r="D656" s="112"/>
      <c r="E656" s="112"/>
      <c r="I656" s="112"/>
    </row>
    <row r="657" spans="1:9" s="110" customFormat="1">
      <c r="A657" s="112"/>
      <c r="B657" s="112"/>
      <c r="C657" s="112"/>
      <c r="D657" s="112"/>
      <c r="E657" s="112"/>
      <c r="I657" s="112"/>
    </row>
    <row r="658" spans="1:9" s="110" customFormat="1">
      <c r="A658" s="112"/>
      <c r="B658" s="112"/>
      <c r="C658" s="112"/>
      <c r="D658" s="112"/>
      <c r="E658" s="112"/>
      <c r="I658" s="112"/>
    </row>
    <row r="659" spans="1:9" s="110" customFormat="1">
      <c r="A659" s="112"/>
      <c r="B659" s="112"/>
      <c r="C659" s="112"/>
      <c r="D659" s="112"/>
      <c r="E659" s="112"/>
      <c r="I659" s="112"/>
    </row>
    <row r="660" spans="1:9" s="110" customFormat="1">
      <c r="A660" s="112"/>
      <c r="B660" s="112"/>
      <c r="C660" s="112"/>
      <c r="D660" s="112"/>
      <c r="E660" s="112"/>
      <c r="I660" s="112"/>
    </row>
    <row r="661" spans="1:9" s="110" customFormat="1">
      <c r="A661" s="112"/>
      <c r="B661" s="112"/>
      <c r="C661" s="112"/>
      <c r="D661" s="112"/>
      <c r="E661" s="112"/>
      <c r="I661" s="112"/>
    </row>
    <row r="662" spans="1:9" s="110" customFormat="1">
      <c r="A662" s="112"/>
      <c r="B662" s="112"/>
      <c r="C662" s="112"/>
      <c r="D662" s="112"/>
      <c r="E662" s="112"/>
      <c r="I662" s="112"/>
    </row>
    <row r="663" spans="1:9" s="110" customFormat="1">
      <c r="A663" s="112"/>
      <c r="B663" s="112"/>
      <c r="C663" s="112"/>
      <c r="D663" s="112"/>
      <c r="E663" s="112"/>
      <c r="I663" s="112"/>
    </row>
    <row r="664" spans="1:9" s="110" customFormat="1">
      <c r="A664" s="112"/>
      <c r="B664" s="112"/>
      <c r="C664" s="112"/>
      <c r="D664" s="112"/>
      <c r="E664" s="112"/>
      <c r="I664" s="112"/>
    </row>
    <row r="665" spans="1:9" s="110" customFormat="1">
      <c r="A665" s="112"/>
      <c r="B665" s="112"/>
      <c r="C665" s="112"/>
      <c r="D665" s="112"/>
      <c r="E665" s="112"/>
      <c r="I665" s="112"/>
    </row>
    <row r="666" spans="1:9" s="110" customFormat="1">
      <c r="A666" s="112"/>
      <c r="B666" s="112"/>
      <c r="C666" s="112"/>
      <c r="D666" s="112"/>
      <c r="E666" s="112"/>
      <c r="I666" s="112"/>
    </row>
    <row r="667" spans="1:9" s="110" customFormat="1">
      <c r="A667" s="112"/>
      <c r="B667" s="112"/>
      <c r="C667" s="112"/>
      <c r="D667" s="112"/>
      <c r="E667" s="112"/>
      <c r="I667" s="112"/>
    </row>
    <row r="668" spans="1:9" s="110" customFormat="1">
      <c r="A668" s="112"/>
      <c r="B668" s="112"/>
      <c r="C668" s="112"/>
      <c r="D668" s="112"/>
      <c r="E668" s="112"/>
      <c r="I668" s="112"/>
    </row>
    <row r="669" spans="1:9" s="110" customFormat="1">
      <c r="A669" s="112"/>
      <c r="B669" s="112"/>
      <c r="C669" s="112"/>
      <c r="D669" s="112"/>
      <c r="E669" s="112"/>
      <c r="I669" s="112"/>
    </row>
    <row r="670" spans="1:9" s="110" customFormat="1">
      <c r="A670" s="112"/>
      <c r="B670" s="112"/>
      <c r="C670" s="112"/>
      <c r="D670" s="112"/>
      <c r="E670" s="112"/>
      <c r="I670" s="112"/>
    </row>
    <row r="671" spans="1:9" s="110" customFormat="1">
      <c r="A671" s="112"/>
      <c r="B671" s="112"/>
      <c r="C671" s="112"/>
      <c r="D671" s="112"/>
      <c r="E671" s="112"/>
      <c r="I671" s="112"/>
    </row>
    <row r="672" spans="1:9" s="110" customFormat="1">
      <c r="A672" s="112"/>
      <c r="B672" s="112"/>
      <c r="C672" s="112"/>
      <c r="D672" s="112"/>
      <c r="E672" s="112"/>
      <c r="I672" s="112"/>
    </row>
    <row r="673" spans="1:9" s="110" customFormat="1">
      <c r="A673" s="112"/>
      <c r="B673" s="112"/>
      <c r="C673" s="112"/>
      <c r="D673" s="112"/>
      <c r="E673" s="112"/>
      <c r="I673" s="112"/>
    </row>
    <row r="674" spans="1:9" s="110" customFormat="1">
      <c r="A674" s="112"/>
      <c r="B674" s="112"/>
      <c r="C674" s="112"/>
      <c r="D674" s="112"/>
      <c r="E674" s="112"/>
      <c r="I674" s="112"/>
    </row>
    <row r="675" spans="1:9" s="110" customFormat="1">
      <c r="A675" s="112"/>
      <c r="B675" s="112"/>
      <c r="C675" s="112"/>
      <c r="D675" s="112"/>
      <c r="E675" s="112"/>
      <c r="I675" s="112"/>
    </row>
    <row r="676" spans="1:9" s="110" customFormat="1">
      <c r="A676" s="112"/>
      <c r="B676" s="112"/>
      <c r="C676" s="112"/>
      <c r="D676" s="112"/>
      <c r="E676" s="112"/>
      <c r="I676" s="112"/>
    </row>
    <row r="677" spans="1:9" s="110" customFormat="1">
      <c r="A677" s="112"/>
      <c r="B677" s="112"/>
      <c r="C677" s="112"/>
      <c r="D677" s="112"/>
      <c r="E677" s="112"/>
      <c r="I677" s="112"/>
    </row>
    <row r="678" spans="1:9" s="110" customFormat="1">
      <c r="A678" s="112"/>
      <c r="B678" s="112"/>
      <c r="C678" s="112"/>
      <c r="D678" s="112"/>
      <c r="E678" s="112"/>
      <c r="I678" s="112"/>
    </row>
    <row r="679" spans="1:9" s="110" customFormat="1">
      <c r="A679" s="112"/>
      <c r="B679" s="112"/>
      <c r="C679" s="112"/>
      <c r="D679" s="112"/>
      <c r="E679" s="112"/>
      <c r="I679" s="112"/>
    </row>
    <row r="680" spans="1:9" s="110" customFormat="1">
      <c r="A680" s="112"/>
      <c r="B680" s="112"/>
      <c r="C680" s="112"/>
      <c r="D680" s="112"/>
      <c r="E680" s="112"/>
      <c r="I680" s="112"/>
    </row>
    <row r="681" spans="1:9" s="110" customFormat="1">
      <c r="A681" s="112"/>
      <c r="B681" s="112"/>
      <c r="C681" s="112"/>
      <c r="D681" s="112"/>
      <c r="E681" s="112"/>
      <c r="I681" s="112"/>
    </row>
    <row r="682" spans="1:9" s="110" customFormat="1">
      <c r="A682" s="112"/>
      <c r="B682" s="112"/>
      <c r="C682" s="112"/>
      <c r="D682" s="112"/>
      <c r="E682" s="112"/>
      <c r="I682" s="112"/>
    </row>
    <row r="683" spans="1:9" s="110" customFormat="1">
      <c r="A683" s="112"/>
      <c r="B683" s="112"/>
      <c r="C683" s="112"/>
      <c r="D683" s="112"/>
      <c r="E683" s="112"/>
      <c r="I683" s="112"/>
    </row>
    <row r="684" spans="1:9" s="110" customFormat="1">
      <c r="A684" s="112"/>
      <c r="B684" s="112"/>
      <c r="C684" s="112"/>
      <c r="D684" s="112"/>
      <c r="E684" s="112"/>
      <c r="I684" s="112"/>
    </row>
    <row r="685" spans="1:9" s="110" customFormat="1">
      <c r="A685" s="112"/>
      <c r="B685" s="112"/>
      <c r="C685" s="112"/>
      <c r="D685" s="112"/>
      <c r="E685" s="112"/>
      <c r="I685" s="112"/>
    </row>
    <row r="686" spans="1:9" s="110" customFormat="1">
      <c r="A686" s="112"/>
      <c r="B686" s="112"/>
      <c r="C686" s="112"/>
      <c r="D686" s="112"/>
      <c r="E686" s="112"/>
      <c r="I686" s="112"/>
    </row>
    <row r="687" spans="1:9" s="110" customFormat="1">
      <c r="A687" s="112"/>
      <c r="B687" s="112"/>
      <c r="C687" s="112"/>
      <c r="D687" s="112"/>
      <c r="E687" s="112"/>
      <c r="I687" s="112"/>
    </row>
    <row r="688" spans="1:9" s="110" customFormat="1">
      <c r="A688" s="112"/>
      <c r="B688" s="112"/>
      <c r="C688" s="112"/>
      <c r="D688" s="112"/>
      <c r="E688" s="112"/>
      <c r="I688" s="112"/>
    </row>
    <row r="689" spans="1:9" s="110" customFormat="1">
      <c r="A689" s="112"/>
      <c r="B689" s="112"/>
      <c r="C689" s="112"/>
      <c r="D689" s="112"/>
      <c r="E689" s="112"/>
      <c r="I689" s="112"/>
    </row>
    <row r="690" spans="1:9" s="110" customFormat="1">
      <c r="A690" s="112"/>
      <c r="B690" s="112"/>
      <c r="C690" s="112"/>
      <c r="D690" s="112"/>
      <c r="E690" s="112"/>
      <c r="I690" s="112"/>
    </row>
    <row r="691" spans="1:9" s="110" customFormat="1">
      <c r="A691" s="112"/>
      <c r="B691" s="112"/>
      <c r="C691" s="112"/>
      <c r="D691" s="112"/>
      <c r="E691" s="112"/>
      <c r="I691" s="112"/>
    </row>
    <row r="692" spans="1:9" s="110" customFormat="1">
      <c r="A692" s="112"/>
      <c r="B692" s="112"/>
      <c r="C692" s="112"/>
      <c r="D692" s="112"/>
      <c r="E692" s="112"/>
      <c r="I692" s="112"/>
    </row>
    <row r="693" spans="1:9" s="110" customFormat="1">
      <c r="A693" s="112"/>
      <c r="B693" s="112"/>
      <c r="C693" s="112"/>
      <c r="D693" s="112"/>
      <c r="E693" s="112"/>
      <c r="I693" s="112"/>
    </row>
    <row r="694" spans="1:9" s="110" customFormat="1">
      <c r="A694" s="112"/>
      <c r="B694" s="112"/>
      <c r="C694" s="112"/>
      <c r="D694" s="112"/>
      <c r="E694" s="112"/>
      <c r="I694" s="112"/>
    </row>
    <row r="695" spans="1:9" s="110" customFormat="1">
      <c r="A695" s="112"/>
      <c r="B695" s="112"/>
      <c r="C695" s="112"/>
      <c r="D695" s="112"/>
      <c r="E695" s="112"/>
      <c r="I695" s="112"/>
    </row>
    <row r="696" spans="1:9" s="110" customFormat="1">
      <c r="A696" s="112"/>
      <c r="B696" s="112"/>
      <c r="C696" s="112"/>
      <c r="D696" s="112"/>
      <c r="E696" s="112"/>
      <c r="I696" s="112"/>
    </row>
    <row r="697" spans="1:9" s="110" customFormat="1">
      <c r="A697" s="112"/>
      <c r="B697" s="112"/>
      <c r="C697" s="112"/>
      <c r="D697" s="112"/>
      <c r="E697" s="112"/>
      <c r="I697" s="112"/>
    </row>
    <row r="698" spans="1:9" s="110" customFormat="1">
      <c r="A698" s="112"/>
      <c r="B698" s="112"/>
      <c r="C698" s="112"/>
      <c r="D698" s="112"/>
      <c r="E698" s="112"/>
      <c r="I698" s="112"/>
    </row>
    <row r="699" spans="1:9" s="110" customFormat="1">
      <c r="A699" s="112"/>
      <c r="B699" s="112"/>
      <c r="C699" s="112"/>
      <c r="D699" s="112"/>
      <c r="E699" s="112"/>
      <c r="I699" s="112"/>
    </row>
    <row r="700" spans="1:9" s="110" customFormat="1">
      <c r="A700" s="112"/>
      <c r="B700" s="112"/>
      <c r="C700" s="112"/>
      <c r="D700" s="112"/>
      <c r="E700" s="112"/>
      <c r="I700" s="112"/>
    </row>
    <row r="701" spans="1:9" s="110" customFormat="1">
      <c r="A701" s="112"/>
      <c r="B701" s="112"/>
      <c r="C701" s="112"/>
      <c r="D701" s="112"/>
      <c r="E701" s="112"/>
      <c r="I701" s="112"/>
    </row>
    <row r="702" spans="1:9" s="110" customFormat="1">
      <c r="A702" s="112"/>
      <c r="B702" s="112"/>
      <c r="C702" s="112"/>
      <c r="D702" s="112"/>
      <c r="E702" s="112"/>
      <c r="I702" s="112"/>
    </row>
    <row r="703" spans="1:9" s="110" customFormat="1">
      <c r="A703" s="112"/>
      <c r="B703" s="112"/>
      <c r="C703" s="112"/>
      <c r="D703" s="112"/>
      <c r="E703" s="112"/>
      <c r="I703" s="112"/>
    </row>
    <row r="704" spans="1:9" s="110" customFormat="1">
      <c r="A704" s="112"/>
      <c r="B704" s="112"/>
      <c r="C704" s="112"/>
      <c r="D704" s="112"/>
      <c r="E704" s="112"/>
      <c r="I704" s="112"/>
    </row>
    <row r="705" spans="1:9" s="110" customFormat="1">
      <c r="A705" s="112"/>
      <c r="B705" s="112"/>
      <c r="C705" s="112"/>
      <c r="D705" s="112"/>
      <c r="E705" s="112"/>
      <c r="I705" s="112"/>
    </row>
    <row r="706" spans="1:9" s="110" customFormat="1">
      <c r="A706" s="112"/>
      <c r="B706" s="112"/>
      <c r="C706" s="112"/>
      <c r="D706" s="112"/>
      <c r="E706" s="112"/>
      <c r="I706" s="112"/>
    </row>
    <row r="707" spans="1:9" s="110" customFormat="1">
      <c r="A707" s="112"/>
      <c r="B707" s="112"/>
      <c r="C707" s="112"/>
      <c r="D707" s="112"/>
      <c r="E707" s="112"/>
      <c r="I707" s="112"/>
    </row>
    <row r="708" spans="1:9" s="110" customFormat="1">
      <c r="A708" s="112"/>
      <c r="B708" s="112"/>
      <c r="C708" s="112"/>
      <c r="D708" s="112"/>
      <c r="E708" s="112"/>
      <c r="I708" s="112"/>
    </row>
    <row r="709" spans="1:9" s="110" customFormat="1">
      <c r="A709" s="112"/>
      <c r="B709" s="112"/>
      <c r="C709" s="112"/>
      <c r="D709" s="112"/>
      <c r="E709" s="112"/>
      <c r="I709" s="112"/>
    </row>
    <row r="710" spans="1:9" s="110" customFormat="1">
      <c r="A710" s="112"/>
      <c r="B710" s="112"/>
      <c r="C710" s="112"/>
      <c r="D710" s="112"/>
      <c r="E710" s="112"/>
      <c r="I710" s="112"/>
    </row>
    <row r="711" spans="1:9" s="110" customFormat="1">
      <c r="A711" s="112"/>
      <c r="B711" s="112"/>
      <c r="C711" s="112"/>
      <c r="D711" s="112"/>
      <c r="E711" s="112"/>
      <c r="I711" s="112"/>
    </row>
    <row r="712" spans="1:9" s="110" customFormat="1">
      <c r="A712" s="112"/>
      <c r="B712" s="112"/>
      <c r="C712" s="112"/>
      <c r="D712" s="112"/>
      <c r="E712" s="112"/>
      <c r="I712" s="112"/>
    </row>
    <row r="713" spans="1:9" s="110" customFormat="1">
      <c r="A713" s="112"/>
      <c r="B713" s="112"/>
      <c r="C713" s="112"/>
      <c r="D713" s="112"/>
      <c r="E713" s="112"/>
      <c r="I713" s="112"/>
    </row>
    <row r="714" spans="1:9" s="110" customFormat="1">
      <c r="A714" s="112"/>
      <c r="B714" s="112"/>
      <c r="C714" s="112"/>
      <c r="D714" s="112"/>
      <c r="E714" s="112"/>
      <c r="I714" s="112"/>
    </row>
    <row r="715" spans="1:9" s="110" customFormat="1">
      <c r="A715" s="112"/>
      <c r="B715" s="112"/>
      <c r="C715" s="112"/>
      <c r="D715" s="112"/>
      <c r="E715" s="112"/>
      <c r="I715" s="112"/>
    </row>
    <row r="716" spans="1:9" s="110" customFormat="1">
      <c r="A716" s="112"/>
      <c r="B716" s="112"/>
      <c r="C716" s="112"/>
      <c r="D716" s="112"/>
      <c r="E716" s="112"/>
      <c r="I716" s="112"/>
    </row>
    <row r="717" spans="1:9" s="110" customFormat="1">
      <c r="A717" s="112"/>
      <c r="B717" s="112"/>
      <c r="C717" s="112"/>
      <c r="D717" s="112"/>
      <c r="E717" s="112"/>
      <c r="I717" s="112"/>
    </row>
    <row r="718" spans="1:9" s="110" customFormat="1">
      <c r="A718" s="112"/>
      <c r="B718" s="112"/>
      <c r="C718" s="112"/>
      <c r="D718" s="112"/>
      <c r="E718" s="112"/>
      <c r="I718" s="112"/>
    </row>
    <row r="719" spans="1:9" s="110" customFormat="1">
      <c r="A719" s="112"/>
      <c r="B719" s="112"/>
      <c r="C719" s="112"/>
      <c r="D719" s="112"/>
      <c r="E719" s="112"/>
      <c r="I719" s="112"/>
    </row>
    <row r="720" spans="1:9" s="110" customFormat="1">
      <c r="A720" s="112"/>
      <c r="B720" s="112"/>
      <c r="C720" s="112"/>
      <c r="D720" s="112"/>
      <c r="E720" s="112"/>
      <c r="I720" s="112"/>
    </row>
    <row r="721" spans="1:9" s="110" customFormat="1">
      <c r="A721" s="112"/>
      <c r="B721" s="112"/>
      <c r="C721" s="112"/>
      <c r="D721" s="112"/>
      <c r="E721" s="112"/>
      <c r="I721" s="112"/>
    </row>
    <row r="722" spans="1:9" s="110" customFormat="1">
      <c r="A722" s="112"/>
      <c r="B722" s="112"/>
      <c r="C722" s="112"/>
      <c r="D722" s="112"/>
      <c r="E722" s="112"/>
      <c r="I722" s="112"/>
    </row>
    <row r="723" spans="1:9" s="110" customFormat="1">
      <c r="A723" s="112"/>
      <c r="B723" s="112"/>
      <c r="C723" s="112"/>
      <c r="D723" s="112"/>
      <c r="E723" s="112"/>
      <c r="I723" s="112"/>
    </row>
    <row r="724" spans="1:9" s="110" customFormat="1">
      <c r="A724" s="112"/>
      <c r="B724" s="112"/>
      <c r="C724" s="112"/>
      <c r="D724" s="112"/>
      <c r="E724" s="112"/>
      <c r="I724" s="112"/>
    </row>
    <row r="725" spans="1:9" s="110" customFormat="1">
      <c r="A725" s="112"/>
      <c r="B725" s="112"/>
      <c r="C725" s="112"/>
      <c r="D725" s="112"/>
      <c r="E725" s="112"/>
      <c r="I725" s="112"/>
    </row>
    <row r="726" spans="1:9" s="110" customFormat="1">
      <c r="A726" s="112"/>
      <c r="B726" s="112"/>
      <c r="C726" s="112"/>
      <c r="D726" s="112"/>
      <c r="E726" s="112"/>
      <c r="I726" s="112"/>
    </row>
    <row r="727" spans="1:9" s="110" customFormat="1">
      <c r="A727" s="112"/>
      <c r="B727" s="112"/>
      <c r="C727" s="112"/>
      <c r="D727" s="112"/>
      <c r="E727" s="112"/>
      <c r="I727" s="112"/>
    </row>
    <row r="728" spans="1:9" s="110" customFormat="1">
      <c r="A728" s="112"/>
      <c r="B728" s="112"/>
      <c r="C728" s="112"/>
      <c r="D728" s="112"/>
      <c r="E728" s="112"/>
      <c r="I728" s="112"/>
    </row>
    <row r="729" spans="1:9" s="110" customFormat="1">
      <c r="A729" s="112"/>
      <c r="B729" s="112"/>
      <c r="C729" s="112"/>
      <c r="D729" s="112"/>
      <c r="E729" s="112"/>
      <c r="I729" s="112"/>
    </row>
    <row r="730" spans="1:9" s="110" customFormat="1">
      <c r="A730" s="112"/>
      <c r="B730" s="112"/>
      <c r="C730" s="112"/>
      <c r="D730" s="112"/>
      <c r="E730" s="112"/>
      <c r="I730" s="112"/>
    </row>
    <row r="731" spans="1:9" s="110" customFormat="1">
      <c r="A731" s="112"/>
      <c r="B731" s="112"/>
      <c r="C731" s="112"/>
      <c r="D731" s="112"/>
      <c r="E731" s="112"/>
      <c r="I731" s="112"/>
    </row>
    <row r="732" spans="1:9" s="110" customFormat="1">
      <c r="A732" s="112"/>
      <c r="B732" s="112"/>
      <c r="C732" s="112"/>
      <c r="D732" s="112"/>
      <c r="E732" s="112"/>
      <c r="I732" s="112"/>
    </row>
    <row r="733" spans="1:9" s="110" customFormat="1">
      <c r="A733" s="112"/>
      <c r="B733" s="112"/>
      <c r="C733" s="112"/>
      <c r="D733" s="112"/>
      <c r="E733" s="112"/>
      <c r="I733" s="112"/>
    </row>
    <row r="734" spans="1:9" s="110" customFormat="1">
      <c r="A734" s="112"/>
      <c r="B734" s="112"/>
      <c r="C734" s="112"/>
      <c r="D734" s="112"/>
      <c r="E734" s="112"/>
      <c r="I734" s="112"/>
    </row>
    <row r="735" spans="1:9" s="110" customFormat="1">
      <c r="A735" s="112"/>
      <c r="B735" s="112"/>
      <c r="C735" s="112"/>
      <c r="D735" s="112"/>
      <c r="E735" s="112"/>
      <c r="I735" s="112"/>
    </row>
    <row r="736" spans="1:9" s="110" customFormat="1">
      <c r="A736" s="112"/>
      <c r="B736" s="112"/>
      <c r="C736" s="112"/>
      <c r="D736" s="112"/>
      <c r="E736" s="112"/>
      <c r="I736" s="112"/>
    </row>
    <row r="737" spans="1:9" s="110" customFormat="1">
      <c r="A737" s="112"/>
      <c r="B737" s="112"/>
      <c r="C737" s="112"/>
      <c r="D737" s="112"/>
      <c r="E737" s="112"/>
      <c r="I737" s="112"/>
    </row>
    <row r="738" spans="1:9" s="110" customFormat="1">
      <c r="A738" s="112"/>
      <c r="B738" s="112"/>
      <c r="C738" s="112"/>
      <c r="D738" s="112"/>
      <c r="E738" s="112"/>
      <c r="I738" s="112"/>
    </row>
    <row r="739" spans="1:9" s="110" customFormat="1">
      <c r="A739" s="112"/>
      <c r="B739" s="112"/>
      <c r="C739" s="112"/>
      <c r="D739" s="112"/>
      <c r="E739" s="112"/>
      <c r="I739" s="112"/>
    </row>
    <row r="740" spans="1:9" s="110" customFormat="1">
      <c r="A740" s="112"/>
      <c r="B740" s="112"/>
      <c r="C740" s="112"/>
      <c r="D740" s="112"/>
      <c r="E740" s="112"/>
      <c r="I740" s="112"/>
    </row>
    <row r="741" spans="1:9" s="110" customFormat="1">
      <c r="A741" s="112"/>
      <c r="B741" s="112"/>
      <c r="C741" s="112"/>
      <c r="D741" s="112"/>
      <c r="E741" s="112"/>
      <c r="I741" s="112"/>
    </row>
    <row r="742" spans="1:9" s="110" customFormat="1">
      <c r="A742" s="112"/>
      <c r="B742" s="112"/>
      <c r="C742" s="112"/>
      <c r="D742" s="112"/>
      <c r="E742" s="112"/>
      <c r="I742" s="112"/>
    </row>
    <row r="743" spans="1:9" s="110" customFormat="1">
      <c r="A743" s="112"/>
      <c r="B743" s="112"/>
      <c r="C743" s="112"/>
      <c r="D743" s="112"/>
      <c r="E743" s="112"/>
      <c r="I743" s="112"/>
    </row>
    <row r="744" spans="1:9" s="110" customFormat="1">
      <c r="A744" s="112"/>
      <c r="B744" s="112"/>
      <c r="C744" s="112"/>
      <c r="D744" s="112"/>
      <c r="E744" s="112"/>
      <c r="I744" s="112"/>
    </row>
    <row r="745" spans="1:9" s="110" customFormat="1">
      <c r="A745" s="112"/>
      <c r="B745" s="112"/>
      <c r="C745" s="112"/>
      <c r="D745" s="112"/>
      <c r="E745" s="112"/>
      <c r="I745" s="112"/>
    </row>
    <row r="746" spans="1:9" s="110" customFormat="1">
      <c r="A746" s="112"/>
      <c r="B746" s="112"/>
      <c r="C746" s="112"/>
      <c r="D746" s="112"/>
      <c r="E746" s="112"/>
      <c r="I746" s="112"/>
    </row>
    <row r="747" spans="1:9" s="110" customFormat="1">
      <c r="A747" s="112"/>
      <c r="B747" s="112"/>
      <c r="C747" s="112"/>
      <c r="D747" s="112"/>
      <c r="E747" s="112"/>
      <c r="I747" s="112"/>
    </row>
    <row r="748" spans="1:9" s="110" customFormat="1">
      <c r="A748" s="112"/>
      <c r="B748" s="112"/>
      <c r="C748" s="112"/>
      <c r="D748" s="112"/>
      <c r="E748" s="112"/>
      <c r="I748" s="112"/>
    </row>
    <row r="749" spans="1:9" s="110" customFormat="1">
      <c r="A749" s="112"/>
      <c r="B749" s="112"/>
      <c r="C749" s="112"/>
      <c r="D749" s="112"/>
      <c r="E749" s="112"/>
      <c r="I749" s="112"/>
    </row>
  </sheetData>
  <protectedRanges>
    <protectedRange password="CC3D" sqref="A3:I319" name="Range1_1"/>
  </protectedRanges>
  <mergeCells count="6">
    <mergeCell ref="I1:I2"/>
    <mergeCell ref="A1:A2"/>
    <mergeCell ref="B1:B2"/>
    <mergeCell ref="C1:C2"/>
    <mergeCell ref="D1:D2"/>
    <mergeCell ref="E1:H1"/>
  </mergeCells>
  <conditionalFormatting sqref="A3:I59">
    <cfRule type="cellIs" dxfId="73" priority="31" operator="equal">
      <formula>0</formula>
    </cfRule>
  </conditionalFormatting>
  <conditionalFormatting sqref="A60:H79">
    <cfRule type="cellIs" dxfId="72" priority="30" operator="equal">
      <formula>0</formula>
    </cfRule>
  </conditionalFormatting>
  <conditionalFormatting sqref="A80:H99">
    <cfRule type="cellIs" dxfId="71" priority="29" operator="equal">
      <formula>0</formula>
    </cfRule>
  </conditionalFormatting>
  <conditionalFormatting sqref="A100:H119">
    <cfRule type="cellIs" dxfId="70" priority="28" operator="equal">
      <formula>0</formula>
    </cfRule>
  </conditionalFormatting>
  <conditionalFormatting sqref="A120:H139">
    <cfRule type="cellIs" dxfId="69" priority="27" operator="equal">
      <formula>0</formula>
    </cfRule>
  </conditionalFormatting>
  <conditionalFormatting sqref="A140:H159">
    <cfRule type="cellIs" dxfId="68" priority="26" operator="equal">
      <formula>0</formula>
    </cfRule>
  </conditionalFormatting>
  <conditionalFormatting sqref="A160:H179">
    <cfRule type="cellIs" dxfId="67" priority="25" operator="equal">
      <formula>0</formula>
    </cfRule>
  </conditionalFormatting>
  <conditionalFormatting sqref="A180:H199">
    <cfRule type="cellIs" dxfId="66" priority="24" operator="equal">
      <formula>0</formula>
    </cfRule>
  </conditionalFormatting>
  <conditionalFormatting sqref="A200:H219">
    <cfRule type="cellIs" dxfId="65" priority="23" operator="equal">
      <formula>0</formula>
    </cfRule>
  </conditionalFormatting>
  <conditionalFormatting sqref="A220:H239">
    <cfRule type="cellIs" dxfId="64" priority="22" operator="equal">
      <formula>0</formula>
    </cfRule>
  </conditionalFormatting>
  <conditionalFormatting sqref="A240:H259">
    <cfRule type="cellIs" dxfId="63" priority="21" operator="equal">
      <formula>0</formula>
    </cfRule>
  </conditionalFormatting>
  <conditionalFormatting sqref="A260:H279">
    <cfRule type="cellIs" dxfId="62" priority="20" operator="equal">
      <formula>0</formula>
    </cfRule>
  </conditionalFormatting>
  <conditionalFormatting sqref="A280:H299">
    <cfRule type="cellIs" dxfId="61" priority="19" operator="equal">
      <formula>0</formula>
    </cfRule>
  </conditionalFormatting>
  <conditionalFormatting sqref="A300:H319">
    <cfRule type="cellIs" dxfId="60" priority="18" operator="equal">
      <formula>0</formula>
    </cfRule>
  </conditionalFormatting>
  <conditionalFormatting sqref="I60:I79">
    <cfRule type="cellIs" dxfId="59" priority="16" operator="equal">
      <formula>0</formula>
    </cfRule>
  </conditionalFormatting>
  <conditionalFormatting sqref="I80:I99">
    <cfRule type="cellIs" dxfId="58" priority="15" operator="equal">
      <formula>0</formula>
    </cfRule>
  </conditionalFormatting>
  <conditionalFormatting sqref="I100:I119">
    <cfRule type="cellIs" dxfId="57" priority="14" operator="equal">
      <formula>0</formula>
    </cfRule>
  </conditionalFormatting>
  <conditionalFormatting sqref="I120:I139">
    <cfRule type="cellIs" dxfId="56" priority="13" operator="equal">
      <formula>0</formula>
    </cfRule>
  </conditionalFormatting>
  <conditionalFormatting sqref="I140:I159">
    <cfRule type="cellIs" dxfId="55" priority="12" operator="equal">
      <formula>0</formula>
    </cfRule>
  </conditionalFormatting>
  <conditionalFormatting sqref="I160:I179">
    <cfRule type="cellIs" dxfId="54" priority="11" operator="equal">
      <formula>0</formula>
    </cfRule>
  </conditionalFormatting>
  <conditionalFormatting sqref="I180:I199">
    <cfRule type="cellIs" dxfId="53" priority="10" operator="equal">
      <formula>0</formula>
    </cfRule>
  </conditionalFormatting>
  <conditionalFormatting sqref="I200:I219">
    <cfRule type="cellIs" dxfId="52" priority="9" operator="equal">
      <formula>0</formula>
    </cfRule>
  </conditionalFormatting>
  <conditionalFormatting sqref="I220:I239">
    <cfRule type="cellIs" dxfId="51" priority="8" operator="equal">
      <formula>0</formula>
    </cfRule>
  </conditionalFormatting>
  <conditionalFormatting sqref="I240:I259">
    <cfRule type="cellIs" dxfId="50" priority="7" operator="equal">
      <formula>0</formula>
    </cfRule>
  </conditionalFormatting>
  <conditionalFormatting sqref="I260:I279">
    <cfRule type="cellIs" dxfId="49" priority="6" operator="equal">
      <formula>0</formula>
    </cfRule>
  </conditionalFormatting>
  <conditionalFormatting sqref="I280:I299">
    <cfRule type="cellIs" dxfId="48" priority="5" operator="equal">
      <formula>0</formula>
    </cfRule>
  </conditionalFormatting>
  <conditionalFormatting sqref="I300:I319">
    <cfRule type="cellIs" dxfId="47" priority="4" operator="equal">
      <formula>0</formula>
    </cfRule>
  </conditionalFormatting>
  <conditionalFormatting sqref="A3:B23">
    <cfRule type="cellIs" dxfId="46" priority="3" operator="equal">
      <formula>0</formula>
    </cfRule>
  </conditionalFormatting>
  <conditionalFormatting sqref="B24">
    <cfRule type="cellIs" dxfId="45" priority="1" operator="equal">
      <formula>0</formula>
    </cfRule>
  </conditionalFormatting>
  <dataValidations count="1">
    <dataValidation type="date" allowBlank="1" showInputMessage="1" showErrorMessage="1" sqref="D1:D1048576" xr:uid="{00000000-0002-0000-0000-000000000000}">
      <formula1>1</formula1>
      <formula2>54789</formula2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25"/>
  <sheetViews>
    <sheetView rightToLeft="1" zoomScale="130" zoomScaleNormal="130" workbookViewId="0">
      <selection activeCell="B18" sqref="B18"/>
    </sheetView>
  </sheetViews>
  <sheetFormatPr defaultColWidth="9.1796875" defaultRowHeight="14.5"/>
  <cols>
    <col min="1" max="1" width="22.54296875" style="113" customWidth="1"/>
    <col min="2" max="2" width="28.26953125" style="113" customWidth="1"/>
    <col min="3" max="3" width="15" style="113" customWidth="1"/>
    <col min="4" max="4" width="15.26953125" style="113" customWidth="1"/>
    <col min="5" max="25" width="9.1796875" style="113"/>
  </cols>
  <sheetData>
    <row r="1" spans="1:4" customFormat="1">
      <c r="A1" s="111" t="s">
        <v>752</v>
      </c>
      <c r="B1" s="125" t="s">
        <v>753</v>
      </c>
      <c r="C1" s="111" t="s">
        <v>754</v>
      </c>
      <c r="D1" s="111" t="s">
        <v>755</v>
      </c>
    </row>
    <row r="2" spans="1:4" customFormat="1">
      <c r="A2" s="39" t="s">
        <v>956</v>
      </c>
      <c r="B2" s="85"/>
      <c r="C2" s="85"/>
      <c r="D2" s="153"/>
    </row>
    <row r="3" spans="1:4" customFormat="1">
      <c r="A3" s="85"/>
      <c r="B3" s="85" t="s">
        <v>999</v>
      </c>
      <c r="C3" s="85"/>
      <c r="D3" s="153"/>
    </row>
    <row r="4" spans="1:4" customFormat="1">
      <c r="A4" s="85"/>
      <c r="B4" s="85" t="s">
        <v>884</v>
      </c>
      <c r="C4" s="85"/>
      <c r="D4" s="153"/>
    </row>
    <row r="5" spans="1:4" customFormat="1">
      <c r="A5" s="85"/>
      <c r="B5" s="85" t="s">
        <v>890</v>
      </c>
      <c r="C5" s="85"/>
      <c r="D5" s="154"/>
    </row>
    <row r="6" spans="1:4" customFormat="1">
      <c r="A6" s="85"/>
      <c r="B6" s="85" t="s">
        <v>897</v>
      </c>
      <c r="C6" s="85"/>
      <c r="D6" s="153"/>
    </row>
    <row r="7" spans="1:4" customFormat="1">
      <c r="A7" s="85"/>
      <c r="B7" s="85" t="s">
        <v>1000</v>
      </c>
      <c r="C7" s="85"/>
      <c r="D7" s="153"/>
    </row>
    <row r="8" spans="1:4" customFormat="1">
      <c r="A8" s="85"/>
      <c r="B8" s="85"/>
      <c r="C8" s="85"/>
      <c r="D8" s="153"/>
    </row>
    <row r="9" spans="1:4" customFormat="1">
      <c r="A9" s="85" t="s">
        <v>1001</v>
      </c>
      <c r="B9" s="85" t="s">
        <v>889</v>
      </c>
      <c r="C9" s="85"/>
      <c r="D9" s="153"/>
    </row>
    <row r="10" spans="1:4" customFormat="1">
      <c r="A10" s="85"/>
      <c r="B10" s="85" t="s">
        <v>892</v>
      </c>
      <c r="C10" s="4"/>
      <c r="D10" s="153"/>
    </row>
    <row r="11" spans="1:4" customFormat="1">
      <c r="A11" s="85"/>
      <c r="B11" s="85" t="s">
        <v>902</v>
      </c>
      <c r="C11" s="4"/>
      <c r="D11" s="153"/>
    </row>
    <row r="12" spans="1:4" customFormat="1">
      <c r="A12" s="85"/>
      <c r="B12" s="85"/>
      <c r="C12" s="4"/>
      <c r="D12" s="153"/>
    </row>
    <row r="13" spans="1:4" customFormat="1">
      <c r="A13" s="85" t="s">
        <v>882</v>
      </c>
      <c r="B13" s="85" t="s">
        <v>906</v>
      </c>
      <c r="C13" s="85"/>
      <c r="D13" s="153"/>
    </row>
    <row r="14" spans="1:4" customFormat="1">
      <c r="A14" s="85"/>
      <c r="B14" s="85" t="s">
        <v>883</v>
      </c>
      <c r="C14" s="4"/>
      <c r="D14" s="153"/>
    </row>
    <row r="15" spans="1:4" customFormat="1">
      <c r="A15" s="85"/>
      <c r="B15" s="85"/>
      <c r="C15" s="4"/>
      <c r="D15" s="153"/>
    </row>
    <row r="16" spans="1:4" customFormat="1">
      <c r="A16" s="85" t="s">
        <v>910</v>
      </c>
      <c r="B16" s="85" t="s">
        <v>912</v>
      </c>
      <c r="C16" s="4"/>
      <c r="D16" s="153"/>
    </row>
    <row r="17" spans="1:4" customFormat="1">
      <c r="A17" s="4"/>
      <c r="B17" s="85" t="s">
        <v>914</v>
      </c>
      <c r="C17" s="4"/>
      <c r="D17" s="34"/>
    </row>
    <row r="18" spans="1:4" customFormat="1">
      <c r="A18" s="4"/>
      <c r="B18" s="4"/>
      <c r="C18" s="4"/>
      <c r="D18" s="34"/>
    </row>
    <row r="19" spans="1:4" customFormat="1"/>
    <row r="20" spans="1:4" customFormat="1"/>
    <row r="21" spans="1:4" customFormat="1"/>
    <row r="22" spans="1:4" customFormat="1"/>
    <row r="23" spans="1:4" customFormat="1"/>
    <row r="24" spans="1:4" customFormat="1"/>
    <row r="25" spans="1:4" customFormat="1"/>
  </sheetData>
  <protectedRanges>
    <protectedRange password="CC3D" sqref="C16 D2:D16 B2:C8 C9 B9:B15 C13 A2:A16" name="Range1"/>
  </protectedRanges>
  <conditionalFormatting sqref="D2:D16 C2:C9 C13 C16 B2:B15 A2:A16">
    <cfRule type="cellIs" dxfId="44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1"/>
  <sheetViews>
    <sheetView rightToLeft="1" workbookViewId="0">
      <selection activeCell="E18" sqref="E18"/>
    </sheetView>
  </sheetViews>
  <sheetFormatPr defaultColWidth="9.1796875" defaultRowHeight="14.5"/>
  <cols>
    <col min="1" max="1" width="31" style="10" customWidth="1"/>
    <col min="2" max="34" width="9.1796875" style="113"/>
  </cols>
  <sheetData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L122"/>
  <sheetViews>
    <sheetView rightToLeft="1" zoomScaleNormal="100" workbookViewId="0">
      <selection activeCell="B22" sqref="B22:B56"/>
    </sheetView>
  </sheetViews>
  <sheetFormatPr defaultColWidth="9.1796875" defaultRowHeight="14.5"/>
  <cols>
    <col min="1" max="1" width="19.7265625" style="133" customWidth="1"/>
    <col min="2" max="2" width="15" style="133" customWidth="1"/>
    <col min="3" max="3" width="21.7265625" style="133" customWidth="1"/>
    <col min="4" max="4" width="20.453125" style="134" customWidth="1"/>
    <col min="5" max="5" width="18.54296875" style="134" customWidth="1"/>
    <col min="6" max="6" width="17.81640625" style="134" customWidth="1"/>
    <col min="7" max="7" width="9.1796875" style="134"/>
    <col min="8" max="8" width="10.26953125" customWidth="1"/>
    <col min="9" max="10" width="9.1796875" style="134"/>
    <col min="11" max="11" width="19.7265625" style="134" bestFit="1" customWidth="1"/>
    <col min="12" max="12" width="22.81640625" style="134" bestFit="1" customWidth="1"/>
    <col min="13" max="16384" width="9.1796875" style="134"/>
  </cols>
  <sheetData>
    <row r="1" spans="1:12" ht="15" thickBot="1">
      <c r="A1" s="230" t="s">
        <v>68</v>
      </c>
      <c r="B1" s="232" t="s">
        <v>825</v>
      </c>
      <c r="C1" s="234" t="s">
        <v>734</v>
      </c>
      <c r="D1" s="235"/>
      <c r="E1" s="235"/>
      <c r="F1" s="236"/>
      <c r="H1" s="237" t="s">
        <v>874</v>
      </c>
    </row>
    <row r="2" spans="1:12">
      <c r="A2" s="231"/>
      <c r="B2" s="233"/>
      <c r="C2" s="140" t="s">
        <v>875</v>
      </c>
      <c r="D2" s="141" t="s">
        <v>876</v>
      </c>
      <c r="E2" s="141" t="s">
        <v>876</v>
      </c>
      <c r="F2" s="141" t="s">
        <v>876</v>
      </c>
      <c r="H2" s="238"/>
    </row>
    <row r="3" spans="1:12" ht="16.5">
      <c r="A3" s="142" t="s">
        <v>877</v>
      </c>
      <c r="B3" s="143" t="s">
        <v>657</v>
      </c>
      <c r="C3" s="144"/>
      <c r="D3" s="145"/>
      <c r="E3" s="145"/>
      <c r="F3" s="145"/>
      <c r="H3" s="10">
        <v>1999</v>
      </c>
    </row>
    <row r="4" spans="1:12" ht="16.5">
      <c r="A4" s="142" t="s">
        <v>878</v>
      </c>
      <c r="B4" s="146" t="s">
        <v>669</v>
      </c>
      <c r="C4" s="144"/>
      <c r="D4" s="145"/>
      <c r="E4" s="145"/>
      <c r="F4" s="145"/>
      <c r="H4" s="10">
        <v>2002</v>
      </c>
      <c r="K4" s="147" t="s">
        <v>879</v>
      </c>
      <c r="L4" s="147"/>
    </row>
    <row r="5" spans="1:12" ht="16.5">
      <c r="A5" s="142" t="s">
        <v>880</v>
      </c>
      <c r="B5" s="146" t="s">
        <v>881</v>
      </c>
      <c r="C5" s="144" t="s">
        <v>882</v>
      </c>
      <c r="D5" s="145" t="s">
        <v>883</v>
      </c>
      <c r="E5" s="145"/>
      <c r="F5" s="145"/>
      <c r="H5" s="10">
        <v>1981</v>
      </c>
      <c r="K5" s="147" t="s">
        <v>884</v>
      </c>
      <c r="L5" s="147"/>
    </row>
    <row r="6" spans="1:12" ht="15.5">
      <c r="A6" s="142" t="s">
        <v>885</v>
      </c>
      <c r="B6" s="146" t="s">
        <v>886</v>
      </c>
      <c r="C6" s="148" t="s">
        <v>887</v>
      </c>
      <c r="D6" s="145"/>
      <c r="E6" s="148" t="s">
        <v>888</v>
      </c>
      <c r="F6" s="148" t="s">
        <v>889</v>
      </c>
      <c r="G6" s="149"/>
      <c r="H6" s="10">
        <v>2012</v>
      </c>
      <c r="K6" s="147" t="s">
        <v>890</v>
      </c>
      <c r="L6" s="147"/>
    </row>
    <row r="7" spans="1:12" ht="15.5">
      <c r="A7" s="142" t="s">
        <v>891</v>
      </c>
      <c r="B7" s="146" t="s">
        <v>886</v>
      </c>
      <c r="C7" s="148" t="s">
        <v>888</v>
      </c>
      <c r="D7" s="145" t="s">
        <v>892</v>
      </c>
      <c r="E7" s="145"/>
      <c r="F7" s="145"/>
      <c r="G7" s="149"/>
      <c r="H7" s="10">
        <v>2001</v>
      </c>
      <c r="K7" s="147" t="s">
        <v>893</v>
      </c>
      <c r="L7" s="147"/>
    </row>
    <row r="8" spans="1:12" ht="15.5">
      <c r="A8" s="142" t="s">
        <v>894</v>
      </c>
      <c r="B8" s="146" t="s">
        <v>886</v>
      </c>
      <c r="C8" s="148" t="s">
        <v>888</v>
      </c>
      <c r="D8" s="148" t="s">
        <v>889</v>
      </c>
      <c r="E8" s="145"/>
      <c r="F8" s="145"/>
      <c r="G8" s="149"/>
      <c r="H8" s="10">
        <v>1993</v>
      </c>
      <c r="K8" s="147" t="s">
        <v>887</v>
      </c>
      <c r="L8" s="147"/>
    </row>
    <row r="9" spans="1:12" ht="15.5">
      <c r="A9" s="142" t="s">
        <v>895</v>
      </c>
      <c r="B9" s="146" t="s">
        <v>896</v>
      </c>
      <c r="C9" s="148" t="s">
        <v>888</v>
      </c>
      <c r="D9" s="145" t="s">
        <v>892</v>
      </c>
      <c r="E9" s="145"/>
      <c r="F9" s="145"/>
      <c r="G9" s="149"/>
      <c r="H9" s="10">
        <v>1997</v>
      </c>
      <c r="K9" s="147" t="s">
        <v>897</v>
      </c>
      <c r="L9" s="147"/>
    </row>
    <row r="10" spans="1:12" ht="15.5">
      <c r="A10" s="142" t="s">
        <v>898</v>
      </c>
      <c r="B10" s="146" t="s">
        <v>899</v>
      </c>
      <c r="C10" s="148" t="s">
        <v>890</v>
      </c>
      <c r="D10" s="145"/>
      <c r="E10" s="148" t="s">
        <v>888</v>
      </c>
      <c r="F10" s="145" t="s">
        <v>892</v>
      </c>
      <c r="G10" s="149"/>
      <c r="H10" s="10">
        <v>2008</v>
      </c>
      <c r="K10" s="147" t="s">
        <v>888</v>
      </c>
      <c r="L10" s="147"/>
    </row>
    <row r="11" spans="1:12" ht="15.5">
      <c r="A11" s="142" t="s">
        <v>900</v>
      </c>
      <c r="B11" s="146" t="s">
        <v>673</v>
      </c>
      <c r="C11" s="148" t="s">
        <v>887</v>
      </c>
      <c r="D11" s="148"/>
      <c r="E11" s="145"/>
      <c r="F11" s="145"/>
      <c r="G11" s="149"/>
      <c r="H11" s="10">
        <v>2011</v>
      </c>
      <c r="K11" s="147"/>
      <c r="L11" s="147" t="s">
        <v>889</v>
      </c>
    </row>
    <row r="12" spans="1:12" ht="15.5">
      <c r="A12" s="142" t="s">
        <v>901</v>
      </c>
      <c r="B12" s="150" t="s">
        <v>673</v>
      </c>
      <c r="C12" s="148" t="s">
        <v>888</v>
      </c>
      <c r="D12" s="148" t="s">
        <v>902</v>
      </c>
      <c r="E12" s="145"/>
      <c r="F12" s="145"/>
      <c r="G12" s="149"/>
      <c r="H12" s="10">
        <v>1990</v>
      </c>
      <c r="K12" s="147"/>
      <c r="L12" s="147" t="s">
        <v>892</v>
      </c>
    </row>
    <row r="13" spans="1:12" ht="15.5">
      <c r="A13" s="139" t="s">
        <v>903</v>
      </c>
      <c r="B13" s="151" t="s">
        <v>673</v>
      </c>
      <c r="C13" s="148"/>
      <c r="D13" s="148"/>
      <c r="E13" s="145"/>
      <c r="F13" s="145"/>
      <c r="G13" s="149"/>
      <c r="H13" s="10">
        <v>2011</v>
      </c>
      <c r="K13" s="147"/>
      <c r="L13" s="147" t="s">
        <v>902</v>
      </c>
    </row>
    <row r="14" spans="1:12">
      <c r="A14" s="126" t="s">
        <v>904</v>
      </c>
      <c r="B14" s="151" t="s">
        <v>673</v>
      </c>
      <c r="C14" s="148" t="s">
        <v>888</v>
      </c>
      <c r="D14" s="148" t="s">
        <v>902</v>
      </c>
      <c r="E14" s="145"/>
      <c r="F14" s="145"/>
      <c r="G14" s="149"/>
      <c r="H14" s="10">
        <v>1990</v>
      </c>
      <c r="K14" s="147" t="s">
        <v>882</v>
      </c>
      <c r="L14" s="147"/>
    </row>
    <row r="15" spans="1:12">
      <c r="A15" s="126" t="s">
        <v>905</v>
      </c>
      <c r="B15" s="151" t="s">
        <v>673</v>
      </c>
      <c r="C15" s="148" t="s">
        <v>888</v>
      </c>
      <c r="D15" s="148" t="s">
        <v>902</v>
      </c>
      <c r="E15" s="145"/>
      <c r="F15" s="145"/>
      <c r="G15" s="149"/>
      <c r="H15" s="10">
        <v>1994</v>
      </c>
      <c r="K15" s="147"/>
      <c r="L15" s="147" t="s">
        <v>906</v>
      </c>
    </row>
    <row r="16" spans="1:12">
      <c r="A16" s="126" t="s">
        <v>907</v>
      </c>
      <c r="B16" s="151" t="s">
        <v>673</v>
      </c>
      <c r="C16" s="148" t="s">
        <v>888</v>
      </c>
      <c r="D16" s="148" t="s">
        <v>902</v>
      </c>
      <c r="E16" s="145"/>
      <c r="F16" s="145"/>
      <c r="G16" s="149"/>
      <c r="H16" s="10">
        <v>1986</v>
      </c>
      <c r="K16" s="147"/>
      <c r="L16" s="147" t="s">
        <v>883</v>
      </c>
    </row>
    <row r="17" spans="1:12">
      <c r="A17" s="126" t="s">
        <v>908</v>
      </c>
      <c r="B17" s="151" t="s">
        <v>909</v>
      </c>
      <c r="C17" s="148" t="s">
        <v>888</v>
      </c>
      <c r="D17" s="148" t="s">
        <v>902</v>
      </c>
      <c r="E17" s="145"/>
      <c r="F17" s="145"/>
      <c r="G17" s="149"/>
      <c r="H17" s="10">
        <v>2011</v>
      </c>
      <c r="K17" s="147" t="s">
        <v>910</v>
      </c>
      <c r="L17" s="147"/>
    </row>
    <row r="18" spans="1:12">
      <c r="A18" s="126" t="s">
        <v>911</v>
      </c>
      <c r="B18" s="151" t="s">
        <v>909</v>
      </c>
      <c r="C18" s="148" t="s">
        <v>888</v>
      </c>
      <c r="D18" s="148" t="s">
        <v>902</v>
      </c>
      <c r="E18" s="145"/>
      <c r="F18" s="145"/>
      <c r="G18" s="149"/>
      <c r="H18" s="10">
        <v>2007</v>
      </c>
      <c r="K18" s="147"/>
      <c r="L18" s="147" t="s">
        <v>912</v>
      </c>
    </row>
    <row r="19" spans="1:12">
      <c r="A19" s="126" t="s">
        <v>913</v>
      </c>
      <c r="B19" s="151" t="s">
        <v>909</v>
      </c>
      <c r="C19" s="148" t="s">
        <v>888</v>
      </c>
      <c r="D19" s="148" t="s">
        <v>902</v>
      </c>
      <c r="E19" s="145"/>
      <c r="F19" s="145"/>
      <c r="G19" s="149"/>
      <c r="H19" s="10">
        <v>2011</v>
      </c>
      <c r="K19" s="147"/>
      <c r="L19" s="147" t="s">
        <v>914</v>
      </c>
    </row>
    <row r="20" spans="1:12">
      <c r="A20" s="126" t="s">
        <v>915</v>
      </c>
      <c r="B20" s="151" t="s">
        <v>719</v>
      </c>
      <c r="C20" s="148" t="s">
        <v>888</v>
      </c>
      <c r="D20" s="148" t="s">
        <v>902</v>
      </c>
      <c r="E20" s="145"/>
      <c r="F20" s="145"/>
      <c r="G20" s="149"/>
      <c r="H20" s="10">
        <v>2011</v>
      </c>
    </row>
    <row r="21" spans="1:12">
      <c r="A21" s="126" t="s">
        <v>916</v>
      </c>
      <c r="B21" s="151" t="s">
        <v>719</v>
      </c>
      <c r="C21" s="148"/>
      <c r="D21" s="148"/>
      <c r="E21" s="145"/>
      <c r="F21" s="145"/>
      <c r="G21" s="149"/>
      <c r="H21" s="10">
        <v>2011</v>
      </c>
    </row>
    <row r="22" spans="1:12">
      <c r="A22" s="126" t="s">
        <v>917</v>
      </c>
      <c r="B22" s="151" t="s">
        <v>918</v>
      </c>
      <c r="C22" s="148" t="s">
        <v>888</v>
      </c>
      <c r="D22" s="148" t="s">
        <v>902</v>
      </c>
      <c r="E22" s="145"/>
      <c r="F22" s="145"/>
      <c r="G22" s="149"/>
      <c r="H22" s="10">
        <v>2011</v>
      </c>
    </row>
    <row r="23" spans="1:12">
      <c r="A23" s="126" t="s">
        <v>919</v>
      </c>
      <c r="B23" s="151" t="s">
        <v>760</v>
      </c>
      <c r="C23" s="148"/>
      <c r="D23" s="148"/>
      <c r="E23" s="145"/>
      <c r="F23" s="145"/>
      <c r="G23" s="149"/>
      <c r="H23" s="10">
        <v>1978</v>
      </c>
    </row>
    <row r="24" spans="1:12" ht="16.5">
      <c r="A24" s="126" t="s">
        <v>920</v>
      </c>
      <c r="B24" s="151" t="s">
        <v>760</v>
      </c>
      <c r="C24" s="144"/>
      <c r="D24" s="145"/>
      <c r="E24" s="145"/>
      <c r="F24" s="145"/>
      <c r="G24" s="149"/>
      <c r="H24" s="10">
        <v>2011</v>
      </c>
    </row>
    <row r="25" spans="1:12" ht="16.5">
      <c r="A25" s="126" t="s">
        <v>921</v>
      </c>
      <c r="B25" s="151" t="s">
        <v>918</v>
      </c>
      <c r="C25" s="144"/>
      <c r="D25" s="145"/>
      <c r="E25" s="145"/>
      <c r="F25" s="145"/>
      <c r="G25" s="149"/>
      <c r="H25" s="10">
        <v>1987</v>
      </c>
    </row>
    <row r="26" spans="1:12" ht="16.5">
      <c r="A26" s="126" t="s">
        <v>922</v>
      </c>
      <c r="B26" s="151" t="s">
        <v>918</v>
      </c>
      <c r="C26" s="144"/>
      <c r="D26" s="145"/>
      <c r="E26" s="145"/>
      <c r="F26" s="145"/>
      <c r="G26" s="149"/>
      <c r="H26" s="10">
        <v>2011</v>
      </c>
    </row>
    <row r="27" spans="1:12" ht="16.5">
      <c r="A27" s="126" t="s">
        <v>923</v>
      </c>
      <c r="B27" s="151" t="s">
        <v>918</v>
      </c>
      <c r="C27" s="144"/>
      <c r="D27" s="145"/>
      <c r="E27" s="145"/>
      <c r="F27" s="145"/>
      <c r="G27" s="149"/>
      <c r="H27" s="10">
        <v>2011</v>
      </c>
    </row>
    <row r="28" spans="1:12">
      <c r="A28" s="126" t="s">
        <v>924</v>
      </c>
      <c r="B28" s="151" t="s">
        <v>918</v>
      </c>
      <c r="C28" s="148" t="s">
        <v>910</v>
      </c>
      <c r="D28" s="145" t="s">
        <v>912</v>
      </c>
      <c r="E28" s="145"/>
      <c r="F28" s="145"/>
      <c r="G28" s="149"/>
      <c r="H28" s="10">
        <v>2011</v>
      </c>
    </row>
    <row r="29" spans="1:12" ht="16.5">
      <c r="A29" s="127" t="s">
        <v>925</v>
      </c>
      <c r="B29" s="10" t="s">
        <v>918</v>
      </c>
      <c r="C29" s="144"/>
      <c r="D29" s="145"/>
      <c r="E29" s="145"/>
      <c r="F29" s="145"/>
      <c r="G29" s="149"/>
      <c r="H29" s="10">
        <v>1999</v>
      </c>
    </row>
    <row r="30" spans="1:12">
      <c r="A30" s="127" t="s">
        <v>926</v>
      </c>
      <c r="B30" s="10" t="s">
        <v>918</v>
      </c>
      <c r="C30" s="148" t="s">
        <v>910</v>
      </c>
      <c r="D30" s="145" t="s">
        <v>914</v>
      </c>
      <c r="E30" s="145"/>
      <c r="F30" s="145"/>
      <c r="G30" s="149"/>
      <c r="H30" s="10">
        <v>1983</v>
      </c>
    </row>
    <row r="31" spans="1:12" ht="16.5">
      <c r="A31" s="127" t="s">
        <v>927</v>
      </c>
      <c r="B31" s="10" t="s">
        <v>918</v>
      </c>
      <c r="C31" s="144"/>
      <c r="D31" s="145"/>
      <c r="E31" s="145"/>
      <c r="F31" s="145"/>
      <c r="G31" s="149"/>
      <c r="H31" s="10">
        <v>2011</v>
      </c>
    </row>
    <row r="32" spans="1:12">
      <c r="A32" s="127" t="s">
        <v>928</v>
      </c>
      <c r="B32" s="10" t="s">
        <v>918</v>
      </c>
      <c r="C32" s="148" t="s">
        <v>910</v>
      </c>
      <c r="D32" s="145" t="s">
        <v>912</v>
      </c>
      <c r="E32" s="145"/>
      <c r="F32" s="145"/>
      <c r="G32" s="149"/>
      <c r="H32" s="10">
        <v>2011</v>
      </c>
    </row>
    <row r="33" spans="1:9">
      <c r="A33" s="127" t="s">
        <v>929</v>
      </c>
      <c r="B33" s="10" t="s">
        <v>918</v>
      </c>
      <c r="C33" s="148" t="s">
        <v>910</v>
      </c>
      <c r="D33" s="145" t="s">
        <v>914</v>
      </c>
      <c r="E33" s="145"/>
      <c r="F33" s="145"/>
      <c r="G33" s="149"/>
      <c r="H33" s="10">
        <v>2011</v>
      </c>
    </row>
    <row r="34" spans="1:9" ht="16.5">
      <c r="A34" s="127" t="s">
        <v>930</v>
      </c>
      <c r="B34" s="10" t="s">
        <v>918</v>
      </c>
      <c r="C34" s="144"/>
      <c r="D34" s="145"/>
      <c r="E34" s="145"/>
      <c r="F34" s="145"/>
      <c r="G34" s="149"/>
      <c r="H34" s="10">
        <v>1999</v>
      </c>
    </row>
    <row r="35" spans="1:9">
      <c r="A35" s="127" t="s">
        <v>931</v>
      </c>
      <c r="B35" s="10" t="s">
        <v>918</v>
      </c>
      <c r="C35" s="148" t="s">
        <v>910</v>
      </c>
      <c r="D35" s="145" t="s">
        <v>912</v>
      </c>
      <c r="E35" s="145"/>
      <c r="F35" s="145"/>
      <c r="G35" s="149"/>
      <c r="H35" s="10">
        <v>1999</v>
      </c>
    </row>
    <row r="36" spans="1:9">
      <c r="A36" s="127" t="s">
        <v>932</v>
      </c>
      <c r="B36" s="10" t="s">
        <v>918</v>
      </c>
      <c r="C36" s="148" t="s">
        <v>910</v>
      </c>
      <c r="D36" s="145" t="s">
        <v>912</v>
      </c>
      <c r="E36" s="145"/>
      <c r="F36" s="145"/>
      <c r="G36" s="149"/>
      <c r="H36" s="10">
        <v>2011</v>
      </c>
    </row>
    <row r="37" spans="1:9">
      <c r="A37" s="127" t="s">
        <v>933</v>
      </c>
      <c r="B37" s="10" t="s">
        <v>918</v>
      </c>
      <c r="C37" s="152"/>
      <c r="D37" s="145"/>
      <c r="E37" s="145"/>
      <c r="F37" s="145"/>
      <c r="G37" s="149"/>
      <c r="H37" s="10">
        <v>2011</v>
      </c>
    </row>
    <row r="38" spans="1:9" ht="16.5">
      <c r="A38" s="127" t="s">
        <v>934</v>
      </c>
      <c r="B38" s="10" t="s">
        <v>918</v>
      </c>
      <c r="C38" s="144" t="s">
        <v>882</v>
      </c>
      <c r="D38" s="145" t="s">
        <v>906</v>
      </c>
      <c r="E38" s="145"/>
      <c r="F38" s="145"/>
      <c r="G38" s="149"/>
      <c r="H38" s="10">
        <v>1993</v>
      </c>
    </row>
    <row r="39" spans="1:9" ht="16.5">
      <c r="A39" s="127" t="s">
        <v>935</v>
      </c>
      <c r="B39" s="10" t="s">
        <v>918</v>
      </c>
      <c r="C39" s="144" t="s">
        <v>882</v>
      </c>
      <c r="D39" s="145" t="s">
        <v>906</v>
      </c>
      <c r="E39" s="145"/>
      <c r="F39" s="145"/>
      <c r="G39" s="149"/>
      <c r="H39" s="10">
        <v>2011</v>
      </c>
    </row>
    <row r="40" spans="1:9">
      <c r="A40" s="127" t="s">
        <v>936</v>
      </c>
      <c r="B40" s="10" t="s">
        <v>918</v>
      </c>
      <c r="C40" s="148" t="s">
        <v>910</v>
      </c>
      <c r="D40" s="145" t="s">
        <v>912</v>
      </c>
      <c r="E40" s="145"/>
      <c r="F40" s="145"/>
      <c r="G40" s="149"/>
      <c r="H40" s="10">
        <v>2011</v>
      </c>
    </row>
    <row r="41" spans="1:9" ht="16.5">
      <c r="A41" s="127" t="s">
        <v>937</v>
      </c>
      <c r="B41" s="10" t="s">
        <v>918</v>
      </c>
      <c r="C41" s="144"/>
      <c r="D41" s="145"/>
      <c r="E41" s="145"/>
      <c r="F41" s="145"/>
      <c r="G41" s="149"/>
      <c r="H41" s="10">
        <v>1999</v>
      </c>
      <c r="I41" s="10" t="s">
        <v>938</v>
      </c>
    </row>
    <row r="42" spans="1:9" ht="16.5">
      <c r="A42" s="127" t="s">
        <v>939</v>
      </c>
      <c r="B42" s="10" t="s">
        <v>918</v>
      </c>
      <c r="C42" s="144" t="s">
        <v>882</v>
      </c>
      <c r="D42" s="145" t="s">
        <v>906</v>
      </c>
      <c r="E42" s="145"/>
      <c r="F42" s="145"/>
      <c r="G42" s="149"/>
      <c r="H42" s="10">
        <v>1999</v>
      </c>
      <c r="I42" s="10" t="s">
        <v>938</v>
      </c>
    </row>
    <row r="43" spans="1:9" ht="16.5">
      <c r="A43" s="127" t="s">
        <v>940</v>
      </c>
      <c r="B43" s="10" t="s">
        <v>918</v>
      </c>
      <c r="C43" s="144" t="s">
        <v>882</v>
      </c>
      <c r="D43" s="145" t="s">
        <v>906</v>
      </c>
      <c r="E43" s="145"/>
      <c r="F43" s="145"/>
      <c r="G43" s="149"/>
      <c r="H43" s="10">
        <v>1984</v>
      </c>
    </row>
    <row r="44" spans="1:9" ht="16.5">
      <c r="A44" s="127" t="s">
        <v>941</v>
      </c>
      <c r="B44" s="10" t="s">
        <v>918</v>
      </c>
      <c r="C44" s="144" t="s">
        <v>882</v>
      </c>
      <c r="D44" s="145" t="s">
        <v>906</v>
      </c>
      <c r="E44" s="145"/>
      <c r="F44" s="145"/>
      <c r="G44" s="149"/>
      <c r="H44" s="10">
        <v>1999</v>
      </c>
    </row>
    <row r="45" spans="1:9" ht="16.5">
      <c r="A45" s="127" t="s">
        <v>942</v>
      </c>
      <c r="B45" s="10" t="s">
        <v>918</v>
      </c>
      <c r="C45" s="144"/>
      <c r="D45" s="145"/>
      <c r="E45" s="145"/>
      <c r="F45" s="145"/>
      <c r="G45" s="149"/>
      <c r="H45" s="10">
        <v>1999</v>
      </c>
    </row>
    <row r="46" spans="1:9" ht="16.5">
      <c r="A46" s="127" t="s">
        <v>943</v>
      </c>
      <c r="B46" s="10" t="s">
        <v>918</v>
      </c>
      <c r="C46" s="144"/>
      <c r="D46" s="145"/>
      <c r="E46" s="145"/>
      <c r="F46" s="145"/>
      <c r="G46" s="149"/>
      <c r="H46" s="10">
        <v>2011</v>
      </c>
    </row>
    <row r="47" spans="1:9" ht="16.5">
      <c r="A47" s="127" t="s">
        <v>944</v>
      </c>
      <c r="B47" s="10" t="s">
        <v>918</v>
      </c>
      <c r="C47" s="144" t="s">
        <v>882</v>
      </c>
      <c r="D47" s="145" t="s">
        <v>906</v>
      </c>
      <c r="E47" s="145"/>
      <c r="F47" s="145"/>
      <c r="G47" s="149"/>
      <c r="H47" s="10">
        <v>1990</v>
      </c>
    </row>
    <row r="48" spans="1:9">
      <c r="A48" s="127" t="s">
        <v>945</v>
      </c>
      <c r="B48" s="10" t="s">
        <v>946</v>
      </c>
      <c r="C48" s="148" t="s">
        <v>888</v>
      </c>
      <c r="D48" s="148" t="s">
        <v>902</v>
      </c>
      <c r="E48" s="145"/>
      <c r="F48" s="145"/>
      <c r="G48" s="149"/>
      <c r="H48" s="10">
        <v>1994</v>
      </c>
    </row>
    <row r="49" spans="1:8">
      <c r="A49" s="127" t="s">
        <v>947</v>
      </c>
      <c r="B49" s="135" t="s">
        <v>886</v>
      </c>
      <c r="C49" s="148" t="s">
        <v>890</v>
      </c>
      <c r="D49" s="145"/>
      <c r="E49" s="145"/>
      <c r="F49" s="145"/>
      <c r="G49" s="149"/>
      <c r="H49" s="10">
        <v>1986</v>
      </c>
    </row>
    <row r="50" spans="1:8">
      <c r="A50" s="127" t="s">
        <v>948</v>
      </c>
      <c r="B50" s="10" t="s">
        <v>918</v>
      </c>
      <c r="C50" s="148" t="s">
        <v>910</v>
      </c>
      <c r="D50" s="145" t="s">
        <v>912</v>
      </c>
      <c r="E50" s="145"/>
      <c r="F50" s="145"/>
      <c r="G50" s="149"/>
      <c r="H50" s="10">
        <v>1999</v>
      </c>
    </row>
    <row r="51" spans="1:8">
      <c r="A51" s="127" t="s">
        <v>949</v>
      </c>
      <c r="B51" s="10" t="s">
        <v>918</v>
      </c>
      <c r="C51" s="148" t="s">
        <v>910</v>
      </c>
      <c r="D51" s="145" t="s">
        <v>912</v>
      </c>
      <c r="E51" s="145"/>
      <c r="F51" s="145"/>
      <c r="G51" s="149"/>
      <c r="H51" s="10">
        <v>2011</v>
      </c>
    </row>
    <row r="52" spans="1:8" ht="16.5">
      <c r="A52" s="127" t="s">
        <v>950</v>
      </c>
      <c r="B52" s="10" t="s">
        <v>918</v>
      </c>
      <c r="C52" s="144" t="s">
        <v>882</v>
      </c>
      <c r="D52" s="145" t="s">
        <v>906</v>
      </c>
      <c r="E52" s="145"/>
      <c r="F52" s="145"/>
      <c r="G52" s="149"/>
      <c r="H52" s="10">
        <v>1999</v>
      </c>
    </row>
    <row r="53" spans="1:8" ht="16.5">
      <c r="A53" s="127" t="s">
        <v>951</v>
      </c>
      <c r="B53" s="10" t="s">
        <v>918</v>
      </c>
      <c r="C53" s="144"/>
      <c r="D53" s="145"/>
      <c r="E53" s="145"/>
      <c r="F53" s="145"/>
      <c r="G53" s="149"/>
      <c r="H53" s="10">
        <v>2001</v>
      </c>
    </row>
    <row r="54" spans="1:8" ht="16.5">
      <c r="A54" s="127" t="s">
        <v>952</v>
      </c>
      <c r="B54" s="10" t="s">
        <v>918</v>
      </c>
      <c r="C54" s="144"/>
      <c r="D54" s="145"/>
      <c r="E54" s="145"/>
      <c r="F54" s="145"/>
      <c r="G54" s="149"/>
      <c r="H54" s="10">
        <v>1987</v>
      </c>
    </row>
    <row r="55" spans="1:8" ht="16.5">
      <c r="A55" s="127" t="s">
        <v>953</v>
      </c>
      <c r="B55" s="10" t="s">
        <v>918</v>
      </c>
      <c r="C55" s="144"/>
      <c r="D55" s="145"/>
      <c r="E55" s="145"/>
      <c r="F55" s="145"/>
      <c r="G55" s="149"/>
      <c r="H55" s="10">
        <v>2011</v>
      </c>
    </row>
    <row r="56" spans="1:8" ht="16.5">
      <c r="A56" s="127" t="s">
        <v>954</v>
      </c>
      <c r="B56" s="10" t="s">
        <v>918</v>
      </c>
      <c r="C56" s="144"/>
      <c r="D56" s="145"/>
      <c r="E56" s="145"/>
      <c r="F56" s="145"/>
      <c r="G56" s="149"/>
      <c r="H56" s="10">
        <v>2011</v>
      </c>
    </row>
    <row r="57" spans="1:8">
      <c r="A57" s="88" t="s">
        <v>955</v>
      </c>
      <c r="B57" s="135"/>
      <c r="C57" s="148" t="s">
        <v>879</v>
      </c>
      <c r="D57" s="145"/>
      <c r="E57" s="145"/>
      <c r="F57" s="145"/>
      <c r="G57" s="149"/>
    </row>
    <row r="58" spans="1:8">
      <c r="C58" s="134"/>
    </row>
    <row r="59" spans="1:8">
      <c r="C59" s="134"/>
    </row>
    <row r="60" spans="1:8">
      <c r="C60" s="134"/>
    </row>
    <row r="61" spans="1:8">
      <c r="C61" s="134"/>
    </row>
    <row r="62" spans="1:8">
      <c r="C62" s="134"/>
    </row>
    <row r="63" spans="1:8">
      <c r="C63" s="134"/>
    </row>
    <row r="64" spans="1:8">
      <c r="C64" s="134"/>
    </row>
    <row r="65" spans="3:3">
      <c r="C65" s="134"/>
    </row>
    <row r="66" spans="3:3">
      <c r="C66" s="134"/>
    </row>
    <row r="67" spans="3:3">
      <c r="C67" s="134"/>
    </row>
    <row r="68" spans="3:3">
      <c r="C68" s="134"/>
    </row>
    <row r="69" spans="3:3">
      <c r="C69" s="134"/>
    </row>
    <row r="70" spans="3:3">
      <c r="C70" s="134"/>
    </row>
    <row r="71" spans="3:3">
      <c r="C71" s="134"/>
    </row>
    <row r="72" spans="3:3">
      <c r="C72" s="134"/>
    </row>
    <row r="73" spans="3:3">
      <c r="C73" s="134"/>
    </row>
    <row r="74" spans="3:3">
      <c r="C74" s="134"/>
    </row>
    <row r="75" spans="3:3">
      <c r="C75" s="134"/>
    </row>
    <row r="76" spans="3:3">
      <c r="C76" s="134"/>
    </row>
    <row r="77" spans="3:3">
      <c r="C77" s="134"/>
    </row>
    <row r="78" spans="3:3">
      <c r="C78" s="134"/>
    </row>
    <row r="79" spans="3:3">
      <c r="C79" s="134"/>
    </row>
    <row r="80" spans="3:3">
      <c r="C80" s="134"/>
    </row>
    <row r="81" spans="3:3">
      <c r="C81" s="134"/>
    </row>
    <row r="82" spans="3:3">
      <c r="C82" s="134"/>
    </row>
    <row r="83" spans="3:3">
      <c r="C83" s="134"/>
    </row>
    <row r="84" spans="3:3">
      <c r="C84" s="134"/>
    </row>
    <row r="85" spans="3:3">
      <c r="C85" s="134"/>
    </row>
    <row r="86" spans="3:3">
      <c r="C86" s="134"/>
    </row>
    <row r="87" spans="3:3">
      <c r="C87" s="134"/>
    </row>
    <row r="88" spans="3:3">
      <c r="C88" s="134"/>
    </row>
    <row r="89" spans="3:3">
      <c r="C89" s="134"/>
    </row>
    <row r="90" spans="3:3">
      <c r="C90" s="134"/>
    </row>
    <row r="91" spans="3:3">
      <c r="C91" s="134"/>
    </row>
    <row r="92" spans="3:3">
      <c r="C92" s="134"/>
    </row>
    <row r="93" spans="3:3">
      <c r="C93" s="134"/>
    </row>
    <row r="94" spans="3:3">
      <c r="C94" s="134"/>
    </row>
    <row r="95" spans="3:3">
      <c r="C95" s="134"/>
    </row>
    <row r="96" spans="3:3">
      <c r="C96" s="134"/>
    </row>
    <row r="97" spans="3:3">
      <c r="C97" s="134"/>
    </row>
    <row r="98" spans="3:3">
      <c r="C98" s="134"/>
    </row>
    <row r="99" spans="3:3">
      <c r="C99" s="134"/>
    </row>
    <row r="100" spans="3:3">
      <c r="C100" s="134"/>
    </row>
    <row r="101" spans="3:3">
      <c r="C101" s="134"/>
    </row>
    <row r="102" spans="3:3">
      <c r="C102" s="134"/>
    </row>
    <row r="103" spans="3:3">
      <c r="C103" s="134"/>
    </row>
    <row r="104" spans="3:3">
      <c r="C104" s="134"/>
    </row>
    <row r="105" spans="3:3">
      <c r="C105" s="134"/>
    </row>
    <row r="106" spans="3:3">
      <c r="C106" s="134"/>
    </row>
    <row r="107" spans="3:3">
      <c r="C107" s="134"/>
    </row>
    <row r="108" spans="3:3">
      <c r="C108" s="134"/>
    </row>
    <row r="109" spans="3:3">
      <c r="C109" s="134"/>
    </row>
    <row r="110" spans="3:3">
      <c r="C110" s="134"/>
    </row>
    <row r="111" spans="3:3">
      <c r="C111" s="134"/>
    </row>
    <row r="112" spans="3:3">
      <c r="C112" s="134"/>
    </row>
    <row r="113" spans="3:3">
      <c r="C113" s="134"/>
    </row>
    <row r="114" spans="3:3">
      <c r="C114" s="134"/>
    </row>
    <row r="115" spans="3:3">
      <c r="C115" s="134"/>
    </row>
    <row r="116" spans="3:3">
      <c r="C116" s="134"/>
    </row>
    <row r="117" spans="3:3">
      <c r="C117" s="134"/>
    </row>
    <row r="118" spans="3:3">
      <c r="C118" s="134"/>
    </row>
    <row r="119" spans="3:3">
      <c r="C119" s="134"/>
    </row>
    <row r="120" spans="3:3">
      <c r="C120" s="134"/>
    </row>
    <row r="121" spans="3:3">
      <c r="C121" s="134"/>
    </row>
    <row r="122" spans="3:3">
      <c r="C122" s="134"/>
    </row>
  </sheetData>
  <mergeCells count="4">
    <mergeCell ref="A1:A2"/>
    <mergeCell ref="B1:B2"/>
    <mergeCell ref="C1:F1"/>
    <mergeCell ref="H1:H2"/>
  </mergeCells>
  <conditionalFormatting sqref="A3:A57">
    <cfRule type="cellIs" dxfId="43" priority="4" operator="equal">
      <formula>0</formula>
    </cfRule>
  </conditionalFormatting>
  <conditionalFormatting sqref="B3:B56">
    <cfRule type="cellIs" dxfId="42" priority="3" operator="equal">
      <formula>0</formula>
    </cfRule>
  </conditionalFormatting>
  <conditionalFormatting sqref="H1 H3:H56">
    <cfRule type="cellIs" dxfId="41" priority="2" operator="equal">
      <formula>0</formula>
    </cfRule>
  </conditionalFormatting>
  <conditionalFormatting sqref="I41:I42">
    <cfRule type="cellIs" dxfId="40" priority="1" operator="equal">
      <formula>0</formula>
    </cfRule>
  </conditionalFormatting>
  <pageMargins left="0.7" right="0.7" top="0.75" bottom="0.75" header="0.3" footer="0.3"/>
  <pageSetup paperSize="9" fitToHeight="2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745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" sqref="B4"/>
    </sheetView>
  </sheetViews>
  <sheetFormatPr defaultColWidth="9.1796875" defaultRowHeight="14.5"/>
  <cols>
    <col min="1" max="1" width="19.7265625" style="133" customWidth="1"/>
    <col min="2" max="2" width="15" style="133" customWidth="1"/>
    <col min="3" max="4" width="15" style="95" customWidth="1"/>
    <col min="5" max="9" width="9.1796875" style="110"/>
    <col min="10" max="10" width="0" style="110" hidden="1" customWidth="1"/>
    <col min="11" max="38" width="9.1796875" style="110"/>
    <col min="39" max="16384" width="9.1796875" style="92"/>
  </cols>
  <sheetData>
    <row r="1" spans="1:10" s="110" customFormat="1" ht="26.25" customHeight="1">
      <c r="A1" s="230" t="s">
        <v>68</v>
      </c>
      <c r="B1" s="232" t="s">
        <v>825</v>
      </c>
      <c r="C1" s="198" t="s">
        <v>759</v>
      </c>
      <c r="D1" s="198" t="s">
        <v>763</v>
      </c>
    </row>
    <row r="2" spans="1:10" s="110" customFormat="1" ht="23.25" customHeight="1">
      <c r="A2" s="231"/>
      <c r="B2" s="233"/>
      <c r="C2" s="198"/>
      <c r="D2" s="198"/>
    </row>
    <row r="3" spans="1:10" s="110" customFormat="1">
      <c r="A3" s="126" t="s">
        <v>917</v>
      </c>
      <c r="B3" s="151" t="s">
        <v>997</v>
      </c>
      <c r="C3" s="98"/>
      <c r="D3" s="98"/>
      <c r="J3" s="110" t="s">
        <v>760</v>
      </c>
    </row>
    <row r="4" spans="1:10" s="110" customFormat="1">
      <c r="A4" s="126" t="s">
        <v>919</v>
      </c>
      <c r="B4" s="151" t="s">
        <v>760</v>
      </c>
      <c r="C4" s="100"/>
      <c r="D4" s="100"/>
      <c r="J4" s="110" t="s">
        <v>761</v>
      </c>
    </row>
    <row r="5" spans="1:10" s="110" customFormat="1">
      <c r="A5" s="126" t="s">
        <v>920</v>
      </c>
      <c r="B5" s="151" t="s">
        <v>997</v>
      </c>
      <c r="C5" s="100"/>
      <c r="D5" s="100"/>
      <c r="J5" s="110" t="s">
        <v>762</v>
      </c>
    </row>
    <row r="6" spans="1:10" s="110" customFormat="1">
      <c r="A6" s="126" t="s">
        <v>921</v>
      </c>
      <c r="B6" s="151" t="s">
        <v>994</v>
      </c>
      <c r="C6" s="101"/>
      <c r="D6" s="101"/>
      <c r="J6" s="110" t="s">
        <v>751</v>
      </c>
    </row>
    <row r="7" spans="1:10" s="110" customFormat="1">
      <c r="A7" s="126" t="s">
        <v>922</v>
      </c>
      <c r="B7" s="151" t="s">
        <v>994</v>
      </c>
      <c r="C7" s="101"/>
      <c r="D7" s="101"/>
    </row>
    <row r="8" spans="1:10" s="110" customFormat="1">
      <c r="A8" s="126" t="s">
        <v>923</v>
      </c>
      <c r="B8" s="151" t="s">
        <v>995</v>
      </c>
      <c r="C8" s="100"/>
      <c r="D8" s="100"/>
    </row>
    <row r="9" spans="1:10" s="110" customFormat="1">
      <c r="A9" s="126" t="s">
        <v>924</v>
      </c>
      <c r="B9" s="151" t="s">
        <v>995</v>
      </c>
      <c r="C9" s="100"/>
      <c r="D9" s="100"/>
    </row>
    <row r="10" spans="1:10" s="110" customFormat="1">
      <c r="A10" s="127" t="s">
        <v>925</v>
      </c>
      <c r="B10" s="10" t="s">
        <v>995</v>
      </c>
      <c r="C10" s="100"/>
      <c r="D10" s="100"/>
    </row>
    <row r="11" spans="1:10" s="110" customFormat="1">
      <c r="A11" s="127" t="s">
        <v>926</v>
      </c>
      <c r="B11" s="10" t="s">
        <v>994</v>
      </c>
      <c r="C11" s="100"/>
      <c r="D11" s="100"/>
    </row>
    <row r="12" spans="1:10" s="110" customFormat="1">
      <c r="A12" s="127" t="s">
        <v>927</v>
      </c>
      <c r="B12" s="10" t="s">
        <v>996</v>
      </c>
      <c r="C12" s="100"/>
      <c r="D12" s="100"/>
    </row>
    <row r="13" spans="1:10" s="110" customFormat="1">
      <c r="A13" s="127" t="s">
        <v>928</v>
      </c>
      <c r="B13" s="10" t="s">
        <v>996</v>
      </c>
      <c r="C13" s="100"/>
      <c r="D13" s="100"/>
    </row>
    <row r="14" spans="1:10" s="110" customFormat="1">
      <c r="A14" s="127" t="s">
        <v>929</v>
      </c>
      <c r="B14" s="10" t="s">
        <v>997</v>
      </c>
      <c r="C14" s="100"/>
      <c r="D14" s="100"/>
    </row>
    <row r="15" spans="1:10" s="110" customFormat="1">
      <c r="A15" s="127" t="s">
        <v>930</v>
      </c>
      <c r="B15" s="10" t="s">
        <v>995</v>
      </c>
      <c r="C15" s="100"/>
      <c r="D15" s="100"/>
    </row>
    <row r="16" spans="1:10" s="110" customFormat="1">
      <c r="A16" s="127" t="s">
        <v>931</v>
      </c>
      <c r="B16" s="10" t="s">
        <v>997</v>
      </c>
      <c r="C16" s="100"/>
      <c r="D16" s="100"/>
    </row>
    <row r="17" spans="1:4" s="110" customFormat="1">
      <c r="A17" s="127" t="s">
        <v>932</v>
      </c>
      <c r="B17" s="10" t="s">
        <v>996</v>
      </c>
      <c r="C17" s="100"/>
      <c r="D17" s="100"/>
    </row>
    <row r="18" spans="1:4" s="110" customFormat="1">
      <c r="A18" s="127" t="s">
        <v>933</v>
      </c>
      <c r="B18" s="10" t="s">
        <v>995</v>
      </c>
      <c r="C18" s="100"/>
      <c r="D18" s="100"/>
    </row>
    <row r="19" spans="1:4" s="110" customFormat="1">
      <c r="A19" s="127" t="s">
        <v>934</v>
      </c>
      <c r="B19" s="10" t="s">
        <v>998</v>
      </c>
      <c r="C19" s="100"/>
      <c r="D19" s="100"/>
    </row>
    <row r="20" spans="1:4" s="110" customFormat="1">
      <c r="A20" s="127" t="s">
        <v>935</v>
      </c>
      <c r="B20" s="10" t="s">
        <v>995</v>
      </c>
      <c r="C20" s="100"/>
      <c r="D20" s="100"/>
    </row>
    <row r="21" spans="1:4" s="110" customFormat="1">
      <c r="A21" s="127" t="s">
        <v>936</v>
      </c>
      <c r="B21" s="10" t="s">
        <v>996</v>
      </c>
      <c r="C21" s="100"/>
      <c r="D21" s="100"/>
    </row>
    <row r="22" spans="1:4" s="110" customFormat="1">
      <c r="A22" s="127" t="s">
        <v>937</v>
      </c>
      <c r="B22" s="10" t="s">
        <v>918</v>
      </c>
      <c r="C22" s="100"/>
      <c r="D22" s="100"/>
    </row>
    <row r="23" spans="1:4" s="110" customFormat="1">
      <c r="A23" s="127" t="s">
        <v>939</v>
      </c>
      <c r="B23" s="10" t="s">
        <v>997</v>
      </c>
      <c r="C23" s="100"/>
      <c r="D23" s="100"/>
    </row>
    <row r="24" spans="1:4" s="110" customFormat="1">
      <c r="A24" s="127" t="s">
        <v>940</v>
      </c>
      <c r="B24" s="10" t="s">
        <v>995</v>
      </c>
      <c r="C24" s="100"/>
      <c r="D24" s="100"/>
    </row>
    <row r="25" spans="1:4" s="110" customFormat="1">
      <c r="A25" s="127" t="s">
        <v>941</v>
      </c>
      <c r="B25" s="10" t="s">
        <v>993</v>
      </c>
      <c r="C25" s="100"/>
      <c r="D25" s="100"/>
    </row>
    <row r="26" spans="1:4" s="110" customFormat="1">
      <c r="A26" s="127" t="s">
        <v>942</v>
      </c>
      <c r="B26" s="10" t="s">
        <v>997</v>
      </c>
      <c r="C26" s="100"/>
      <c r="D26" s="100"/>
    </row>
    <row r="27" spans="1:4" s="110" customFormat="1">
      <c r="A27" s="127" t="s">
        <v>943</v>
      </c>
      <c r="B27" s="10" t="s">
        <v>997</v>
      </c>
      <c r="C27" s="104"/>
      <c r="D27" s="104"/>
    </row>
    <row r="28" spans="1:4" s="110" customFormat="1">
      <c r="A28" s="127" t="s">
        <v>944</v>
      </c>
      <c r="B28" s="10" t="s">
        <v>994</v>
      </c>
      <c r="C28" s="97"/>
      <c r="D28" s="97"/>
    </row>
    <row r="29" spans="1:4" s="110" customFormat="1">
      <c r="A29" s="127" t="s">
        <v>948</v>
      </c>
      <c r="B29" s="10" t="s">
        <v>994</v>
      </c>
      <c r="C29" s="97"/>
      <c r="D29" s="97"/>
    </row>
    <row r="30" spans="1:4" s="110" customFormat="1">
      <c r="A30" s="127" t="s">
        <v>949</v>
      </c>
      <c r="B30" s="10" t="s">
        <v>996</v>
      </c>
      <c r="C30" s="97"/>
      <c r="D30" s="97"/>
    </row>
    <row r="31" spans="1:4" s="110" customFormat="1">
      <c r="A31" s="127" t="s">
        <v>950</v>
      </c>
      <c r="B31" s="10" t="s">
        <v>993</v>
      </c>
      <c r="C31" s="97"/>
      <c r="D31" s="97"/>
    </row>
    <row r="32" spans="1:4" s="110" customFormat="1">
      <c r="A32" s="127" t="s">
        <v>951</v>
      </c>
      <c r="B32" s="10" t="s">
        <v>994</v>
      </c>
      <c r="C32" s="97"/>
      <c r="D32" s="97"/>
    </row>
    <row r="33" spans="1:4" s="110" customFormat="1">
      <c r="A33" s="127" t="s">
        <v>952</v>
      </c>
      <c r="B33" s="10" t="s">
        <v>994</v>
      </c>
      <c r="C33" s="97"/>
      <c r="D33" s="97"/>
    </row>
    <row r="34" spans="1:4" s="110" customFormat="1">
      <c r="A34" s="127" t="s">
        <v>953</v>
      </c>
      <c r="B34" s="10" t="s">
        <v>995</v>
      </c>
      <c r="C34" s="97"/>
      <c r="D34" s="97"/>
    </row>
    <row r="35" spans="1:4" s="110" customFormat="1">
      <c r="A35" s="127" t="s">
        <v>954</v>
      </c>
      <c r="B35" s="10" t="s">
        <v>995</v>
      </c>
      <c r="C35" s="97"/>
      <c r="D35" s="97"/>
    </row>
    <row r="36" spans="1:4" s="110" customFormat="1">
      <c r="A36" s="127"/>
      <c r="B36" s="127"/>
      <c r="C36" s="97"/>
      <c r="D36" s="97"/>
    </row>
    <row r="37" spans="1:4" s="110" customFormat="1">
      <c r="A37" s="127"/>
      <c r="B37" s="127"/>
      <c r="C37" s="97"/>
      <c r="D37" s="97"/>
    </row>
    <row r="38" spans="1:4" s="110" customFormat="1">
      <c r="A38" s="127"/>
      <c r="B38" s="10"/>
      <c r="C38" s="105"/>
      <c r="D38" s="105"/>
    </row>
    <row r="39" spans="1:4" s="110" customFormat="1">
      <c r="A39" s="127"/>
      <c r="B39" s="10"/>
      <c r="C39" s="105"/>
      <c r="D39" s="105"/>
    </row>
    <row r="40" spans="1:4" s="110" customFormat="1">
      <c r="A40" s="127"/>
      <c r="B40" s="10"/>
      <c r="C40" s="105"/>
      <c r="D40" s="105"/>
    </row>
    <row r="41" spans="1:4" s="110" customFormat="1">
      <c r="A41" s="127"/>
      <c r="B41" s="10"/>
      <c r="C41" s="105"/>
      <c r="D41" s="105"/>
    </row>
    <row r="42" spans="1:4" s="110" customFormat="1">
      <c r="A42" s="127"/>
      <c r="B42" s="10"/>
      <c r="C42" s="105"/>
      <c r="D42" s="105"/>
    </row>
    <row r="43" spans="1:4" s="110" customFormat="1">
      <c r="A43" s="127"/>
      <c r="B43" s="10"/>
      <c r="C43" s="105"/>
      <c r="D43" s="105"/>
    </row>
    <row r="44" spans="1:4" s="110" customFormat="1">
      <c r="A44" s="127"/>
      <c r="B44" s="10"/>
      <c r="C44" s="105"/>
      <c r="D44" s="105"/>
    </row>
    <row r="45" spans="1:4" s="110" customFormat="1">
      <c r="A45" s="127"/>
      <c r="B45" s="10"/>
      <c r="C45" s="105"/>
      <c r="D45" s="105"/>
    </row>
    <row r="46" spans="1:4" s="110" customFormat="1">
      <c r="A46" s="127"/>
      <c r="B46" s="10"/>
      <c r="C46" s="94"/>
      <c r="D46" s="94"/>
    </row>
    <row r="47" spans="1:4" s="110" customFormat="1">
      <c r="A47" s="127"/>
      <c r="B47" s="135"/>
      <c r="C47" s="94"/>
      <c r="D47" s="94"/>
    </row>
    <row r="48" spans="1:4" s="110" customFormat="1">
      <c r="A48" s="127"/>
      <c r="B48" s="10"/>
      <c r="C48" s="93"/>
      <c r="D48" s="93"/>
    </row>
    <row r="49" spans="1:4" s="110" customFormat="1">
      <c r="A49" s="127"/>
      <c r="B49" s="10"/>
      <c r="C49" s="93"/>
      <c r="D49" s="93"/>
    </row>
    <row r="50" spans="1:4" s="110" customFormat="1">
      <c r="A50" s="127"/>
      <c r="B50" s="10"/>
      <c r="C50" s="93"/>
      <c r="D50" s="93"/>
    </row>
    <row r="51" spans="1:4" s="110" customFormat="1">
      <c r="A51" s="127"/>
      <c r="B51" s="10"/>
      <c r="C51" s="93"/>
      <c r="D51" s="93"/>
    </row>
    <row r="52" spans="1:4" s="110" customFormat="1">
      <c r="A52" s="127"/>
      <c r="B52" s="10"/>
      <c r="C52" s="93"/>
      <c r="D52" s="93"/>
    </row>
    <row r="53" spans="1:4" s="110" customFormat="1">
      <c r="A53" s="127"/>
      <c r="B53" s="10"/>
      <c r="C53" s="93"/>
      <c r="D53" s="93"/>
    </row>
    <row r="54" spans="1:4" s="110" customFormat="1">
      <c r="A54" s="127"/>
      <c r="B54" s="10"/>
      <c r="C54" s="93"/>
      <c r="D54" s="93"/>
    </row>
    <row r="55" spans="1:4" s="110" customFormat="1">
      <c r="A55" s="88"/>
      <c r="B55" s="135"/>
      <c r="C55" s="93"/>
      <c r="D55" s="93"/>
    </row>
    <row r="56" spans="1:4" s="110" customFormat="1">
      <c r="A56" s="133"/>
      <c r="B56" s="133"/>
      <c r="C56" s="101"/>
      <c r="D56" s="101"/>
    </row>
    <row r="57" spans="1:4" s="110" customFormat="1">
      <c r="A57" s="133"/>
      <c r="B57" s="133"/>
      <c r="C57" s="100"/>
      <c r="D57" s="100"/>
    </row>
    <row r="58" spans="1:4" s="110" customFormat="1">
      <c r="A58" s="133"/>
      <c r="B58" s="133"/>
      <c r="C58" s="100"/>
      <c r="D58" s="100"/>
    </row>
    <row r="59" spans="1:4" s="110" customFormat="1">
      <c r="A59" s="133"/>
      <c r="B59" s="133"/>
      <c r="C59" s="100"/>
      <c r="D59" s="100"/>
    </row>
    <row r="60" spans="1:4" s="110" customFormat="1">
      <c r="A60" s="133"/>
      <c r="B60" s="133"/>
      <c r="C60" s="100"/>
      <c r="D60" s="100"/>
    </row>
    <row r="61" spans="1:4" s="110" customFormat="1">
      <c r="A61" s="133"/>
      <c r="B61" s="133"/>
      <c r="C61" s="100"/>
      <c r="D61" s="100"/>
    </row>
    <row r="62" spans="1:4" s="110" customFormat="1">
      <c r="A62" s="133"/>
      <c r="B62" s="133"/>
      <c r="C62" s="100"/>
      <c r="D62" s="100"/>
    </row>
    <row r="63" spans="1:4" s="110" customFormat="1">
      <c r="A63" s="134"/>
      <c r="B63" s="134"/>
      <c r="C63" s="100"/>
      <c r="D63" s="100"/>
    </row>
    <row r="64" spans="1:4" s="110" customFormat="1">
      <c r="A64" s="134"/>
      <c r="B64" s="134"/>
      <c r="C64" s="100"/>
      <c r="D64" s="100"/>
    </row>
    <row r="65" spans="1:4" s="110" customFormat="1">
      <c r="A65" s="134"/>
      <c r="B65" s="134"/>
      <c r="C65" s="100"/>
      <c r="D65" s="100"/>
    </row>
    <row r="66" spans="1:4" s="110" customFormat="1">
      <c r="A66" s="134"/>
      <c r="B66" s="134"/>
      <c r="C66" s="100"/>
      <c r="D66" s="100"/>
    </row>
    <row r="67" spans="1:4" s="110" customFormat="1">
      <c r="A67" s="134"/>
      <c r="B67" s="134"/>
      <c r="C67" s="100"/>
      <c r="D67" s="100"/>
    </row>
    <row r="68" spans="1:4" s="110" customFormat="1">
      <c r="A68" s="134"/>
      <c r="B68" s="134"/>
      <c r="C68" s="100"/>
      <c r="D68" s="100"/>
    </row>
    <row r="69" spans="1:4" s="110" customFormat="1">
      <c r="A69" s="134"/>
      <c r="B69" s="134"/>
      <c r="C69" s="100"/>
      <c r="D69" s="100"/>
    </row>
    <row r="70" spans="1:4" s="110" customFormat="1">
      <c r="A70" s="134"/>
      <c r="B70" s="134"/>
      <c r="C70" s="100"/>
      <c r="D70" s="100"/>
    </row>
    <row r="71" spans="1:4" s="110" customFormat="1">
      <c r="A71" s="134"/>
      <c r="B71" s="134"/>
      <c r="C71" s="100"/>
      <c r="D71" s="100"/>
    </row>
    <row r="72" spans="1:4" s="110" customFormat="1">
      <c r="A72" s="134"/>
      <c r="B72" s="134"/>
      <c r="C72" s="100"/>
      <c r="D72" s="100"/>
    </row>
    <row r="73" spans="1:4" s="110" customFormat="1">
      <c r="A73" s="134"/>
      <c r="B73" s="134"/>
      <c r="C73" s="100"/>
      <c r="D73" s="100"/>
    </row>
    <row r="74" spans="1:4" s="110" customFormat="1">
      <c r="A74" s="134"/>
      <c r="B74" s="134"/>
      <c r="C74" s="100"/>
      <c r="D74" s="100"/>
    </row>
    <row r="75" spans="1:4" s="110" customFormat="1">
      <c r="A75" s="134"/>
      <c r="B75" s="134"/>
      <c r="C75" s="100"/>
      <c r="D75" s="100"/>
    </row>
    <row r="76" spans="1:4" s="110" customFormat="1">
      <c r="A76" s="134"/>
      <c r="B76" s="134"/>
      <c r="C76" s="101"/>
      <c r="D76" s="101"/>
    </row>
    <row r="77" spans="1:4" s="110" customFormat="1">
      <c r="A77" s="134"/>
      <c r="B77" s="134"/>
      <c r="C77" s="100"/>
      <c r="D77" s="100"/>
    </row>
    <row r="78" spans="1:4" s="110" customFormat="1">
      <c r="A78" s="134"/>
      <c r="B78" s="134"/>
      <c r="C78" s="100"/>
      <c r="D78" s="100"/>
    </row>
    <row r="79" spans="1:4" s="110" customFormat="1">
      <c r="A79" s="134"/>
      <c r="B79" s="134"/>
      <c r="C79" s="100"/>
      <c r="D79" s="100"/>
    </row>
    <row r="80" spans="1:4" s="110" customFormat="1">
      <c r="A80" s="134"/>
      <c r="B80" s="134"/>
      <c r="C80" s="100"/>
      <c r="D80" s="100"/>
    </row>
    <row r="81" spans="1:4" s="110" customFormat="1">
      <c r="A81" s="134"/>
      <c r="B81" s="134"/>
      <c r="C81" s="100"/>
      <c r="D81" s="100"/>
    </row>
    <row r="82" spans="1:4" s="110" customFormat="1">
      <c r="A82" s="134"/>
      <c r="B82" s="134"/>
      <c r="C82" s="100"/>
      <c r="D82" s="100"/>
    </row>
    <row r="83" spans="1:4" s="110" customFormat="1">
      <c r="A83" s="134"/>
      <c r="B83" s="134"/>
      <c r="C83" s="100"/>
      <c r="D83" s="100"/>
    </row>
    <row r="84" spans="1:4" s="110" customFormat="1">
      <c r="A84" s="134"/>
      <c r="B84" s="134"/>
      <c r="C84" s="100"/>
      <c r="D84" s="100"/>
    </row>
    <row r="85" spans="1:4" s="110" customFormat="1">
      <c r="A85" s="134"/>
      <c r="B85" s="134"/>
      <c r="C85" s="100"/>
      <c r="D85" s="100"/>
    </row>
    <row r="86" spans="1:4" s="110" customFormat="1">
      <c r="A86" s="134"/>
      <c r="B86" s="134"/>
      <c r="C86" s="100"/>
      <c r="D86" s="100"/>
    </row>
    <row r="87" spans="1:4" s="110" customFormat="1">
      <c r="A87" s="134"/>
      <c r="B87" s="134"/>
      <c r="C87" s="100"/>
      <c r="D87" s="100"/>
    </row>
    <row r="88" spans="1:4" s="110" customFormat="1">
      <c r="A88" s="134"/>
      <c r="B88" s="134"/>
      <c r="C88" s="100"/>
      <c r="D88" s="100"/>
    </row>
    <row r="89" spans="1:4" s="110" customFormat="1">
      <c r="A89" s="134"/>
      <c r="B89" s="134"/>
      <c r="C89" s="100"/>
      <c r="D89" s="100"/>
    </row>
    <row r="90" spans="1:4" s="110" customFormat="1">
      <c r="A90" s="134"/>
      <c r="B90" s="134"/>
      <c r="C90" s="100"/>
      <c r="D90" s="100"/>
    </row>
    <row r="91" spans="1:4" s="110" customFormat="1">
      <c r="A91" s="134"/>
      <c r="B91" s="134"/>
      <c r="C91" s="100"/>
      <c r="D91" s="100"/>
    </row>
    <row r="92" spans="1:4" s="110" customFormat="1">
      <c r="A92" s="134"/>
      <c r="B92" s="134"/>
      <c r="C92" s="100"/>
      <c r="D92" s="100"/>
    </row>
    <row r="93" spans="1:4" s="110" customFormat="1">
      <c r="A93" s="134"/>
      <c r="B93" s="134"/>
      <c r="C93" s="100"/>
      <c r="D93" s="100"/>
    </row>
    <row r="94" spans="1:4" s="110" customFormat="1">
      <c r="A94" s="134"/>
      <c r="B94" s="134"/>
      <c r="C94" s="100"/>
      <c r="D94" s="100"/>
    </row>
    <row r="95" spans="1:4" s="110" customFormat="1">
      <c r="A95" s="134"/>
      <c r="B95" s="134"/>
      <c r="C95" s="100"/>
      <c r="D95" s="100"/>
    </row>
    <row r="96" spans="1:4" s="110" customFormat="1">
      <c r="A96" s="134"/>
      <c r="B96" s="134"/>
      <c r="C96" s="101"/>
      <c r="D96" s="101"/>
    </row>
    <row r="97" spans="1:4" s="110" customFormat="1">
      <c r="A97" s="134"/>
      <c r="B97" s="134"/>
      <c r="C97" s="100"/>
      <c r="D97" s="100"/>
    </row>
    <row r="98" spans="1:4" s="110" customFormat="1">
      <c r="A98" s="134"/>
      <c r="B98" s="134"/>
      <c r="C98" s="100"/>
      <c r="D98" s="100"/>
    </row>
    <row r="99" spans="1:4" s="110" customFormat="1">
      <c r="A99" s="134"/>
      <c r="B99" s="134"/>
      <c r="C99" s="100"/>
      <c r="D99" s="100"/>
    </row>
    <row r="100" spans="1:4" s="110" customFormat="1">
      <c r="A100" s="134"/>
      <c r="B100" s="134"/>
      <c r="C100" s="100"/>
      <c r="D100" s="100"/>
    </row>
    <row r="101" spans="1:4" s="110" customFormat="1">
      <c r="A101" s="134"/>
      <c r="B101" s="134"/>
      <c r="C101" s="100"/>
      <c r="D101" s="100"/>
    </row>
    <row r="102" spans="1:4" s="110" customFormat="1">
      <c r="A102" s="134"/>
      <c r="B102" s="134"/>
      <c r="C102" s="100"/>
      <c r="D102" s="100"/>
    </row>
    <row r="103" spans="1:4" s="110" customFormat="1">
      <c r="A103" s="134"/>
      <c r="B103" s="134"/>
      <c r="C103" s="100"/>
      <c r="D103" s="100"/>
    </row>
    <row r="104" spans="1:4" s="110" customFormat="1">
      <c r="A104" s="134"/>
      <c r="B104" s="134"/>
      <c r="C104" s="100"/>
      <c r="D104" s="100"/>
    </row>
    <row r="105" spans="1:4" s="110" customFormat="1">
      <c r="A105" s="134"/>
      <c r="B105" s="134"/>
      <c r="C105" s="100"/>
      <c r="D105" s="100"/>
    </row>
    <row r="106" spans="1:4" s="110" customFormat="1">
      <c r="A106" s="134"/>
      <c r="B106" s="134"/>
      <c r="C106" s="100"/>
      <c r="D106" s="100"/>
    </row>
    <row r="107" spans="1:4" s="110" customFormat="1">
      <c r="A107" s="134"/>
      <c r="B107" s="134"/>
      <c r="C107" s="100"/>
      <c r="D107" s="100"/>
    </row>
    <row r="108" spans="1:4" s="110" customFormat="1">
      <c r="A108" s="134"/>
      <c r="B108" s="134"/>
      <c r="C108" s="100"/>
      <c r="D108" s="100"/>
    </row>
    <row r="109" spans="1:4" s="110" customFormat="1">
      <c r="A109" s="134"/>
      <c r="B109" s="134"/>
      <c r="C109" s="100"/>
      <c r="D109" s="100"/>
    </row>
    <row r="110" spans="1:4" s="110" customFormat="1">
      <c r="A110" s="134"/>
      <c r="B110" s="134"/>
      <c r="C110" s="100"/>
      <c r="D110" s="100"/>
    </row>
    <row r="111" spans="1:4" s="110" customFormat="1">
      <c r="A111" s="134"/>
      <c r="B111" s="134"/>
      <c r="C111" s="100"/>
      <c r="D111" s="100"/>
    </row>
    <row r="112" spans="1:4" s="110" customFormat="1">
      <c r="A112" s="134"/>
      <c r="B112" s="134"/>
      <c r="C112" s="100"/>
      <c r="D112" s="100"/>
    </row>
    <row r="113" spans="1:4" s="110" customFormat="1">
      <c r="A113" s="134"/>
      <c r="B113" s="134"/>
      <c r="C113" s="100"/>
      <c r="D113" s="100"/>
    </row>
    <row r="114" spans="1:4" s="110" customFormat="1">
      <c r="A114" s="134"/>
      <c r="B114" s="134"/>
      <c r="C114" s="100"/>
      <c r="D114" s="100"/>
    </row>
    <row r="115" spans="1:4" s="110" customFormat="1">
      <c r="A115" s="134"/>
      <c r="B115" s="134"/>
      <c r="C115" s="100"/>
      <c r="D115" s="100"/>
    </row>
    <row r="116" spans="1:4" s="110" customFormat="1">
      <c r="A116" s="134"/>
      <c r="B116" s="134"/>
      <c r="C116" s="101"/>
      <c r="D116" s="101"/>
    </row>
    <row r="117" spans="1:4" s="110" customFormat="1">
      <c r="A117" s="134"/>
      <c r="B117" s="134"/>
      <c r="C117" s="100"/>
      <c r="D117" s="100"/>
    </row>
    <row r="118" spans="1:4" s="110" customFormat="1">
      <c r="A118" s="134"/>
      <c r="B118" s="134"/>
      <c r="C118" s="100"/>
      <c r="D118" s="100"/>
    </row>
    <row r="119" spans="1:4" s="110" customFormat="1">
      <c r="A119" s="134"/>
      <c r="B119" s="134"/>
      <c r="C119" s="100"/>
      <c r="D119" s="100"/>
    </row>
    <row r="120" spans="1:4" s="110" customFormat="1">
      <c r="A120" s="134"/>
      <c r="B120" s="134"/>
      <c r="C120" s="100"/>
      <c r="D120" s="100"/>
    </row>
    <row r="121" spans="1:4" s="110" customFormat="1">
      <c r="A121" s="133"/>
      <c r="B121" s="133"/>
      <c r="C121" s="100"/>
      <c r="D121" s="100"/>
    </row>
    <row r="122" spans="1:4" s="110" customFormat="1">
      <c r="A122" s="133"/>
      <c r="B122" s="133"/>
      <c r="C122" s="100"/>
      <c r="D122" s="100"/>
    </row>
    <row r="123" spans="1:4" s="110" customFormat="1">
      <c r="A123" s="133"/>
      <c r="B123" s="133"/>
      <c r="C123" s="100"/>
      <c r="D123" s="100"/>
    </row>
    <row r="124" spans="1:4" s="110" customFormat="1">
      <c r="A124" s="133"/>
      <c r="B124" s="133"/>
      <c r="C124" s="100"/>
      <c r="D124" s="100"/>
    </row>
    <row r="125" spans="1:4" s="110" customFormat="1">
      <c r="A125" s="133"/>
      <c r="B125" s="133"/>
      <c r="C125" s="100"/>
      <c r="D125" s="100"/>
    </row>
    <row r="126" spans="1:4" s="110" customFormat="1">
      <c r="A126" s="133"/>
      <c r="B126" s="133"/>
      <c r="C126" s="100"/>
      <c r="D126" s="100"/>
    </row>
    <row r="127" spans="1:4" s="110" customFormat="1">
      <c r="A127" s="133"/>
      <c r="B127" s="133"/>
      <c r="C127" s="100"/>
      <c r="D127" s="100"/>
    </row>
    <row r="128" spans="1:4" s="110" customFormat="1">
      <c r="A128" s="133"/>
      <c r="B128" s="133"/>
      <c r="C128" s="100"/>
      <c r="D128" s="100"/>
    </row>
    <row r="129" spans="1:4" s="110" customFormat="1">
      <c r="A129" s="133"/>
      <c r="B129" s="133"/>
      <c r="C129" s="100"/>
      <c r="D129" s="100"/>
    </row>
    <row r="130" spans="1:4" s="110" customFormat="1">
      <c r="A130" s="133"/>
      <c r="B130" s="133"/>
      <c r="C130" s="100"/>
      <c r="D130" s="100"/>
    </row>
    <row r="131" spans="1:4" s="110" customFormat="1">
      <c r="A131" s="133"/>
      <c r="B131" s="133"/>
      <c r="C131" s="100"/>
      <c r="D131" s="100"/>
    </row>
    <row r="132" spans="1:4" s="110" customFormat="1">
      <c r="A132" s="133"/>
      <c r="B132" s="133"/>
      <c r="C132" s="100"/>
      <c r="D132" s="100"/>
    </row>
    <row r="133" spans="1:4" s="110" customFormat="1">
      <c r="A133" s="133"/>
      <c r="B133" s="133"/>
      <c r="C133" s="100"/>
      <c r="D133" s="100"/>
    </row>
    <row r="134" spans="1:4" s="110" customFormat="1">
      <c r="A134" s="133"/>
      <c r="B134" s="133"/>
      <c r="C134" s="100"/>
      <c r="D134" s="100"/>
    </row>
    <row r="135" spans="1:4" s="110" customFormat="1">
      <c r="A135" s="133"/>
      <c r="B135" s="133"/>
      <c r="C135" s="100"/>
      <c r="D135" s="100"/>
    </row>
    <row r="136" spans="1:4" s="110" customFormat="1">
      <c r="A136" s="133"/>
      <c r="B136" s="133"/>
      <c r="C136" s="101"/>
      <c r="D136" s="101"/>
    </row>
    <row r="137" spans="1:4" s="110" customFormat="1">
      <c r="A137" s="133"/>
      <c r="B137" s="133"/>
      <c r="C137" s="100"/>
      <c r="D137" s="100"/>
    </row>
    <row r="138" spans="1:4" s="110" customFormat="1">
      <c r="A138" s="133"/>
      <c r="B138" s="133"/>
      <c r="C138" s="100"/>
      <c r="D138" s="100"/>
    </row>
    <row r="139" spans="1:4" s="110" customFormat="1">
      <c r="A139" s="133"/>
      <c r="B139" s="133"/>
      <c r="C139" s="100"/>
      <c r="D139" s="100"/>
    </row>
    <row r="140" spans="1:4" s="110" customFormat="1">
      <c r="A140" s="133"/>
      <c r="B140" s="133"/>
      <c r="C140" s="100"/>
      <c r="D140" s="100"/>
    </row>
    <row r="141" spans="1:4" s="110" customFormat="1">
      <c r="A141" s="133"/>
      <c r="B141" s="133"/>
      <c r="C141" s="100"/>
      <c r="D141" s="100"/>
    </row>
    <row r="142" spans="1:4" s="110" customFormat="1">
      <c r="A142" s="133"/>
      <c r="B142" s="133"/>
      <c r="C142" s="100"/>
      <c r="D142" s="100"/>
    </row>
    <row r="143" spans="1:4" s="110" customFormat="1">
      <c r="A143" s="133"/>
      <c r="B143" s="133"/>
      <c r="C143" s="100"/>
      <c r="D143" s="100"/>
    </row>
    <row r="144" spans="1:4" s="110" customFormat="1">
      <c r="A144" s="133"/>
      <c r="B144" s="133"/>
      <c r="C144" s="100"/>
      <c r="D144" s="100"/>
    </row>
    <row r="145" spans="1:4" s="110" customFormat="1">
      <c r="A145" s="133"/>
      <c r="B145" s="133"/>
      <c r="C145" s="100"/>
      <c r="D145" s="100"/>
    </row>
    <row r="146" spans="1:4" s="110" customFormat="1">
      <c r="A146" s="133"/>
      <c r="B146" s="133"/>
      <c r="C146" s="100"/>
      <c r="D146" s="100"/>
    </row>
    <row r="147" spans="1:4" s="110" customFormat="1">
      <c r="A147" s="133"/>
      <c r="B147" s="133"/>
      <c r="C147" s="100"/>
      <c r="D147" s="100"/>
    </row>
    <row r="148" spans="1:4" s="110" customFormat="1">
      <c r="A148" s="133"/>
      <c r="B148" s="133"/>
      <c r="C148" s="100"/>
      <c r="D148" s="100"/>
    </row>
    <row r="149" spans="1:4" s="110" customFormat="1">
      <c r="A149" s="133"/>
      <c r="B149" s="133"/>
      <c r="C149" s="100"/>
      <c r="D149" s="100"/>
    </row>
    <row r="150" spans="1:4" s="110" customFormat="1">
      <c r="A150" s="133"/>
      <c r="B150" s="133"/>
      <c r="C150" s="100"/>
      <c r="D150" s="100"/>
    </row>
    <row r="151" spans="1:4" s="110" customFormat="1">
      <c r="A151" s="133"/>
      <c r="B151" s="133"/>
      <c r="C151" s="100"/>
      <c r="D151" s="100"/>
    </row>
    <row r="152" spans="1:4" s="110" customFormat="1">
      <c r="A152" s="133"/>
      <c r="B152" s="133"/>
      <c r="C152" s="100"/>
      <c r="D152" s="100"/>
    </row>
    <row r="153" spans="1:4" s="110" customFormat="1">
      <c r="A153" s="133"/>
      <c r="B153" s="133"/>
      <c r="C153" s="100"/>
      <c r="D153" s="100"/>
    </row>
    <row r="154" spans="1:4" s="110" customFormat="1">
      <c r="A154" s="133"/>
      <c r="B154" s="133"/>
      <c r="C154" s="100"/>
      <c r="D154" s="100"/>
    </row>
    <row r="155" spans="1:4" s="110" customFormat="1">
      <c r="A155" s="133"/>
      <c r="B155" s="133"/>
      <c r="C155" s="100"/>
      <c r="D155" s="100"/>
    </row>
    <row r="156" spans="1:4" s="110" customFormat="1">
      <c r="A156" s="133"/>
      <c r="B156" s="133"/>
      <c r="C156" s="101"/>
      <c r="D156" s="101"/>
    </row>
    <row r="157" spans="1:4" s="110" customFormat="1">
      <c r="A157" s="133"/>
      <c r="B157" s="133"/>
      <c r="C157" s="100"/>
      <c r="D157" s="100"/>
    </row>
    <row r="158" spans="1:4" s="110" customFormat="1">
      <c r="A158" s="133"/>
      <c r="B158" s="133"/>
      <c r="C158" s="100"/>
      <c r="D158" s="100"/>
    </row>
    <row r="159" spans="1:4" s="110" customFormat="1">
      <c r="A159" s="133"/>
      <c r="B159" s="133"/>
      <c r="C159" s="100"/>
      <c r="D159" s="100"/>
    </row>
    <row r="160" spans="1:4" s="110" customFormat="1">
      <c r="A160" s="133"/>
      <c r="B160" s="133"/>
      <c r="C160" s="100"/>
      <c r="D160" s="100"/>
    </row>
    <row r="161" spans="1:4" s="110" customFormat="1">
      <c r="A161" s="133"/>
      <c r="B161" s="133"/>
      <c r="C161" s="100"/>
      <c r="D161" s="100"/>
    </row>
    <row r="162" spans="1:4" s="110" customFormat="1">
      <c r="A162" s="133"/>
      <c r="B162" s="133"/>
      <c r="C162" s="100"/>
      <c r="D162" s="100"/>
    </row>
    <row r="163" spans="1:4" s="110" customFormat="1">
      <c r="A163" s="133"/>
      <c r="B163" s="133"/>
      <c r="C163" s="100"/>
      <c r="D163" s="100"/>
    </row>
    <row r="164" spans="1:4" s="110" customFormat="1">
      <c r="A164" s="133"/>
      <c r="B164" s="133"/>
      <c r="C164" s="100"/>
      <c r="D164" s="100"/>
    </row>
    <row r="165" spans="1:4" s="110" customFormat="1">
      <c r="A165" s="133"/>
      <c r="B165" s="133"/>
      <c r="C165" s="100"/>
      <c r="D165" s="100"/>
    </row>
    <row r="166" spans="1:4" s="110" customFormat="1">
      <c r="A166" s="133"/>
      <c r="B166" s="133"/>
      <c r="C166" s="100"/>
      <c r="D166" s="100"/>
    </row>
    <row r="167" spans="1:4" s="110" customFormat="1">
      <c r="A167" s="133"/>
      <c r="B167" s="133"/>
      <c r="C167" s="100"/>
      <c r="D167" s="100"/>
    </row>
    <row r="168" spans="1:4" s="110" customFormat="1">
      <c r="A168" s="133"/>
      <c r="B168" s="133"/>
      <c r="C168" s="100"/>
      <c r="D168" s="100"/>
    </row>
    <row r="169" spans="1:4" s="110" customFormat="1">
      <c r="A169" s="133"/>
      <c r="B169" s="133"/>
      <c r="C169" s="100"/>
      <c r="D169" s="100"/>
    </row>
    <row r="170" spans="1:4" s="110" customFormat="1">
      <c r="A170" s="133"/>
      <c r="B170" s="133"/>
      <c r="C170" s="100"/>
      <c r="D170" s="100"/>
    </row>
    <row r="171" spans="1:4" s="110" customFormat="1">
      <c r="A171" s="133"/>
      <c r="B171" s="133"/>
      <c r="C171" s="100"/>
      <c r="D171" s="100"/>
    </row>
    <row r="172" spans="1:4" s="110" customFormat="1">
      <c r="A172" s="133"/>
      <c r="B172" s="133"/>
      <c r="C172" s="100"/>
      <c r="D172" s="100"/>
    </row>
    <row r="173" spans="1:4" s="110" customFormat="1">
      <c r="A173" s="133"/>
      <c r="B173" s="133"/>
      <c r="C173" s="100"/>
      <c r="D173" s="100"/>
    </row>
    <row r="174" spans="1:4" s="110" customFormat="1">
      <c r="A174" s="133"/>
      <c r="B174" s="133"/>
      <c r="C174" s="100"/>
      <c r="D174" s="100"/>
    </row>
    <row r="175" spans="1:4" s="110" customFormat="1">
      <c r="A175" s="133"/>
      <c r="B175" s="133"/>
      <c r="C175" s="100"/>
      <c r="D175" s="100"/>
    </row>
    <row r="176" spans="1:4" s="110" customFormat="1">
      <c r="A176" s="133"/>
      <c r="B176" s="133"/>
      <c r="C176" s="101"/>
      <c r="D176" s="101"/>
    </row>
    <row r="177" spans="1:4" s="110" customFormat="1">
      <c r="A177" s="133"/>
      <c r="B177" s="133"/>
      <c r="C177" s="100"/>
      <c r="D177" s="100"/>
    </row>
    <row r="178" spans="1:4" s="110" customFormat="1">
      <c r="A178" s="133"/>
      <c r="B178" s="133"/>
      <c r="C178" s="100"/>
      <c r="D178" s="100"/>
    </row>
    <row r="179" spans="1:4" s="110" customFormat="1">
      <c r="A179" s="133"/>
      <c r="B179" s="133"/>
      <c r="C179" s="100"/>
      <c r="D179" s="100"/>
    </row>
    <row r="180" spans="1:4" s="110" customFormat="1">
      <c r="A180" s="133"/>
      <c r="B180" s="133"/>
      <c r="C180" s="100"/>
      <c r="D180" s="100"/>
    </row>
    <row r="181" spans="1:4" s="110" customFormat="1">
      <c r="A181" s="133"/>
      <c r="B181" s="133"/>
      <c r="C181" s="100"/>
      <c r="D181" s="100"/>
    </row>
    <row r="182" spans="1:4" s="110" customFormat="1">
      <c r="A182" s="133"/>
      <c r="B182" s="133"/>
      <c r="C182" s="100"/>
      <c r="D182" s="100"/>
    </row>
    <row r="183" spans="1:4" s="110" customFormat="1">
      <c r="A183" s="133"/>
      <c r="B183" s="133"/>
      <c r="C183" s="100"/>
      <c r="D183" s="100"/>
    </row>
    <row r="184" spans="1:4" s="110" customFormat="1">
      <c r="A184" s="133"/>
      <c r="B184" s="133"/>
      <c r="C184" s="100"/>
      <c r="D184" s="100"/>
    </row>
    <row r="185" spans="1:4" s="110" customFormat="1">
      <c r="A185" s="133"/>
      <c r="B185" s="133"/>
      <c r="C185" s="100"/>
      <c r="D185" s="100"/>
    </row>
    <row r="186" spans="1:4" s="110" customFormat="1">
      <c r="A186" s="133"/>
      <c r="B186" s="133"/>
      <c r="C186" s="100"/>
      <c r="D186" s="100"/>
    </row>
    <row r="187" spans="1:4" s="110" customFormat="1">
      <c r="A187" s="133"/>
      <c r="B187" s="133"/>
      <c r="C187" s="100"/>
      <c r="D187" s="100"/>
    </row>
    <row r="188" spans="1:4" s="110" customFormat="1">
      <c r="A188" s="133"/>
      <c r="B188" s="133"/>
      <c r="C188" s="100"/>
      <c r="D188" s="100"/>
    </row>
    <row r="189" spans="1:4" s="110" customFormat="1">
      <c r="A189" s="133"/>
      <c r="B189" s="133"/>
      <c r="C189" s="100"/>
      <c r="D189" s="100"/>
    </row>
    <row r="190" spans="1:4" s="110" customFormat="1">
      <c r="A190" s="133"/>
      <c r="B190" s="133"/>
      <c r="C190" s="100"/>
      <c r="D190" s="100"/>
    </row>
    <row r="191" spans="1:4" s="110" customFormat="1">
      <c r="A191" s="133"/>
      <c r="B191" s="133"/>
      <c r="C191" s="100"/>
      <c r="D191" s="100"/>
    </row>
    <row r="192" spans="1:4" s="110" customFormat="1">
      <c r="A192" s="133"/>
      <c r="B192" s="133"/>
      <c r="C192" s="100"/>
      <c r="D192" s="100"/>
    </row>
    <row r="193" spans="1:4" s="110" customFormat="1">
      <c r="A193" s="133"/>
      <c r="B193" s="133"/>
      <c r="C193" s="100"/>
      <c r="D193" s="100"/>
    </row>
    <row r="194" spans="1:4" s="110" customFormat="1">
      <c r="A194" s="133"/>
      <c r="B194" s="133"/>
      <c r="C194" s="100"/>
      <c r="D194" s="100"/>
    </row>
    <row r="195" spans="1:4" s="110" customFormat="1">
      <c r="A195" s="133"/>
      <c r="B195" s="133"/>
      <c r="C195" s="100"/>
      <c r="D195" s="100"/>
    </row>
    <row r="196" spans="1:4" s="110" customFormat="1">
      <c r="A196" s="133"/>
      <c r="B196" s="133"/>
      <c r="C196" s="101"/>
      <c r="D196" s="101"/>
    </row>
    <row r="197" spans="1:4" s="110" customFormat="1">
      <c r="A197" s="133"/>
      <c r="B197" s="133"/>
      <c r="C197" s="100"/>
      <c r="D197" s="100"/>
    </row>
    <row r="198" spans="1:4" s="110" customFormat="1">
      <c r="A198" s="133"/>
      <c r="B198" s="133"/>
      <c r="C198" s="100"/>
      <c r="D198" s="100"/>
    </row>
    <row r="199" spans="1:4" s="110" customFormat="1">
      <c r="A199" s="133"/>
      <c r="B199" s="133"/>
      <c r="C199" s="100"/>
      <c r="D199" s="100"/>
    </row>
    <row r="200" spans="1:4" s="110" customFormat="1">
      <c r="A200" s="133"/>
      <c r="B200" s="133"/>
      <c r="C200" s="100"/>
      <c r="D200" s="100"/>
    </row>
    <row r="201" spans="1:4" s="110" customFormat="1">
      <c r="A201" s="133"/>
      <c r="B201" s="133"/>
      <c r="C201" s="100"/>
      <c r="D201" s="100"/>
    </row>
    <row r="202" spans="1:4" s="110" customFormat="1">
      <c r="A202" s="133"/>
      <c r="B202" s="133"/>
      <c r="C202" s="100"/>
      <c r="D202" s="100"/>
    </row>
    <row r="203" spans="1:4" s="110" customFormat="1">
      <c r="A203" s="133"/>
      <c r="B203" s="133"/>
      <c r="C203" s="100"/>
      <c r="D203" s="100"/>
    </row>
    <row r="204" spans="1:4" s="110" customFormat="1">
      <c r="A204" s="133"/>
      <c r="B204" s="133"/>
      <c r="C204" s="100"/>
      <c r="D204" s="100"/>
    </row>
    <row r="205" spans="1:4" s="110" customFormat="1">
      <c r="A205" s="133"/>
      <c r="B205" s="133"/>
      <c r="C205" s="100"/>
      <c r="D205" s="100"/>
    </row>
    <row r="206" spans="1:4" s="110" customFormat="1">
      <c r="A206" s="133"/>
      <c r="B206" s="133"/>
      <c r="C206" s="100"/>
      <c r="D206" s="100"/>
    </row>
    <row r="207" spans="1:4" s="110" customFormat="1">
      <c r="A207" s="133"/>
      <c r="B207" s="133"/>
      <c r="C207" s="100"/>
      <c r="D207" s="100"/>
    </row>
    <row r="208" spans="1:4" s="110" customFormat="1">
      <c r="A208" s="133"/>
      <c r="B208" s="133"/>
      <c r="C208" s="100"/>
      <c r="D208" s="100"/>
    </row>
    <row r="209" spans="1:4" s="110" customFormat="1">
      <c r="A209" s="133"/>
      <c r="B209" s="133"/>
      <c r="C209" s="100"/>
      <c r="D209" s="100"/>
    </row>
    <row r="210" spans="1:4" s="110" customFormat="1">
      <c r="A210" s="133"/>
      <c r="B210" s="133"/>
      <c r="C210" s="100"/>
      <c r="D210" s="100"/>
    </row>
    <row r="211" spans="1:4" s="110" customFormat="1">
      <c r="A211" s="133"/>
      <c r="B211" s="133"/>
      <c r="C211" s="100"/>
      <c r="D211" s="100"/>
    </row>
    <row r="212" spans="1:4" s="110" customFormat="1">
      <c r="A212" s="133"/>
      <c r="B212" s="133"/>
      <c r="C212" s="100"/>
      <c r="D212" s="100"/>
    </row>
    <row r="213" spans="1:4" s="110" customFormat="1">
      <c r="A213" s="133"/>
      <c r="B213" s="133"/>
      <c r="C213" s="100"/>
      <c r="D213" s="100"/>
    </row>
    <row r="214" spans="1:4" s="110" customFormat="1">
      <c r="A214" s="133"/>
      <c r="B214" s="133"/>
      <c r="C214" s="100"/>
      <c r="D214" s="100"/>
    </row>
    <row r="215" spans="1:4" s="110" customFormat="1">
      <c r="A215" s="133"/>
      <c r="B215" s="133"/>
      <c r="C215" s="100"/>
      <c r="D215" s="100"/>
    </row>
    <row r="216" spans="1:4" s="110" customFormat="1">
      <c r="A216" s="133"/>
      <c r="B216" s="133"/>
      <c r="C216" s="101"/>
      <c r="D216" s="101"/>
    </row>
    <row r="217" spans="1:4" s="110" customFormat="1">
      <c r="A217" s="133"/>
      <c r="B217" s="133"/>
      <c r="C217" s="100"/>
      <c r="D217" s="100"/>
    </row>
    <row r="218" spans="1:4" s="110" customFormat="1">
      <c r="A218" s="133"/>
      <c r="B218" s="133"/>
      <c r="C218" s="100"/>
      <c r="D218" s="100"/>
    </row>
    <row r="219" spans="1:4" s="110" customFormat="1">
      <c r="A219" s="133"/>
      <c r="B219" s="133"/>
      <c r="C219" s="100"/>
      <c r="D219" s="100"/>
    </row>
    <row r="220" spans="1:4" s="110" customFormat="1">
      <c r="A220" s="133"/>
      <c r="B220" s="133"/>
      <c r="C220" s="100"/>
      <c r="D220" s="100"/>
    </row>
    <row r="221" spans="1:4" s="110" customFormat="1">
      <c r="A221" s="133"/>
      <c r="B221" s="133"/>
      <c r="C221" s="100"/>
      <c r="D221" s="100"/>
    </row>
    <row r="222" spans="1:4" s="110" customFormat="1">
      <c r="A222" s="133"/>
      <c r="B222" s="133"/>
      <c r="C222" s="100"/>
      <c r="D222" s="100"/>
    </row>
    <row r="223" spans="1:4" s="110" customFormat="1">
      <c r="A223" s="133"/>
      <c r="B223" s="133"/>
      <c r="C223" s="100"/>
      <c r="D223" s="100"/>
    </row>
    <row r="224" spans="1:4" s="110" customFormat="1">
      <c r="A224" s="133"/>
      <c r="B224" s="133"/>
      <c r="C224" s="100"/>
      <c r="D224" s="100"/>
    </row>
    <row r="225" spans="1:4" s="110" customFormat="1">
      <c r="A225" s="133"/>
      <c r="B225" s="133"/>
      <c r="C225" s="100"/>
      <c r="D225" s="100"/>
    </row>
    <row r="226" spans="1:4" s="110" customFormat="1">
      <c r="A226" s="133"/>
      <c r="B226" s="133"/>
      <c r="C226" s="100"/>
      <c r="D226" s="100"/>
    </row>
    <row r="227" spans="1:4" s="110" customFormat="1">
      <c r="A227" s="133"/>
      <c r="B227" s="133"/>
      <c r="C227" s="100"/>
      <c r="D227" s="100"/>
    </row>
    <row r="228" spans="1:4" s="110" customFormat="1">
      <c r="A228" s="133"/>
      <c r="B228" s="133"/>
      <c r="C228" s="100"/>
      <c r="D228" s="100"/>
    </row>
    <row r="229" spans="1:4" s="110" customFormat="1">
      <c r="A229" s="133"/>
      <c r="B229" s="133"/>
      <c r="C229" s="100"/>
      <c r="D229" s="100"/>
    </row>
    <row r="230" spans="1:4" s="110" customFormat="1">
      <c r="A230" s="133"/>
      <c r="B230" s="133"/>
      <c r="C230" s="100"/>
      <c r="D230" s="100"/>
    </row>
    <row r="231" spans="1:4" s="110" customFormat="1">
      <c r="A231" s="133"/>
      <c r="B231" s="133"/>
      <c r="C231" s="100"/>
      <c r="D231" s="100"/>
    </row>
    <row r="232" spans="1:4" s="110" customFormat="1">
      <c r="A232" s="133"/>
      <c r="B232" s="133"/>
      <c r="C232" s="100"/>
      <c r="D232" s="100"/>
    </row>
    <row r="233" spans="1:4" s="110" customFormat="1">
      <c r="A233" s="133"/>
      <c r="B233" s="133"/>
      <c r="C233" s="100"/>
      <c r="D233" s="100"/>
    </row>
    <row r="234" spans="1:4" s="110" customFormat="1">
      <c r="A234" s="133"/>
      <c r="B234" s="133"/>
      <c r="C234" s="100"/>
      <c r="D234" s="100"/>
    </row>
    <row r="235" spans="1:4" s="110" customFormat="1">
      <c r="A235" s="133"/>
      <c r="B235" s="133"/>
      <c r="C235" s="100"/>
      <c r="D235" s="100"/>
    </row>
    <row r="236" spans="1:4" s="110" customFormat="1">
      <c r="A236" s="133"/>
      <c r="B236" s="133"/>
      <c r="C236" s="101"/>
      <c r="D236" s="101"/>
    </row>
    <row r="237" spans="1:4" s="110" customFormat="1">
      <c r="A237" s="133"/>
      <c r="B237" s="133"/>
      <c r="C237" s="100"/>
      <c r="D237" s="100"/>
    </row>
    <row r="238" spans="1:4" s="110" customFormat="1">
      <c r="A238" s="133"/>
      <c r="B238" s="133"/>
      <c r="C238" s="100"/>
      <c r="D238" s="100"/>
    </row>
    <row r="239" spans="1:4" s="110" customFormat="1">
      <c r="A239" s="133"/>
      <c r="B239" s="133"/>
      <c r="C239" s="100"/>
      <c r="D239" s="100"/>
    </row>
    <row r="240" spans="1:4" s="110" customFormat="1">
      <c r="A240" s="133"/>
      <c r="B240" s="133"/>
      <c r="C240" s="100"/>
      <c r="D240" s="100"/>
    </row>
    <row r="241" spans="1:4" s="110" customFormat="1">
      <c r="A241" s="133"/>
      <c r="B241" s="133"/>
      <c r="C241" s="100"/>
      <c r="D241" s="100"/>
    </row>
    <row r="242" spans="1:4" s="110" customFormat="1">
      <c r="A242" s="133"/>
      <c r="B242" s="133"/>
      <c r="C242" s="100"/>
      <c r="D242" s="100"/>
    </row>
    <row r="243" spans="1:4" s="110" customFormat="1">
      <c r="A243" s="133"/>
      <c r="B243" s="133"/>
      <c r="C243" s="100"/>
      <c r="D243" s="100"/>
    </row>
    <row r="244" spans="1:4" s="110" customFormat="1">
      <c r="A244" s="133"/>
      <c r="B244" s="133"/>
      <c r="C244" s="100"/>
      <c r="D244" s="100"/>
    </row>
    <row r="245" spans="1:4" s="110" customFormat="1">
      <c r="A245" s="133"/>
      <c r="B245" s="133"/>
      <c r="C245" s="100"/>
      <c r="D245" s="100"/>
    </row>
    <row r="246" spans="1:4" s="110" customFormat="1">
      <c r="A246" s="133"/>
      <c r="B246" s="133"/>
      <c r="C246" s="100"/>
      <c r="D246" s="100"/>
    </row>
    <row r="247" spans="1:4" s="110" customFormat="1">
      <c r="A247" s="133"/>
      <c r="B247" s="133"/>
      <c r="C247" s="100"/>
      <c r="D247" s="100"/>
    </row>
    <row r="248" spans="1:4" s="110" customFormat="1">
      <c r="A248" s="133"/>
      <c r="B248" s="133"/>
      <c r="C248" s="100"/>
      <c r="D248" s="100"/>
    </row>
    <row r="249" spans="1:4" s="110" customFormat="1">
      <c r="A249" s="133"/>
      <c r="B249" s="133"/>
      <c r="C249" s="100"/>
      <c r="D249" s="100"/>
    </row>
    <row r="250" spans="1:4" s="110" customFormat="1">
      <c r="A250" s="133"/>
      <c r="B250" s="133"/>
      <c r="C250" s="100"/>
      <c r="D250" s="100"/>
    </row>
    <row r="251" spans="1:4" s="110" customFormat="1">
      <c r="A251" s="133"/>
      <c r="B251" s="133"/>
      <c r="C251" s="100"/>
      <c r="D251" s="100"/>
    </row>
    <row r="252" spans="1:4" s="110" customFormat="1">
      <c r="A252" s="133"/>
      <c r="B252" s="133"/>
      <c r="C252" s="100"/>
      <c r="D252" s="100"/>
    </row>
    <row r="253" spans="1:4" s="110" customFormat="1">
      <c r="A253" s="133"/>
      <c r="B253" s="133"/>
      <c r="C253" s="100"/>
      <c r="D253" s="100"/>
    </row>
    <row r="254" spans="1:4" s="110" customFormat="1">
      <c r="A254" s="133"/>
      <c r="B254" s="133"/>
      <c r="C254" s="100"/>
      <c r="D254" s="100"/>
    </row>
    <row r="255" spans="1:4" s="110" customFormat="1">
      <c r="A255" s="133"/>
      <c r="B255" s="133"/>
      <c r="C255" s="100"/>
      <c r="D255" s="100"/>
    </row>
    <row r="256" spans="1:4" s="110" customFormat="1">
      <c r="A256" s="133"/>
      <c r="B256" s="133"/>
      <c r="C256" s="101"/>
      <c r="D256" s="101"/>
    </row>
    <row r="257" spans="1:4" s="110" customFormat="1">
      <c r="A257" s="133"/>
      <c r="B257" s="133"/>
      <c r="C257" s="100"/>
      <c r="D257" s="100"/>
    </row>
    <row r="258" spans="1:4" s="110" customFormat="1">
      <c r="A258" s="133"/>
      <c r="B258" s="133"/>
      <c r="C258" s="100"/>
      <c r="D258" s="100"/>
    </row>
    <row r="259" spans="1:4" s="110" customFormat="1">
      <c r="A259" s="133"/>
      <c r="B259" s="133"/>
      <c r="C259" s="100"/>
      <c r="D259" s="100"/>
    </row>
    <row r="260" spans="1:4" s="110" customFormat="1">
      <c r="A260" s="133"/>
      <c r="B260" s="133"/>
      <c r="C260" s="100"/>
      <c r="D260" s="100"/>
    </row>
    <row r="261" spans="1:4" s="110" customFormat="1">
      <c r="A261" s="133"/>
      <c r="B261" s="133"/>
      <c r="C261" s="100"/>
      <c r="D261" s="100"/>
    </row>
    <row r="262" spans="1:4" s="110" customFormat="1">
      <c r="A262" s="133"/>
      <c r="B262" s="133"/>
      <c r="C262" s="100"/>
      <c r="D262" s="100"/>
    </row>
    <row r="263" spans="1:4" s="110" customFormat="1">
      <c r="A263" s="133"/>
      <c r="B263" s="133"/>
      <c r="C263" s="100"/>
      <c r="D263" s="100"/>
    </row>
    <row r="264" spans="1:4" s="110" customFormat="1">
      <c r="A264" s="133"/>
      <c r="B264" s="133"/>
      <c r="C264" s="100"/>
      <c r="D264" s="100"/>
    </row>
    <row r="265" spans="1:4" s="110" customFormat="1">
      <c r="A265" s="133"/>
      <c r="B265" s="133"/>
      <c r="C265" s="100"/>
      <c r="D265" s="100"/>
    </row>
    <row r="266" spans="1:4" s="110" customFormat="1">
      <c r="A266" s="133"/>
      <c r="B266" s="133"/>
      <c r="C266" s="100"/>
      <c r="D266" s="100"/>
    </row>
    <row r="267" spans="1:4" s="110" customFormat="1">
      <c r="A267" s="133"/>
      <c r="B267" s="133"/>
      <c r="C267" s="100"/>
      <c r="D267" s="100"/>
    </row>
    <row r="268" spans="1:4" s="110" customFormat="1">
      <c r="A268" s="133"/>
      <c r="B268" s="133"/>
      <c r="C268" s="100"/>
      <c r="D268" s="100"/>
    </row>
    <row r="269" spans="1:4" s="110" customFormat="1">
      <c r="A269" s="133"/>
      <c r="B269" s="133"/>
      <c r="C269" s="100"/>
      <c r="D269" s="100"/>
    </row>
    <row r="270" spans="1:4" s="110" customFormat="1">
      <c r="A270" s="133"/>
      <c r="B270" s="133"/>
      <c r="C270" s="100"/>
      <c r="D270" s="100"/>
    </row>
    <row r="271" spans="1:4" s="110" customFormat="1">
      <c r="A271" s="133"/>
      <c r="B271" s="133"/>
      <c r="C271" s="100"/>
      <c r="D271" s="100"/>
    </row>
    <row r="272" spans="1:4" s="110" customFormat="1">
      <c r="A272" s="133"/>
      <c r="B272" s="133"/>
      <c r="C272" s="100"/>
      <c r="D272" s="100"/>
    </row>
    <row r="273" spans="1:4" s="110" customFormat="1">
      <c r="A273" s="133"/>
      <c r="B273" s="133"/>
      <c r="C273" s="100"/>
      <c r="D273" s="100"/>
    </row>
    <row r="274" spans="1:4" s="110" customFormat="1">
      <c r="A274" s="133"/>
      <c r="B274" s="133"/>
      <c r="C274" s="100"/>
      <c r="D274" s="100"/>
    </row>
    <row r="275" spans="1:4" s="110" customFormat="1">
      <c r="A275" s="133"/>
      <c r="B275" s="133"/>
      <c r="C275" s="100"/>
      <c r="D275" s="100"/>
    </row>
    <row r="276" spans="1:4" s="110" customFormat="1">
      <c r="A276" s="133"/>
      <c r="B276" s="133"/>
      <c r="C276" s="101"/>
      <c r="D276" s="101"/>
    </row>
    <row r="277" spans="1:4" s="110" customFormat="1">
      <c r="A277" s="133"/>
      <c r="B277" s="133"/>
      <c r="C277" s="100"/>
      <c r="D277" s="100"/>
    </row>
    <row r="278" spans="1:4" s="110" customFormat="1">
      <c r="A278" s="133"/>
      <c r="B278" s="133"/>
      <c r="C278" s="100"/>
      <c r="D278" s="100"/>
    </row>
    <row r="279" spans="1:4" s="110" customFormat="1">
      <c r="A279" s="133"/>
      <c r="B279" s="133"/>
      <c r="C279" s="100"/>
      <c r="D279" s="100"/>
    </row>
    <row r="280" spans="1:4" s="110" customFormat="1">
      <c r="A280" s="133"/>
      <c r="B280" s="133"/>
      <c r="C280" s="100"/>
      <c r="D280" s="100"/>
    </row>
    <row r="281" spans="1:4" s="110" customFormat="1">
      <c r="A281" s="133"/>
      <c r="B281" s="133"/>
      <c r="C281" s="100"/>
      <c r="D281" s="100"/>
    </row>
    <row r="282" spans="1:4" s="110" customFormat="1">
      <c r="A282" s="133"/>
      <c r="B282" s="133"/>
      <c r="C282" s="100"/>
      <c r="D282" s="100"/>
    </row>
    <row r="283" spans="1:4" s="110" customFormat="1">
      <c r="A283" s="133"/>
      <c r="B283" s="133"/>
      <c r="C283" s="100"/>
      <c r="D283" s="100"/>
    </row>
    <row r="284" spans="1:4" s="110" customFormat="1">
      <c r="A284" s="133"/>
      <c r="B284" s="133"/>
      <c r="C284" s="100"/>
      <c r="D284" s="100"/>
    </row>
    <row r="285" spans="1:4" s="110" customFormat="1">
      <c r="A285" s="133"/>
      <c r="B285" s="133"/>
      <c r="C285" s="100"/>
      <c r="D285" s="100"/>
    </row>
    <row r="286" spans="1:4" s="110" customFormat="1">
      <c r="A286" s="133"/>
      <c r="B286" s="133"/>
      <c r="C286" s="100"/>
      <c r="D286" s="100"/>
    </row>
    <row r="287" spans="1:4" s="110" customFormat="1">
      <c r="A287" s="133"/>
      <c r="B287" s="133"/>
      <c r="C287" s="100"/>
      <c r="D287" s="100"/>
    </row>
    <row r="288" spans="1:4" s="110" customFormat="1">
      <c r="A288" s="133"/>
      <c r="B288" s="133"/>
      <c r="C288" s="100"/>
      <c r="D288" s="100"/>
    </row>
    <row r="289" spans="1:4" s="110" customFormat="1">
      <c r="A289" s="133"/>
      <c r="B289" s="133"/>
      <c r="C289" s="100"/>
      <c r="D289" s="100"/>
    </row>
    <row r="290" spans="1:4" s="110" customFormat="1">
      <c r="A290" s="133"/>
      <c r="B290" s="133"/>
      <c r="C290" s="100"/>
      <c r="D290" s="100"/>
    </row>
    <row r="291" spans="1:4" s="110" customFormat="1">
      <c r="A291" s="133"/>
      <c r="B291" s="133"/>
      <c r="C291" s="100"/>
      <c r="D291" s="100"/>
    </row>
    <row r="292" spans="1:4" s="110" customFormat="1">
      <c r="A292" s="133"/>
      <c r="B292" s="133"/>
      <c r="C292" s="100"/>
      <c r="D292" s="100"/>
    </row>
    <row r="293" spans="1:4" s="110" customFormat="1">
      <c r="A293" s="133"/>
      <c r="B293" s="133"/>
      <c r="C293" s="100"/>
      <c r="D293" s="100"/>
    </row>
    <row r="294" spans="1:4" s="110" customFormat="1">
      <c r="A294" s="133"/>
      <c r="B294" s="133"/>
      <c r="C294" s="100"/>
      <c r="D294" s="100"/>
    </row>
    <row r="295" spans="1:4" s="110" customFormat="1">
      <c r="A295" s="133"/>
      <c r="B295" s="133"/>
      <c r="C295" s="100"/>
      <c r="D295" s="100"/>
    </row>
    <row r="296" spans="1:4" s="110" customFormat="1">
      <c r="A296" s="133"/>
      <c r="B296" s="133"/>
      <c r="C296" s="101"/>
      <c r="D296" s="101"/>
    </row>
    <row r="297" spans="1:4" s="110" customFormat="1">
      <c r="A297" s="133"/>
      <c r="B297" s="133"/>
      <c r="C297" s="100"/>
      <c r="D297" s="100"/>
    </row>
    <row r="298" spans="1:4" s="110" customFormat="1">
      <c r="A298" s="133"/>
      <c r="B298" s="133"/>
      <c r="C298" s="100"/>
      <c r="D298" s="100"/>
    </row>
    <row r="299" spans="1:4" s="110" customFormat="1">
      <c r="A299" s="133"/>
      <c r="B299" s="133"/>
      <c r="C299" s="100"/>
      <c r="D299" s="100"/>
    </row>
    <row r="300" spans="1:4" s="110" customFormat="1">
      <c r="A300" s="133"/>
      <c r="B300" s="133"/>
      <c r="C300" s="100"/>
      <c r="D300" s="100"/>
    </row>
    <row r="301" spans="1:4" s="110" customFormat="1">
      <c r="A301" s="133"/>
      <c r="B301" s="133"/>
      <c r="C301" s="100"/>
      <c r="D301" s="100"/>
    </row>
    <row r="302" spans="1:4" s="110" customFormat="1">
      <c r="A302" s="133"/>
      <c r="B302" s="133"/>
      <c r="C302" s="100"/>
      <c r="D302" s="100"/>
    </row>
    <row r="303" spans="1:4" s="110" customFormat="1">
      <c r="A303" s="133"/>
      <c r="B303" s="133"/>
      <c r="C303" s="100"/>
      <c r="D303" s="100"/>
    </row>
    <row r="304" spans="1:4" s="110" customFormat="1">
      <c r="A304" s="133"/>
      <c r="B304" s="133"/>
      <c r="C304" s="100"/>
      <c r="D304" s="100"/>
    </row>
    <row r="305" spans="1:4" s="110" customFormat="1">
      <c r="A305" s="133"/>
      <c r="B305" s="133"/>
      <c r="C305" s="100"/>
      <c r="D305" s="100"/>
    </row>
    <row r="306" spans="1:4" s="110" customFormat="1">
      <c r="A306" s="133"/>
      <c r="B306" s="133"/>
      <c r="C306" s="100"/>
      <c r="D306" s="100"/>
    </row>
    <row r="307" spans="1:4" s="110" customFormat="1">
      <c r="A307" s="133"/>
      <c r="B307" s="133"/>
      <c r="C307" s="100"/>
      <c r="D307" s="100"/>
    </row>
    <row r="308" spans="1:4" s="110" customFormat="1">
      <c r="A308" s="133"/>
      <c r="B308" s="133"/>
      <c r="C308" s="100"/>
      <c r="D308" s="100"/>
    </row>
    <row r="309" spans="1:4" s="110" customFormat="1">
      <c r="A309" s="133"/>
      <c r="B309" s="133"/>
      <c r="C309" s="100"/>
      <c r="D309" s="100"/>
    </row>
    <row r="310" spans="1:4" s="110" customFormat="1">
      <c r="A310" s="133"/>
      <c r="B310" s="133"/>
      <c r="C310" s="100"/>
      <c r="D310" s="100"/>
    </row>
    <row r="311" spans="1:4" s="110" customFormat="1">
      <c r="A311" s="133"/>
      <c r="B311" s="133"/>
      <c r="C311" s="100"/>
      <c r="D311" s="100"/>
    </row>
    <row r="312" spans="1:4" s="110" customFormat="1">
      <c r="A312" s="133"/>
      <c r="B312" s="133"/>
      <c r="C312" s="100"/>
      <c r="D312" s="100"/>
    </row>
    <row r="313" spans="1:4" s="110" customFormat="1">
      <c r="A313" s="133"/>
      <c r="B313" s="133"/>
      <c r="C313" s="100"/>
      <c r="D313" s="100"/>
    </row>
    <row r="314" spans="1:4" s="110" customFormat="1">
      <c r="A314" s="133"/>
      <c r="B314" s="133"/>
      <c r="C314" s="100"/>
      <c r="D314" s="100"/>
    </row>
    <row r="315" spans="1:4" s="110" customFormat="1">
      <c r="A315" s="133"/>
      <c r="B315" s="133"/>
      <c r="C315" s="100"/>
      <c r="D315" s="100"/>
    </row>
    <row r="316" spans="1:4" s="110" customFormat="1">
      <c r="A316" s="133"/>
      <c r="B316" s="133"/>
      <c r="C316" s="112"/>
      <c r="D316" s="112"/>
    </row>
    <row r="317" spans="1:4" s="110" customFormat="1">
      <c r="A317" s="133"/>
      <c r="B317" s="133"/>
      <c r="C317" s="112"/>
      <c r="D317" s="112"/>
    </row>
    <row r="318" spans="1:4" s="110" customFormat="1">
      <c r="A318" s="133"/>
      <c r="B318" s="133"/>
      <c r="C318" s="112"/>
      <c r="D318" s="112"/>
    </row>
    <row r="319" spans="1:4" s="110" customFormat="1">
      <c r="A319" s="133"/>
      <c r="B319" s="133"/>
      <c r="C319" s="112"/>
      <c r="D319" s="112"/>
    </row>
    <row r="320" spans="1:4" s="110" customFormat="1">
      <c r="A320" s="133"/>
      <c r="B320" s="133"/>
      <c r="C320" s="112"/>
      <c r="D320" s="112"/>
    </row>
    <row r="321" spans="1:4" s="110" customFormat="1">
      <c r="A321" s="133"/>
      <c r="B321" s="133"/>
      <c r="C321" s="112"/>
      <c r="D321" s="112"/>
    </row>
    <row r="322" spans="1:4" s="110" customFormat="1">
      <c r="A322" s="133"/>
      <c r="B322" s="133"/>
      <c r="C322" s="112"/>
      <c r="D322" s="112"/>
    </row>
    <row r="323" spans="1:4" s="110" customFormat="1">
      <c r="A323" s="133"/>
      <c r="B323" s="133"/>
      <c r="C323" s="112"/>
      <c r="D323" s="112"/>
    </row>
    <row r="324" spans="1:4" s="110" customFormat="1">
      <c r="A324" s="133"/>
      <c r="B324" s="133"/>
      <c r="C324" s="112"/>
      <c r="D324" s="112"/>
    </row>
    <row r="325" spans="1:4" s="110" customFormat="1">
      <c r="A325" s="133"/>
      <c r="B325" s="133"/>
      <c r="C325" s="112"/>
      <c r="D325" s="112"/>
    </row>
    <row r="326" spans="1:4" s="110" customFormat="1">
      <c r="A326" s="133"/>
      <c r="B326" s="133"/>
      <c r="C326" s="112"/>
      <c r="D326" s="112"/>
    </row>
    <row r="327" spans="1:4" s="110" customFormat="1">
      <c r="A327" s="133"/>
      <c r="B327" s="133"/>
      <c r="C327" s="112"/>
      <c r="D327" s="112"/>
    </row>
    <row r="328" spans="1:4" s="110" customFormat="1">
      <c r="A328" s="133"/>
      <c r="B328" s="133"/>
      <c r="C328" s="112"/>
      <c r="D328" s="112"/>
    </row>
    <row r="329" spans="1:4" s="110" customFormat="1">
      <c r="A329" s="133"/>
      <c r="B329" s="133"/>
      <c r="C329" s="112"/>
      <c r="D329" s="112"/>
    </row>
    <row r="330" spans="1:4" s="110" customFormat="1">
      <c r="A330" s="133"/>
      <c r="B330" s="133"/>
      <c r="C330" s="112"/>
      <c r="D330" s="112"/>
    </row>
    <row r="331" spans="1:4" s="110" customFormat="1">
      <c r="A331" s="133"/>
      <c r="B331" s="133"/>
      <c r="C331" s="112"/>
      <c r="D331" s="112"/>
    </row>
    <row r="332" spans="1:4" s="110" customFormat="1">
      <c r="A332" s="133"/>
      <c r="B332" s="133"/>
      <c r="C332" s="112"/>
      <c r="D332" s="112"/>
    </row>
    <row r="333" spans="1:4" s="110" customFormat="1">
      <c r="A333" s="133"/>
      <c r="B333" s="133"/>
      <c r="C333" s="112"/>
      <c r="D333" s="112"/>
    </row>
    <row r="334" spans="1:4" s="110" customFormat="1">
      <c r="A334" s="133"/>
      <c r="B334" s="133"/>
      <c r="C334" s="112"/>
      <c r="D334" s="112"/>
    </row>
    <row r="335" spans="1:4" s="110" customFormat="1">
      <c r="A335" s="133"/>
      <c r="B335" s="133"/>
      <c r="C335" s="112"/>
      <c r="D335" s="112"/>
    </row>
    <row r="336" spans="1:4" s="110" customFormat="1">
      <c r="A336" s="133"/>
      <c r="B336" s="133"/>
      <c r="C336" s="112"/>
      <c r="D336" s="112"/>
    </row>
    <row r="337" spans="1:4" s="110" customFormat="1">
      <c r="A337" s="133"/>
      <c r="B337" s="133"/>
      <c r="C337" s="112"/>
      <c r="D337" s="112"/>
    </row>
    <row r="338" spans="1:4" s="110" customFormat="1">
      <c r="A338" s="133"/>
      <c r="B338" s="133"/>
      <c r="C338" s="112"/>
      <c r="D338" s="112"/>
    </row>
    <row r="339" spans="1:4" s="110" customFormat="1">
      <c r="A339" s="133"/>
      <c r="B339" s="133"/>
      <c r="C339" s="112"/>
      <c r="D339" s="112"/>
    </row>
    <row r="340" spans="1:4" s="110" customFormat="1">
      <c r="A340" s="133"/>
      <c r="B340" s="133"/>
      <c r="C340" s="112"/>
      <c r="D340" s="112"/>
    </row>
    <row r="341" spans="1:4" s="110" customFormat="1">
      <c r="A341" s="133"/>
      <c r="B341" s="133"/>
      <c r="C341" s="112"/>
      <c r="D341" s="112"/>
    </row>
    <row r="342" spans="1:4" s="110" customFormat="1">
      <c r="A342" s="133"/>
      <c r="B342" s="133"/>
      <c r="C342" s="112"/>
      <c r="D342" s="112"/>
    </row>
    <row r="343" spans="1:4" s="110" customFormat="1">
      <c r="A343" s="133"/>
      <c r="B343" s="133"/>
      <c r="C343" s="112"/>
      <c r="D343" s="112"/>
    </row>
    <row r="344" spans="1:4" s="110" customFormat="1">
      <c r="A344" s="133"/>
      <c r="B344" s="133"/>
      <c r="C344" s="112"/>
      <c r="D344" s="112"/>
    </row>
    <row r="345" spans="1:4" s="110" customFormat="1">
      <c r="A345" s="133"/>
      <c r="B345" s="133"/>
      <c r="C345" s="112"/>
      <c r="D345" s="112"/>
    </row>
    <row r="346" spans="1:4" s="110" customFormat="1">
      <c r="A346" s="133"/>
      <c r="B346" s="133"/>
      <c r="C346" s="112"/>
      <c r="D346" s="112"/>
    </row>
    <row r="347" spans="1:4" s="110" customFormat="1">
      <c r="A347" s="133"/>
      <c r="B347" s="133"/>
      <c r="C347" s="112"/>
      <c r="D347" s="112"/>
    </row>
    <row r="348" spans="1:4" s="110" customFormat="1">
      <c r="A348" s="133"/>
      <c r="B348" s="133"/>
      <c r="C348" s="112"/>
      <c r="D348" s="112"/>
    </row>
    <row r="349" spans="1:4" s="110" customFormat="1">
      <c r="A349" s="133"/>
      <c r="B349" s="133"/>
      <c r="C349" s="112"/>
      <c r="D349" s="112"/>
    </row>
    <row r="350" spans="1:4" s="110" customFormat="1">
      <c r="A350" s="133"/>
      <c r="B350" s="133"/>
      <c r="C350" s="112"/>
      <c r="D350" s="112"/>
    </row>
    <row r="351" spans="1:4" s="110" customFormat="1">
      <c r="A351" s="133"/>
      <c r="B351" s="133"/>
      <c r="C351" s="112"/>
      <c r="D351" s="112"/>
    </row>
    <row r="352" spans="1:4" s="110" customFormat="1">
      <c r="A352" s="133"/>
      <c r="B352" s="133"/>
      <c r="C352" s="112"/>
      <c r="D352" s="112"/>
    </row>
    <row r="353" spans="1:4" s="110" customFormat="1">
      <c r="A353" s="133"/>
      <c r="B353" s="133"/>
      <c r="C353" s="112"/>
      <c r="D353" s="112"/>
    </row>
    <row r="354" spans="1:4" s="110" customFormat="1">
      <c r="A354" s="133"/>
      <c r="B354" s="133"/>
      <c r="C354" s="112"/>
      <c r="D354" s="112"/>
    </row>
    <row r="355" spans="1:4" s="110" customFormat="1">
      <c r="A355" s="133"/>
      <c r="B355" s="133"/>
      <c r="C355" s="112"/>
      <c r="D355" s="112"/>
    </row>
    <row r="356" spans="1:4" s="110" customFormat="1">
      <c r="A356" s="133"/>
      <c r="B356" s="133"/>
      <c r="C356" s="112"/>
      <c r="D356" s="112"/>
    </row>
    <row r="357" spans="1:4" s="110" customFormat="1">
      <c r="A357" s="133"/>
      <c r="B357" s="133"/>
      <c r="C357" s="112"/>
      <c r="D357" s="112"/>
    </row>
    <row r="358" spans="1:4" s="110" customFormat="1">
      <c r="A358" s="133"/>
      <c r="B358" s="133"/>
      <c r="C358" s="112"/>
      <c r="D358" s="112"/>
    </row>
    <row r="359" spans="1:4" s="110" customFormat="1">
      <c r="A359" s="133"/>
      <c r="B359" s="133"/>
      <c r="C359" s="112"/>
      <c r="D359" s="112"/>
    </row>
    <row r="360" spans="1:4" s="110" customFormat="1">
      <c r="A360" s="133"/>
      <c r="B360" s="133"/>
      <c r="C360" s="112"/>
      <c r="D360" s="112"/>
    </row>
    <row r="361" spans="1:4" s="110" customFormat="1">
      <c r="A361" s="133"/>
      <c r="B361" s="133"/>
      <c r="C361" s="112"/>
      <c r="D361" s="112"/>
    </row>
    <row r="362" spans="1:4" s="110" customFormat="1">
      <c r="A362" s="133"/>
      <c r="B362" s="133"/>
      <c r="C362" s="112"/>
      <c r="D362" s="112"/>
    </row>
    <row r="363" spans="1:4" s="110" customFormat="1">
      <c r="A363" s="133"/>
      <c r="B363" s="133"/>
      <c r="C363" s="112"/>
      <c r="D363" s="112"/>
    </row>
    <row r="364" spans="1:4" s="110" customFormat="1">
      <c r="A364" s="133"/>
      <c r="B364" s="133"/>
      <c r="C364" s="112"/>
      <c r="D364" s="112"/>
    </row>
    <row r="365" spans="1:4" s="110" customFormat="1">
      <c r="A365" s="133"/>
      <c r="B365" s="133"/>
      <c r="C365" s="112"/>
      <c r="D365" s="112"/>
    </row>
    <row r="366" spans="1:4" s="110" customFormat="1">
      <c r="A366" s="133"/>
      <c r="B366" s="133"/>
      <c r="C366" s="112"/>
      <c r="D366" s="112"/>
    </row>
    <row r="367" spans="1:4" s="110" customFormat="1">
      <c r="A367" s="133"/>
      <c r="B367" s="133"/>
      <c r="C367" s="112"/>
      <c r="D367" s="112"/>
    </row>
    <row r="368" spans="1:4" s="110" customFormat="1">
      <c r="A368" s="133"/>
      <c r="B368" s="133"/>
      <c r="C368" s="112"/>
      <c r="D368" s="112"/>
    </row>
    <row r="369" spans="1:4" s="110" customFormat="1">
      <c r="A369" s="133"/>
      <c r="B369" s="133"/>
      <c r="C369" s="112"/>
      <c r="D369" s="112"/>
    </row>
    <row r="370" spans="1:4" s="110" customFormat="1">
      <c r="A370" s="133"/>
      <c r="B370" s="133"/>
      <c r="C370" s="112"/>
      <c r="D370" s="112"/>
    </row>
    <row r="371" spans="1:4" s="110" customFormat="1">
      <c r="A371" s="133"/>
      <c r="B371" s="133"/>
      <c r="C371" s="112"/>
      <c r="D371" s="112"/>
    </row>
    <row r="372" spans="1:4" s="110" customFormat="1">
      <c r="A372" s="133"/>
      <c r="B372" s="133"/>
      <c r="C372" s="112"/>
      <c r="D372" s="112"/>
    </row>
    <row r="373" spans="1:4" s="110" customFormat="1">
      <c r="A373" s="133"/>
      <c r="B373" s="133"/>
      <c r="C373" s="112"/>
      <c r="D373" s="112"/>
    </row>
    <row r="374" spans="1:4" s="110" customFormat="1">
      <c r="A374" s="133"/>
      <c r="B374" s="133"/>
      <c r="C374" s="112"/>
      <c r="D374" s="112"/>
    </row>
    <row r="375" spans="1:4" s="110" customFormat="1">
      <c r="A375" s="133"/>
      <c r="B375" s="133"/>
      <c r="C375" s="112"/>
      <c r="D375" s="112"/>
    </row>
    <row r="376" spans="1:4" s="110" customFormat="1">
      <c r="A376" s="133"/>
      <c r="B376" s="133"/>
      <c r="C376" s="112"/>
      <c r="D376" s="112"/>
    </row>
    <row r="377" spans="1:4" s="110" customFormat="1">
      <c r="A377" s="133"/>
      <c r="B377" s="133"/>
      <c r="C377" s="112"/>
      <c r="D377" s="112"/>
    </row>
    <row r="378" spans="1:4" s="110" customFormat="1">
      <c r="A378" s="133"/>
      <c r="B378" s="133"/>
      <c r="C378" s="112"/>
      <c r="D378" s="112"/>
    </row>
    <row r="379" spans="1:4" s="110" customFormat="1">
      <c r="A379" s="133"/>
      <c r="B379" s="133"/>
      <c r="C379" s="112"/>
      <c r="D379" s="112"/>
    </row>
    <row r="380" spans="1:4" s="110" customFormat="1">
      <c r="A380" s="133"/>
      <c r="B380" s="133"/>
      <c r="C380" s="112"/>
      <c r="D380" s="112"/>
    </row>
    <row r="381" spans="1:4" s="110" customFormat="1">
      <c r="A381" s="133"/>
      <c r="B381" s="133"/>
      <c r="C381" s="112"/>
      <c r="D381" s="112"/>
    </row>
    <row r="382" spans="1:4" s="110" customFormat="1">
      <c r="A382" s="133"/>
      <c r="B382" s="133"/>
      <c r="C382" s="112"/>
      <c r="D382" s="112"/>
    </row>
    <row r="383" spans="1:4" s="110" customFormat="1">
      <c r="A383" s="133"/>
      <c r="B383" s="133"/>
      <c r="C383" s="112"/>
      <c r="D383" s="112"/>
    </row>
    <row r="384" spans="1:4" s="110" customFormat="1">
      <c r="A384" s="133"/>
      <c r="B384" s="133"/>
      <c r="C384" s="112"/>
      <c r="D384" s="112"/>
    </row>
    <row r="385" spans="1:4" s="110" customFormat="1">
      <c r="A385" s="133"/>
      <c r="B385" s="133"/>
      <c r="C385" s="112"/>
      <c r="D385" s="112"/>
    </row>
    <row r="386" spans="1:4" s="110" customFormat="1">
      <c r="A386" s="133"/>
      <c r="B386" s="133"/>
      <c r="C386" s="112"/>
      <c r="D386" s="112"/>
    </row>
    <row r="387" spans="1:4" s="110" customFormat="1">
      <c r="A387" s="133"/>
      <c r="B387" s="133"/>
      <c r="C387" s="112"/>
      <c r="D387" s="112"/>
    </row>
    <row r="388" spans="1:4" s="110" customFormat="1">
      <c r="A388" s="133"/>
      <c r="B388" s="133"/>
      <c r="C388" s="112"/>
      <c r="D388" s="112"/>
    </row>
    <row r="389" spans="1:4" s="110" customFormat="1">
      <c r="A389" s="133"/>
      <c r="B389" s="133"/>
      <c r="C389" s="112"/>
      <c r="D389" s="112"/>
    </row>
    <row r="390" spans="1:4" s="110" customFormat="1">
      <c r="A390" s="133"/>
      <c r="B390" s="133"/>
      <c r="C390" s="112"/>
      <c r="D390" s="112"/>
    </row>
    <row r="391" spans="1:4" s="110" customFormat="1">
      <c r="A391" s="133"/>
      <c r="B391" s="133"/>
      <c r="C391" s="112"/>
      <c r="D391" s="112"/>
    </row>
    <row r="392" spans="1:4" s="110" customFormat="1">
      <c r="A392" s="133"/>
      <c r="B392" s="133"/>
      <c r="C392" s="112"/>
      <c r="D392" s="112"/>
    </row>
    <row r="393" spans="1:4" s="110" customFormat="1">
      <c r="A393" s="133"/>
      <c r="B393" s="133"/>
      <c r="C393" s="112"/>
      <c r="D393" s="112"/>
    </row>
    <row r="394" spans="1:4" s="110" customFormat="1">
      <c r="A394" s="133"/>
      <c r="B394" s="133"/>
      <c r="C394" s="112"/>
      <c r="D394" s="112"/>
    </row>
    <row r="395" spans="1:4" s="110" customFormat="1">
      <c r="A395" s="133"/>
      <c r="B395" s="133"/>
      <c r="C395" s="112"/>
      <c r="D395" s="112"/>
    </row>
    <row r="396" spans="1:4" s="110" customFormat="1">
      <c r="A396" s="133"/>
      <c r="B396" s="133"/>
      <c r="C396" s="112"/>
      <c r="D396" s="112"/>
    </row>
    <row r="397" spans="1:4" s="110" customFormat="1">
      <c r="A397" s="133"/>
      <c r="B397" s="133"/>
      <c r="C397" s="112"/>
      <c r="D397" s="112"/>
    </row>
    <row r="398" spans="1:4" s="110" customFormat="1">
      <c r="A398" s="133"/>
      <c r="B398" s="133"/>
      <c r="C398" s="112"/>
      <c r="D398" s="112"/>
    </row>
    <row r="399" spans="1:4" s="110" customFormat="1">
      <c r="A399" s="133"/>
      <c r="B399" s="133"/>
      <c r="C399" s="112"/>
      <c r="D399" s="112"/>
    </row>
    <row r="400" spans="1:4" s="110" customFormat="1">
      <c r="A400" s="133"/>
      <c r="B400" s="133"/>
      <c r="C400" s="112"/>
      <c r="D400" s="112"/>
    </row>
    <row r="401" spans="1:4" s="110" customFormat="1">
      <c r="A401" s="133"/>
      <c r="B401" s="133"/>
      <c r="C401" s="112"/>
      <c r="D401" s="112"/>
    </row>
    <row r="402" spans="1:4" s="110" customFormat="1">
      <c r="A402" s="133"/>
      <c r="B402" s="133"/>
      <c r="C402" s="112"/>
      <c r="D402" s="112"/>
    </row>
    <row r="403" spans="1:4" s="110" customFormat="1">
      <c r="A403" s="133"/>
      <c r="B403" s="133"/>
      <c r="C403" s="112"/>
      <c r="D403" s="112"/>
    </row>
    <row r="404" spans="1:4" s="110" customFormat="1">
      <c r="A404" s="133"/>
      <c r="B404" s="133"/>
      <c r="C404" s="112"/>
      <c r="D404" s="112"/>
    </row>
    <row r="405" spans="1:4" s="110" customFormat="1">
      <c r="A405" s="133"/>
      <c r="B405" s="133"/>
      <c r="C405" s="112"/>
      <c r="D405" s="112"/>
    </row>
    <row r="406" spans="1:4" s="110" customFormat="1">
      <c r="A406" s="133"/>
      <c r="B406" s="133"/>
      <c r="C406" s="112"/>
      <c r="D406" s="112"/>
    </row>
    <row r="407" spans="1:4" s="110" customFormat="1">
      <c r="A407" s="133"/>
      <c r="B407" s="133"/>
      <c r="C407" s="112"/>
      <c r="D407" s="112"/>
    </row>
    <row r="408" spans="1:4" s="110" customFormat="1">
      <c r="A408" s="133"/>
      <c r="B408" s="133"/>
      <c r="C408" s="112"/>
      <c r="D408" s="112"/>
    </row>
    <row r="409" spans="1:4" s="110" customFormat="1">
      <c r="A409" s="133"/>
      <c r="B409" s="133"/>
      <c r="C409" s="112"/>
      <c r="D409" s="112"/>
    </row>
    <row r="410" spans="1:4" s="110" customFormat="1">
      <c r="A410" s="133"/>
      <c r="B410" s="133"/>
      <c r="C410" s="112"/>
      <c r="D410" s="112"/>
    </row>
    <row r="411" spans="1:4" s="110" customFormat="1">
      <c r="A411" s="133"/>
      <c r="B411" s="133"/>
      <c r="C411" s="112"/>
      <c r="D411" s="112"/>
    </row>
    <row r="412" spans="1:4" s="110" customFormat="1">
      <c r="A412" s="133"/>
      <c r="B412" s="133"/>
      <c r="C412" s="112"/>
      <c r="D412" s="112"/>
    </row>
    <row r="413" spans="1:4" s="110" customFormat="1">
      <c r="A413" s="133"/>
      <c r="B413" s="133"/>
      <c r="C413" s="112"/>
      <c r="D413" s="112"/>
    </row>
    <row r="414" spans="1:4" s="110" customFormat="1">
      <c r="A414" s="133"/>
      <c r="B414" s="133"/>
      <c r="C414" s="112"/>
      <c r="D414" s="112"/>
    </row>
    <row r="415" spans="1:4" s="110" customFormat="1">
      <c r="A415" s="133"/>
      <c r="B415" s="133"/>
      <c r="C415" s="112"/>
      <c r="D415" s="112"/>
    </row>
    <row r="416" spans="1:4" s="110" customFormat="1">
      <c r="A416" s="133"/>
      <c r="B416" s="133"/>
      <c r="C416" s="112"/>
      <c r="D416" s="112"/>
    </row>
    <row r="417" spans="1:4" s="110" customFormat="1">
      <c r="A417" s="133"/>
      <c r="B417" s="133"/>
      <c r="C417" s="112"/>
      <c r="D417" s="112"/>
    </row>
    <row r="418" spans="1:4" s="110" customFormat="1">
      <c r="A418" s="133"/>
      <c r="B418" s="133"/>
      <c r="C418" s="112"/>
      <c r="D418" s="112"/>
    </row>
    <row r="419" spans="1:4" s="110" customFormat="1">
      <c r="A419" s="133"/>
      <c r="B419" s="133"/>
      <c r="C419" s="112"/>
      <c r="D419" s="112"/>
    </row>
    <row r="420" spans="1:4" s="110" customFormat="1">
      <c r="A420" s="133"/>
      <c r="B420" s="133"/>
      <c r="C420" s="112"/>
      <c r="D420" s="112"/>
    </row>
    <row r="421" spans="1:4" s="110" customFormat="1">
      <c r="A421" s="133"/>
      <c r="B421" s="133"/>
      <c r="C421" s="112"/>
      <c r="D421" s="112"/>
    </row>
    <row r="422" spans="1:4" s="110" customFormat="1">
      <c r="A422" s="133"/>
      <c r="B422" s="133"/>
      <c r="C422" s="112"/>
      <c r="D422" s="112"/>
    </row>
    <row r="423" spans="1:4" s="110" customFormat="1">
      <c r="A423" s="133"/>
      <c r="B423" s="133"/>
      <c r="C423" s="112"/>
      <c r="D423" s="112"/>
    </row>
    <row r="424" spans="1:4" s="110" customFormat="1">
      <c r="A424" s="133"/>
      <c r="B424" s="133"/>
      <c r="C424" s="112"/>
      <c r="D424" s="112"/>
    </row>
    <row r="425" spans="1:4" s="110" customFormat="1">
      <c r="A425" s="133"/>
      <c r="B425" s="133"/>
      <c r="C425" s="112"/>
      <c r="D425" s="112"/>
    </row>
    <row r="426" spans="1:4" s="110" customFormat="1">
      <c r="A426" s="133"/>
      <c r="B426" s="133"/>
      <c r="C426" s="112"/>
      <c r="D426" s="112"/>
    </row>
    <row r="427" spans="1:4" s="110" customFormat="1">
      <c r="A427" s="133"/>
      <c r="B427" s="133"/>
      <c r="C427" s="112"/>
      <c r="D427" s="112"/>
    </row>
    <row r="428" spans="1:4" s="110" customFormat="1">
      <c r="A428" s="133"/>
      <c r="B428" s="133"/>
      <c r="C428" s="112"/>
      <c r="D428" s="112"/>
    </row>
    <row r="429" spans="1:4" s="110" customFormat="1">
      <c r="A429" s="133"/>
      <c r="B429" s="133"/>
      <c r="C429" s="112"/>
      <c r="D429" s="112"/>
    </row>
    <row r="430" spans="1:4" s="110" customFormat="1">
      <c r="A430" s="133"/>
      <c r="B430" s="133"/>
      <c r="C430" s="112"/>
      <c r="D430" s="112"/>
    </row>
    <row r="431" spans="1:4" s="110" customFormat="1">
      <c r="A431" s="133"/>
      <c r="B431" s="133"/>
      <c r="C431" s="112"/>
      <c r="D431" s="112"/>
    </row>
    <row r="432" spans="1:4" s="110" customFormat="1">
      <c r="A432" s="133"/>
      <c r="B432" s="133"/>
      <c r="C432" s="112"/>
      <c r="D432" s="112"/>
    </row>
    <row r="433" spans="1:4" s="110" customFormat="1">
      <c r="A433" s="133"/>
      <c r="B433" s="133"/>
      <c r="C433" s="112"/>
      <c r="D433" s="112"/>
    </row>
    <row r="434" spans="1:4" s="110" customFormat="1">
      <c r="A434" s="133"/>
      <c r="B434" s="133"/>
      <c r="C434" s="112"/>
      <c r="D434" s="112"/>
    </row>
    <row r="435" spans="1:4" s="110" customFormat="1">
      <c r="A435" s="133"/>
      <c r="B435" s="133"/>
      <c r="C435" s="112"/>
      <c r="D435" s="112"/>
    </row>
    <row r="436" spans="1:4" s="110" customFormat="1">
      <c r="A436" s="133"/>
      <c r="B436" s="133"/>
      <c r="C436" s="112"/>
      <c r="D436" s="112"/>
    </row>
    <row r="437" spans="1:4" s="110" customFormat="1">
      <c r="A437" s="133"/>
      <c r="B437" s="133"/>
      <c r="C437" s="112"/>
      <c r="D437" s="112"/>
    </row>
    <row r="438" spans="1:4" s="110" customFormat="1">
      <c r="A438" s="133"/>
      <c r="B438" s="133"/>
      <c r="C438" s="112"/>
      <c r="D438" s="112"/>
    </row>
    <row r="439" spans="1:4" s="110" customFormat="1">
      <c r="A439" s="133"/>
      <c r="B439" s="133"/>
      <c r="C439" s="112"/>
      <c r="D439" s="112"/>
    </row>
    <row r="440" spans="1:4" s="110" customFormat="1">
      <c r="A440" s="133"/>
      <c r="B440" s="133"/>
      <c r="C440" s="112"/>
      <c r="D440" s="112"/>
    </row>
    <row r="441" spans="1:4" s="110" customFormat="1">
      <c r="A441" s="133"/>
      <c r="B441" s="133"/>
      <c r="C441" s="112"/>
      <c r="D441" s="112"/>
    </row>
    <row r="442" spans="1:4" s="110" customFormat="1">
      <c r="A442" s="133"/>
      <c r="B442" s="133"/>
      <c r="C442" s="112"/>
      <c r="D442" s="112"/>
    </row>
    <row r="443" spans="1:4" s="110" customFormat="1">
      <c r="A443" s="133"/>
      <c r="B443" s="133"/>
      <c r="C443" s="112"/>
      <c r="D443" s="112"/>
    </row>
    <row r="444" spans="1:4" s="110" customFormat="1">
      <c r="A444" s="133"/>
      <c r="B444" s="133"/>
      <c r="C444" s="112"/>
      <c r="D444" s="112"/>
    </row>
    <row r="445" spans="1:4" s="110" customFormat="1">
      <c r="A445" s="133"/>
      <c r="B445" s="133"/>
      <c r="C445" s="112"/>
      <c r="D445" s="112"/>
    </row>
    <row r="446" spans="1:4" s="110" customFormat="1">
      <c r="A446" s="133"/>
      <c r="B446" s="133"/>
      <c r="C446" s="112"/>
      <c r="D446" s="112"/>
    </row>
    <row r="447" spans="1:4" s="110" customFormat="1">
      <c r="A447" s="133"/>
      <c r="B447" s="133"/>
      <c r="C447" s="112"/>
      <c r="D447" s="112"/>
    </row>
    <row r="448" spans="1:4" s="110" customFormat="1">
      <c r="A448" s="133"/>
      <c r="B448" s="133"/>
      <c r="C448" s="112"/>
      <c r="D448" s="112"/>
    </row>
    <row r="449" spans="1:4" s="110" customFormat="1">
      <c r="A449" s="133"/>
      <c r="B449" s="133"/>
      <c r="C449" s="112"/>
      <c r="D449" s="112"/>
    </row>
    <row r="450" spans="1:4" s="110" customFormat="1">
      <c r="A450" s="133"/>
      <c r="B450" s="133"/>
      <c r="C450" s="112"/>
      <c r="D450" s="112"/>
    </row>
    <row r="451" spans="1:4" s="110" customFormat="1">
      <c r="A451" s="133"/>
      <c r="B451" s="133"/>
      <c r="C451" s="112"/>
      <c r="D451" s="112"/>
    </row>
    <row r="452" spans="1:4" s="110" customFormat="1">
      <c r="A452" s="133"/>
      <c r="B452" s="133"/>
      <c r="C452" s="112"/>
      <c r="D452" s="112"/>
    </row>
    <row r="453" spans="1:4" s="110" customFormat="1">
      <c r="A453" s="133"/>
      <c r="B453" s="133"/>
      <c r="C453" s="112"/>
      <c r="D453" s="112"/>
    </row>
    <row r="454" spans="1:4" s="110" customFormat="1">
      <c r="A454" s="133"/>
      <c r="B454" s="133"/>
      <c r="C454" s="112"/>
      <c r="D454" s="112"/>
    </row>
    <row r="455" spans="1:4" s="110" customFormat="1">
      <c r="A455" s="133"/>
      <c r="B455" s="133"/>
      <c r="C455" s="112"/>
      <c r="D455" s="112"/>
    </row>
    <row r="456" spans="1:4" s="110" customFormat="1">
      <c r="A456" s="133"/>
      <c r="B456" s="133"/>
      <c r="C456" s="112"/>
      <c r="D456" s="112"/>
    </row>
    <row r="457" spans="1:4" s="110" customFormat="1">
      <c r="A457" s="133"/>
      <c r="B457" s="133"/>
      <c r="C457" s="112"/>
      <c r="D457" s="112"/>
    </row>
    <row r="458" spans="1:4" s="110" customFormat="1">
      <c r="A458" s="133"/>
      <c r="B458" s="133"/>
      <c r="C458" s="112"/>
      <c r="D458" s="112"/>
    </row>
    <row r="459" spans="1:4" s="110" customFormat="1">
      <c r="A459" s="133"/>
      <c r="B459" s="133"/>
      <c r="C459" s="112"/>
      <c r="D459" s="112"/>
    </row>
    <row r="460" spans="1:4" s="110" customFormat="1">
      <c r="A460" s="133"/>
      <c r="B460" s="133"/>
      <c r="C460" s="112"/>
      <c r="D460" s="112"/>
    </row>
    <row r="461" spans="1:4" s="110" customFormat="1">
      <c r="A461" s="133"/>
      <c r="B461" s="133"/>
      <c r="C461" s="112"/>
      <c r="D461" s="112"/>
    </row>
    <row r="462" spans="1:4" s="110" customFormat="1">
      <c r="A462" s="133"/>
      <c r="B462" s="133"/>
      <c r="C462" s="112"/>
      <c r="D462" s="112"/>
    </row>
    <row r="463" spans="1:4" s="110" customFormat="1">
      <c r="A463" s="133"/>
      <c r="B463" s="133"/>
      <c r="C463" s="112"/>
      <c r="D463" s="112"/>
    </row>
    <row r="464" spans="1:4" s="110" customFormat="1">
      <c r="A464" s="133"/>
      <c r="B464" s="133"/>
      <c r="C464" s="112"/>
      <c r="D464" s="112"/>
    </row>
    <row r="465" spans="1:4" s="110" customFormat="1">
      <c r="A465" s="133"/>
      <c r="B465" s="133"/>
      <c r="C465" s="112"/>
      <c r="D465" s="112"/>
    </row>
    <row r="466" spans="1:4" s="110" customFormat="1">
      <c r="A466" s="133"/>
      <c r="B466" s="133"/>
      <c r="C466" s="112"/>
      <c r="D466" s="112"/>
    </row>
    <row r="467" spans="1:4" s="110" customFormat="1">
      <c r="A467" s="133"/>
      <c r="B467" s="133"/>
      <c r="C467" s="112"/>
      <c r="D467" s="112"/>
    </row>
    <row r="468" spans="1:4" s="110" customFormat="1">
      <c r="A468" s="133"/>
      <c r="B468" s="133"/>
      <c r="C468" s="112"/>
      <c r="D468" s="112"/>
    </row>
    <row r="469" spans="1:4" s="110" customFormat="1">
      <c r="A469" s="133"/>
      <c r="B469" s="133"/>
      <c r="C469" s="112"/>
      <c r="D469" s="112"/>
    </row>
    <row r="470" spans="1:4" s="110" customFormat="1">
      <c r="A470" s="133"/>
      <c r="B470" s="133"/>
      <c r="C470" s="112"/>
      <c r="D470" s="112"/>
    </row>
    <row r="471" spans="1:4" s="110" customFormat="1">
      <c r="A471" s="133"/>
      <c r="B471" s="133"/>
      <c r="C471" s="112"/>
      <c r="D471" s="112"/>
    </row>
    <row r="472" spans="1:4" s="110" customFormat="1">
      <c r="A472" s="133"/>
      <c r="B472" s="133"/>
      <c r="C472" s="112"/>
      <c r="D472" s="112"/>
    </row>
    <row r="473" spans="1:4" s="110" customFormat="1">
      <c r="A473" s="133"/>
      <c r="B473" s="133"/>
      <c r="C473" s="112"/>
      <c r="D473" s="112"/>
    </row>
    <row r="474" spans="1:4" s="110" customFormat="1">
      <c r="A474" s="133"/>
      <c r="B474" s="133"/>
      <c r="C474" s="112"/>
      <c r="D474" s="112"/>
    </row>
    <row r="475" spans="1:4" s="110" customFormat="1">
      <c r="A475" s="133"/>
      <c r="B475" s="133"/>
      <c r="C475" s="112"/>
      <c r="D475" s="112"/>
    </row>
    <row r="476" spans="1:4" s="110" customFormat="1">
      <c r="A476" s="133"/>
      <c r="B476" s="133"/>
      <c r="C476" s="112"/>
      <c r="D476" s="112"/>
    </row>
    <row r="477" spans="1:4" s="110" customFormat="1">
      <c r="A477" s="133"/>
      <c r="B477" s="133"/>
      <c r="C477" s="112"/>
      <c r="D477" s="112"/>
    </row>
    <row r="478" spans="1:4" s="110" customFormat="1">
      <c r="A478" s="133"/>
      <c r="B478" s="133"/>
      <c r="C478" s="112"/>
      <c r="D478" s="112"/>
    </row>
    <row r="479" spans="1:4" s="110" customFormat="1">
      <c r="A479" s="133"/>
      <c r="B479" s="133"/>
      <c r="C479" s="112"/>
      <c r="D479" s="112"/>
    </row>
    <row r="480" spans="1:4" s="110" customFormat="1">
      <c r="A480" s="133"/>
      <c r="B480" s="133"/>
      <c r="C480" s="112"/>
      <c r="D480" s="112"/>
    </row>
    <row r="481" spans="1:4" s="110" customFormat="1">
      <c r="A481" s="133"/>
      <c r="B481" s="133"/>
      <c r="C481" s="112"/>
      <c r="D481" s="112"/>
    </row>
    <row r="482" spans="1:4" s="110" customFormat="1">
      <c r="A482" s="133"/>
      <c r="B482" s="133"/>
      <c r="C482" s="112"/>
      <c r="D482" s="112"/>
    </row>
    <row r="483" spans="1:4" s="110" customFormat="1">
      <c r="A483" s="133"/>
      <c r="B483" s="133"/>
      <c r="C483" s="112"/>
      <c r="D483" s="112"/>
    </row>
    <row r="484" spans="1:4" s="110" customFormat="1">
      <c r="A484" s="133"/>
      <c r="B484" s="133"/>
      <c r="C484" s="112"/>
      <c r="D484" s="112"/>
    </row>
    <row r="485" spans="1:4" s="110" customFormat="1">
      <c r="A485" s="133"/>
      <c r="B485" s="133"/>
      <c r="C485" s="112"/>
      <c r="D485" s="112"/>
    </row>
    <row r="486" spans="1:4" s="110" customFormat="1">
      <c r="A486" s="133"/>
      <c r="B486" s="133"/>
      <c r="C486" s="112"/>
      <c r="D486" s="112"/>
    </row>
    <row r="487" spans="1:4" s="110" customFormat="1">
      <c r="A487" s="133"/>
      <c r="B487" s="133"/>
      <c r="C487" s="112"/>
      <c r="D487" s="112"/>
    </row>
    <row r="488" spans="1:4" s="110" customFormat="1">
      <c r="A488" s="133"/>
      <c r="B488" s="133"/>
      <c r="C488" s="112"/>
      <c r="D488" s="112"/>
    </row>
    <row r="489" spans="1:4" s="110" customFormat="1">
      <c r="A489" s="133"/>
      <c r="B489" s="133"/>
      <c r="C489" s="112"/>
      <c r="D489" s="112"/>
    </row>
    <row r="490" spans="1:4" s="110" customFormat="1">
      <c r="A490" s="133"/>
      <c r="B490" s="133"/>
      <c r="C490" s="112"/>
      <c r="D490" s="112"/>
    </row>
    <row r="491" spans="1:4" s="110" customFormat="1">
      <c r="A491" s="133"/>
      <c r="B491" s="133"/>
      <c r="C491" s="112"/>
      <c r="D491" s="112"/>
    </row>
    <row r="492" spans="1:4" s="110" customFormat="1">
      <c r="A492" s="133"/>
      <c r="B492" s="133"/>
      <c r="C492" s="112"/>
      <c r="D492" s="112"/>
    </row>
    <row r="493" spans="1:4" s="110" customFormat="1">
      <c r="A493" s="133"/>
      <c r="B493" s="133"/>
      <c r="C493" s="112"/>
      <c r="D493" s="112"/>
    </row>
    <row r="494" spans="1:4" s="110" customFormat="1">
      <c r="A494" s="133"/>
      <c r="B494" s="133"/>
      <c r="C494" s="112"/>
      <c r="D494" s="112"/>
    </row>
    <row r="495" spans="1:4" s="110" customFormat="1">
      <c r="A495" s="133"/>
      <c r="B495" s="133"/>
      <c r="C495" s="112"/>
      <c r="D495" s="112"/>
    </row>
    <row r="496" spans="1:4" s="110" customFormat="1">
      <c r="A496" s="133"/>
      <c r="B496" s="133"/>
      <c r="C496" s="112"/>
      <c r="D496" s="112"/>
    </row>
    <row r="497" spans="1:4" s="110" customFormat="1">
      <c r="A497" s="133"/>
      <c r="B497" s="133"/>
      <c r="C497" s="112"/>
      <c r="D497" s="112"/>
    </row>
    <row r="498" spans="1:4" s="110" customFormat="1">
      <c r="A498" s="133"/>
      <c r="B498" s="133"/>
      <c r="C498" s="112"/>
      <c r="D498" s="112"/>
    </row>
    <row r="499" spans="1:4" s="110" customFormat="1">
      <c r="A499" s="133"/>
      <c r="B499" s="133"/>
      <c r="C499" s="112"/>
      <c r="D499" s="112"/>
    </row>
    <row r="500" spans="1:4" s="110" customFormat="1">
      <c r="A500" s="133"/>
      <c r="B500" s="133"/>
      <c r="C500" s="112"/>
      <c r="D500" s="112"/>
    </row>
    <row r="501" spans="1:4" s="110" customFormat="1">
      <c r="A501" s="133"/>
      <c r="B501" s="133"/>
      <c r="C501" s="112"/>
      <c r="D501" s="112"/>
    </row>
    <row r="502" spans="1:4" s="110" customFormat="1">
      <c r="A502" s="133"/>
      <c r="B502" s="133"/>
      <c r="C502" s="112"/>
      <c r="D502" s="112"/>
    </row>
    <row r="503" spans="1:4" s="110" customFormat="1">
      <c r="A503" s="133"/>
      <c r="B503" s="133"/>
      <c r="C503" s="112"/>
      <c r="D503" s="112"/>
    </row>
    <row r="504" spans="1:4" s="110" customFormat="1">
      <c r="A504" s="133"/>
      <c r="B504" s="133"/>
      <c r="C504" s="112"/>
      <c r="D504" s="112"/>
    </row>
    <row r="505" spans="1:4" s="110" customFormat="1">
      <c r="A505" s="133"/>
      <c r="B505" s="133"/>
      <c r="C505" s="112"/>
      <c r="D505" s="112"/>
    </row>
    <row r="506" spans="1:4" s="110" customFormat="1">
      <c r="A506" s="133"/>
      <c r="B506" s="133"/>
      <c r="C506" s="112"/>
      <c r="D506" s="112"/>
    </row>
    <row r="507" spans="1:4" s="110" customFormat="1">
      <c r="A507" s="133"/>
      <c r="B507" s="133"/>
      <c r="C507" s="112"/>
      <c r="D507" s="112"/>
    </row>
    <row r="508" spans="1:4" s="110" customFormat="1">
      <c r="A508" s="133"/>
      <c r="B508" s="133"/>
      <c r="C508" s="112"/>
      <c r="D508" s="112"/>
    </row>
    <row r="509" spans="1:4" s="110" customFormat="1">
      <c r="A509" s="133"/>
      <c r="B509" s="133"/>
      <c r="C509" s="112"/>
      <c r="D509" s="112"/>
    </row>
    <row r="510" spans="1:4" s="110" customFormat="1">
      <c r="A510" s="133"/>
      <c r="B510" s="133"/>
      <c r="C510" s="112"/>
      <c r="D510" s="112"/>
    </row>
    <row r="511" spans="1:4" s="110" customFormat="1">
      <c r="A511" s="133"/>
      <c r="B511" s="133"/>
      <c r="C511" s="112"/>
      <c r="D511" s="112"/>
    </row>
    <row r="512" spans="1:4" s="110" customFormat="1">
      <c r="A512" s="133"/>
      <c r="B512" s="133"/>
      <c r="C512" s="112"/>
      <c r="D512" s="112"/>
    </row>
    <row r="513" spans="1:4" s="110" customFormat="1">
      <c r="A513" s="133"/>
      <c r="B513" s="133"/>
      <c r="C513" s="112"/>
      <c r="D513" s="112"/>
    </row>
    <row r="514" spans="1:4" s="110" customFormat="1">
      <c r="A514" s="133"/>
      <c r="B514" s="133"/>
      <c r="C514" s="112"/>
      <c r="D514" s="112"/>
    </row>
    <row r="515" spans="1:4" s="110" customFormat="1">
      <c r="A515" s="133"/>
      <c r="B515" s="133"/>
      <c r="C515" s="112"/>
      <c r="D515" s="112"/>
    </row>
    <row r="516" spans="1:4" s="110" customFormat="1">
      <c r="A516" s="133"/>
      <c r="B516" s="133"/>
      <c r="C516" s="112"/>
      <c r="D516" s="112"/>
    </row>
    <row r="517" spans="1:4" s="110" customFormat="1">
      <c r="A517" s="133"/>
      <c r="B517" s="133"/>
      <c r="C517" s="112"/>
      <c r="D517" s="112"/>
    </row>
    <row r="518" spans="1:4" s="110" customFormat="1">
      <c r="A518" s="133"/>
      <c r="B518" s="133"/>
      <c r="C518" s="112"/>
      <c r="D518" s="112"/>
    </row>
    <row r="519" spans="1:4" s="110" customFormat="1">
      <c r="A519" s="133"/>
      <c r="B519" s="133"/>
      <c r="C519" s="112"/>
      <c r="D519" s="112"/>
    </row>
    <row r="520" spans="1:4" s="110" customFormat="1">
      <c r="A520" s="133"/>
      <c r="B520" s="133"/>
      <c r="C520" s="112"/>
      <c r="D520" s="112"/>
    </row>
    <row r="521" spans="1:4" s="110" customFormat="1">
      <c r="A521" s="133"/>
      <c r="B521" s="133"/>
      <c r="C521" s="112"/>
      <c r="D521" s="112"/>
    </row>
    <row r="522" spans="1:4" s="110" customFormat="1">
      <c r="A522" s="133"/>
      <c r="B522" s="133"/>
      <c r="C522" s="112"/>
      <c r="D522" s="112"/>
    </row>
    <row r="523" spans="1:4" s="110" customFormat="1">
      <c r="A523" s="133"/>
      <c r="B523" s="133"/>
      <c r="C523" s="112"/>
      <c r="D523" s="112"/>
    </row>
    <row r="524" spans="1:4" s="110" customFormat="1">
      <c r="A524" s="133"/>
      <c r="B524" s="133"/>
      <c r="C524" s="112"/>
      <c r="D524" s="112"/>
    </row>
    <row r="525" spans="1:4" s="110" customFormat="1">
      <c r="A525" s="133"/>
      <c r="B525" s="133"/>
      <c r="C525" s="112"/>
      <c r="D525" s="112"/>
    </row>
    <row r="526" spans="1:4" s="110" customFormat="1">
      <c r="A526" s="133"/>
      <c r="B526" s="133"/>
      <c r="C526" s="112"/>
      <c r="D526" s="112"/>
    </row>
    <row r="527" spans="1:4" s="110" customFormat="1">
      <c r="A527" s="133"/>
      <c r="B527" s="133"/>
      <c r="C527" s="112"/>
      <c r="D527" s="112"/>
    </row>
    <row r="528" spans="1:4" s="110" customFormat="1">
      <c r="A528" s="133"/>
      <c r="B528" s="133"/>
      <c r="C528" s="112"/>
      <c r="D528" s="112"/>
    </row>
    <row r="529" spans="1:4" s="110" customFormat="1">
      <c r="A529" s="133"/>
      <c r="B529" s="133"/>
      <c r="C529" s="112"/>
      <c r="D529" s="112"/>
    </row>
    <row r="530" spans="1:4" s="110" customFormat="1">
      <c r="A530" s="133"/>
      <c r="B530" s="133"/>
      <c r="C530" s="112"/>
      <c r="D530" s="112"/>
    </row>
    <row r="531" spans="1:4" s="110" customFormat="1">
      <c r="A531" s="133"/>
      <c r="B531" s="133"/>
      <c r="C531" s="112"/>
      <c r="D531" s="112"/>
    </row>
    <row r="532" spans="1:4" s="110" customFormat="1">
      <c r="A532" s="133"/>
      <c r="B532" s="133"/>
      <c r="C532" s="112"/>
      <c r="D532" s="112"/>
    </row>
    <row r="533" spans="1:4" s="110" customFormat="1">
      <c r="A533" s="133"/>
      <c r="B533" s="133"/>
      <c r="C533" s="112"/>
      <c r="D533" s="112"/>
    </row>
    <row r="534" spans="1:4" s="110" customFormat="1">
      <c r="A534" s="133"/>
      <c r="B534" s="133"/>
      <c r="C534" s="112"/>
      <c r="D534" s="112"/>
    </row>
    <row r="535" spans="1:4" s="110" customFormat="1">
      <c r="A535" s="133"/>
      <c r="B535" s="133"/>
      <c r="C535" s="112"/>
      <c r="D535" s="112"/>
    </row>
    <row r="536" spans="1:4" s="110" customFormat="1">
      <c r="A536" s="133"/>
      <c r="B536" s="133"/>
      <c r="C536" s="112"/>
      <c r="D536" s="112"/>
    </row>
    <row r="537" spans="1:4" s="110" customFormat="1">
      <c r="A537" s="133"/>
      <c r="B537" s="133"/>
      <c r="C537" s="112"/>
      <c r="D537" s="112"/>
    </row>
    <row r="538" spans="1:4" s="110" customFormat="1">
      <c r="A538" s="133"/>
      <c r="B538" s="133"/>
      <c r="C538" s="112"/>
      <c r="D538" s="112"/>
    </row>
    <row r="539" spans="1:4" s="110" customFormat="1">
      <c r="A539" s="133"/>
      <c r="B539" s="133"/>
      <c r="C539" s="112"/>
      <c r="D539" s="112"/>
    </row>
    <row r="540" spans="1:4" s="110" customFormat="1">
      <c r="A540" s="133"/>
      <c r="B540" s="133"/>
      <c r="C540" s="112"/>
      <c r="D540" s="112"/>
    </row>
    <row r="541" spans="1:4" s="110" customFormat="1">
      <c r="A541" s="133"/>
      <c r="B541" s="133"/>
      <c r="C541" s="112"/>
      <c r="D541" s="112"/>
    </row>
    <row r="542" spans="1:4" s="110" customFormat="1">
      <c r="A542" s="133"/>
      <c r="B542" s="133"/>
      <c r="C542" s="112"/>
      <c r="D542" s="112"/>
    </row>
    <row r="543" spans="1:4" s="110" customFormat="1">
      <c r="A543" s="133"/>
      <c r="B543" s="133"/>
      <c r="C543" s="112"/>
      <c r="D543" s="112"/>
    </row>
    <row r="544" spans="1:4" s="110" customFormat="1">
      <c r="A544" s="133"/>
      <c r="B544" s="133"/>
      <c r="C544" s="112"/>
      <c r="D544" s="112"/>
    </row>
    <row r="545" spans="1:4" s="110" customFormat="1">
      <c r="A545" s="133"/>
      <c r="B545" s="133"/>
      <c r="C545" s="112"/>
      <c r="D545" s="112"/>
    </row>
    <row r="546" spans="1:4" s="110" customFormat="1">
      <c r="A546" s="133"/>
      <c r="B546" s="133"/>
      <c r="C546" s="112"/>
      <c r="D546" s="112"/>
    </row>
    <row r="547" spans="1:4" s="110" customFormat="1">
      <c r="A547" s="133"/>
      <c r="B547" s="133"/>
      <c r="C547" s="112"/>
      <c r="D547" s="112"/>
    </row>
    <row r="548" spans="1:4" s="110" customFormat="1">
      <c r="A548" s="133"/>
      <c r="B548" s="133"/>
      <c r="C548" s="112"/>
      <c r="D548" s="112"/>
    </row>
    <row r="549" spans="1:4" s="110" customFormat="1">
      <c r="A549" s="133"/>
      <c r="B549" s="133"/>
      <c r="C549" s="112"/>
      <c r="D549" s="112"/>
    </row>
    <row r="550" spans="1:4" s="110" customFormat="1">
      <c r="A550" s="133"/>
      <c r="B550" s="133"/>
      <c r="C550" s="112"/>
      <c r="D550" s="112"/>
    </row>
    <row r="551" spans="1:4" s="110" customFormat="1">
      <c r="A551" s="133"/>
      <c r="B551" s="133"/>
      <c r="C551" s="112"/>
      <c r="D551" s="112"/>
    </row>
    <row r="552" spans="1:4" s="110" customFormat="1">
      <c r="A552" s="133"/>
      <c r="B552" s="133"/>
      <c r="C552" s="112"/>
      <c r="D552" s="112"/>
    </row>
    <row r="553" spans="1:4" s="110" customFormat="1">
      <c r="A553" s="133"/>
      <c r="B553" s="133"/>
      <c r="C553" s="112"/>
      <c r="D553" s="112"/>
    </row>
    <row r="554" spans="1:4" s="110" customFormat="1">
      <c r="A554" s="133"/>
      <c r="B554" s="133"/>
      <c r="C554" s="112"/>
      <c r="D554" s="112"/>
    </row>
    <row r="555" spans="1:4" s="110" customFormat="1">
      <c r="A555" s="133"/>
      <c r="B555" s="133"/>
      <c r="C555" s="112"/>
      <c r="D555" s="112"/>
    </row>
    <row r="556" spans="1:4" s="110" customFormat="1">
      <c r="A556" s="133"/>
      <c r="B556" s="133"/>
      <c r="C556" s="112"/>
      <c r="D556" s="112"/>
    </row>
    <row r="557" spans="1:4" s="110" customFormat="1">
      <c r="A557" s="133"/>
      <c r="B557" s="133"/>
      <c r="C557" s="112"/>
      <c r="D557" s="112"/>
    </row>
    <row r="558" spans="1:4" s="110" customFormat="1">
      <c r="A558" s="133"/>
      <c r="B558" s="133"/>
      <c r="C558" s="112"/>
      <c r="D558" s="112"/>
    </row>
    <row r="559" spans="1:4" s="110" customFormat="1">
      <c r="A559" s="133"/>
      <c r="B559" s="133"/>
      <c r="C559" s="112"/>
      <c r="D559" s="112"/>
    </row>
    <row r="560" spans="1:4" s="110" customFormat="1">
      <c r="A560" s="133"/>
      <c r="B560" s="133"/>
      <c r="C560" s="112"/>
      <c r="D560" s="112"/>
    </row>
    <row r="561" spans="1:4" s="110" customFormat="1">
      <c r="A561" s="133"/>
      <c r="B561" s="133"/>
      <c r="C561" s="112"/>
      <c r="D561" s="112"/>
    </row>
    <row r="562" spans="1:4" s="110" customFormat="1">
      <c r="A562" s="133"/>
      <c r="B562" s="133"/>
      <c r="C562" s="112"/>
      <c r="D562" s="112"/>
    </row>
    <row r="563" spans="1:4" s="110" customFormat="1">
      <c r="A563" s="133"/>
      <c r="B563" s="133"/>
      <c r="C563" s="112"/>
      <c r="D563" s="112"/>
    </row>
    <row r="564" spans="1:4" s="110" customFormat="1">
      <c r="A564" s="133"/>
      <c r="B564" s="133"/>
      <c r="C564" s="112"/>
      <c r="D564" s="112"/>
    </row>
    <row r="565" spans="1:4" s="110" customFormat="1">
      <c r="A565" s="133"/>
      <c r="B565" s="133"/>
      <c r="C565" s="112"/>
      <c r="D565" s="112"/>
    </row>
    <row r="566" spans="1:4" s="110" customFormat="1">
      <c r="A566" s="133"/>
      <c r="B566" s="133"/>
      <c r="C566" s="112"/>
      <c r="D566" s="112"/>
    </row>
    <row r="567" spans="1:4" s="110" customFormat="1">
      <c r="A567" s="133"/>
      <c r="B567" s="133"/>
      <c r="C567" s="112"/>
      <c r="D567" s="112"/>
    </row>
    <row r="568" spans="1:4" s="110" customFormat="1">
      <c r="A568" s="133"/>
      <c r="B568" s="133"/>
      <c r="C568" s="112"/>
      <c r="D568" s="112"/>
    </row>
    <row r="569" spans="1:4" s="110" customFormat="1">
      <c r="A569" s="133"/>
      <c r="B569" s="133"/>
      <c r="C569" s="112"/>
      <c r="D569" s="112"/>
    </row>
    <row r="570" spans="1:4" s="110" customFormat="1">
      <c r="A570" s="133"/>
      <c r="B570" s="133"/>
      <c r="C570" s="112"/>
      <c r="D570" s="112"/>
    </row>
    <row r="571" spans="1:4" s="110" customFormat="1">
      <c r="A571" s="133"/>
      <c r="B571" s="133"/>
      <c r="C571" s="112"/>
      <c r="D571" s="112"/>
    </row>
    <row r="572" spans="1:4" s="110" customFormat="1">
      <c r="A572" s="133"/>
      <c r="B572" s="133"/>
      <c r="C572" s="112"/>
      <c r="D572" s="112"/>
    </row>
    <row r="573" spans="1:4" s="110" customFormat="1">
      <c r="A573" s="133"/>
      <c r="B573" s="133"/>
      <c r="C573" s="112"/>
      <c r="D573" s="112"/>
    </row>
    <row r="574" spans="1:4" s="110" customFormat="1">
      <c r="A574" s="133"/>
      <c r="B574" s="133"/>
      <c r="C574" s="112"/>
      <c r="D574" s="112"/>
    </row>
    <row r="575" spans="1:4" s="110" customFormat="1">
      <c r="A575" s="133"/>
      <c r="B575" s="133"/>
      <c r="C575" s="112"/>
      <c r="D575" s="112"/>
    </row>
    <row r="576" spans="1:4" s="110" customFormat="1">
      <c r="A576" s="133"/>
      <c r="B576" s="133"/>
      <c r="C576" s="112"/>
      <c r="D576" s="112"/>
    </row>
    <row r="577" spans="1:4" s="110" customFormat="1">
      <c r="A577" s="133"/>
      <c r="B577" s="133"/>
      <c r="C577" s="112"/>
      <c r="D577" s="112"/>
    </row>
    <row r="578" spans="1:4" s="110" customFormat="1">
      <c r="A578" s="133"/>
      <c r="B578" s="133"/>
      <c r="C578" s="112"/>
      <c r="D578" s="112"/>
    </row>
    <row r="579" spans="1:4" s="110" customFormat="1">
      <c r="A579" s="133"/>
      <c r="B579" s="133"/>
      <c r="C579" s="112"/>
      <c r="D579" s="112"/>
    </row>
    <row r="580" spans="1:4" s="110" customFormat="1">
      <c r="A580" s="133"/>
      <c r="B580" s="133"/>
      <c r="C580" s="112"/>
      <c r="D580" s="112"/>
    </row>
    <row r="581" spans="1:4" s="110" customFormat="1">
      <c r="A581" s="133"/>
      <c r="B581" s="133"/>
      <c r="C581" s="112"/>
      <c r="D581" s="112"/>
    </row>
    <row r="582" spans="1:4" s="110" customFormat="1">
      <c r="A582" s="133"/>
      <c r="B582" s="133"/>
      <c r="C582" s="112"/>
      <c r="D582" s="112"/>
    </row>
    <row r="583" spans="1:4" s="110" customFormat="1">
      <c r="A583" s="133"/>
      <c r="B583" s="133"/>
      <c r="C583" s="112"/>
      <c r="D583" s="112"/>
    </row>
    <row r="584" spans="1:4" s="110" customFormat="1">
      <c r="A584" s="133"/>
      <c r="B584" s="133"/>
      <c r="C584" s="112"/>
      <c r="D584" s="112"/>
    </row>
    <row r="585" spans="1:4" s="110" customFormat="1">
      <c r="A585" s="133"/>
      <c r="B585" s="133"/>
      <c r="C585" s="112"/>
      <c r="D585" s="112"/>
    </row>
    <row r="586" spans="1:4" s="110" customFormat="1">
      <c r="A586" s="133"/>
      <c r="B586" s="133"/>
      <c r="C586" s="112"/>
      <c r="D586" s="112"/>
    </row>
    <row r="587" spans="1:4" s="110" customFormat="1">
      <c r="A587" s="133"/>
      <c r="B587" s="133"/>
      <c r="C587" s="112"/>
      <c r="D587" s="112"/>
    </row>
    <row r="588" spans="1:4" s="110" customFormat="1">
      <c r="A588" s="133"/>
      <c r="B588" s="133"/>
      <c r="C588" s="112"/>
      <c r="D588" s="112"/>
    </row>
    <row r="589" spans="1:4" s="110" customFormat="1">
      <c r="A589" s="133"/>
      <c r="B589" s="133"/>
      <c r="C589" s="112"/>
      <c r="D589" s="112"/>
    </row>
    <row r="590" spans="1:4" s="110" customFormat="1">
      <c r="A590" s="133"/>
      <c r="B590" s="133"/>
      <c r="C590" s="112"/>
      <c r="D590" s="112"/>
    </row>
    <row r="591" spans="1:4" s="110" customFormat="1">
      <c r="A591" s="133"/>
      <c r="B591" s="133"/>
      <c r="C591" s="112"/>
      <c r="D591" s="112"/>
    </row>
    <row r="592" spans="1:4" s="110" customFormat="1">
      <c r="A592" s="133"/>
      <c r="B592" s="133"/>
      <c r="C592" s="112"/>
      <c r="D592" s="112"/>
    </row>
    <row r="593" spans="1:4" s="110" customFormat="1">
      <c r="A593" s="133"/>
      <c r="B593" s="133"/>
      <c r="C593" s="112"/>
      <c r="D593" s="112"/>
    </row>
    <row r="594" spans="1:4" s="110" customFormat="1">
      <c r="A594" s="133"/>
      <c r="B594" s="133"/>
      <c r="C594" s="112"/>
      <c r="D594" s="112"/>
    </row>
    <row r="595" spans="1:4" s="110" customFormat="1">
      <c r="A595" s="133"/>
      <c r="B595" s="133"/>
      <c r="C595" s="112"/>
      <c r="D595" s="112"/>
    </row>
    <row r="596" spans="1:4" s="110" customFormat="1">
      <c r="A596" s="133"/>
      <c r="B596" s="133"/>
      <c r="C596" s="112"/>
      <c r="D596" s="112"/>
    </row>
    <row r="597" spans="1:4" s="110" customFormat="1">
      <c r="A597" s="133"/>
      <c r="B597" s="133"/>
      <c r="C597" s="112"/>
      <c r="D597" s="112"/>
    </row>
    <row r="598" spans="1:4" s="110" customFormat="1">
      <c r="A598" s="133"/>
      <c r="B598" s="133"/>
      <c r="C598" s="112"/>
      <c r="D598" s="112"/>
    </row>
    <row r="599" spans="1:4" s="110" customFormat="1">
      <c r="A599" s="133"/>
      <c r="B599" s="133"/>
      <c r="C599" s="112"/>
      <c r="D599" s="112"/>
    </row>
    <row r="600" spans="1:4" s="110" customFormat="1">
      <c r="A600" s="133"/>
      <c r="B600" s="133"/>
      <c r="C600" s="112"/>
      <c r="D600" s="112"/>
    </row>
    <row r="601" spans="1:4" s="110" customFormat="1">
      <c r="A601" s="133"/>
      <c r="B601" s="133"/>
      <c r="C601" s="112"/>
      <c r="D601" s="112"/>
    </row>
    <row r="602" spans="1:4" s="110" customFormat="1">
      <c r="A602" s="133"/>
      <c r="B602" s="133"/>
      <c r="C602" s="112"/>
      <c r="D602" s="112"/>
    </row>
    <row r="603" spans="1:4" s="110" customFormat="1">
      <c r="A603" s="133"/>
      <c r="B603" s="133"/>
      <c r="C603" s="112"/>
      <c r="D603" s="112"/>
    </row>
    <row r="604" spans="1:4" s="110" customFormat="1">
      <c r="A604" s="133"/>
      <c r="B604" s="133"/>
      <c r="C604" s="112"/>
      <c r="D604" s="112"/>
    </row>
    <row r="605" spans="1:4" s="110" customFormat="1">
      <c r="A605" s="133"/>
      <c r="B605" s="133"/>
      <c r="C605" s="112"/>
      <c r="D605" s="112"/>
    </row>
    <row r="606" spans="1:4" s="110" customFormat="1">
      <c r="A606" s="133"/>
      <c r="B606" s="133"/>
      <c r="C606" s="112"/>
      <c r="D606" s="112"/>
    </row>
    <row r="607" spans="1:4" s="110" customFormat="1">
      <c r="A607" s="133"/>
      <c r="B607" s="133"/>
      <c r="C607" s="112"/>
      <c r="D607" s="112"/>
    </row>
    <row r="608" spans="1:4" s="110" customFormat="1">
      <c r="A608" s="133"/>
      <c r="B608" s="133"/>
      <c r="C608" s="112"/>
      <c r="D608" s="112"/>
    </row>
    <row r="609" spans="1:4" s="110" customFormat="1">
      <c r="A609" s="133"/>
      <c r="B609" s="133"/>
      <c r="C609" s="112"/>
      <c r="D609" s="112"/>
    </row>
    <row r="610" spans="1:4" s="110" customFormat="1">
      <c r="A610" s="133"/>
      <c r="B610" s="133"/>
      <c r="C610" s="112"/>
      <c r="D610" s="112"/>
    </row>
    <row r="611" spans="1:4" s="110" customFormat="1">
      <c r="A611" s="133"/>
      <c r="B611" s="133"/>
      <c r="C611" s="112"/>
      <c r="D611" s="112"/>
    </row>
    <row r="612" spans="1:4" s="110" customFormat="1">
      <c r="A612" s="133"/>
      <c r="B612" s="133"/>
      <c r="C612" s="112"/>
      <c r="D612" s="112"/>
    </row>
    <row r="613" spans="1:4" s="110" customFormat="1">
      <c r="A613" s="133"/>
      <c r="B613" s="133"/>
      <c r="C613" s="112"/>
      <c r="D613" s="112"/>
    </row>
    <row r="614" spans="1:4" s="110" customFormat="1">
      <c r="A614" s="133"/>
      <c r="B614" s="133"/>
      <c r="C614" s="112"/>
      <c r="D614" s="112"/>
    </row>
    <row r="615" spans="1:4" s="110" customFormat="1">
      <c r="A615" s="133"/>
      <c r="B615" s="133"/>
      <c r="C615" s="112"/>
      <c r="D615" s="112"/>
    </row>
    <row r="616" spans="1:4" s="110" customFormat="1">
      <c r="A616" s="133"/>
      <c r="B616" s="133"/>
      <c r="C616" s="112"/>
      <c r="D616" s="112"/>
    </row>
    <row r="617" spans="1:4" s="110" customFormat="1">
      <c r="A617" s="133"/>
      <c r="B617" s="133"/>
      <c r="C617" s="112"/>
      <c r="D617" s="112"/>
    </row>
    <row r="618" spans="1:4" s="110" customFormat="1">
      <c r="A618" s="133"/>
      <c r="B618" s="133"/>
      <c r="C618" s="112"/>
      <c r="D618" s="112"/>
    </row>
    <row r="619" spans="1:4" s="110" customFormat="1">
      <c r="A619" s="133"/>
      <c r="B619" s="133"/>
      <c r="C619" s="112"/>
      <c r="D619" s="112"/>
    </row>
    <row r="620" spans="1:4" s="110" customFormat="1">
      <c r="A620" s="133"/>
      <c r="B620" s="133"/>
      <c r="C620" s="112"/>
      <c r="D620" s="112"/>
    </row>
    <row r="621" spans="1:4" s="110" customFormat="1">
      <c r="A621" s="133"/>
      <c r="B621" s="133"/>
      <c r="C621" s="112"/>
      <c r="D621" s="112"/>
    </row>
    <row r="622" spans="1:4" s="110" customFormat="1">
      <c r="A622" s="133"/>
      <c r="B622" s="133"/>
      <c r="C622" s="112"/>
      <c r="D622" s="112"/>
    </row>
    <row r="623" spans="1:4" s="110" customFormat="1">
      <c r="A623" s="133"/>
      <c r="B623" s="133"/>
      <c r="C623" s="112"/>
      <c r="D623" s="112"/>
    </row>
    <row r="624" spans="1:4" s="110" customFormat="1">
      <c r="A624" s="133"/>
      <c r="B624" s="133"/>
      <c r="C624" s="112"/>
      <c r="D624" s="112"/>
    </row>
    <row r="625" spans="1:4" s="110" customFormat="1">
      <c r="A625" s="133"/>
      <c r="B625" s="133"/>
      <c r="C625" s="112"/>
      <c r="D625" s="112"/>
    </row>
    <row r="626" spans="1:4" s="110" customFormat="1">
      <c r="A626" s="133"/>
      <c r="B626" s="133"/>
      <c r="C626" s="112"/>
      <c r="D626" s="112"/>
    </row>
    <row r="627" spans="1:4" s="110" customFormat="1">
      <c r="A627" s="133"/>
      <c r="B627" s="133"/>
      <c r="C627" s="112"/>
      <c r="D627" s="112"/>
    </row>
    <row r="628" spans="1:4" s="110" customFormat="1">
      <c r="A628" s="133"/>
      <c r="B628" s="133"/>
      <c r="C628" s="112"/>
      <c r="D628" s="112"/>
    </row>
    <row r="629" spans="1:4" s="110" customFormat="1">
      <c r="A629" s="133"/>
      <c r="B629" s="133"/>
      <c r="C629" s="112"/>
      <c r="D629" s="112"/>
    </row>
    <row r="630" spans="1:4" s="110" customFormat="1">
      <c r="A630" s="133"/>
      <c r="B630" s="133"/>
      <c r="C630" s="112"/>
      <c r="D630" s="112"/>
    </row>
    <row r="631" spans="1:4" s="110" customFormat="1">
      <c r="A631" s="133"/>
      <c r="B631" s="133"/>
      <c r="C631" s="112"/>
      <c r="D631" s="112"/>
    </row>
    <row r="632" spans="1:4" s="110" customFormat="1">
      <c r="A632" s="133"/>
      <c r="B632" s="133"/>
      <c r="C632" s="112"/>
      <c r="D632" s="112"/>
    </row>
    <row r="633" spans="1:4" s="110" customFormat="1">
      <c r="A633" s="133"/>
      <c r="B633" s="133"/>
      <c r="C633" s="112"/>
      <c r="D633" s="112"/>
    </row>
    <row r="634" spans="1:4" s="110" customFormat="1">
      <c r="A634" s="133"/>
      <c r="B634" s="133"/>
      <c r="C634" s="112"/>
      <c r="D634" s="112"/>
    </row>
    <row r="635" spans="1:4" s="110" customFormat="1">
      <c r="A635" s="133"/>
      <c r="B635" s="133"/>
      <c r="C635" s="112"/>
      <c r="D635" s="112"/>
    </row>
    <row r="636" spans="1:4" s="110" customFormat="1">
      <c r="A636" s="133"/>
      <c r="B636" s="133"/>
      <c r="C636" s="112"/>
      <c r="D636" s="112"/>
    </row>
    <row r="637" spans="1:4" s="110" customFormat="1">
      <c r="A637" s="133"/>
      <c r="B637" s="133"/>
      <c r="C637" s="112"/>
      <c r="D637" s="112"/>
    </row>
    <row r="638" spans="1:4" s="110" customFormat="1">
      <c r="A638" s="133"/>
      <c r="B638" s="133"/>
      <c r="C638" s="112"/>
      <c r="D638" s="112"/>
    </row>
    <row r="639" spans="1:4" s="110" customFormat="1">
      <c r="A639" s="133"/>
      <c r="B639" s="133"/>
      <c r="C639" s="112"/>
      <c r="D639" s="112"/>
    </row>
    <row r="640" spans="1:4" s="110" customFormat="1">
      <c r="A640" s="133"/>
      <c r="B640" s="133"/>
      <c r="C640" s="112"/>
      <c r="D640" s="112"/>
    </row>
    <row r="641" spans="1:4" s="110" customFormat="1">
      <c r="A641" s="133"/>
      <c r="B641" s="133"/>
      <c r="C641" s="112"/>
      <c r="D641" s="112"/>
    </row>
    <row r="642" spans="1:4" s="110" customFormat="1">
      <c r="A642" s="133"/>
      <c r="B642" s="133"/>
      <c r="C642" s="112"/>
      <c r="D642" s="112"/>
    </row>
    <row r="643" spans="1:4" s="110" customFormat="1">
      <c r="A643" s="133"/>
      <c r="B643" s="133"/>
      <c r="C643" s="112"/>
      <c r="D643" s="112"/>
    </row>
    <row r="644" spans="1:4" s="110" customFormat="1">
      <c r="A644" s="133"/>
      <c r="B644" s="133"/>
      <c r="C644" s="112"/>
      <c r="D644" s="112"/>
    </row>
    <row r="645" spans="1:4" s="110" customFormat="1">
      <c r="A645" s="133"/>
      <c r="B645" s="133"/>
      <c r="C645" s="112"/>
      <c r="D645" s="112"/>
    </row>
    <row r="646" spans="1:4" s="110" customFormat="1">
      <c r="A646" s="133"/>
      <c r="B646" s="133"/>
      <c r="C646" s="112"/>
      <c r="D646" s="112"/>
    </row>
    <row r="647" spans="1:4" s="110" customFormat="1">
      <c r="A647" s="133"/>
      <c r="B647" s="133"/>
      <c r="C647" s="112"/>
      <c r="D647" s="112"/>
    </row>
    <row r="648" spans="1:4" s="110" customFormat="1">
      <c r="A648" s="133"/>
      <c r="B648" s="133"/>
      <c r="C648" s="112"/>
      <c r="D648" s="112"/>
    </row>
    <row r="649" spans="1:4" s="110" customFormat="1">
      <c r="A649" s="133"/>
      <c r="B649" s="133"/>
      <c r="C649" s="112"/>
      <c r="D649" s="112"/>
    </row>
    <row r="650" spans="1:4" s="110" customFormat="1">
      <c r="A650" s="133"/>
      <c r="B650" s="133"/>
      <c r="C650" s="112"/>
      <c r="D650" s="112"/>
    </row>
    <row r="651" spans="1:4" s="110" customFormat="1">
      <c r="A651" s="133"/>
      <c r="B651" s="133"/>
      <c r="C651" s="112"/>
      <c r="D651" s="112"/>
    </row>
    <row r="652" spans="1:4" s="110" customFormat="1">
      <c r="A652" s="133"/>
      <c r="B652" s="133"/>
      <c r="C652" s="112"/>
      <c r="D652" s="112"/>
    </row>
    <row r="653" spans="1:4" s="110" customFormat="1">
      <c r="A653" s="133"/>
      <c r="B653" s="133"/>
      <c r="C653" s="112"/>
      <c r="D653" s="112"/>
    </row>
    <row r="654" spans="1:4" s="110" customFormat="1">
      <c r="A654" s="133"/>
      <c r="B654" s="133"/>
      <c r="C654" s="112"/>
      <c r="D654" s="112"/>
    </row>
    <row r="655" spans="1:4" s="110" customFormat="1">
      <c r="A655" s="133"/>
      <c r="B655" s="133"/>
      <c r="C655" s="112"/>
      <c r="D655" s="112"/>
    </row>
    <row r="656" spans="1:4" s="110" customFormat="1">
      <c r="A656" s="133"/>
      <c r="B656" s="133"/>
      <c r="C656" s="112"/>
      <c r="D656" s="112"/>
    </row>
    <row r="657" spans="1:4" s="110" customFormat="1">
      <c r="A657" s="133"/>
      <c r="B657" s="133"/>
      <c r="C657" s="112"/>
      <c r="D657" s="112"/>
    </row>
    <row r="658" spans="1:4" s="110" customFormat="1">
      <c r="A658" s="133"/>
      <c r="B658" s="133"/>
      <c r="C658" s="112"/>
      <c r="D658" s="112"/>
    </row>
    <row r="659" spans="1:4" s="110" customFormat="1">
      <c r="A659" s="133"/>
      <c r="B659" s="133"/>
      <c r="C659" s="112"/>
      <c r="D659" s="112"/>
    </row>
    <row r="660" spans="1:4" s="110" customFormat="1">
      <c r="A660" s="133"/>
      <c r="B660" s="133"/>
      <c r="C660" s="112"/>
      <c r="D660" s="112"/>
    </row>
    <row r="661" spans="1:4" s="110" customFormat="1">
      <c r="A661" s="133"/>
      <c r="B661" s="133"/>
      <c r="C661" s="112"/>
      <c r="D661" s="112"/>
    </row>
    <row r="662" spans="1:4" s="110" customFormat="1">
      <c r="A662" s="133"/>
      <c r="B662" s="133"/>
      <c r="C662" s="112"/>
      <c r="D662" s="112"/>
    </row>
    <row r="663" spans="1:4" s="110" customFormat="1">
      <c r="A663" s="133"/>
      <c r="B663" s="133"/>
      <c r="C663" s="112"/>
      <c r="D663" s="112"/>
    </row>
    <row r="664" spans="1:4" s="110" customFormat="1">
      <c r="A664" s="133"/>
      <c r="B664" s="133"/>
      <c r="C664" s="112"/>
      <c r="D664" s="112"/>
    </row>
    <row r="665" spans="1:4" s="110" customFormat="1">
      <c r="A665" s="133"/>
      <c r="B665" s="133"/>
      <c r="C665" s="112"/>
      <c r="D665" s="112"/>
    </row>
    <row r="666" spans="1:4" s="110" customFormat="1">
      <c r="A666" s="133"/>
      <c r="B666" s="133"/>
      <c r="C666" s="112"/>
      <c r="D666" s="112"/>
    </row>
    <row r="667" spans="1:4" s="110" customFormat="1">
      <c r="A667" s="133"/>
      <c r="B667" s="133"/>
      <c r="C667" s="112"/>
      <c r="D667" s="112"/>
    </row>
    <row r="668" spans="1:4" s="110" customFormat="1">
      <c r="A668" s="133"/>
      <c r="B668" s="133"/>
      <c r="C668" s="112"/>
      <c r="D668" s="112"/>
    </row>
    <row r="669" spans="1:4" s="110" customFormat="1">
      <c r="A669" s="133"/>
      <c r="B669" s="133"/>
      <c r="C669" s="112"/>
      <c r="D669" s="112"/>
    </row>
    <row r="670" spans="1:4" s="110" customFormat="1">
      <c r="A670" s="133"/>
      <c r="B670" s="133"/>
      <c r="C670" s="112"/>
      <c r="D670" s="112"/>
    </row>
    <row r="671" spans="1:4" s="110" customFormat="1">
      <c r="A671" s="133"/>
      <c r="B671" s="133"/>
      <c r="C671" s="112"/>
      <c r="D671" s="112"/>
    </row>
    <row r="672" spans="1:4" s="110" customFormat="1">
      <c r="A672" s="133"/>
      <c r="B672" s="133"/>
      <c r="C672" s="112"/>
      <c r="D672" s="112"/>
    </row>
    <row r="673" spans="1:4" s="110" customFormat="1">
      <c r="A673" s="133"/>
      <c r="B673" s="133"/>
      <c r="C673" s="112"/>
      <c r="D673" s="112"/>
    </row>
    <row r="674" spans="1:4" s="110" customFormat="1">
      <c r="A674" s="133"/>
      <c r="B674" s="133"/>
      <c r="C674" s="112"/>
      <c r="D674" s="112"/>
    </row>
    <row r="675" spans="1:4" s="110" customFormat="1">
      <c r="A675" s="133"/>
      <c r="B675" s="133"/>
      <c r="C675" s="112"/>
      <c r="D675" s="112"/>
    </row>
    <row r="676" spans="1:4" s="110" customFormat="1">
      <c r="A676" s="133"/>
      <c r="B676" s="133"/>
      <c r="C676" s="112"/>
      <c r="D676" s="112"/>
    </row>
    <row r="677" spans="1:4" s="110" customFormat="1">
      <c r="A677" s="133"/>
      <c r="B677" s="133"/>
      <c r="C677" s="112"/>
      <c r="D677" s="112"/>
    </row>
    <row r="678" spans="1:4" s="110" customFormat="1">
      <c r="A678" s="133"/>
      <c r="B678" s="133"/>
      <c r="C678" s="112"/>
      <c r="D678" s="112"/>
    </row>
    <row r="679" spans="1:4" s="110" customFormat="1">
      <c r="A679" s="133"/>
      <c r="B679" s="133"/>
      <c r="C679" s="112"/>
      <c r="D679" s="112"/>
    </row>
    <row r="680" spans="1:4" s="110" customFormat="1">
      <c r="A680" s="133"/>
      <c r="B680" s="133"/>
      <c r="C680" s="112"/>
      <c r="D680" s="112"/>
    </row>
    <row r="681" spans="1:4" s="110" customFormat="1">
      <c r="A681" s="133"/>
      <c r="B681" s="133"/>
      <c r="C681" s="112"/>
      <c r="D681" s="112"/>
    </row>
    <row r="682" spans="1:4" s="110" customFormat="1">
      <c r="A682" s="133"/>
      <c r="B682" s="133"/>
      <c r="C682" s="112"/>
      <c r="D682" s="112"/>
    </row>
    <row r="683" spans="1:4" s="110" customFormat="1">
      <c r="A683" s="133"/>
      <c r="B683" s="133"/>
      <c r="C683" s="112"/>
      <c r="D683" s="112"/>
    </row>
    <row r="684" spans="1:4" s="110" customFormat="1">
      <c r="A684" s="133"/>
      <c r="B684" s="133"/>
      <c r="C684" s="112"/>
      <c r="D684" s="112"/>
    </row>
    <row r="685" spans="1:4" s="110" customFormat="1">
      <c r="A685" s="133"/>
      <c r="B685" s="133"/>
      <c r="C685" s="112"/>
      <c r="D685" s="112"/>
    </row>
    <row r="686" spans="1:4" s="110" customFormat="1">
      <c r="A686" s="133"/>
      <c r="B686" s="133"/>
      <c r="C686" s="112"/>
      <c r="D686" s="112"/>
    </row>
    <row r="687" spans="1:4" s="110" customFormat="1">
      <c r="A687" s="133"/>
      <c r="B687" s="133"/>
      <c r="C687" s="112"/>
      <c r="D687" s="112"/>
    </row>
    <row r="688" spans="1:4" s="110" customFormat="1">
      <c r="A688" s="133"/>
      <c r="B688" s="133"/>
      <c r="C688" s="112"/>
      <c r="D688" s="112"/>
    </row>
    <row r="689" spans="1:4" s="110" customFormat="1">
      <c r="A689" s="133"/>
      <c r="B689" s="133"/>
      <c r="C689" s="112"/>
      <c r="D689" s="112"/>
    </row>
    <row r="690" spans="1:4" s="110" customFormat="1">
      <c r="A690" s="133"/>
      <c r="B690" s="133"/>
      <c r="C690" s="112"/>
      <c r="D690" s="112"/>
    </row>
    <row r="691" spans="1:4" s="110" customFormat="1">
      <c r="A691" s="133"/>
      <c r="B691" s="133"/>
      <c r="C691" s="112"/>
      <c r="D691" s="112"/>
    </row>
    <row r="692" spans="1:4" s="110" customFormat="1">
      <c r="A692" s="133"/>
      <c r="B692" s="133"/>
      <c r="C692" s="112"/>
      <c r="D692" s="112"/>
    </row>
    <row r="693" spans="1:4" s="110" customFormat="1">
      <c r="A693" s="133"/>
      <c r="B693" s="133"/>
      <c r="C693" s="112"/>
      <c r="D693" s="112"/>
    </row>
    <row r="694" spans="1:4" s="110" customFormat="1">
      <c r="A694" s="133"/>
      <c r="B694" s="133"/>
      <c r="C694" s="112"/>
      <c r="D694" s="112"/>
    </row>
    <row r="695" spans="1:4" s="110" customFormat="1">
      <c r="A695" s="133"/>
      <c r="B695" s="133"/>
      <c r="C695" s="112"/>
      <c r="D695" s="112"/>
    </row>
    <row r="696" spans="1:4" s="110" customFormat="1">
      <c r="A696" s="133"/>
      <c r="B696" s="133"/>
      <c r="C696" s="112"/>
      <c r="D696" s="112"/>
    </row>
    <row r="697" spans="1:4" s="110" customFormat="1">
      <c r="A697" s="133"/>
      <c r="B697" s="133"/>
      <c r="C697" s="112"/>
      <c r="D697" s="112"/>
    </row>
    <row r="698" spans="1:4" s="110" customFormat="1">
      <c r="A698" s="133"/>
      <c r="B698" s="133"/>
      <c r="C698" s="112"/>
      <c r="D698" s="112"/>
    </row>
    <row r="699" spans="1:4" s="110" customFormat="1">
      <c r="A699" s="133"/>
      <c r="B699" s="133"/>
      <c r="C699" s="112"/>
      <c r="D699" s="112"/>
    </row>
    <row r="700" spans="1:4" s="110" customFormat="1">
      <c r="A700" s="133"/>
      <c r="B700" s="133"/>
      <c r="C700" s="112"/>
      <c r="D700" s="112"/>
    </row>
    <row r="701" spans="1:4" s="110" customFormat="1">
      <c r="A701" s="133"/>
      <c r="B701" s="133"/>
      <c r="C701" s="112"/>
      <c r="D701" s="112"/>
    </row>
    <row r="702" spans="1:4" s="110" customFormat="1">
      <c r="A702" s="133"/>
      <c r="B702" s="133"/>
      <c r="C702" s="112"/>
      <c r="D702" s="112"/>
    </row>
    <row r="703" spans="1:4" s="110" customFormat="1">
      <c r="A703" s="133"/>
      <c r="B703" s="133"/>
      <c r="C703" s="112"/>
      <c r="D703" s="112"/>
    </row>
    <row r="704" spans="1:4" s="110" customFormat="1">
      <c r="A704" s="133"/>
      <c r="B704" s="133"/>
      <c r="C704" s="112"/>
      <c r="D704" s="112"/>
    </row>
    <row r="705" spans="1:4" s="110" customFormat="1">
      <c r="A705" s="133"/>
      <c r="B705" s="133"/>
      <c r="C705" s="112"/>
      <c r="D705" s="112"/>
    </row>
    <row r="706" spans="1:4" s="110" customFormat="1">
      <c r="A706" s="133"/>
      <c r="B706" s="133"/>
      <c r="C706" s="112"/>
      <c r="D706" s="112"/>
    </row>
    <row r="707" spans="1:4" s="110" customFormat="1">
      <c r="A707" s="133"/>
      <c r="B707" s="133"/>
      <c r="C707" s="112"/>
      <c r="D707" s="112"/>
    </row>
    <row r="708" spans="1:4" s="110" customFormat="1">
      <c r="A708" s="133"/>
      <c r="B708" s="133"/>
      <c r="C708" s="112"/>
      <c r="D708" s="112"/>
    </row>
    <row r="709" spans="1:4" s="110" customFormat="1">
      <c r="A709" s="133"/>
      <c r="B709" s="133"/>
      <c r="C709" s="112"/>
      <c r="D709" s="112"/>
    </row>
    <row r="710" spans="1:4" s="110" customFormat="1">
      <c r="A710" s="133"/>
      <c r="B710" s="133"/>
      <c r="C710" s="112"/>
      <c r="D710" s="112"/>
    </row>
    <row r="711" spans="1:4" s="110" customFormat="1">
      <c r="A711" s="133"/>
      <c r="B711" s="133"/>
      <c r="C711" s="112"/>
      <c r="D711" s="112"/>
    </row>
    <row r="712" spans="1:4" s="110" customFormat="1">
      <c r="A712" s="133"/>
      <c r="B712" s="133"/>
      <c r="C712" s="112"/>
      <c r="D712" s="112"/>
    </row>
    <row r="713" spans="1:4" s="110" customFormat="1">
      <c r="A713" s="133"/>
      <c r="B713" s="133"/>
      <c r="C713" s="112"/>
      <c r="D713" s="112"/>
    </row>
    <row r="714" spans="1:4" s="110" customFormat="1">
      <c r="A714" s="133"/>
      <c r="B714" s="133"/>
      <c r="C714" s="112"/>
      <c r="D714" s="112"/>
    </row>
    <row r="715" spans="1:4" s="110" customFormat="1">
      <c r="A715" s="133"/>
      <c r="B715" s="133"/>
      <c r="C715" s="112"/>
      <c r="D715" s="112"/>
    </row>
    <row r="716" spans="1:4" s="110" customFormat="1">
      <c r="A716" s="133"/>
      <c r="B716" s="133"/>
      <c r="C716" s="112"/>
      <c r="D716" s="112"/>
    </row>
    <row r="717" spans="1:4" s="110" customFormat="1">
      <c r="A717" s="133"/>
      <c r="B717" s="133"/>
      <c r="C717" s="112"/>
      <c r="D717" s="112"/>
    </row>
    <row r="718" spans="1:4" s="110" customFormat="1">
      <c r="A718" s="133"/>
      <c r="B718" s="133"/>
      <c r="C718" s="112"/>
      <c r="D718" s="112"/>
    </row>
    <row r="719" spans="1:4" s="110" customFormat="1">
      <c r="A719" s="133"/>
      <c r="B719" s="133"/>
      <c r="C719" s="112"/>
      <c r="D719" s="112"/>
    </row>
    <row r="720" spans="1:4" s="110" customFormat="1">
      <c r="A720" s="133"/>
      <c r="B720" s="133"/>
      <c r="C720" s="112"/>
      <c r="D720" s="112"/>
    </row>
    <row r="721" spans="1:4" s="110" customFormat="1">
      <c r="A721" s="133"/>
      <c r="B721" s="133"/>
      <c r="C721" s="112"/>
      <c r="D721" s="112"/>
    </row>
    <row r="722" spans="1:4" s="110" customFormat="1">
      <c r="A722" s="133"/>
      <c r="B722" s="133"/>
      <c r="C722" s="112"/>
      <c r="D722" s="112"/>
    </row>
    <row r="723" spans="1:4" s="110" customFormat="1">
      <c r="A723" s="133"/>
      <c r="B723" s="133"/>
      <c r="C723" s="112"/>
      <c r="D723" s="112"/>
    </row>
    <row r="724" spans="1:4" s="110" customFormat="1">
      <c r="A724" s="133"/>
      <c r="B724" s="133"/>
      <c r="C724" s="112"/>
      <c r="D724" s="112"/>
    </row>
    <row r="725" spans="1:4" s="110" customFormat="1">
      <c r="A725" s="133"/>
      <c r="B725" s="133"/>
      <c r="C725" s="112"/>
      <c r="D725" s="112"/>
    </row>
    <row r="726" spans="1:4" s="110" customFormat="1">
      <c r="A726" s="133"/>
      <c r="B726" s="133"/>
      <c r="C726" s="112"/>
      <c r="D726" s="112"/>
    </row>
    <row r="727" spans="1:4" s="110" customFormat="1">
      <c r="A727" s="133"/>
      <c r="B727" s="133"/>
      <c r="C727" s="112"/>
      <c r="D727" s="112"/>
    </row>
    <row r="728" spans="1:4" s="110" customFormat="1">
      <c r="A728" s="133"/>
      <c r="B728" s="133"/>
      <c r="C728" s="112"/>
      <c r="D728" s="112"/>
    </row>
    <row r="729" spans="1:4" s="110" customFormat="1">
      <c r="A729" s="133"/>
      <c r="B729" s="133"/>
      <c r="C729" s="112"/>
      <c r="D729" s="112"/>
    </row>
    <row r="730" spans="1:4" s="110" customFormat="1">
      <c r="A730" s="133"/>
      <c r="B730" s="133"/>
      <c r="C730" s="112"/>
      <c r="D730" s="112"/>
    </row>
    <row r="731" spans="1:4" s="110" customFormat="1">
      <c r="A731" s="133"/>
      <c r="B731" s="133"/>
      <c r="C731" s="112"/>
      <c r="D731" s="112"/>
    </row>
    <row r="732" spans="1:4" s="110" customFormat="1">
      <c r="A732" s="133"/>
      <c r="B732" s="133"/>
      <c r="C732" s="112"/>
      <c r="D732" s="112"/>
    </row>
    <row r="733" spans="1:4" s="110" customFormat="1">
      <c r="A733" s="133"/>
      <c r="B733" s="133"/>
      <c r="C733" s="112"/>
      <c r="D733" s="112"/>
    </row>
    <row r="734" spans="1:4" s="110" customFormat="1">
      <c r="A734" s="133"/>
      <c r="B734" s="133"/>
      <c r="C734" s="112"/>
      <c r="D734" s="112"/>
    </row>
    <row r="735" spans="1:4" s="110" customFormat="1">
      <c r="A735" s="133"/>
      <c r="B735" s="133"/>
      <c r="C735" s="112"/>
      <c r="D735" s="112"/>
    </row>
    <row r="736" spans="1:4" s="110" customFormat="1">
      <c r="A736" s="133"/>
      <c r="B736" s="133"/>
      <c r="C736" s="112"/>
      <c r="D736" s="112"/>
    </row>
    <row r="737" spans="1:4" s="110" customFormat="1">
      <c r="A737" s="133"/>
      <c r="B737" s="133"/>
      <c r="C737" s="112"/>
      <c r="D737" s="112"/>
    </row>
    <row r="738" spans="1:4" s="110" customFormat="1">
      <c r="A738" s="133"/>
      <c r="B738" s="133"/>
      <c r="C738" s="112"/>
      <c r="D738" s="112"/>
    </row>
    <row r="739" spans="1:4" s="110" customFormat="1">
      <c r="A739" s="133"/>
      <c r="B739" s="133"/>
      <c r="C739" s="112"/>
      <c r="D739" s="112"/>
    </row>
    <row r="740" spans="1:4" s="110" customFormat="1">
      <c r="A740" s="133"/>
      <c r="B740" s="133"/>
      <c r="C740" s="112"/>
      <c r="D740" s="112"/>
    </row>
    <row r="741" spans="1:4" s="110" customFormat="1">
      <c r="A741" s="133"/>
      <c r="B741" s="133"/>
      <c r="C741" s="112"/>
      <c r="D741" s="112"/>
    </row>
    <row r="742" spans="1:4" s="110" customFormat="1">
      <c r="A742" s="133"/>
      <c r="B742" s="133"/>
      <c r="C742" s="112"/>
      <c r="D742" s="112"/>
    </row>
    <row r="743" spans="1:4" s="110" customFormat="1">
      <c r="A743" s="133"/>
      <c r="B743" s="133"/>
      <c r="C743" s="112"/>
      <c r="D743" s="112"/>
    </row>
    <row r="744" spans="1:4" s="110" customFormat="1">
      <c r="A744" s="133"/>
      <c r="B744" s="133"/>
      <c r="C744" s="112"/>
      <c r="D744" s="112"/>
    </row>
    <row r="745" spans="1:4" s="110" customFormat="1">
      <c r="A745" s="133"/>
      <c r="B745" s="133"/>
      <c r="C745" s="112"/>
      <c r="D745" s="112"/>
    </row>
  </sheetData>
  <protectedRanges>
    <protectedRange password="CC3D" sqref="A3:C9 A14:C15 A10:B13 A18:C18 A16:B17 A20:C24 A19:B19 A26:C27 A25:B25 A36:B37 A33:C33 A28:B32 A35:C35 A34:B34 A38:C315" name="Range1"/>
    <protectedRange password="CC3D" sqref="C10:C13 C16:C17 C19 C25 C28:C32 C34 C36:C37 D3:D315" name="Range1_1"/>
  </protectedRanges>
  <mergeCells count="4">
    <mergeCell ref="A1:A2"/>
    <mergeCell ref="B1:B2"/>
    <mergeCell ref="C1:C2"/>
    <mergeCell ref="D1:D2"/>
  </mergeCells>
  <conditionalFormatting sqref="A29:C315 D29:D55 A3:D28">
    <cfRule type="cellIs" dxfId="39" priority="32" operator="equal">
      <formula>0</formula>
    </cfRule>
  </conditionalFormatting>
  <conditionalFormatting sqref="C29:C32 C34 C36:C37">
    <cfRule type="cellIs" dxfId="38" priority="18" operator="equal">
      <formula>0</formula>
    </cfRule>
  </conditionalFormatting>
  <conditionalFormatting sqref="D56:D75">
    <cfRule type="cellIs" dxfId="37" priority="17" operator="equal">
      <formula>0</formula>
    </cfRule>
  </conditionalFormatting>
  <conditionalFormatting sqref="D76:D95">
    <cfRule type="cellIs" dxfId="36" priority="16" operator="equal">
      <formula>0</formula>
    </cfRule>
  </conditionalFormatting>
  <conditionalFormatting sqref="D96:D115">
    <cfRule type="cellIs" dxfId="35" priority="15" operator="equal">
      <formula>0</formula>
    </cfRule>
  </conditionalFormatting>
  <conditionalFormatting sqref="D116:D135">
    <cfRule type="cellIs" dxfId="34" priority="14" operator="equal">
      <formula>0</formula>
    </cfRule>
  </conditionalFormatting>
  <conditionalFormatting sqref="D136:D155">
    <cfRule type="cellIs" dxfId="33" priority="13" operator="equal">
      <formula>0</formula>
    </cfRule>
  </conditionalFormatting>
  <conditionalFormatting sqref="D156:D175">
    <cfRule type="cellIs" dxfId="32" priority="12" operator="equal">
      <formula>0</formula>
    </cfRule>
  </conditionalFormatting>
  <conditionalFormatting sqref="D176:D195">
    <cfRule type="cellIs" dxfId="31" priority="11" operator="equal">
      <formula>0</formula>
    </cfRule>
  </conditionalFormatting>
  <conditionalFormatting sqref="D196:D215">
    <cfRule type="cellIs" dxfId="30" priority="10" operator="equal">
      <formula>0</formula>
    </cfRule>
  </conditionalFormatting>
  <conditionalFormatting sqref="D216:D235">
    <cfRule type="cellIs" dxfId="29" priority="9" operator="equal">
      <formula>0</formula>
    </cfRule>
  </conditionalFormatting>
  <conditionalFormatting sqref="D236:D255">
    <cfRule type="cellIs" dxfId="28" priority="8" operator="equal">
      <formula>0</formula>
    </cfRule>
  </conditionalFormatting>
  <conditionalFormatting sqref="D256:D275">
    <cfRule type="cellIs" dxfId="27" priority="7" operator="equal">
      <formula>0</formula>
    </cfRule>
  </conditionalFormatting>
  <conditionalFormatting sqref="D276:D295">
    <cfRule type="cellIs" dxfId="26" priority="6" operator="equal">
      <formula>0</formula>
    </cfRule>
  </conditionalFormatting>
  <conditionalFormatting sqref="D296:D315">
    <cfRule type="cellIs" dxfId="25" priority="5" operator="equal">
      <formula>0</formula>
    </cfRule>
  </conditionalFormatting>
  <conditionalFormatting sqref="A3:A55 B3:B54">
    <cfRule type="cellIs" dxfId="24" priority="4" operator="equal">
      <formula>0</formula>
    </cfRule>
  </conditionalFormatting>
  <dataValidations count="1">
    <dataValidation type="list" allowBlank="1" showInputMessage="1" showErrorMessage="1" sqref="C33 C35 C38:C1048576 C3:C9 C14:C15 C18 C20:C24 C26:C27" xr:uid="{00000000-0002-0000-0A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A00-000001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A00-000002000000}">
          <x14:formula1>
            <xm:f>الدوائر!#REF!</xm:f>
          </x14:formula1>
          <xm:sqref>D3:D1048576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75"/>
  <sheetViews>
    <sheetView rightToLeft="1" workbookViewId="0">
      <selection activeCell="D6" sqref="D6"/>
    </sheetView>
  </sheetViews>
  <sheetFormatPr defaultColWidth="9.1796875" defaultRowHeight="14.5"/>
  <cols>
    <col min="1" max="1" width="35.26953125" bestFit="1" customWidth="1"/>
    <col min="2" max="2" width="23.81640625" style="9" bestFit="1" customWidth="1"/>
    <col min="3" max="3" width="9.1796875" style="90"/>
    <col min="4" max="4" width="23.81640625" style="113" bestFit="1" customWidth="1"/>
    <col min="5" max="5" width="9.1796875" style="113"/>
    <col min="6" max="6" width="9.1796875" style="113" hidden="1" customWidth="1"/>
    <col min="7" max="27" width="9.1796875" style="113"/>
  </cols>
  <sheetData>
    <row r="1" spans="1:6">
      <c r="A1" s="229" t="s">
        <v>82</v>
      </c>
      <c r="B1" s="229"/>
      <c r="C1" s="89" t="s">
        <v>736</v>
      </c>
    </row>
    <row r="2" spans="1:6">
      <c r="A2" s="10" t="s">
        <v>69</v>
      </c>
      <c r="B2" s="11"/>
      <c r="C2" s="193"/>
    </row>
    <row r="3" spans="1:6">
      <c r="A3" s="10" t="s">
        <v>70</v>
      </c>
      <c r="B3" s="11"/>
      <c r="C3" s="193"/>
    </row>
    <row r="4" spans="1:6">
      <c r="A4" s="10" t="s">
        <v>80</v>
      </c>
      <c r="B4" s="11"/>
      <c r="C4" s="193"/>
    </row>
    <row r="5" spans="1:6">
      <c r="A5" s="10" t="s">
        <v>81</v>
      </c>
      <c r="B5" s="11"/>
      <c r="C5" s="193"/>
    </row>
    <row r="6" spans="1:6">
      <c r="A6" s="241" t="s">
        <v>1112</v>
      </c>
      <c r="B6" s="241"/>
      <c r="C6" s="68" t="e">
        <f>B8/B7</f>
        <v>#DIV/0!</v>
      </c>
      <c r="F6" s="113" t="s">
        <v>635</v>
      </c>
    </row>
    <row r="7" spans="1:6">
      <c r="A7" s="10" t="s">
        <v>71</v>
      </c>
      <c r="B7" s="11"/>
      <c r="C7" s="193"/>
      <c r="F7" s="113" t="s">
        <v>633</v>
      </c>
    </row>
    <row r="8" spans="1:6">
      <c r="A8" s="10" t="s">
        <v>72</v>
      </c>
      <c r="B8" s="11"/>
      <c r="C8" s="193"/>
    </row>
    <row r="9" spans="1:6">
      <c r="A9" s="239" t="s">
        <v>737</v>
      </c>
      <c r="B9" s="240"/>
      <c r="C9" s="68" t="e">
        <f>B11/B10</f>
        <v>#DIV/0!</v>
      </c>
    </row>
    <row r="10" spans="1:6">
      <c r="A10" s="85" t="s">
        <v>1113</v>
      </c>
      <c r="B10" s="11"/>
      <c r="C10" s="193"/>
    </row>
    <row r="11" spans="1:6">
      <c r="A11" s="85" t="s">
        <v>1114</v>
      </c>
      <c r="B11" s="11"/>
      <c r="C11" s="193"/>
    </row>
    <row r="12" spans="1:6">
      <c r="A12" s="239" t="s">
        <v>73</v>
      </c>
      <c r="B12" s="240"/>
      <c r="C12" s="68" t="e">
        <f>B14/B3</f>
        <v>#DIV/0!</v>
      </c>
    </row>
    <row r="13" spans="1:6">
      <c r="A13" s="10" t="s">
        <v>74</v>
      </c>
      <c r="B13" s="11"/>
      <c r="C13" s="193"/>
    </row>
    <row r="14" spans="1:6">
      <c r="A14" s="10" t="s">
        <v>75</v>
      </c>
      <c r="B14" s="11"/>
      <c r="C14" s="193"/>
    </row>
    <row r="15" spans="1:6">
      <c r="A15" s="239" t="s">
        <v>76</v>
      </c>
      <c r="B15" s="240"/>
      <c r="C15" s="68" t="e">
        <f>B16/B3</f>
        <v>#DIV/0!</v>
      </c>
    </row>
    <row r="16" spans="1:6">
      <c r="A16" s="10" t="s">
        <v>77</v>
      </c>
      <c r="B16" s="11"/>
      <c r="C16" s="193"/>
    </row>
    <row r="17" spans="1:3">
      <c r="A17" s="239" t="s">
        <v>78</v>
      </c>
      <c r="B17" s="240"/>
      <c r="C17" s="68" t="e">
        <f>B18/B3</f>
        <v>#DIV/0!</v>
      </c>
    </row>
    <row r="18" spans="1:3">
      <c r="A18" s="10" t="s">
        <v>79</v>
      </c>
      <c r="B18" s="11"/>
      <c r="C18" s="193"/>
    </row>
    <row r="19" spans="1:3">
      <c r="A19" s="239" t="s">
        <v>735</v>
      </c>
      <c r="B19" s="240"/>
      <c r="C19" s="68" t="e">
        <f>B20/B3</f>
        <v>#DIV/0!</v>
      </c>
    </row>
    <row r="20" spans="1:3">
      <c r="A20" s="10" t="s">
        <v>1115</v>
      </c>
      <c r="B20" s="11"/>
      <c r="C20" s="193"/>
    </row>
    <row r="21" spans="1:3">
      <c r="A21" s="239" t="s">
        <v>1116</v>
      </c>
      <c r="B21" s="240"/>
      <c r="C21" s="193"/>
    </row>
    <row r="22" spans="1:3">
      <c r="A22" s="10" t="s">
        <v>1117</v>
      </c>
      <c r="B22" s="194"/>
      <c r="C22" s="193"/>
    </row>
    <row r="23" spans="1:3" s="113" customFormat="1">
      <c r="A23" s="86" t="s">
        <v>1118</v>
      </c>
      <c r="B23" s="11"/>
      <c r="C23" s="193"/>
    </row>
    <row r="24" spans="1:3" s="113" customFormat="1">
      <c r="A24" s="86" t="s">
        <v>1119</v>
      </c>
      <c r="B24" s="11"/>
      <c r="C24" s="193"/>
    </row>
    <row r="25" spans="1:3" s="113" customFormat="1">
      <c r="B25" s="195"/>
      <c r="C25" s="196"/>
    </row>
    <row r="26" spans="1:3" s="113" customFormat="1">
      <c r="B26" s="195"/>
      <c r="C26" s="196"/>
    </row>
    <row r="27" spans="1:3" s="113" customFormat="1">
      <c r="B27" s="195"/>
      <c r="C27" s="196"/>
    </row>
    <row r="28" spans="1:3" s="113" customFormat="1">
      <c r="B28" s="195"/>
      <c r="C28" s="196"/>
    </row>
    <row r="29" spans="1:3" s="113" customFormat="1">
      <c r="B29" s="195"/>
      <c r="C29" s="196"/>
    </row>
    <row r="30" spans="1:3" s="113" customFormat="1">
      <c r="B30" s="195"/>
      <c r="C30" s="196"/>
    </row>
    <row r="31" spans="1:3" s="113" customFormat="1">
      <c r="B31" s="195"/>
      <c r="C31" s="196"/>
    </row>
    <row r="32" spans="1:3" s="113" customFormat="1">
      <c r="B32" s="195"/>
      <c r="C32" s="196"/>
    </row>
    <row r="33" spans="2:3" s="113" customFormat="1">
      <c r="B33" s="195"/>
      <c r="C33" s="196"/>
    </row>
    <row r="34" spans="2:3" s="113" customFormat="1">
      <c r="B34" s="195"/>
      <c r="C34" s="196"/>
    </row>
    <row r="35" spans="2:3" s="113" customFormat="1">
      <c r="B35" s="195"/>
      <c r="C35" s="196"/>
    </row>
    <row r="36" spans="2:3" s="113" customFormat="1">
      <c r="B36" s="195"/>
      <c r="C36" s="196"/>
    </row>
    <row r="37" spans="2:3" s="113" customFormat="1">
      <c r="B37" s="195"/>
      <c r="C37" s="196"/>
    </row>
    <row r="38" spans="2:3" s="113" customFormat="1">
      <c r="B38" s="195"/>
      <c r="C38" s="196"/>
    </row>
    <row r="39" spans="2:3" s="113" customFormat="1">
      <c r="B39" s="195"/>
      <c r="C39" s="196"/>
    </row>
    <row r="40" spans="2:3" s="113" customFormat="1">
      <c r="B40" s="195"/>
      <c r="C40" s="196"/>
    </row>
    <row r="41" spans="2:3" s="113" customFormat="1">
      <c r="B41" s="195"/>
      <c r="C41" s="196"/>
    </row>
    <row r="42" spans="2:3" s="113" customFormat="1">
      <c r="B42" s="195"/>
      <c r="C42" s="196"/>
    </row>
    <row r="43" spans="2:3" s="113" customFormat="1">
      <c r="B43" s="195"/>
      <c r="C43" s="196"/>
    </row>
    <row r="44" spans="2:3" s="113" customFormat="1">
      <c r="B44" s="195"/>
      <c r="C44" s="196"/>
    </row>
    <row r="45" spans="2:3" s="113" customFormat="1">
      <c r="B45" s="195"/>
      <c r="C45" s="196"/>
    </row>
    <row r="46" spans="2:3" s="113" customFormat="1">
      <c r="B46" s="195"/>
      <c r="C46" s="196"/>
    </row>
    <row r="47" spans="2:3" s="113" customFormat="1">
      <c r="B47" s="195"/>
      <c r="C47" s="196"/>
    </row>
    <row r="48" spans="2:3" s="113" customFormat="1">
      <c r="B48" s="195"/>
      <c r="C48" s="196"/>
    </row>
    <row r="49" spans="2:3" s="113" customFormat="1">
      <c r="B49" s="195"/>
      <c r="C49" s="196"/>
    </row>
    <row r="50" spans="2:3" s="113" customFormat="1">
      <c r="B50" s="195"/>
      <c r="C50" s="196"/>
    </row>
    <row r="51" spans="2:3" s="113" customFormat="1">
      <c r="B51" s="195"/>
      <c r="C51" s="196"/>
    </row>
    <row r="52" spans="2:3" s="113" customFormat="1">
      <c r="B52" s="195"/>
      <c r="C52" s="196"/>
    </row>
    <row r="53" spans="2:3" s="113" customFormat="1">
      <c r="B53" s="195"/>
      <c r="C53" s="196"/>
    </row>
    <row r="54" spans="2:3" s="113" customFormat="1">
      <c r="B54" s="195"/>
      <c r="C54" s="196"/>
    </row>
    <row r="55" spans="2:3" s="113" customFormat="1">
      <c r="B55" s="195"/>
      <c r="C55" s="196"/>
    </row>
    <row r="56" spans="2:3" s="113" customFormat="1">
      <c r="B56" s="195"/>
      <c r="C56" s="196"/>
    </row>
    <row r="57" spans="2:3" s="113" customFormat="1">
      <c r="B57" s="195"/>
      <c r="C57" s="196"/>
    </row>
    <row r="58" spans="2:3" s="113" customFormat="1">
      <c r="B58" s="195"/>
      <c r="C58" s="196"/>
    </row>
    <row r="59" spans="2:3" s="113" customFormat="1">
      <c r="B59" s="195"/>
      <c r="C59" s="196"/>
    </row>
    <row r="60" spans="2:3" s="113" customFormat="1">
      <c r="B60" s="195"/>
      <c r="C60" s="196"/>
    </row>
    <row r="61" spans="2:3" s="113" customFormat="1">
      <c r="B61" s="195"/>
      <c r="C61" s="196"/>
    </row>
    <row r="62" spans="2:3" s="113" customFormat="1">
      <c r="B62" s="195"/>
      <c r="C62" s="196"/>
    </row>
    <row r="63" spans="2:3" s="113" customFormat="1">
      <c r="B63" s="195"/>
      <c r="C63" s="196"/>
    </row>
    <row r="64" spans="2:3" s="113" customFormat="1">
      <c r="B64" s="195"/>
      <c r="C64" s="196"/>
    </row>
    <row r="65" spans="2:3" s="113" customFormat="1">
      <c r="B65" s="195"/>
      <c r="C65" s="196"/>
    </row>
    <row r="66" spans="2:3" s="113" customFormat="1">
      <c r="B66" s="195"/>
      <c r="C66" s="196"/>
    </row>
    <row r="67" spans="2:3" s="113" customFormat="1">
      <c r="B67" s="195"/>
      <c r="C67" s="196"/>
    </row>
    <row r="68" spans="2:3" s="113" customFormat="1">
      <c r="B68" s="195"/>
      <c r="C68" s="196"/>
    </row>
    <row r="69" spans="2:3" s="113" customFormat="1">
      <c r="B69" s="195"/>
      <c r="C69" s="196"/>
    </row>
    <row r="70" spans="2:3" s="113" customFormat="1">
      <c r="B70" s="195"/>
      <c r="C70" s="196"/>
    </row>
    <row r="71" spans="2:3" s="113" customFormat="1">
      <c r="B71" s="195"/>
      <c r="C71" s="196"/>
    </row>
    <row r="72" spans="2:3" s="113" customFormat="1">
      <c r="B72" s="195"/>
      <c r="C72" s="196"/>
    </row>
    <row r="73" spans="2:3" s="113" customFormat="1">
      <c r="B73" s="195"/>
      <c r="C73" s="196"/>
    </row>
    <row r="74" spans="2:3" s="113" customFormat="1">
      <c r="B74" s="195"/>
      <c r="C74" s="196"/>
    </row>
    <row r="75" spans="2:3" s="113" customFormat="1">
      <c r="B75" s="195"/>
      <c r="C75" s="196"/>
    </row>
    <row r="76" spans="2:3" s="113" customFormat="1">
      <c r="B76" s="195"/>
      <c r="C76" s="196"/>
    </row>
    <row r="77" spans="2:3" s="113" customFormat="1">
      <c r="B77" s="195"/>
      <c r="C77" s="196"/>
    </row>
    <row r="78" spans="2:3" s="113" customFormat="1">
      <c r="B78" s="195"/>
      <c r="C78" s="196"/>
    </row>
    <row r="79" spans="2:3" s="113" customFormat="1">
      <c r="B79" s="195"/>
      <c r="C79" s="196"/>
    </row>
    <row r="80" spans="2:3" s="113" customFormat="1">
      <c r="B80" s="195"/>
      <c r="C80" s="196"/>
    </row>
    <row r="81" spans="2:3" s="113" customFormat="1">
      <c r="B81" s="195"/>
      <c r="C81" s="196"/>
    </row>
    <row r="82" spans="2:3" s="113" customFormat="1">
      <c r="B82" s="195"/>
      <c r="C82" s="196"/>
    </row>
    <row r="83" spans="2:3" s="113" customFormat="1">
      <c r="B83" s="195"/>
      <c r="C83" s="196"/>
    </row>
    <row r="84" spans="2:3" s="113" customFormat="1">
      <c r="B84" s="195"/>
      <c r="C84" s="196"/>
    </row>
    <row r="85" spans="2:3" s="113" customFormat="1">
      <c r="B85" s="195"/>
      <c r="C85" s="196"/>
    </row>
    <row r="86" spans="2:3" s="113" customFormat="1">
      <c r="B86" s="195"/>
      <c r="C86" s="196"/>
    </row>
    <row r="87" spans="2:3" s="113" customFormat="1">
      <c r="B87" s="195"/>
      <c r="C87" s="196"/>
    </row>
    <row r="88" spans="2:3" s="113" customFormat="1">
      <c r="B88" s="195"/>
      <c r="C88" s="196"/>
    </row>
    <row r="89" spans="2:3" s="113" customFormat="1">
      <c r="B89" s="195"/>
      <c r="C89" s="196"/>
    </row>
    <row r="90" spans="2:3" s="113" customFormat="1">
      <c r="B90" s="195"/>
      <c r="C90" s="196"/>
    </row>
    <row r="91" spans="2:3" s="113" customFormat="1">
      <c r="B91" s="195"/>
      <c r="C91" s="196"/>
    </row>
    <row r="92" spans="2:3" s="113" customFormat="1">
      <c r="B92" s="195"/>
      <c r="C92" s="196"/>
    </row>
    <row r="93" spans="2:3" s="113" customFormat="1">
      <c r="B93" s="195"/>
      <c r="C93" s="196"/>
    </row>
    <row r="94" spans="2:3" s="113" customFormat="1">
      <c r="B94" s="195"/>
      <c r="C94" s="196"/>
    </row>
    <row r="95" spans="2:3" s="113" customFormat="1">
      <c r="B95" s="195"/>
      <c r="C95" s="196"/>
    </row>
    <row r="96" spans="2:3" s="113" customFormat="1">
      <c r="B96" s="195"/>
      <c r="C96" s="196"/>
    </row>
    <row r="97" spans="2:3" s="113" customFormat="1">
      <c r="B97" s="195"/>
      <c r="C97" s="196"/>
    </row>
    <row r="98" spans="2:3" s="113" customFormat="1">
      <c r="B98" s="195"/>
      <c r="C98" s="196"/>
    </row>
    <row r="99" spans="2:3" s="113" customFormat="1">
      <c r="B99" s="195"/>
      <c r="C99" s="196"/>
    </row>
    <row r="100" spans="2:3" s="113" customFormat="1">
      <c r="B100" s="195"/>
      <c r="C100" s="196"/>
    </row>
    <row r="101" spans="2:3" s="113" customFormat="1">
      <c r="B101" s="195"/>
      <c r="C101" s="196"/>
    </row>
    <row r="102" spans="2:3" s="113" customFormat="1">
      <c r="B102" s="195"/>
      <c r="C102" s="196"/>
    </row>
    <row r="103" spans="2:3" s="113" customFormat="1">
      <c r="B103" s="195"/>
      <c r="C103" s="196"/>
    </row>
    <row r="104" spans="2:3" s="113" customFormat="1">
      <c r="B104" s="195"/>
      <c r="C104" s="196"/>
    </row>
    <row r="105" spans="2:3" s="113" customFormat="1">
      <c r="B105" s="195"/>
      <c r="C105" s="196"/>
    </row>
    <row r="106" spans="2:3" s="113" customFormat="1">
      <c r="B106" s="195"/>
      <c r="C106" s="196"/>
    </row>
    <row r="107" spans="2:3" s="113" customFormat="1">
      <c r="B107" s="195"/>
      <c r="C107" s="196"/>
    </row>
    <row r="108" spans="2:3" s="113" customFormat="1">
      <c r="B108" s="195"/>
      <c r="C108" s="196"/>
    </row>
    <row r="109" spans="2:3" s="113" customFormat="1">
      <c r="B109" s="195"/>
      <c r="C109" s="196"/>
    </row>
    <row r="110" spans="2:3" s="113" customFormat="1">
      <c r="B110" s="195"/>
      <c r="C110" s="196"/>
    </row>
    <row r="111" spans="2:3" s="113" customFormat="1">
      <c r="B111" s="195"/>
      <c r="C111" s="196"/>
    </row>
    <row r="112" spans="2:3" s="113" customFormat="1">
      <c r="B112" s="195"/>
      <c r="C112" s="196"/>
    </row>
    <row r="113" spans="2:3" s="113" customFormat="1">
      <c r="B113" s="195"/>
      <c r="C113" s="196"/>
    </row>
    <row r="114" spans="2:3" s="113" customFormat="1">
      <c r="B114" s="195"/>
      <c r="C114" s="196"/>
    </row>
    <row r="115" spans="2:3" s="113" customFormat="1">
      <c r="B115" s="195"/>
      <c r="C115" s="196"/>
    </row>
    <row r="116" spans="2:3" s="113" customFormat="1">
      <c r="B116" s="195"/>
      <c r="C116" s="196"/>
    </row>
    <row r="117" spans="2:3" s="113" customFormat="1">
      <c r="B117" s="195"/>
      <c r="C117" s="196"/>
    </row>
    <row r="118" spans="2:3" s="113" customFormat="1">
      <c r="B118" s="195"/>
      <c r="C118" s="196"/>
    </row>
    <row r="119" spans="2:3" s="113" customFormat="1">
      <c r="B119" s="195"/>
      <c r="C119" s="196"/>
    </row>
    <row r="120" spans="2:3" s="113" customFormat="1">
      <c r="B120" s="195"/>
      <c r="C120" s="196"/>
    </row>
    <row r="121" spans="2:3" s="113" customFormat="1">
      <c r="B121" s="195"/>
      <c r="C121" s="196"/>
    </row>
    <row r="122" spans="2:3" s="113" customFormat="1">
      <c r="B122" s="195"/>
      <c r="C122" s="196"/>
    </row>
    <row r="123" spans="2:3" s="113" customFormat="1">
      <c r="B123" s="195"/>
      <c r="C123" s="196"/>
    </row>
    <row r="124" spans="2:3" s="113" customFormat="1">
      <c r="B124" s="195"/>
      <c r="C124" s="196"/>
    </row>
    <row r="125" spans="2:3" s="113" customFormat="1">
      <c r="B125" s="195"/>
      <c r="C125" s="196"/>
    </row>
    <row r="126" spans="2:3" s="113" customFormat="1">
      <c r="B126" s="195"/>
      <c r="C126" s="196"/>
    </row>
    <row r="127" spans="2:3" s="113" customFormat="1">
      <c r="B127" s="195"/>
      <c r="C127" s="196"/>
    </row>
    <row r="128" spans="2:3" s="113" customFormat="1">
      <c r="B128" s="195"/>
      <c r="C128" s="196"/>
    </row>
    <row r="129" spans="2:3" s="113" customFormat="1">
      <c r="B129" s="195"/>
      <c r="C129" s="196"/>
    </row>
    <row r="130" spans="2:3" s="113" customFormat="1">
      <c r="B130" s="195"/>
      <c r="C130" s="196"/>
    </row>
    <row r="131" spans="2:3" s="113" customFormat="1">
      <c r="B131" s="195"/>
      <c r="C131" s="196"/>
    </row>
    <row r="132" spans="2:3" s="113" customFormat="1">
      <c r="B132" s="195"/>
      <c r="C132" s="196"/>
    </row>
    <row r="133" spans="2:3" s="113" customFormat="1">
      <c r="B133" s="195"/>
      <c r="C133" s="196"/>
    </row>
    <row r="134" spans="2:3" s="113" customFormat="1">
      <c r="B134" s="195"/>
      <c r="C134" s="196"/>
    </row>
    <row r="135" spans="2:3" s="113" customFormat="1">
      <c r="B135" s="195"/>
      <c r="C135" s="196"/>
    </row>
    <row r="136" spans="2:3" s="113" customFormat="1">
      <c r="B136" s="195"/>
      <c r="C136" s="196"/>
    </row>
    <row r="137" spans="2:3" s="113" customFormat="1">
      <c r="B137" s="195"/>
      <c r="C137" s="196"/>
    </row>
    <row r="138" spans="2:3" s="113" customFormat="1">
      <c r="B138" s="195"/>
      <c r="C138" s="196"/>
    </row>
    <row r="139" spans="2:3" s="113" customFormat="1">
      <c r="B139" s="195"/>
      <c r="C139" s="196"/>
    </row>
    <row r="140" spans="2:3" s="113" customFormat="1">
      <c r="B140" s="195"/>
      <c r="C140" s="196"/>
    </row>
    <row r="141" spans="2:3" s="113" customFormat="1">
      <c r="B141" s="195"/>
      <c r="C141" s="196"/>
    </row>
    <row r="142" spans="2:3" s="113" customFormat="1">
      <c r="B142" s="195"/>
      <c r="C142" s="196"/>
    </row>
    <row r="143" spans="2:3" s="113" customFormat="1">
      <c r="B143" s="195"/>
      <c r="C143" s="196"/>
    </row>
    <row r="144" spans="2:3" s="113" customFormat="1">
      <c r="B144" s="195"/>
      <c r="C144" s="196"/>
    </row>
    <row r="145" spans="2:3" s="113" customFormat="1">
      <c r="B145" s="195"/>
      <c r="C145" s="196"/>
    </row>
    <row r="146" spans="2:3" s="113" customFormat="1">
      <c r="B146" s="195"/>
      <c r="C146" s="196"/>
    </row>
    <row r="147" spans="2:3" s="113" customFormat="1">
      <c r="B147" s="195"/>
      <c r="C147" s="196"/>
    </row>
    <row r="148" spans="2:3" s="113" customFormat="1">
      <c r="B148" s="195"/>
      <c r="C148" s="196"/>
    </row>
    <row r="149" spans="2:3" s="113" customFormat="1">
      <c r="B149" s="195"/>
      <c r="C149" s="196"/>
    </row>
    <row r="150" spans="2:3" s="113" customFormat="1">
      <c r="B150" s="195"/>
      <c r="C150" s="196"/>
    </row>
    <row r="151" spans="2:3" s="113" customFormat="1">
      <c r="B151" s="195"/>
      <c r="C151" s="196"/>
    </row>
    <row r="152" spans="2:3" s="113" customFormat="1">
      <c r="B152" s="195"/>
      <c r="C152" s="196"/>
    </row>
    <row r="153" spans="2:3" s="113" customFormat="1">
      <c r="B153" s="195"/>
      <c r="C153" s="196"/>
    </row>
    <row r="154" spans="2:3" s="113" customFormat="1">
      <c r="B154" s="195"/>
      <c r="C154" s="196"/>
    </row>
    <row r="155" spans="2:3" s="113" customFormat="1">
      <c r="B155" s="195"/>
      <c r="C155" s="196"/>
    </row>
    <row r="156" spans="2:3" s="113" customFormat="1">
      <c r="B156" s="195"/>
      <c r="C156" s="196"/>
    </row>
    <row r="157" spans="2:3" s="113" customFormat="1">
      <c r="B157" s="195"/>
      <c r="C157" s="196"/>
    </row>
    <row r="158" spans="2:3" s="113" customFormat="1">
      <c r="B158" s="195"/>
      <c r="C158" s="196"/>
    </row>
    <row r="159" spans="2:3" s="113" customFormat="1">
      <c r="B159" s="195"/>
      <c r="C159" s="196"/>
    </row>
    <row r="160" spans="2:3" s="113" customFormat="1">
      <c r="B160" s="195"/>
      <c r="C160" s="196"/>
    </row>
    <row r="161" spans="2:3" s="113" customFormat="1">
      <c r="B161" s="195"/>
      <c r="C161" s="196"/>
    </row>
    <row r="162" spans="2:3" s="113" customFormat="1">
      <c r="B162" s="195"/>
      <c r="C162" s="196"/>
    </row>
    <row r="163" spans="2:3" s="113" customFormat="1">
      <c r="B163" s="195"/>
      <c r="C163" s="196"/>
    </row>
    <row r="164" spans="2:3" s="113" customFormat="1">
      <c r="B164" s="195"/>
      <c r="C164" s="196"/>
    </row>
    <row r="165" spans="2:3" s="113" customFormat="1">
      <c r="B165" s="195"/>
      <c r="C165" s="196"/>
    </row>
    <row r="166" spans="2:3" s="113" customFormat="1">
      <c r="B166" s="195"/>
      <c r="C166" s="196"/>
    </row>
    <row r="167" spans="2:3" s="113" customFormat="1">
      <c r="B167" s="195"/>
      <c r="C167" s="196"/>
    </row>
    <row r="168" spans="2:3" s="113" customFormat="1">
      <c r="B168" s="195"/>
      <c r="C168" s="196"/>
    </row>
    <row r="169" spans="2:3" s="113" customFormat="1">
      <c r="B169" s="195"/>
      <c r="C169" s="196"/>
    </row>
    <row r="170" spans="2:3" s="113" customFormat="1">
      <c r="B170" s="195"/>
      <c r="C170" s="196"/>
    </row>
    <row r="171" spans="2:3" s="113" customFormat="1">
      <c r="B171" s="195"/>
      <c r="C171" s="196"/>
    </row>
    <row r="172" spans="2:3" s="113" customFormat="1">
      <c r="B172" s="195"/>
      <c r="C172" s="196"/>
    </row>
    <row r="173" spans="2:3" s="113" customFormat="1">
      <c r="B173" s="195"/>
      <c r="C173" s="196"/>
    </row>
    <row r="174" spans="2:3" s="113" customFormat="1">
      <c r="B174" s="195"/>
      <c r="C174" s="196"/>
    </row>
    <row r="175" spans="2:3" s="113" customFormat="1">
      <c r="B175" s="195"/>
      <c r="C175" s="196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19:B19"/>
    <mergeCell ref="A21:B21"/>
    <mergeCell ref="A1:B1"/>
    <mergeCell ref="A6:B6"/>
    <mergeCell ref="A9:B9"/>
    <mergeCell ref="A12:B12"/>
    <mergeCell ref="A15:B15"/>
    <mergeCell ref="A17:B17"/>
  </mergeCells>
  <conditionalFormatting sqref="A6:C6 A12:C12 A13:A14 A15:C15 A16 A17:C17 A18 A19:C19 A2:B5 A22:B22 A7:B8">
    <cfRule type="cellIs" dxfId="23" priority="10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decimal" allowBlank="1" showInputMessage="1" showErrorMessage="1" sqref="B10:B11 B13:B14 B16 B18 B20" xr:uid="{00000000-0002-0000-0B00-000000000000}">
      <formula1>0</formula1>
      <formula2>10000000000</formula2>
    </dataValidation>
    <dataValidation type="decimal" allowBlank="1" showInputMessage="1" showErrorMessage="1" sqref="B7:B8" xr:uid="{00000000-0002-0000-0B00-000001000000}">
      <formula1>0</formula1>
      <formula2>1000000000000</formula2>
    </dataValidation>
    <dataValidation type="whole" allowBlank="1" showInputMessage="1" showErrorMessage="1" sqref="B24" xr:uid="{00000000-0002-0000-0B00-000002000000}">
      <formula1>0</formula1>
      <formula2>1000</formula2>
    </dataValidation>
    <dataValidation type="date" allowBlank="1" showInputMessage="1" showErrorMessage="1" sqref="B23" xr:uid="{00000000-0002-0000-0B00-000003000000}">
      <formula1>1</formula1>
      <formula2>54789</formula2>
    </dataValidation>
    <dataValidation type="decimal" allowBlank="1" showInputMessage="1" showErrorMessage="1" sqref="B2:B5" xr:uid="{00000000-0002-0000-0B00-000004000000}">
      <formula1>0</formula1>
      <formula2>100000</formula2>
    </dataValidation>
    <dataValidation type="list" allowBlank="1" showInputMessage="1" showErrorMessage="1" sqref="B22" xr:uid="{00000000-0002-0000-0B00-000005000000}">
      <formula1>$F$6:$F$7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3"/>
  <sheetViews>
    <sheetView rightToLeft="1" topLeftCell="A4" workbookViewId="0">
      <selection activeCell="J21" sqref="J21"/>
    </sheetView>
  </sheetViews>
  <sheetFormatPr defaultColWidth="9.1796875" defaultRowHeight="14.5"/>
  <cols>
    <col min="1" max="1" width="35.26953125" bestFit="1" customWidth="1"/>
    <col min="2" max="2" width="23.81640625" style="9" bestFit="1" customWidth="1"/>
    <col min="3" max="3" width="9.1796875" style="90"/>
  </cols>
  <sheetData>
    <row r="1" spans="1:3">
      <c r="A1" s="229" t="s">
        <v>82</v>
      </c>
      <c r="B1" s="229"/>
      <c r="C1" s="89" t="s">
        <v>736</v>
      </c>
    </row>
    <row r="2" spans="1:3">
      <c r="A2" s="10" t="s">
        <v>69</v>
      </c>
      <c r="B2" s="11">
        <v>9</v>
      </c>
      <c r="C2" s="68"/>
    </row>
    <row r="3" spans="1:3">
      <c r="A3" s="10" t="s">
        <v>70</v>
      </c>
      <c r="B3" s="11">
        <v>2261</v>
      </c>
      <c r="C3" s="68"/>
    </row>
    <row r="4" spans="1:3">
      <c r="A4" s="10" t="s">
        <v>80</v>
      </c>
      <c r="B4" s="11">
        <v>8000</v>
      </c>
      <c r="C4" s="68"/>
    </row>
    <row r="5" spans="1:3">
      <c r="A5" s="10" t="s">
        <v>81</v>
      </c>
      <c r="B5" s="11"/>
      <c r="C5" s="68"/>
    </row>
    <row r="6" spans="1:3">
      <c r="A6" s="229" t="s">
        <v>957</v>
      </c>
      <c r="B6" s="229"/>
      <c r="C6" s="68">
        <f>B8/B7</f>
        <v>0.91428571428571426</v>
      </c>
    </row>
    <row r="7" spans="1:3">
      <c r="A7" s="10" t="s">
        <v>71</v>
      </c>
      <c r="B7" s="11">
        <v>35</v>
      </c>
      <c r="C7" s="68"/>
    </row>
    <row r="8" spans="1:3">
      <c r="A8" s="10" t="s">
        <v>72</v>
      </c>
      <c r="B8" s="11">
        <v>32</v>
      </c>
      <c r="C8" s="68"/>
    </row>
    <row r="9" spans="1:3">
      <c r="A9" s="10" t="s">
        <v>958</v>
      </c>
      <c r="B9" s="11">
        <v>3</v>
      </c>
      <c r="C9" s="68"/>
    </row>
    <row r="10" spans="1:3">
      <c r="A10" s="10" t="s">
        <v>959</v>
      </c>
      <c r="B10" s="11">
        <v>9</v>
      </c>
      <c r="C10" s="68"/>
    </row>
    <row r="11" spans="1:3">
      <c r="A11" s="10" t="s">
        <v>737</v>
      </c>
      <c r="B11" s="11">
        <v>1800</v>
      </c>
      <c r="C11" s="68">
        <f>B11/B3</f>
        <v>0.79610791685095095</v>
      </c>
    </row>
    <row r="12" spans="1:3">
      <c r="A12" s="229" t="s">
        <v>73</v>
      </c>
      <c r="B12" s="229"/>
      <c r="C12" s="68"/>
    </row>
    <row r="13" spans="1:3">
      <c r="A13" s="10" t="s">
        <v>74</v>
      </c>
      <c r="B13" s="11">
        <v>718</v>
      </c>
      <c r="C13" s="68"/>
    </row>
    <row r="14" spans="1:3">
      <c r="A14" s="10" t="s">
        <v>960</v>
      </c>
      <c r="B14" s="11">
        <v>9</v>
      </c>
      <c r="C14" s="68"/>
    </row>
    <row r="15" spans="1:3">
      <c r="A15" s="10" t="s">
        <v>75</v>
      </c>
      <c r="B15" s="11">
        <v>2261</v>
      </c>
      <c r="C15" s="68">
        <v>1</v>
      </c>
    </row>
    <row r="16" spans="1:3">
      <c r="A16" s="229" t="s">
        <v>76</v>
      </c>
      <c r="B16" s="229"/>
      <c r="C16" s="68"/>
    </row>
    <row r="17" spans="1:3">
      <c r="A17" s="10" t="s">
        <v>961</v>
      </c>
      <c r="B17" s="11">
        <f>B2</f>
        <v>9</v>
      </c>
      <c r="C17" s="68"/>
    </row>
    <row r="18" spans="1:3">
      <c r="A18" s="10" t="s">
        <v>77</v>
      </c>
      <c r="B18" s="11">
        <f>B3</f>
        <v>2261</v>
      </c>
      <c r="C18" s="68">
        <v>1</v>
      </c>
    </row>
    <row r="19" spans="1:3">
      <c r="A19" s="229" t="s">
        <v>78</v>
      </c>
      <c r="B19" s="229"/>
      <c r="C19" s="68">
        <f>B21/B3</f>
        <v>0.9504643962848297</v>
      </c>
    </row>
    <row r="20" spans="1:3">
      <c r="A20" s="10" t="s">
        <v>962</v>
      </c>
      <c r="B20" s="11">
        <v>8</v>
      </c>
      <c r="C20" s="68"/>
    </row>
    <row r="21" spans="1:3">
      <c r="A21" s="10" t="s">
        <v>79</v>
      </c>
      <c r="B21" s="11">
        <f>2261-112</f>
        <v>2149</v>
      </c>
      <c r="C21" s="68"/>
    </row>
    <row r="22" spans="1:3">
      <c r="A22" s="10" t="s">
        <v>963</v>
      </c>
      <c r="B22" s="11">
        <v>1</v>
      </c>
      <c r="C22" s="68"/>
    </row>
    <row r="23" spans="1:3">
      <c r="A23" s="229" t="s">
        <v>735</v>
      </c>
      <c r="B23" s="229"/>
      <c r="C23" s="68">
        <v>0.97</v>
      </c>
    </row>
  </sheetData>
  <mergeCells count="6">
    <mergeCell ref="A23:B23"/>
    <mergeCell ref="A1:B1"/>
    <mergeCell ref="A6:B6"/>
    <mergeCell ref="A12:B12"/>
    <mergeCell ref="A16:B16"/>
    <mergeCell ref="A19:B19"/>
  </mergeCells>
  <conditionalFormatting sqref="A2:C23">
    <cfRule type="cellIs" dxfId="13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26"/>
  <sheetViews>
    <sheetView rightToLeft="1" topLeftCell="A7" workbookViewId="0">
      <selection activeCell="B22" sqref="B22"/>
    </sheetView>
  </sheetViews>
  <sheetFormatPr defaultColWidth="9.1796875" defaultRowHeight="14.5"/>
  <cols>
    <col min="1" max="1" width="22.26953125" bestFit="1" customWidth="1"/>
    <col min="2" max="2" width="39.453125" bestFit="1" customWidth="1"/>
  </cols>
  <sheetData>
    <row r="1" spans="1:2">
      <c r="A1" s="242" t="s">
        <v>83</v>
      </c>
      <c r="B1" s="242"/>
    </row>
    <row r="2" spans="1:2">
      <c r="A2" s="10" t="s">
        <v>84</v>
      </c>
      <c r="B2" s="138">
        <v>41206</v>
      </c>
    </row>
    <row r="3" spans="1:2">
      <c r="A3" s="10" t="s">
        <v>738</v>
      </c>
      <c r="B3" s="12" t="s">
        <v>863</v>
      </c>
    </row>
    <row r="4" spans="1:2">
      <c r="A4" s="10" t="s">
        <v>739</v>
      </c>
      <c r="B4" s="12"/>
    </row>
    <row r="5" spans="1:2">
      <c r="A5" s="229" t="s">
        <v>85</v>
      </c>
      <c r="B5" s="229"/>
    </row>
    <row r="6" spans="1:2" ht="15.5">
      <c r="A6" s="10" t="s">
        <v>95</v>
      </c>
      <c r="B6" s="139" t="s">
        <v>864</v>
      </c>
    </row>
    <row r="7" spans="1:2" ht="15.5">
      <c r="A7" s="10" t="s">
        <v>86</v>
      </c>
      <c r="B7" s="139" t="s">
        <v>865</v>
      </c>
    </row>
    <row r="8" spans="1:2" ht="15.5">
      <c r="A8" s="10" t="s">
        <v>86</v>
      </c>
      <c r="B8" s="139" t="s">
        <v>866</v>
      </c>
    </row>
    <row r="9" spans="1:2" ht="15.5">
      <c r="A9" s="10" t="s">
        <v>86</v>
      </c>
      <c r="B9" s="139" t="s">
        <v>867</v>
      </c>
    </row>
    <row r="10" spans="1:2" ht="15.5">
      <c r="A10" s="10" t="s">
        <v>86</v>
      </c>
      <c r="B10" s="139" t="s">
        <v>868</v>
      </c>
    </row>
    <row r="11" spans="1:2" ht="15.5">
      <c r="A11" s="10" t="s">
        <v>86</v>
      </c>
      <c r="B11" s="139" t="s">
        <v>869</v>
      </c>
    </row>
    <row r="12" spans="1:2" ht="15.5">
      <c r="A12" s="10" t="s">
        <v>86</v>
      </c>
      <c r="B12" s="139" t="s">
        <v>870</v>
      </c>
    </row>
    <row r="13" spans="1:2" ht="15.5">
      <c r="A13" s="10" t="s">
        <v>86</v>
      </c>
      <c r="B13" s="139" t="s">
        <v>871</v>
      </c>
    </row>
    <row r="14" spans="1:2">
      <c r="A14" s="229" t="s">
        <v>822</v>
      </c>
      <c r="B14" s="229"/>
    </row>
    <row r="15" spans="1:2" ht="15.5">
      <c r="A15" s="10" t="s">
        <v>91</v>
      </c>
      <c r="B15" s="139" t="s">
        <v>865</v>
      </c>
    </row>
    <row r="16" spans="1:2" ht="15.5">
      <c r="A16" s="10" t="s">
        <v>87</v>
      </c>
      <c r="B16" s="139" t="s">
        <v>866</v>
      </c>
    </row>
    <row r="17" spans="1:2">
      <c r="A17" s="10" t="s">
        <v>88</v>
      </c>
      <c r="B17" s="10" t="s">
        <v>870</v>
      </c>
    </row>
    <row r="18" spans="1:2">
      <c r="A18" s="10" t="s">
        <v>89</v>
      </c>
      <c r="B18" s="10" t="s">
        <v>867</v>
      </c>
    </row>
    <row r="19" spans="1:2">
      <c r="A19" s="10" t="s">
        <v>90</v>
      </c>
      <c r="B19" s="10" t="s">
        <v>868</v>
      </c>
    </row>
    <row r="20" spans="1:2">
      <c r="A20" s="10" t="s">
        <v>92</v>
      </c>
      <c r="B20" s="10" t="s">
        <v>869</v>
      </c>
    </row>
    <row r="21" spans="1:2">
      <c r="A21" s="10" t="s">
        <v>93</v>
      </c>
      <c r="B21" s="10" t="s">
        <v>871</v>
      </c>
    </row>
    <row r="22" spans="1:2">
      <c r="A22" s="10" t="s">
        <v>94</v>
      </c>
      <c r="B22" s="10" t="s">
        <v>871</v>
      </c>
    </row>
    <row r="23" spans="1:2">
      <c r="A23" s="229" t="s">
        <v>823</v>
      </c>
      <c r="B23" s="229"/>
    </row>
    <row r="24" spans="1:2">
      <c r="A24" s="10" t="s">
        <v>824</v>
      </c>
      <c r="B24" s="10" t="s">
        <v>864</v>
      </c>
    </row>
    <row r="25" spans="1:2">
      <c r="A25" s="85" t="s">
        <v>872</v>
      </c>
      <c r="B25" s="10" t="s">
        <v>864</v>
      </c>
    </row>
    <row r="26" spans="1:2">
      <c r="A26" s="85" t="s">
        <v>873</v>
      </c>
      <c r="B26" s="10" t="s">
        <v>869</v>
      </c>
    </row>
  </sheetData>
  <mergeCells count="4">
    <mergeCell ref="A1:B1"/>
    <mergeCell ref="A5:B5"/>
    <mergeCell ref="A14:B14"/>
    <mergeCell ref="A23:B23"/>
  </mergeCell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9"/>
  <sheetViews>
    <sheetView rightToLeft="1" workbookViewId="0">
      <selection activeCell="B15" sqref="B15"/>
    </sheetView>
  </sheetViews>
  <sheetFormatPr defaultColWidth="9.1796875" defaultRowHeight="14.5"/>
  <cols>
    <col min="1" max="1" width="49.7265625" customWidth="1"/>
    <col min="2" max="2" width="15.7265625" customWidth="1"/>
    <col min="13" max="13" width="3.26953125" customWidth="1"/>
  </cols>
  <sheetData>
    <row r="1" spans="1:11">
      <c r="A1" s="108" t="s">
        <v>96</v>
      </c>
      <c r="B1" s="109" t="s">
        <v>750</v>
      </c>
    </row>
    <row r="2" spans="1:11">
      <c r="A2" s="10" t="s">
        <v>97</v>
      </c>
      <c r="B2" s="12">
        <v>41698</v>
      </c>
    </row>
    <row r="3" spans="1:11">
      <c r="A3" s="10" t="s">
        <v>98</v>
      </c>
      <c r="B3" s="12">
        <v>41789</v>
      </c>
    </row>
    <row r="4" spans="1:11">
      <c r="A4" s="10" t="s">
        <v>99</v>
      </c>
      <c r="B4" s="12">
        <v>41858</v>
      </c>
    </row>
    <row r="5" spans="1:11">
      <c r="A5" s="10" t="s">
        <v>100</v>
      </c>
      <c r="B5" s="12">
        <v>41992</v>
      </c>
    </row>
    <row r="6" spans="1:11">
      <c r="A6" s="108" t="s">
        <v>101</v>
      </c>
      <c r="B6" s="91" t="s">
        <v>750</v>
      </c>
    </row>
    <row r="7" spans="1:11">
      <c r="A7" s="10" t="s">
        <v>97</v>
      </c>
      <c r="B7" s="12">
        <v>41670</v>
      </c>
    </row>
    <row r="8" spans="1:11">
      <c r="A8" s="10" t="s">
        <v>102</v>
      </c>
      <c r="B8" s="12"/>
      <c r="I8" s="137"/>
    </row>
    <row r="9" spans="1:11">
      <c r="A9" s="10" t="s">
        <v>99</v>
      </c>
      <c r="B9" s="12"/>
      <c r="I9" s="137"/>
    </row>
    <row r="10" spans="1:11">
      <c r="A10" s="10" t="s">
        <v>100</v>
      </c>
      <c r="B10" s="12"/>
    </row>
    <row r="11" spans="1:11">
      <c r="A11" s="108" t="s">
        <v>103</v>
      </c>
      <c r="B11" s="91" t="s">
        <v>750</v>
      </c>
    </row>
    <row r="12" spans="1:11">
      <c r="A12" s="137" t="s">
        <v>857</v>
      </c>
      <c r="B12" s="12">
        <v>41722</v>
      </c>
    </row>
    <row r="13" spans="1:11">
      <c r="A13" s="137" t="s">
        <v>858</v>
      </c>
      <c r="B13" s="12">
        <v>41949</v>
      </c>
    </row>
    <row r="14" spans="1:11">
      <c r="A14" s="137" t="s">
        <v>859</v>
      </c>
      <c r="B14" s="12">
        <v>40867</v>
      </c>
    </row>
    <row r="15" spans="1:11">
      <c r="A15" s="10"/>
      <c r="B15" s="12"/>
    </row>
    <row r="16" spans="1:11">
      <c r="A16" s="10"/>
      <c r="B16" s="12"/>
      <c r="K16" t="s">
        <v>820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0E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9"/>
  <sheetViews>
    <sheetView rightToLeft="1" workbookViewId="0">
      <selection activeCell="B10" sqref="B10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08" t="s">
        <v>96</v>
      </c>
      <c r="B1" s="109" t="s">
        <v>750</v>
      </c>
    </row>
    <row r="2" spans="1:11">
      <c r="A2" s="10" t="s">
        <v>97</v>
      </c>
      <c r="B2" s="12">
        <v>42062</v>
      </c>
    </row>
    <row r="3" spans="1:11">
      <c r="A3" s="10" t="s">
        <v>98</v>
      </c>
      <c r="B3" s="12">
        <v>42163</v>
      </c>
    </row>
    <row r="4" spans="1:11">
      <c r="A4" s="10" t="s">
        <v>99</v>
      </c>
      <c r="B4" s="12">
        <v>42223</v>
      </c>
    </row>
    <row r="5" spans="1:11">
      <c r="A5" s="10" t="s">
        <v>100</v>
      </c>
      <c r="B5" s="12"/>
    </row>
    <row r="6" spans="1:11">
      <c r="A6" s="108" t="s">
        <v>101</v>
      </c>
      <c r="B6" s="128" t="s">
        <v>750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>
        <v>42195</v>
      </c>
    </row>
    <row r="10" spans="1:11">
      <c r="A10" s="10" t="s">
        <v>100</v>
      </c>
      <c r="B10" s="12"/>
    </row>
    <row r="11" spans="1:11">
      <c r="A11" s="108" t="s">
        <v>103</v>
      </c>
      <c r="B11" s="128" t="s">
        <v>750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820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0F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Q29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9" sqref="F19"/>
    </sheetView>
  </sheetViews>
  <sheetFormatPr defaultColWidth="9.1796875" defaultRowHeight="14.5"/>
  <cols>
    <col min="1" max="1" width="22.453125" style="10" customWidth="1"/>
    <col min="2" max="2" width="10.26953125" style="10" customWidth="1"/>
    <col min="3" max="3" width="10.54296875" style="10" customWidth="1"/>
    <col min="4" max="4" width="39.453125" style="107" customWidth="1"/>
    <col min="5" max="10" width="9.1796875" style="113"/>
    <col min="11" max="12" width="0" style="113" hidden="1" customWidth="1"/>
    <col min="13" max="43" width="9.1796875" style="113"/>
  </cols>
  <sheetData>
    <row r="1" spans="1:12">
      <c r="A1" s="91" t="s">
        <v>740</v>
      </c>
      <c r="B1" s="91" t="s">
        <v>741</v>
      </c>
      <c r="C1" s="91" t="s">
        <v>742</v>
      </c>
      <c r="D1" s="106" t="s">
        <v>743</v>
      </c>
    </row>
    <row r="2" spans="1:12" ht="15.5">
      <c r="A2" s="13"/>
    </row>
    <row r="3" spans="1:12" ht="15.5">
      <c r="A3" s="13"/>
      <c r="K3" s="113" t="s">
        <v>744</v>
      </c>
      <c r="L3" s="113" t="s">
        <v>746</v>
      </c>
    </row>
    <row r="4" spans="1:12" ht="15.5">
      <c r="A4" s="13"/>
      <c r="K4" s="113" t="s">
        <v>745</v>
      </c>
      <c r="L4" s="113" t="s">
        <v>747</v>
      </c>
    </row>
    <row r="5" spans="1:12" ht="15.5">
      <c r="A5" s="13"/>
      <c r="L5" s="113" t="s">
        <v>748</v>
      </c>
    </row>
    <row r="6" spans="1:12" ht="15.5">
      <c r="A6" s="13"/>
      <c r="L6" s="113" t="s">
        <v>749</v>
      </c>
    </row>
    <row r="7" spans="1:12" ht="15.5">
      <c r="A7" s="13"/>
    </row>
    <row r="8" spans="1:12" ht="15.5">
      <c r="A8" s="13"/>
    </row>
    <row r="9" spans="1:12" ht="15.5">
      <c r="A9" s="13"/>
    </row>
    <row r="10" spans="1:12" ht="15.5">
      <c r="A10" s="13"/>
    </row>
    <row r="11" spans="1:12" ht="15.5">
      <c r="A11" s="13"/>
    </row>
    <row r="12" spans="1:12" ht="15.5">
      <c r="A12" s="13"/>
    </row>
    <row r="13" spans="1:12" ht="15.5">
      <c r="A13" s="13"/>
    </row>
    <row r="14" spans="1:12" ht="15.5">
      <c r="A14" s="13"/>
    </row>
    <row r="15" spans="1:12" ht="15.5">
      <c r="A15" s="13"/>
    </row>
    <row r="16" spans="1:12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D1048576">
    <cfRule type="cellIs" dxfId="12" priority="1" operator="equal">
      <formula>0</formula>
    </cfRule>
  </conditionalFormatting>
  <dataValidations count="2">
    <dataValidation type="list" allowBlank="1" showInputMessage="1" showErrorMessage="1" sqref="B2:B1048576" xr:uid="{00000000-0002-0000-1000-000000000000}">
      <formula1>$K$3:$K$4</formula1>
    </dataValidation>
    <dataValidation type="list" allowBlank="1" showInputMessage="1" showErrorMessage="1" sqref="C2:C1048576" xr:uid="{00000000-0002-0000-10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8"/>
  <sheetViews>
    <sheetView rightToLeft="1" topLeftCell="C245" zoomScaleNormal="100" workbookViewId="0">
      <selection activeCell="H257" sqref="H257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220" t="s">
        <v>30</v>
      </c>
      <c r="B1" s="220"/>
      <c r="C1" s="220"/>
      <c r="D1" s="191" t="s">
        <v>810</v>
      </c>
      <c r="E1" s="191" t="s">
        <v>809</v>
      </c>
      <c r="G1" s="43" t="s">
        <v>31</v>
      </c>
      <c r="H1" s="44">
        <f>C2+C114</f>
        <v>1428658.3089999999</v>
      </c>
      <c r="I1" s="45"/>
      <c r="J1" s="46" t="b">
        <f>AND(H1=I1)</f>
        <v>0</v>
      </c>
    </row>
    <row r="2" spans="1:14">
      <c r="A2" s="228" t="s">
        <v>60</v>
      </c>
      <c r="B2" s="228"/>
      <c r="C2" s="26">
        <f>C3+C67</f>
        <v>911775</v>
      </c>
      <c r="D2" s="26">
        <f>D3+D67</f>
        <v>911775</v>
      </c>
      <c r="E2" s="26">
        <f>E3+E67</f>
        <v>911775</v>
      </c>
      <c r="G2" s="39" t="s">
        <v>60</v>
      </c>
      <c r="H2" s="41">
        <f>C2</f>
        <v>911775</v>
      </c>
      <c r="I2" s="42"/>
      <c r="J2" s="40" t="b">
        <f>AND(H2=I2)</f>
        <v>0</v>
      </c>
    </row>
    <row r="3" spans="1:14">
      <c r="A3" s="225" t="s">
        <v>578</v>
      </c>
      <c r="B3" s="225"/>
      <c r="C3" s="23">
        <f>C4+C11+C38+C61</f>
        <v>678875</v>
      </c>
      <c r="D3" s="23">
        <f>D4+D11+D38+D61</f>
        <v>678875</v>
      </c>
      <c r="E3" s="23">
        <f>E4+E11+E38+E61</f>
        <v>678875</v>
      </c>
      <c r="G3" s="39" t="s">
        <v>57</v>
      </c>
      <c r="H3" s="41">
        <f t="shared" ref="H3:H66" si="0">C3</f>
        <v>678875</v>
      </c>
      <c r="I3" s="42"/>
      <c r="J3" s="40" t="b">
        <f>AND(H3=I3)</f>
        <v>0</v>
      </c>
    </row>
    <row r="4" spans="1:14" ht="15" customHeight="1">
      <c r="A4" s="221" t="s">
        <v>124</v>
      </c>
      <c r="B4" s="222"/>
      <c r="C4" s="21">
        <f>SUM(C5:C10)</f>
        <v>76325</v>
      </c>
      <c r="D4" s="21">
        <f>SUM(D5:D10)</f>
        <v>76325</v>
      </c>
      <c r="E4" s="21">
        <f>SUM(E5:E10)</f>
        <v>76325</v>
      </c>
      <c r="F4" s="17"/>
      <c r="G4" s="39" t="s">
        <v>53</v>
      </c>
      <c r="H4" s="41">
        <f t="shared" si="0"/>
        <v>76325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27000</v>
      </c>
      <c r="D5" s="2">
        <f>C5</f>
        <v>27000</v>
      </c>
      <c r="E5" s="2">
        <f>D5</f>
        <v>27000</v>
      </c>
      <c r="F5" s="17"/>
      <c r="G5" s="17"/>
      <c r="H5" s="41">
        <f t="shared" si="0"/>
        <v>27000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4000</v>
      </c>
      <c r="D6" s="2">
        <f t="shared" ref="D6:E10" si="1">C6</f>
        <v>4000</v>
      </c>
      <c r="E6" s="2">
        <f t="shared" si="1"/>
        <v>4000</v>
      </c>
      <c r="F6" s="17"/>
      <c r="G6" s="17"/>
      <c r="H6" s="41">
        <f t="shared" si="0"/>
        <v>4000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45000</v>
      </c>
      <c r="D7" s="2">
        <f t="shared" si="1"/>
        <v>45000</v>
      </c>
      <c r="E7" s="2">
        <f t="shared" si="1"/>
        <v>45000</v>
      </c>
      <c r="F7" s="17"/>
      <c r="G7" s="17"/>
      <c r="H7" s="41">
        <f t="shared" si="0"/>
        <v>45000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325</v>
      </c>
      <c r="D10" s="2">
        <f t="shared" si="1"/>
        <v>325</v>
      </c>
      <c r="E10" s="2">
        <f t="shared" si="1"/>
        <v>325</v>
      </c>
      <c r="F10" s="17"/>
      <c r="G10" s="17"/>
      <c r="H10" s="41">
        <f t="shared" si="0"/>
        <v>325</v>
      </c>
      <c r="I10" s="17"/>
      <c r="J10" s="17"/>
      <c r="K10" s="17"/>
      <c r="L10" s="17"/>
      <c r="M10" s="17"/>
      <c r="N10" s="17"/>
    </row>
    <row r="11" spans="1:14" ht="15" customHeight="1">
      <c r="A11" s="221" t="s">
        <v>125</v>
      </c>
      <c r="B11" s="222"/>
      <c r="C11" s="21">
        <f>SUM(C12:C37)</f>
        <v>557400</v>
      </c>
      <c r="D11" s="21">
        <f>SUM(D12:D37)</f>
        <v>557400</v>
      </c>
      <c r="E11" s="21">
        <f>SUM(E12:E37)</f>
        <v>557400</v>
      </c>
      <c r="F11" s="17"/>
      <c r="G11" s="39" t="s">
        <v>54</v>
      </c>
      <c r="H11" s="41">
        <f t="shared" si="0"/>
        <v>557400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545000</v>
      </c>
      <c r="D12" s="2">
        <f>C12</f>
        <v>545000</v>
      </c>
      <c r="E12" s="2">
        <f>D12</f>
        <v>545000</v>
      </c>
      <c r="H12" s="41">
        <f t="shared" si="0"/>
        <v>545000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300</v>
      </c>
      <c r="D14" s="2">
        <f t="shared" si="2"/>
        <v>300</v>
      </c>
      <c r="E14" s="2">
        <f t="shared" si="2"/>
        <v>300</v>
      </c>
      <c r="H14" s="41">
        <f t="shared" si="0"/>
        <v>300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6000</v>
      </c>
      <c r="D29" s="2">
        <f t="shared" ref="D29:E37" si="3">C29</f>
        <v>6000</v>
      </c>
      <c r="E29" s="2">
        <f t="shared" si="3"/>
        <v>6000</v>
      </c>
      <c r="H29" s="41">
        <f t="shared" si="0"/>
        <v>6000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4000</v>
      </c>
      <c r="D32" s="2">
        <f t="shared" si="3"/>
        <v>4000</v>
      </c>
      <c r="E32" s="2">
        <f t="shared" si="3"/>
        <v>4000</v>
      </c>
      <c r="H32" s="41">
        <f t="shared" si="0"/>
        <v>4000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1">
        <f t="shared" si="0"/>
        <v>1000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outlineLevel="1">
      <c r="A37" s="3">
        <v>2499</v>
      </c>
      <c r="B37" s="1" t="s">
        <v>10</v>
      </c>
      <c r="C37" s="15">
        <v>100</v>
      </c>
      <c r="D37" s="2">
        <f t="shared" si="3"/>
        <v>100</v>
      </c>
      <c r="E37" s="2">
        <f t="shared" si="3"/>
        <v>100</v>
      </c>
      <c r="H37" s="41">
        <f t="shared" si="0"/>
        <v>100</v>
      </c>
    </row>
    <row r="38" spans="1:10">
      <c r="A38" s="221" t="s">
        <v>145</v>
      </c>
      <c r="B38" s="222"/>
      <c r="C38" s="21">
        <f>SUM(C39:C60)</f>
        <v>45150</v>
      </c>
      <c r="D38" s="21">
        <f>SUM(D39:D60)</f>
        <v>45150</v>
      </c>
      <c r="E38" s="21">
        <f>SUM(E39:E60)</f>
        <v>45150</v>
      </c>
      <c r="G38" s="39" t="s">
        <v>55</v>
      </c>
      <c r="H38" s="41">
        <f t="shared" si="0"/>
        <v>45150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7000</v>
      </c>
      <c r="D39" s="2">
        <f>C39</f>
        <v>7000</v>
      </c>
      <c r="E39" s="2">
        <f>D39</f>
        <v>7000</v>
      </c>
      <c r="H39" s="41">
        <f t="shared" si="0"/>
        <v>7000</v>
      </c>
    </row>
    <row r="40" spans="1:10" outlineLevel="1">
      <c r="A40" s="20">
        <v>3102</v>
      </c>
      <c r="B40" s="20" t="s">
        <v>12</v>
      </c>
      <c r="C40" s="2">
        <v>3000</v>
      </c>
      <c r="D40" s="2">
        <f t="shared" ref="D40:E55" si="4">C40</f>
        <v>3000</v>
      </c>
      <c r="E40" s="2">
        <f t="shared" si="4"/>
        <v>3000</v>
      </c>
      <c r="H40" s="41">
        <f t="shared" si="0"/>
        <v>3000</v>
      </c>
    </row>
    <row r="41" spans="1:10" outlineLevel="1">
      <c r="A41" s="20">
        <v>3103</v>
      </c>
      <c r="B41" s="20" t="s">
        <v>13</v>
      </c>
      <c r="C41" s="2">
        <v>5000</v>
      </c>
      <c r="D41" s="2">
        <f t="shared" si="4"/>
        <v>5000</v>
      </c>
      <c r="E41" s="2">
        <f t="shared" si="4"/>
        <v>5000</v>
      </c>
      <c r="H41" s="41">
        <f t="shared" si="0"/>
        <v>5000</v>
      </c>
    </row>
    <row r="42" spans="1:10" outlineLevel="1">
      <c r="A42" s="20">
        <v>3199</v>
      </c>
      <c r="B42" s="20" t="s">
        <v>14</v>
      </c>
      <c r="C42" s="2">
        <v>50</v>
      </c>
      <c r="D42" s="2">
        <f t="shared" si="4"/>
        <v>50</v>
      </c>
      <c r="E42" s="2">
        <f t="shared" si="4"/>
        <v>50</v>
      </c>
      <c r="H42" s="41">
        <f t="shared" si="0"/>
        <v>50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100</v>
      </c>
      <c r="D44" s="2">
        <f t="shared" si="4"/>
        <v>100</v>
      </c>
      <c r="E44" s="2">
        <f t="shared" si="4"/>
        <v>100</v>
      </c>
      <c r="H44" s="41">
        <f t="shared" si="0"/>
        <v>100</v>
      </c>
    </row>
    <row r="45" spans="1:10" outlineLevel="1">
      <c r="A45" s="20">
        <v>3203</v>
      </c>
      <c r="B45" s="20" t="s">
        <v>16</v>
      </c>
      <c r="C45" s="2">
        <v>2500</v>
      </c>
      <c r="D45" s="2">
        <f t="shared" si="4"/>
        <v>2500</v>
      </c>
      <c r="E45" s="2">
        <f t="shared" si="4"/>
        <v>2500</v>
      </c>
      <c r="H45" s="41">
        <f t="shared" si="0"/>
        <v>2500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5000</v>
      </c>
      <c r="D48" s="2">
        <f t="shared" si="4"/>
        <v>5000</v>
      </c>
      <c r="E48" s="2">
        <f t="shared" si="4"/>
        <v>5000</v>
      </c>
      <c r="H48" s="41">
        <f t="shared" si="0"/>
        <v>5000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1000</v>
      </c>
      <c r="D52" s="2">
        <f t="shared" si="4"/>
        <v>1000</v>
      </c>
      <c r="E52" s="2">
        <f t="shared" si="4"/>
        <v>1000</v>
      </c>
      <c r="H52" s="41">
        <f t="shared" si="0"/>
        <v>1000</v>
      </c>
    </row>
    <row r="53" spans="1:10" outlineLevel="1">
      <c r="A53" s="20">
        <v>3301</v>
      </c>
      <c r="B53" s="20" t="s">
        <v>18</v>
      </c>
      <c r="C53" s="2">
        <v>500</v>
      </c>
      <c r="D53" s="2">
        <f t="shared" si="4"/>
        <v>500</v>
      </c>
      <c r="E53" s="2">
        <f t="shared" si="4"/>
        <v>500</v>
      </c>
      <c r="H53" s="41">
        <f t="shared" si="0"/>
        <v>500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outlineLevel="1">
      <c r="A55" s="20">
        <v>3303</v>
      </c>
      <c r="B55" s="20" t="s">
        <v>153</v>
      </c>
      <c r="C55" s="2">
        <v>20000</v>
      </c>
      <c r="D55" s="2">
        <f t="shared" si="4"/>
        <v>20000</v>
      </c>
      <c r="E55" s="2">
        <f t="shared" si="4"/>
        <v>20000</v>
      </c>
      <c r="H55" s="41">
        <f t="shared" si="0"/>
        <v>20000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221" t="s">
        <v>158</v>
      </c>
      <c r="B61" s="22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225" t="s">
        <v>579</v>
      </c>
      <c r="B67" s="225"/>
      <c r="C67" s="25">
        <f>C97+C68</f>
        <v>232900</v>
      </c>
      <c r="D67" s="25">
        <f>D97+D68</f>
        <v>232900</v>
      </c>
      <c r="E67" s="25">
        <f>E97+E68</f>
        <v>232900</v>
      </c>
      <c r="G67" s="39" t="s">
        <v>59</v>
      </c>
      <c r="H67" s="41">
        <f t="shared" ref="H67:H130" si="7">C67</f>
        <v>232900</v>
      </c>
      <c r="I67" s="42"/>
      <c r="J67" s="40" t="b">
        <f>AND(H67=I67)</f>
        <v>0</v>
      </c>
    </row>
    <row r="68" spans="1:10">
      <c r="A68" s="221" t="s">
        <v>163</v>
      </c>
      <c r="B68" s="222"/>
      <c r="C68" s="21">
        <f>SUM(C69:C96)</f>
        <v>26300</v>
      </c>
      <c r="D68" s="21">
        <f>SUM(D69:D96)</f>
        <v>26300</v>
      </c>
      <c r="E68" s="21">
        <f>SUM(E69:E96)</f>
        <v>26300</v>
      </c>
      <c r="G68" s="39" t="s">
        <v>56</v>
      </c>
      <c r="H68" s="41">
        <f t="shared" si="7"/>
        <v>26300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12000</v>
      </c>
      <c r="D79" s="2">
        <f t="shared" si="8"/>
        <v>12000</v>
      </c>
      <c r="E79" s="2">
        <f t="shared" si="8"/>
        <v>12000</v>
      </c>
      <c r="H79" s="41">
        <f t="shared" si="7"/>
        <v>12000</v>
      </c>
    </row>
    <row r="80" spans="1:10" ht="15" customHeight="1" outlineLevel="1">
      <c r="A80" s="3">
        <v>5202</v>
      </c>
      <c r="B80" s="2" t="s">
        <v>172</v>
      </c>
      <c r="C80" s="2">
        <v>5000</v>
      </c>
      <c r="D80" s="2">
        <f t="shared" si="8"/>
        <v>5000</v>
      </c>
      <c r="E80" s="2">
        <f t="shared" si="8"/>
        <v>5000</v>
      </c>
      <c r="H80" s="41">
        <f t="shared" si="7"/>
        <v>5000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>
        <v>1800</v>
      </c>
      <c r="D82" s="2">
        <f t="shared" si="8"/>
        <v>1800</v>
      </c>
      <c r="E82" s="2">
        <f t="shared" si="8"/>
        <v>1800</v>
      </c>
      <c r="H82" s="41">
        <f t="shared" si="7"/>
        <v>1800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1500</v>
      </c>
      <c r="D91" s="2">
        <f t="shared" si="9"/>
        <v>1500</v>
      </c>
      <c r="E91" s="2">
        <f t="shared" si="9"/>
        <v>1500</v>
      </c>
      <c r="H91" s="41">
        <f t="shared" si="7"/>
        <v>1500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>
        <v>6000</v>
      </c>
      <c r="D96" s="2">
        <f t="shared" si="9"/>
        <v>6000</v>
      </c>
      <c r="E96" s="2">
        <f t="shared" si="9"/>
        <v>6000</v>
      </c>
      <c r="H96" s="41">
        <f t="shared" si="7"/>
        <v>6000</v>
      </c>
    </row>
    <row r="97" spans="1:10">
      <c r="A97" s="19" t="s">
        <v>184</v>
      </c>
      <c r="B97" s="24"/>
      <c r="C97" s="21">
        <f>SUM(C98:C113)</f>
        <v>206600</v>
      </c>
      <c r="D97" s="21">
        <f>SUM(D98:D113)</f>
        <v>206600</v>
      </c>
      <c r="E97" s="21">
        <f>SUM(E98:E113)</f>
        <v>206600</v>
      </c>
      <c r="G97" s="39" t="s">
        <v>58</v>
      </c>
      <c r="H97" s="41">
        <f t="shared" si="7"/>
        <v>206600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195000</v>
      </c>
      <c r="D98" s="2">
        <f>C98</f>
        <v>195000</v>
      </c>
      <c r="E98" s="2">
        <f>D98</f>
        <v>195000</v>
      </c>
      <c r="H98" s="41">
        <f t="shared" si="7"/>
        <v>195000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customHeight="1" outlineLevel="1">
      <c r="A104" s="3">
        <v>6007</v>
      </c>
      <c r="B104" s="1" t="s">
        <v>27</v>
      </c>
      <c r="C104" s="2">
        <v>100</v>
      </c>
      <c r="D104" s="2">
        <f t="shared" si="10"/>
        <v>100</v>
      </c>
      <c r="E104" s="2">
        <f t="shared" si="10"/>
        <v>100</v>
      </c>
      <c r="H104" s="41">
        <f t="shared" si="7"/>
        <v>100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5000</v>
      </c>
      <c r="D106" s="2">
        <f t="shared" si="10"/>
        <v>5000</v>
      </c>
      <c r="E106" s="2">
        <f t="shared" si="10"/>
        <v>5000</v>
      </c>
      <c r="H106" s="41">
        <f t="shared" si="7"/>
        <v>5000</v>
      </c>
    </row>
    <row r="107" spans="1:10" outlineLevel="1">
      <c r="A107" s="3">
        <v>6010</v>
      </c>
      <c r="B107" s="1" t="s">
        <v>189</v>
      </c>
      <c r="C107" s="2">
        <v>5000</v>
      </c>
      <c r="D107" s="2">
        <f t="shared" si="10"/>
        <v>5000</v>
      </c>
      <c r="E107" s="2">
        <f t="shared" si="10"/>
        <v>5000</v>
      </c>
      <c r="H107" s="41">
        <f t="shared" si="7"/>
        <v>5000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500</v>
      </c>
      <c r="D109" s="2">
        <f t="shared" si="10"/>
        <v>500</v>
      </c>
      <c r="E109" s="2">
        <f t="shared" si="10"/>
        <v>500</v>
      </c>
      <c r="H109" s="41">
        <f t="shared" si="7"/>
        <v>500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500</v>
      </c>
      <c r="D113" s="2">
        <f t="shared" si="10"/>
        <v>500</v>
      </c>
      <c r="E113" s="2">
        <f t="shared" si="10"/>
        <v>500</v>
      </c>
      <c r="H113" s="41">
        <f t="shared" si="7"/>
        <v>500</v>
      </c>
    </row>
    <row r="114" spans="1:10">
      <c r="A114" s="226" t="s">
        <v>62</v>
      </c>
      <c r="B114" s="227"/>
      <c r="C114" s="26">
        <f>C115+C152+C177</f>
        <v>516883.30900000001</v>
      </c>
      <c r="D114" s="26">
        <f>D115+D152+D177</f>
        <v>516883.30900000001</v>
      </c>
      <c r="E114" s="26">
        <f>E115+E152+E177</f>
        <v>516883.30900000001</v>
      </c>
      <c r="G114" s="39" t="s">
        <v>62</v>
      </c>
      <c r="H114" s="41">
        <f t="shared" si="7"/>
        <v>516883.30900000001</v>
      </c>
      <c r="I114" s="42"/>
      <c r="J114" s="40" t="b">
        <f>AND(H114=I114)</f>
        <v>0</v>
      </c>
    </row>
    <row r="115" spans="1:10">
      <c r="A115" s="223" t="s">
        <v>580</v>
      </c>
      <c r="B115" s="224"/>
      <c r="C115" s="23">
        <f>C116+C135</f>
        <v>383883.30900000001</v>
      </c>
      <c r="D115" s="23">
        <f>D116+D135</f>
        <v>383883.30900000001</v>
      </c>
      <c r="E115" s="23">
        <f>E116+E135</f>
        <v>383883.30900000001</v>
      </c>
      <c r="G115" s="39" t="s">
        <v>61</v>
      </c>
      <c r="H115" s="41">
        <f t="shared" si="7"/>
        <v>383883.30900000001</v>
      </c>
      <c r="I115" s="42"/>
      <c r="J115" s="40" t="b">
        <f>AND(H115=I115)</f>
        <v>0</v>
      </c>
    </row>
    <row r="116" spans="1:10" ht="15" customHeight="1">
      <c r="A116" s="221" t="s">
        <v>195</v>
      </c>
      <c r="B116" s="222"/>
      <c r="C116" s="21">
        <f>C117+C120+C123+C126+C129+C132</f>
        <v>50000</v>
      </c>
      <c r="D116" s="21">
        <f>D117+D120+D123+D126+D129+D132</f>
        <v>50000</v>
      </c>
      <c r="E116" s="21">
        <f>E117+E120+E123+E126+E129+E132</f>
        <v>50000</v>
      </c>
      <c r="G116" s="39" t="s">
        <v>583</v>
      </c>
      <c r="H116" s="41">
        <f t="shared" si="7"/>
        <v>50000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1"/>
      <c r="B118" s="120" t="s">
        <v>812</v>
      </c>
      <c r="C118" s="119"/>
      <c r="D118" s="119">
        <f>C118</f>
        <v>0</v>
      </c>
      <c r="E118" s="119">
        <f>D118</f>
        <v>0</v>
      </c>
      <c r="H118" s="41">
        <f t="shared" si="7"/>
        <v>0</v>
      </c>
    </row>
    <row r="119" spans="1:10" ht="15" customHeight="1" outlineLevel="2">
      <c r="A119" s="121"/>
      <c r="B119" s="120" t="s">
        <v>817</v>
      </c>
      <c r="C119" s="119"/>
      <c r="D119" s="119">
        <f>C119</f>
        <v>0</v>
      </c>
      <c r="E119" s="119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/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1"/>
      <c r="B121" s="120" t="s">
        <v>812</v>
      </c>
      <c r="C121" s="119"/>
      <c r="D121" s="119">
        <f>C121</f>
        <v>0</v>
      </c>
      <c r="E121" s="119">
        <f>D121</f>
        <v>0</v>
      </c>
      <c r="H121" s="41">
        <f t="shared" si="7"/>
        <v>0</v>
      </c>
    </row>
    <row r="122" spans="1:10" ht="15" customHeight="1" outlineLevel="2">
      <c r="A122" s="121"/>
      <c r="B122" s="120" t="s">
        <v>817</v>
      </c>
      <c r="C122" s="119"/>
      <c r="D122" s="119">
        <f>C122</f>
        <v>0</v>
      </c>
      <c r="E122" s="119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50000</v>
      </c>
      <c r="D123" s="2">
        <f>D124+D125</f>
        <v>50000</v>
      </c>
      <c r="E123" s="2">
        <f>E124+E125</f>
        <v>50000</v>
      </c>
      <c r="H123" s="41">
        <f t="shared" si="7"/>
        <v>50000</v>
      </c>
    </row>
    <row r="124" spans="1:10" ht="15" customHeight="1" outlineLevel="2">
      <c r="A124" s="121"/>
      <c r="B124" s="120" t="s">
        <v>812</v>
      </c>
      <c r="C124" s="119">
        <v>50000</v>
      </c>
      <c r="D124" s="119">
        <f>C124</f>
        <v>50000</v>
      </c>
      <c r="E124" s="119">
        <f>D124</f>
        <v>50000</v>
      </c>
      <c r="H124" s="41">
        <f t="shared" si="7"/>
        <v>50000</v>
      </c>
    </row>
    <row r="125" spans="1:10" ht="15" customHeight="1" outlineLevel="2">
      <c r="A125" s="121"/>
      <c r="B125" s="120" t="s">
        <v>817</v>
      </c>
      <c r="C125" s="119"/>
      <c r="D125" s="119">
        <f>C125</f>
        <v>0</v>
      </c>
      <c r="E125" s="119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/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1"/>
      <c r="B127" s="120" t="s">
        <v>812</v>
      </c>
      <c r="C127" s="119"/>
      <c r="D127" s="119">
        <f>C127</f>
        <v>0</v>
      </c>
      <c r="E127" s="119">
        <f>D127</f>
        <v>0</v>
      </c>
      <c r="H127" s="41">
        <f t="shared" si="7"/>
        <v>0</v>
      </c>
    </row>
    <row r="128" spans="1:10" ht="15" customHeight="1" outlineLevel="2">
      <c r="A128" s="121"/>
      <c r="B128" s="120" t="s">
        <v>817</v>
      </c>
      <c r="C128" s="119"/>
      <c r="D128" s="119">
        <f>C128</f>
        <v>0</v>
      </c>
      <c r="E128" s="119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/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1"/>
      <c r="B130" s="120" t="s">
        <v>812</v>
      </c>
      <c r="C130" s="119"/>
      <c r="D130" s="119">
        <f>C130</f>
        <v>0</v>
      </c>
      <c r="E130" s="119">
        <f>D130</f>
        <v>0</v>
      </c>
      <c r="H130" s="41">
        <f t="shared" si="7"/>
        <v>0</v>
      </c>
    </row>
    <row r="131" spans="1:10" ht="15" customHeight="1" outlineLevel="2">
      <c r="A131" s="121"/>
      <c r="B131" s="120" t="s">
        <v>817</v>
      </c>
      <c r="C131" s="119"/>
      <c r="D131" s="119">
        <f>C131</f>
        <v>0</v>
      </c>
      <c r="E131" s="119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/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1"/>
      <c r="B133" s="120" t="s">
        <v>812</v>
      </c>
      <c r="C133" s="119"/>
      <c r="D133" s="119">
        <f>C133</f>
        <v>0</v>
      </c>
      <c r="E133" s="119">
        <f>D133</f>
        <v>0</v>
      </c>
      <c r="H133" s="41">
        <f t="shared" si="11"/>
        <v>0</v>
      </c>
    </row>
    <row r="134" spans="1:10" ht="15" customHeight="1" outlineLevel="2">
      <c r="A134" s="121"/>
      <c r="B134" s="120" t="s">
        <v>817</v>
      </c>
      <c r="C134" s="119"/>
      <c r="D134" s="119">
        <f>C134</f>
        <v>0</v>
      </c>
      <c r="E134" s="119">
        <f>D134</f>
        <v>0</v>
      </c>
      <c r="H134" s="41">
        <f t="shared" si="11"/>
        <v>0</v>
      </c>
    </row>
    <row r="135" spans="1:10">
      <c r="A135" s="221" t="s">
        <v>202</v>
      </c>
      <c r="B135" s="222"/>
      <c r="C135" s="21">
        <f>C136+C140+C143+C146+C149</f>
        <v>333883.30900000001</v>
      </c>
      <c r="D135" s="21">
        <f>D136+D140+D143+D146+D149</f>
        <v>333883.30900000001</v>
      </c>
      <c r="E135" s="21">
        <f>E136+E140+E143+E146+E149</f>
        <v>333883.30900000001</v>
      </c>
      <c r="G135" s="39" t="s">
        <v>584</v>
      </c>
      <c r="H135" s="41">
        <f t="shared" si="11"/>
        <v>333883.30900000001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333883.30900000001</v>
      </c>
      <c r="D136" s="2">
        <f>D137+D138+D139</f>
        <v>333883.30900000001</v>
      </c>
      <c r="E136" s="2">
        <f>E137+E138+E139</f>
        <v>333883.30900000001</v>
      </c>
      <c r="H136" s="41">
        <f t="shared" si="11"/>
        <v>333883.30900000001</v>
      </c>
    </row>
    <row r="137" spans="1:10" ht="15" customHeight="1" outlineLevel="2">
      <c r="A137" s="121"/>
      <c r="B137" s="120" t="s">
        <v>812</v>
      </c>
      <c r="C137" s="119">
        <v>11350.602000000001</v>
      </c>
      <c r="D137" s="119">
        <f t="shared" ref="D137:E139" si="12">C137</f>
        <v>11350.602000000001</v>
      </c>
      <c r="E137" s="119">
        <f t="shared" si="12"/>
        <v>11350.602000000001</v>
      </c>
      <c r="H137" s="41">
        <f t="shared" si="11"/>
        <v>11350.602000000001</v>
      </c>
    </row>
    <row r="138" spans="1:10" ht="15" customHeight="1" outlineLevel="2">
      <c r="A138" s="121"/>
      <c r="B138" s="120" t="s">
        <v>819</v>
      </c>
      <c r="C138" s="119">
        <v>302473.098</v>
      </c>
      <c r="D138" s="119">
        <f t="shared" si="12"/>
        <v>302473.098</v>
      </c>
      <c r="E138" s="119">
        <f t="shared" si="12"/>
        <v>302473.098</v>
      </c>
      <c r="H138" s="41">
        <f t="shared" si="11"/>
        <v>302473.098</v>
      </c>
    </row>
    <row r="139" spans="1:10" ht="15" customHeight="1" outlineLevel="2">
      <c r="A139" s="121"/>
      <c r="B139" s="120" t="s">
        <v>818</v>
      </c>
      <c r="C139" s="119">
        <v>20059.609</v>
      </c>
      <c r="D139" s="119">
        <f t="shared" si="12"/>
        <v>20059.609</v>
      </c>
      <c r="E139" s="119">
        <f t="shared" si="12"/>
        <v>20059.609</v>
      </c>
      <c r="H139" s="41">
        <f t="shared" si="11"/>
        <v>20059.609</v>
      </c>
    </row>
    <row r="140" spans="1:10" ht="15" customHeight="1" outlineLevel="1">
      <c r="A140" s="3">
        <v>8002</v>
      </c>
      <c r="B140" s="1" t="s">
        <v>204</v>
      </c>
      <c r="C140" s="2"/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1"/>
      <c r="B141" s="120" t="s">
        <v>812</v>
      </c>
      <c r="C141" s="119"/>
      <c r="D141" s="119">
        <f>C141</f>
        <v>0</v>
      </c>
      <c r="E141" s="119">
        <f>D141</f>
        <v>0</v>
      </c>
      <c r="H141" s="41">
        <f t="shared" si="11"/>
        <v>0</v>
      </c>
    </row>
    <row r="142" spans="1:10" ht="15" customHeight="1" outlineLevel="2">
      <c r="A142" s="121"/>
      <c r="B142" s="120" t="s">
        <v>817</v>
      </c>
      <c r="C142" s="119"/>
      <c r="D142" s="119">
        <f>C142</f>
        <v>0</v>
      </c>
      <c r="E142" s="119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/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1"/>
      <c r="B144" s="120" t="s">
        <v>812</v>
      </c>
      <c r="C144" s="119"/>
      <c r="D144" s="119">
        <f>C144</f>
        <v>0</v>
      </c>
      <c r="E144" s="119">
        <f>D144</f>
        <v>0</v>
      </c>
      <c r="H144" s="41">
        <f t="shared" si="11"/>
        <v>0</v>
      </c>
    </row>
    <row r="145" spans="1:10" ht="15" customHeight="1" outlineLevel="2">
      <c r="A145" s="121"/>
      <c r="B145" s="120" t="s">
        <v>817</v>
      </c>
      <c r="C145" s="119"/>
      <c r="D145" s="119">
        <f>C145</f>
        <v>0</v>
      </c>
      <c r="E145" s="119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/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1"/>
      <c r="B147" s="120" t="s">
        <v>812</v>
      </c>
      <c r="C147" s="119"/>
      <c r="D147" s="119">
        <f>C147</f>
        <v>0</v>
      </c>
      <c r="E147" s="119">
        <f>D147</f>
        <v>0</v>
      </c>
      <c r="H147" s="41">
        <f t="shared" si="11"/>
        <v>0</v>
      </c>
    </row>
    <row r="148" spans="1:10" ht="15" customHeight="1" outlineLevel="2">
      <c r="A148" s="121"/>
      <c r="B148" s="120" t="s">
        <v>817</v>
      </c>
      <c r="C148" s="119"/>
      <c r="D148" s="119">
        <f>C148</f>
        <v>0</v>
      </c>
      <c r="E148" s="119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/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1"/>
      <c r="B150" s="120" t="s">
        <v>812</v>
      </c>
      <c r="C150" s="119"/>
      <c r="D150" s="119">
        <f>C150</f>
        <v>0</v>
      </c>
      <c r="E150" s="119">
        <f>D150</f>
        <v>0</v>
      </c>
      <c r="H150" s="41">
        <f t="shared" si="11"/>
        <v>0</v>
      </c>
    </row>
    <row r="151" spans="1:10" ht="15" customHeight="1" outlineLevel="2">
      <c r="A151" s="121"/>
      <c r="B151" s="120" t="s">
        <v>817</v>
      </c>
      <c r="C151" s="119"/>
      <c r="D151" s="119">
        <f>C151</f>
        <v>0</v>
      </c>
      <c r="E151" s="119">
        <f>D151</f>
        <v>0</v>
      </c>
      <c r="H151" s="41">
        <f t="shared" si="11"/>
        <v>0</v>
      </c>
    </row>
    <row r="152" spans="1:10">
      <c r="A152" s="223" t="s">
        <v>581</v>
      </c>
      <c r="B152" s="224"/>
      <c r="C152" s="23">
        <f>C153+C163+C170</f>
        <v>133000</v>
      </c>
      <c r="D152" s="23">
        <f>D153+D163+D170</f>
        <v>133000</v>
      </c>
      <c r="E152" s="23">
        <f>E153+E163+E170</f>
        <v>133000</v>
      </c>
      <c r="G152" s="39" t="s">
        <v>66</v>
      </c>
      <c r="H152" s="41">
        <f t="shared" si="11"/>
        <v>133000</v>
      </c>
      <c r="I152" s="42"/>
      <c r="J152" s="40" t="b">
        <f>AND(H152=I152)</f>
        <v>0</v>
      </c>
    </row>
    <row r="153" spans="1:10">
      <c r="A153" s="221" t="s">
        <v>208</v>
      </c>
      <c r="B153" s="222"/>
      <c r="C153" s="21">
        <f>C154+C157+C160</f>
        <v>133000</v>
      </c>
      <c r="D153" s="21">
        <f>D154+D157+D160</f>
        <v>133000</v>
      </c>
      <c r="E153" s="21">
        <f>E154+E157+E160</f>
        <v>133000</v>
      </c>
      <c r="G153" s="39" t="s">
        <v>585</v>
      </c>
      <c r="H153" s="41">
        <f t="shared" si="11"/>
        <v>133000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133000</v>
      </c>
      <c r="D154" s="2">
        <f>D155+D156</f>
        <v>133000</v>
      </c>
      <c r="E154" s="2">
        <f>E155+E156</f>
        <v>133000</v>
      </c>
      <c r="H154" s="41">
        <f t="shared" si="11"/>
        <v>133000</v>
      </c>
    </row>
    <row r="155" spans="1:10" ht="15" customHeight="1" outlineLevel="2">
      <c r="A155" s="121"/>
      <c r="B155" s="120" t="s">
        <v>812</v>
      </c>
      <c r="C155" s="119"/>
      <c r="D155" s="119">
        <f>C155</f>
        <v>0</v>
      </c>
      <c r="E155" s="119">
        <f>D155</f>
        <v>0</v>
      </c>
      <c r="H155" s="41">
        <f t="shared" si="11"/>
        <v>0</v>
      </c>
    </row>
    <row r="156" spans="1:10" ht="15" customHeight="1" outlineLevel="2">
      <c r="A156" s="121"/>
      <c r="B156" s="120" t="s">
        <v>817</v>
      </c>
      <c r="C156" s="119">
        <v>133000</v>
      </c>
      <c r="D156" s="119">
        <f>C156</f>
        <v>133000</v>
      </c>
      <c r="E156" s="119">
        <f>D156</f>
        <v>133000</v>
      </c>
      <c r="H156" s="41">
        <f t="shared" si="11"/>
        <v>133000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1"/>
      <c r="B158" s="120" t="s">
        <v>812</v>
      </c>
      <c r="C158" s="119"/>
      <c r="D158" s="119">
        <f>C158</f>
        <v>0</v>
      </c>
      <c r="E158" s="119">
        <f>D158</f>
        <v>0</v>
      </c>
      <c r="H158" s="41">
        <f t="shared" si="11"/>
        <v>0</v>
      </c>
    </row>
    <row r="159" spans="1:10" ht="15" customHeight="1" outlineLevel="2">
      <c r="A159" s="121"/>
      <c r="B159" s="120" t="s">
        <v>817</v>
      </c>
      <c r="C159" s="119"/>
      <c r="D159" s="119">
        <f>C159</f>
        <v>0</v>
      </c>
      <c r="E159" s="119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1"/>
      <c r="B161" s="120" t="s">
        <v>812</v>
      </c>
      <c r="C161" s="119"/>
      <c r="D161" s="119">
        <f>C161</f>
        <v>0</v>
      </c>
      <c r="E161" s="119">
        <f>D161</f>
        <v>0</v>
      </c>
      <c r="H161" s="41">
        <f t="shared" si="11"/>
        <v>0</v>
      </c>
    </row>
    <row r="162" spans="1:10" ht="15" customHeight="1" outlineLevel="2">
      <c r="A162" s="121"/>
      <c r="B162" s="120" t="s">
        <v>817</v>
      </c>
      <c r="C162" s="119"/>
      <c r="D162" s="119">
        <f>C162</f>
        <v>0</v>
      </c>
      <c r="E162" s="119">
        <f>D162</f>
        <v>0</v>
      </c>
      <c r="H162" s="41">
        <f t="shared" si="11"/>
        <v>0</v>
      </c>
    </row>
    <row r="163" spans="1:10">
      <c r="A163" s="221" t="s">
        <v>212</v>
      </c>
      <c r="B163" s="22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1"/>
      <c r="B165" s="120" t="s">
        <v>812</v>
      </c>
      <c r="C165" s="119"/>
      <c r="D165" s="119">
        <f>C165</f>
        <v>0</v>
      </c>
      <c r="E165" s="119">
        <f>D165</f>
        <v>0</v>
      </c>
      <c r="H165" s="41">
        <f t="shared" si="11"/>
        <v>0</v>
      </c>
    </row>
    <row r="166" spans="1:10" ht="15" customHeight="1" outlineLevel="2">
      <c r="A166" s="121"/>
      <c r="B166" s="120" t="s">
        <v>817</v>
      </c>
      <c r="C166" s="119"/>
      <c r="D166" s="119">
        <f>C166</f>
        <v>0</v>
      </c>
      <c r="E166" s="119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1"/>
      <c r="B168" s="120" t="s">
        <v>812</v>
      </c>
      <c r="C168" s="119"/>
      <c r="D168" s="119">
        <f>C168</f>
        <v>0</v>
      </c>
      <c r="E168" s="119">
        <f>D168</f>
        <v>0</v>
      </c>
      <c r="H168" s="41">
        <f t="shared" si="11"/>
        <v>0</v>
      </c>
    </row>
    <row r="169" spans="1:10" ht="15" customHeight="1" outlineLevel="2">
      <c r="A169" s="121"/>
      <c r="B169" s="120" t="s">
        <v>817</v>
      </c>
      <c r="C169" s="119"/>
      <c r="D169" s="119">
        <f>C169</f>
        <v>0</v>
      </c>
      <c r="E169" s="119">
        <f>D169</f>
        <v>0</v>
      </c>
      <c r="H169" s="41">
        <f t="shared" si="11"/>
        <v>0</v>
      </c>
    </row>
    <row r="170" spans="1:10">
      <c r="A170" s="221" t="s">
        <v>214</v>
      </c>
      <c r="B170" s="22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1"/>
      <c r="B172" s="120" t="s">
        <v>812</v>
      </c>
      <c r="C172" s="119"/>
      <c r="D172" s="119">
        <f>C172</f>
        <v>0</v>
      </c>
      <c r="E172" s="119">
        <f>D172</f>
        <v>0</v>
      </c>
      <c r="H172" s="41">
        <f t="shared" si="11"/>
        <v>0</v>
      </c>
    </row>
    <row r="173" spans="1:10" ht="15" customHeight="1" outlineLevel="2">
      <c r="A173" s="121"/>
      <c r="B173" s="120" t="s">
        <v>817</v>
      </c>
      <c r="C173" s="119"/>
      <c r="D173" s="119">
        <f>C173</f>
        <v>0</v>
      </c>
      <c r="E173" s="119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1"/>
      <c r="B175" s="120" t="s">
        <v>812</v>
      </c>
      <c r="C175" s="119"/>
      <c r="D175" s="119">
        <f>C175</f>
        <v>0</v>
      </c>
      <c r="E175" s="119">
        <f>D175</f>
        <v>0</v>
      </c>
      <c r="H175" s="41">
        <f t="shared" si="11"/>
        <v>0</v>
      </c>
    </row>
    <row r="176" spans="1:10" ht="15" customHeight="1" outlineLevel="2">
      <c r="A176" s="121"/>
      <c r="B176" s="120" t="s">
        <v>817</v>
      </c>
      <c r="C176" s="119"/>
      <c r="D176" s="119">
        <f>C176</f>
        <v>0</v>
      </c>
      <c r="E176" s="119">
        <f>D176</f>
        <v>0</v>
      </c>
      <c r="H176" s="41">
        <f t="shared" si="11"/>
        <v>0</v>
      </c>
    </row>
    <row r="177" spans="1:10">
      <c r="A177" s="223" t="s">
        <v>582</v>
      </c>
      <c r="B177" s="22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221" t="s">
        <v>217</v>
      </c>
      <c r="B178" s="22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218" t="s">
        <v>806</v>
      </c>
      <c r="B179" s="21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1">
        <v>3</v>
      </c>
      <c r="B180" s="120" t="s">
        <v>814</v>
      </c>
      <c r="C180" s="119">
        <f>C181</f>
        <v>0</v>
      </c>
      <c r="D180" s="119">
        <f>D181</f>
        <v>0</v>
      </c>
      <c r="E180" s="119">
        <f>E181</f>
        <v>0</v>
      </c>
    </row>
    <row r="181" spans="1:10" outlineLevel="2">
      <c r="A181" s="87"/>
      <c r="B181" s="86" t="s">
        <v>812</v>
      </c>
      <c r="C181" s="118"/>
      <c r="D181" s="118">
        <f>C181</f>
        <v>0</v>
      </c>
      <c r="E181" s="118">
        <f>D181</f>
        <v>0</v>
      </c>
    </row>
    <row r="182" spans="1:10" outlineLevel="2">
      <c r="A182" s="121">
        <v>4</v>
      </c>
      <c r="B182" s="120" t="s">
        <v>815</v>
      </c>
      <c r="C182" s="119">
        <f>C183</f>
        <v>0</v>
      </c>
      <c r="D182" s="119">
        <f>D183</f>
        <v>0</v>
      </c>
      <c r="E182" s="119">
        <f>E183</f>
        <v>0</v>
      </c>
    </row>
    <row r="183" spans="1:10" outlineLevel="2">
      <c r="A183" s="87"/>
      <c r="B183" s="86" t="s">
        <v>812</v>
      </c>
      <c r="C183" s="118"/>
      <c r="D183" s="118">
        <f>C183</f>
        <v>0</v>
      </c>
      <c r="E183" s="118">
        <f>D183</f>
        <v>0</v>
      </c>
    </row>
    <row r="184" spans="1:10" outlineLevel="1">
      <c r="A184" s="218" t="s">
        <v>805</v>
      </c>
      <c r="B184" s="21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1">
        <v>2</v>
      </c>
      <c r="B185" s="120" t="s">
        <v>813</v>
      </c>
      <c r="C185" s="119">
        <f>C186+C187</f>
        <v>0</v>
      </c>
      <c r="D185" s="119">
        <f>D186+D187</f>
        <v>0</v>
      </c>
      <c r="E185" s="119">
        <f>E186+E187</f>
        <v>0</v>
      </c>
    </row>
    <row r="186" spans="1:10" outlineLevel="3">
      <c r="A186" s="87"/>
      <c r="B186" s="86" t="s">
        <v>812</v>
      </c>
      <c r="C186" s="118"/>
      <c r="D186" s="118">
        <f>C186</f>
        <v>0</v>
      </c>
      <c r="E186" s="118">
        <f>D186</f>
        <v>0</v>
      </c>
    </row>
    <row r="187" spans="1:10" outlineLevel="3">
      <c r="A187" s="87"/>
      <c r="B187" s="86" t="s">
        <v>804</v>
      </c>
      <c r="C187" s="118"/>
      <c r="D187" s="118">
        <f>C187</f>
        <v>0</v>
      </c>
      <c r="E187" s="118">
        <f>D187</f>
        <v>0</v>
      </c>
    </row>
    <row r="188" spans="1:10" outlineLevel="1">
      <c r="A188" s="218" t="s">
        <v>803</v>
      </c>
      <c r="B188" s="21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1">
        <v>1</v>
      </c>
      <c r="B189" s="120" t="s">
        <v>816</v>
      </c>
      <c r="C189" s="119">
        <f>C190+C191+C192</f>
        <v>0</v>
      </c>
      <c r="D189" s="119">
        <f>D190+D191+D192</f>
        <v>0</v>
      </c>
      <c r="E189" s="119">
        <f>E190+E191+E192</f>
        <v>0</v>
      </c>
    </row>
    <row r="190" spans="1:10" outlineLevel="3">
      <c r="A190" s="87"/>
      <c r="B190" s="86" t="s">
        <v>812</v>
      </c>
      <c r="C190" s="118">
        <v>0</v>
      </c>
      <c r="D190" s="118">
        <f t="shared" ref="D190:E192" si="13">C190</f>
        <v>0</v>
      </c>
      <c r="E190" s="118">
        <f t="shared" si="13"/>
        <v>0</v>
      </c>
    </row>
    <row r="191" spans="1:10" outlineLevel="3">
      <c r="A191" s="87"/>
      <c r="B191" s="86" t="s">
        <v>802</v>
      </c>
      <c r="C191" s="118">
        <v>0</v>
      </c>
      <c r="D191" s="118">
        <f t="shared" si="13"/>
        <v>0</v>
      </c>
      <c r="E191" s="118">
        <f t="shared" si="13"/>
        <v>0</v>
      </c>
    </row>
    <row r="192" spans="1:10" outlineLevel="3">
      <c r="A192" s="87"/>
      <c r="B192" s="86" t="s">
        <v>801</v>
      </c>
      <c r="C192" s="118">
        <v>0</v>
      </c>
      <c r="D192" s="118">
        <f t="shared" si="13"/>
        <v>0</v>
      </c>
      <c r="E192" s="118">
        <f t="shared" si="13"/>
        <v>0</v>
      </c>
    </row>
    <row r="193" spans="1:5" outlineLevel="2">
      <c r="A193" s="121">
        <v>3</v>
      </c>
      <c r="B193" s="120" t="s">
        <v>814</v>
      </c>
      <c r="C193" s="119">
        <f>C194</f>
        <v>0</v>
      </c>
      <c r="D193" s="119">
        <f>D194</f>
        <v>0</v>
      </c>
      <c r="E193" s="119">
        <f>E194</f>
        <v>0</v>
      </c>
    </row>
    <row r="194" spans="1:5" outlineLevel="3">
      <c r="A194" s="87"/>
      <c r="B194" s="86" t="s">
        <v>812</v>
      </c>
      <c r="C194" s="118">
        <v>0</v>
      </c>
      <c r="D194" s="118">
        <f>C194</f>
        <v>0</v>
      </c>
      <c r="E194" s="118">
        <f>D194</f>
        <v>0</v>
      </c>
    </row>
    <row r="195" spans="1:5" outlineLevel="2">
      <c r="A195" s="121">
        <v>4</v>
      </c>
      <c r="B195" s="120" t="s">
        <v>815</v>
      </c>
      <c r="C195" s="119">
        <f>C196</f>
        <v>0</v>
      </c>
      <c r="D195" s="119">
        <f>D196</f>
        <v>0</v>
      </c>
      <c r="E195" s="119">
        <f>E196</f>
        <v>0</v>
      </c>
    </row>
    <row r="196" spans="1:5" outlineLevel="3">
      <c r="A196" s="87"/>
      <c r="B196" s="86" t="s">
        <v>812</v>
      </c>
      <c r="C196" s="118">
        <v>0</v>
      </c>
      <c r="D196" s="118">
        <f>C196</f>
        <v>0</v>
      </c>
      <c r="E196" s="118">
        <f>D196</f>
        <v>0</v>
      </c>
    </row>
    <row r="197" spans="1:5" outlineLevel="1">
      <c r="A197" s="218" t="s">
        <v>800</v>
      </c>
      <c r="B197" s="21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1">
        <v>4</v>
      </c>
      <c r="B198" s="120" t="s">
        <v>815</v>
      </c>
      <c r="C198" s="119">
        <f t="shared" si="14"/>
        <v>0</v>
      </c>
      <c r="D198" s="119">
        <f t="shared" si="14"/>
        <v>0</v>
      </c>
      <c r="E198" s="119">
        <f t="shared" si="14"/>
        <v>0</v>
      </c>
    </row>
    <row r="199" spans="1:5" outlineLevel="3">
      <c r="A199" s="87"/>
      <c r="B199" s="86" t="s">
        <v>812</v>
      </c>
      <c r="C199" s="118">
        <v>0</v>
      </c>
      <c r="D199" s="118">
        <f>C199</f>
        <v>0</v>
      </c>
      <c r="E199" s="118">
        <f>D199</f>
        <v>0</v>
      </c>
    </row>
    <row r="200" spans="1:5" outlineLevel="1">
      <c r="A200" s="218" t="s">
        <v>799</v>
      </c>
      <c r="B200" s="21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1">
        <v>3</v>
      </c>
      <c r="B201" s="120" t="s">
        <v>814</v>
      </c>
      <c r="C201" s="119">
        <f>C202</f>
        <v>0</v>
      </c>
      <c r="D201" s="119">
        <f>D202</f>
        <v>0</v>
      </c>
      <c r="E201" s="119">
        <f>E202</f>
        <v>0</v>
      </c>
    </row>
    <row r="202" spans="1:5" outlineLevel="3">
      <c r="A202" s="87"/>
      <c r="B202" s="86" t="s">
        <v>812</v>
      </c>
      <c r="C202" s="118">
        <v>0</v>
      </c>
      <c r="D202" s="118">
        <f>C202</f>
        <v>0</v>
      </c>
      <c r="E202" s="118">
        <f>D202</f>
        <v>0</v>
      </c>
    </row>
    <row r="203" spans="1:5" outlineLevel="1">
      <c r="A203" s="218" t="s">
        <v>798</v>
      </c>
      <c r="B203" s="21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1">
        <v>1</v>
      </c>
      <c r="B204" s="120" t="s">
        <v>816</v>
      </c>
      <c r="C204" s="119">
        <f>C205+C206</f>
        <v>0</v>
      </c>
      <c r="D204" s="119">
        <f>D205+D206</f>
        <v>0</v>
      </c>
      <c r="E204" s="119">
        <f>E205+E206</f>
        <v>0</v>
      </c>
    </row>
    <row r="205" spans="1:5" outlineLevel="3">
      <c r="A205" s="87"/>
      <c r="B205" s="86" t="s">
        <v>812</v>
      </c>
      <c r="C205" s="118">
        <v>0</v>
      </c>
      <c r="D205" s="118">
        <f>C205</f>
        <v>0</v>
      </c>
      <c r="E205" s="118">
        <f>D205</f>
        <v>0</v>
      </c>
    </row>
    <row r="206" spans="1:5" outlineLevel="3">
      <c r="A206" s="87"/>
      <c r="B206" s="86" t="s">
        <v>796</v>
      </c>
      <c r="C206" s="118">
        <v>0</v>
      </c>
      <c r="D206" s="118">
        <f>C206</f>
        <v>0</v>
      </c>
      <c r="E206" s="118">
        <f>D206</f>
        <v>0</v>
      </c>
    </row>
    <row r="207" spans="1:5" outlineLevel="2">
      <c r="A207" s="121">
        <v>2</v>
      </c>
      <c r="B207" s="120" t="s">
        <v>813</v>
      </c>
      <c r="C207" s="119">
        <f>C209+C208+C210</f>
        <v>0</v>
      </c>
      <c r="D207" s="119">
        <f>D209+D208+D210</f>
        <v>0</v>
      </c>
      <c r="E207" s="119">
        <f>E209+E208+E210</f>
        <v>0</v>
      </c>
    </row>
    <row r="208" spans="1:5" outlineLevel="3">
      <c r="A208" s="87"/>
      <c r="B208" s="86" t="s">
        <v>812</v>
      </c>
      <c r="C208" s="118">
        <v>0</v>
      </c>
      <c r="D208" s="118">
        <f t="shared" ref="D208:E210" si="15">C208</f>
        <v>0</v>
      </c>
      <c r="E208" s="118">
        <f t="shared" si="15"/>
        <v>0</v>
      </c>
    </row>
    <row r="209" spans="1:5" outlineLevel="3">
      <c r="A209" s="87"/>
      <c r="B209" s="86" t="s">
        <v>795</v>
      </c>
      <c r="C209" s="118"/>
      <c r="D209" s="118">
        <f t="shared" si="15"/>
        <v>0</v>
      </c>
      <c r="E209" s="118">
        <f t="shared" si="15"/>
        <v>0</v>
      </c>
    </row>
    <row r="210" spans="1:5" outlineLevel="3">
      <c r="A210" s="87"/>
      <c r="B210" s="86" t="s">
        <v>812</v>
      </c>
      <c r="C210" s="118">
        <v>0</v>
      </c>
      <c r="D210" s="118">
        <f t="shared" si="15"/>
        <v>0</v>
      </c>
      <c r="E210" s="118">
        <f t="shared" si="15"/>
        <v>0</v>
      </c>
    </row>
    <row r="211" spans="1:5" outlineLevel="2">
      <c r="A211" s="121">
        <v>3</v>
      </c>
      <c r="B211" s="120" t="s">
        <v>814</v>
      </c>
      <c r="C211" s="119">
        <f>C212</f>
        <v>0</v>
      </c>
      <c r="D211" s="119">
        <f>D212</f>
        <v>0</v>
      </c>
      <c r="E211" s="119">
        <f>E212</f>
        <v>0</v>
      </c>
    </row>
    <row r="212" spans="1:5" outlineLevel="3">
      <c r="A212" s="87"/>
      <c r="B212" s="86" t="s">
        <v>812</v>
      </c>
      <c r="C212" s="118">
        <v>0</v>
      </c>
      <c r="D212" s="118">
        <f>C212</f>
        <v>0</v>
      </c>
      <c r="E212" s="118">
        <f>D212</f>
        <v>0</v>
      </c>
    </row>
    <row r="213" spans="1:5" outlineLevel="2">
      <c r="A213" s="121">
        <v>4</v>
      </c>
      <c r="B213" s="120" t="s">
        <v>815</v>
      </c>
      <c r="C213" s="119">
        <f>C214</f>
        <v>0</v>
      </c>
      <c r="D213" s="119">
        <f>D214</f>
        <v>0</v>
      </c>
      <c r="E213" s="119">
        <f>E214</f>
        <v>0</v>
      </c>
    </row>
    <row r="214" spans="1:5" outlineLevel="3">
      <c r="A214" s="87"/>
      <c r="B214" s="86" t="s">
        <v>812</v>
      </c>
      <c r="C214" s="118">
        <v>0</v>
      </c>
      <c r="D214" s="118">
        <f>C214</f>
        <v>0</v>
      </c>
      <c r="E214" s="118">
        <f>D214</f>
        <v>0</v>
      </c>
    </row>
    <row r="215" spans="1:5" outlineLevel="1">
      <c r="A215" s="218" t="s">
        <v>793</v>
      </c>
      <c r="B215" s="21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1">
        <v>2</v>
      </c>
      <c r="B216" s="120" t="s">
        <v>813</v>
      </c>
      <c r="C216" s="119">
        <f>C219+C218+C217</f>
        <v>0</v>
      </c>
      <c r="D216" s="119">
        <f>D219+D218+D217</f>
        <v>0</v>
      </c>
      <c r="E216" s="119">
        <f>E219+E218+E217</f>
        <v>0</v>
      </c>
    </row>
    <row r="217" spans="1:5" outlineLevel="3">
      <c r="A217" s="87"/>
      <c r="B217" s="86" t="s">
        <v>812</v>
      </c>
      <c r="C217" s="118">
        <v>0</v>
      </c>
      <c r="D217" s="118">
        <f t="shared" ref="D217:E219" si="16">C217</f>
        <v>0</v>
      </c>
      <c r="E217" s="118">
        <f t="shared" si="16"/>
        <v>0</v>
      </c>
    </row>
    <row r="218" spans="1:5" s="114" customFormat="1" outlineLevel="3">
      <c r="A218" s="124"/>
      <c r="B218" s="123" t="s">
        <v>792</v>
      </c>
      <c r="C218" s="122"/>
      <c r="D218" s="122">
        <f t="shared" si="16"/>
        <v>0</v>
      </c>
      <c r="E218" s="122">
        <f t="shared" si="16"/>
        <v>0</v>
      </c>
    </row>
    <row r="219" spans="1:5" s="114" customFormat="1" outlineLevel="3">
      <c r="A219" s="124"/>
      <c r="B219" s="123" t="s">
        <v>778</v>
      </c>
      <c r="C219" s="122"/>
      <c r="D219" s="122">
        <f t="shared" si="16"/>
        <v>0</v>
      </c>
      <c r="E219" s="122">
        <f t="shared" si="16"/>
        <v>0</v>
      </c>
    </row>
    <row r="220" spans="1:5" outlineLevel="2">
      <c r="A220" s="121">
        <v>3</v>
      </c>
      <c r="B220" s="120" t="s">
        <v>814</v>
      </c>
      <c r="C220" s="119">
        <f>C221</f>
        <v>0</v>
      </c>
      <c r="D220" s="119">
        <f>D221</f>
        <v>0</v>
      </c>
      <c r="E220" s="119">
        <f>E221</f>
        <v>0</v>
      </c>
    </row>
    <row r="221" spans="1:5" outlineLevel="3">
      <c r="A221" s="87"/>
      <c r="B221" s="86" t="s">
        <v>812</v>
      </c>
      <c r="C221" s="118">
        <v>0</v>
      </c>
      <c r="D221" s="118">
        <f>C221</f>
        <v>0</v>
      </c>
      <c r="E221" s="118">
        <f>D221</f>
        <v>0</v>
      </c>
    </row>
    <row r="222" spans="1:5" outlineLevel="1">
      <c r="A222" s="218" t="s">
        <v>791</v>
      </c>
      <c r="B222" s="21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1">
        <v>2</v>
      </c>
      <c r="B223" s="120" t="s">
        <v>813</v>
      </c>
      <c r="C223" s="119">
        <f>C225+C226+C227+C224</f>
        <v>0</v>
      </c>
      <c r="D223" s="119">
        <f>D225+D226+D227+D224</f>
        <v>0</v>
      </c>
      <c r="E223" s="119">
        <f>E225+E226+E227+E224</f>
        <v>0</v>
      </c>
    </row>
    <row r="224" spans="1:5" outlineLevel="3">
      <c r="A224" s="87"/>
      <c r="B224" s="86" t="s">
        <v>812</v>
      </c>
      <c r="C224" s="118">
        <v>0</v>
      </c>
      <c r="D224" s="118">
        <f>C224</f>
        <v>0</v>
      </c>
      <c r="E224" s="118">
        <f>D224</f>
        <v>0</v>
      </c>
    </row>
    <row r="225" spans="1:5" outlineLevel="3">
      <c r="A225" s="87"/>
      <c r="B225" s="86" t="s">
        <v>790</v>
      </c>
      <c r="C225" s="118"/>
      <c r="D225" s="118">
        <f t="shared" ref="D225:E227" si="17">C225</f>
        <v>0</v>
      </c>
      <c r="E225" s="118">
        <f t="shared" si="17"/>
        <v>0</v>
      </c>
    </row>
    <row r="226" spans="1:5" outlineLevel="3">
      <c r="A226" s="87"/>
      <c r="B226" s="86" t="s">
        <v>789</v>
      </c>
      <c r="C226" s="118"/>
      <c r="D226" s="118">
        <f t="shared" si="17"/>
        <v>0</v>
      </c>
      <c r="E226" s="118">
        <f t="shared" si="17"/>
        <v>0</v>
      </c>
    </row>
    <row r="227" spans="1:5" outlineLevel="3">
      <c r="A227" s="87"/>
      <c r="B227" s="86" t="s">
        <v>788</v>
      </c>
      <c r="C227" s="118"/>
      <c r="D227" s="118">
        <f t="shared" si="17"/>
        <v>0</v>
      </c>
      <c r="E227" s="118">
        <f t="shared" si="17"/>
        <v>0</v>
      </c>
    </row>
    <row r="228" spans="1:5" outlineLevel="1">
      <c r="A228" s="218" t="s">
        <v>787</v>
      </c>
      <c r="B228" s="21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1">
        <v>2</v>
      </c>
      <c r="B229" s="120" t="s">
        <v>813</v>
      </c>
      <c r="C229" s="119">
        <f>C231+C232+C230</f>
        <v>0</v>
      </c>
      <c r="D229" s="119">
        <f>D231+D232+D230</f>
        <v>0</v>
      </c>
      <c r="E229" s="119">
        <f>E231+E232+E230</f>
        <v>0</v>
      </c>
    </row>
    <row r="230" spans="1:5" outlineLevel="3">
      <c r="A230" s="87"/>
      <c r="B230" s="86" t="s">
        <v>812</v>
      </c>
      <c r="C230" s="118">
        <v>0</v>
      </c>
      <c r="D230" s="118">
        <f t="shared" ref="D230:E232" si="18">C230</f>
        <v>0</v>
      </c>
      <c r="E230" s="118">
        <f t="shared" si="18"/>
        <v>0</v>
      </c>
    </row>
    <row r="231" spans="1:5" outlineLevel="3">
      <c r="A231" s="87"/>
      <c r="B231" s="86" t="s">
        <v>786</v>
      </c>
      <c r="C231" s="118">
        <v>0</v>
      </c>
      <c r="D231" s="118">
        <f t="shared" si="18"/>
        <v>0</v>
      </c>
      <c r="E231" s="118">
        <f t="shared" si="18"/>
        <v>0</v>
      </c>
    </row>
    <row r="232" spans="1:5" outlineLevel="3">
      <c r="A232" s="87"/>
      <c r="B232" s="86" t="s">
        <v>776</v>
      </c>
      <c r="C232" s="118"/>
      <c r="D232" s="118">
        <f t="shared" si="18"/>
        <v>0</v>
      </c>
      <c r="E232" s="118">
        <f t="shared" si="18"/>
        <v>0</v>
      </c>
    </row>
    <row r="233" spans="1:5" outlineLevel="2">
      <c r="A233" s="121">
        <v>3</v>
      </c>
      <c r="B233" s="120" t="s">
        <v>814</v>
      </c>
      <c r="C233" s="119">
        <f>C234</f>
        <v>0</v>
      </c>
      <c r="D233" s="119">
        <f>D234</f>
        <v>0</v>
      </c>
      <c r="E233" s="119">
        <f>E234</f>
        <v>0</v>
      </c>
    </row>
    <row r="234" spans="1:5" outlineLevel="3">
      <c r="A234" s="87"/>
      <c r="B234" s="86" t="s">
        <v>812</v>
      </c>
      <c r="C234" s="118">
        <v>0</v>
      </c>
      <c r="D234" s="118">
        <f>C234</f>
        <v>0</v>
      </c>
      <c r="E234" s="118">
        <f>D234</f>
        <v>0</v>
      </c>
    </row>
    <row r="235" spans="1:5" outlineLevel="1">
      <c r="A235" s="218" t="s">
        <v>785</v>
      </c>
      <c r="B235" s="21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1">
        <v>3</v>
      </c>
      <c r="B236" s="120" t="s">
        <v>814</v>
      </c>
      <c r="C236" s="119">
        <f>C237</f>
        <v>0</v>
      </c>
      <c r="D236" s="119">
        <f>D237</f>
        <v>0</v>
      </c>
      <c r="E236" s="119">
        <f>E237</f>
        <v>0</v>
      </c>
    </row>
    <row r="237" spans="1:5" outlineLevel="3">
      <c r="A237" s="87"/>
      <c r="B237" s="86" t="s">
        <v>812</v>
      </c>
      <c r="C237" s="118">
        <v>0</v>
      </c>
      <c r="D237" s="118">
        <f>C237</f>
        <v>0</v>
      </c>
      <c r="E237" s="118">
        <f>D237</f>
        <v>0</v>
      </c>
    </row>
    <row r="238" spans="1:5" outlineLevel="1">
      <c r="A238" s="218" t="s">
        <v>783</v>
      </c>
      <c r="B238" s="21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1">
        <v>2</v>
      </c>
      <c r="B239" s="120" t="s">
        <v>813</v>
      </c>
      <c r="C239" s="119">
        <f>C241+C242+C240</f>
        <v>0</v>
      </c>
      <c r="D239" s="119">
        <f>D241+D242+D240</f>
        <v>0</v>
      </c>
      <c r="E239" s="119">
        <f>E241+E242+E240</f>
        <v>0</v>
      </c>
    </row>
    <row r="240" spans="1:5" outlineLevel="3">
      <c r="A240" s="87"/>
      <c r="B240" s="86" t="s">
        <v>812</v>
      </c>
      <c r="C240" s="118">
        <v>0</v>
      </c>
      <c r="D240" s="118">
        <f t="shared" ref="D240:E242" si="19">C240</f>
        <v>0</v>
      </c>
      <c r="E240" s="118">
        <f t="shared" si="19"/>
        <v>0</v>
      </c>
    </row>
    <row r="241" spans="1:10" outlineLevel="3">
      <c r="A241" s="87"/>
      <c r="B241" s="86" t="s">
        <v>782</v>
      </c>
      <c r="C241" s="118"/>
      <c r="D241" s="118">
        <f t="shared" si="19"/>
        <v>0</v>
      </c>
      <c r="E241" s="118">
        <f t="shared" si="19"/>
        <v>0</v>
      </c>
    </row>
    <row r="242" spans="1:10" outlineLevel="3">
      <c r="A242" s="87"/>
      <c r="B242" s="86" t="s">
        <v>781</v>
      </c>
      <c r="C242" s="118"/>
      <c r="D242" s="118">
        <f t="shared" si="19"/>
        <v>0</v>
      </c>
      <c r="E242" s="118">
        <f t="shared" si="19"/>
        <v>0</v>
      </c>
    </row>
    <row r="243" spans="1:10" outlineLevel="1">
      <c r="A243" s="218" t="s">
        <v>780</v>
      </c>
      <c r="B243" s="21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1">
        <v>2</v>
      </c>
      <c r="B244" s="120" t="s">
        <v>813</v>
      </c>
      <c r="C244" s="119">
        <f>C246+C247+C248+C249+C245</f>
        <v>0</v>
      </c>
      <c r="D244" s="119">
        <f>D246+D247+D248+D249+D245</f>
        <v>0</v>
      </c>
      <c r="E244" s="119">
        <f>E246+E247+E248+E249+E245</f>
        <v>0</v>
      </c>
    </row>
    <row r="245" spans="1:10" outlineLevel="3">
      <c r="A245" s="87"/>
      <c r="B245" s="86" t="s">
        <v>812</v>
      </c>
      <c r="C245" s="118">
        <v>0</v>
      </c>
      <c r="D245" s="118">
        <f>C245</f>
        <v>0</v>
      </c>
      <c r="E245" s="118">
        <f>D245</f>
        <v>0</v>
      </c>
    </row>
    <row r="246" spans="1:10" outlineLevel="3">
      <c r="A246" s="87"/>
      <c r="B246" s="86" t="s">
        <v>778</v>
      </c>
      <c r="C246" s="118"/>
      <c r="D246" s="118">
        <f t="shared" ref="D246:E249" si="20">C246</f>
        <v>0</v>
      </c>
      <c r="E246" s="118">
        <f t="shared" si="20"/>
        <v>0</v>
      </c>
    </row>
    <row r="247" spans="1:10" outlineLevel="3">
      <c r="A247" s="87"/>
      <c r="B247" s="86" t="s">
        <v>777</v>
      </c>
      <c r="C247" s="118"/>
      <c r="D247" s="118">
        <f t="shared" si="20"/>
        <v>0</v>
      </c>
      <c r="E247" s="118">
        <f t="shared" si="20"/>
        <v>0</v>
      </c>
    </row>
    <row r="248" spans="1:10" outlineLevel="3">
      <c r="A248" s="87"/>
      <c r="B248" s="86" t="s">
        <v>776</v>
      </c>
      <c r="C248" s="118"/>
      <c r="D248" s="118">
        <f t="shared" si="20"/>
        <v>0</v>
      </c>
      <c r="E248" s="118">
        <f t="shared" si="20"/>
        <v>0</v>
      </c>
    </row>
    <row r="249" spans="1:10" outlineLevel="3">
      <c r="A249" s="87"/>
      <c r="B249" s="86" t="s">
        <v>775</v>
      </c>
      <c r="C249" s="118"/>
      <c r="D249" s="118">
        <f t="shared" si="20"/>
        <v>0</v>
      </c>
      <c r="E249" s="118">
        <f t="shared" si="20"/>
        <v>0</v>
      </c>
    </row>
    <row r="250" spans="1:10" outlineLevel="1">
      <c r="A250" s="218" t="s">
        <v>774</v>
      </c>
      <c r="B250" s="21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7"/>
      <c r="B251" s="86" t="s">
        <v>812</v>
      </c>
      <c r="C251" s="118">
        <v>0</v>
      </c>
      <c r="D251" s="118">
        <f>C251</f>
        <v>0</v>
      </c>
      <c r="E251" s="118">
        <f>D251</f>
        <v>0</v>
      </c>
    </row>
    <row r="252" spans="1:10" outlineLevel="3">
      <c r="A252" s="87"/>
      <c r="B252" s="86" t="s">
        <v>811</v>
      </c>
      <c r="C252" s="118">
        <v>0</v>
      </c>
      <c r="D252" s="118">
        <f>C252</f>
        <v>0</v>
      </c>
      <c r="E252" s="118">
        <f>D252</f>
        <v>0</v>
      </c>
    </row>
    <row r="256" spans="1:10" ht="18.5">
      <c r="A256" s="220" t="s">
        <v>67</v>
      </c>
      <c r="B256" s="220"/>
      <c r="C256" s="220"/>
      <c r="D256" s="191" t="s">
        <v>810</v>
      </c>
      <c r="E256" s="191" t="s">
        <v>809</v>
      </c>
      <c r="G256" s="47" t="s">
        <v>589</v>
      </c>
      <c r="H256" s="48">
        <f>C257+C559</f>
        <v>1428658.3089999999</v>
      </c>
      <c r="I256" s="49"/>
      <c r="J256" s="50" t="b">
        <f>AND(H256=I256)</f>
        <v>0</v>
      </c>
    </row>
    <row r="257" spans="1:10">
      <c r="A257" s="212" t="s">
        <v>60</v>
      </c>
      <c r="B257" s="213"/>
      <c r="C257" s="37">
        <f>C258+C550</f>
        <v>901000</v>
      </c>
      <c r="D257" s="37">
        <f>D258+D550</f>
        <v>802269.21900000004</v>
      </c>
      <c r="E257" s="37">
        <f>E258+E550</f>
        <v>802269.21900000004</v>
      </c>
      <c r="G257" s="39" t="s">
        <v>60</v>
      </c>
      <c r="H257" s="41">
        <f>C257</f>
        <v>901000</v>
      </c>
      <c r="I257" s="42"/>
      <c r="J257" s="40" t="b">
        <f>AND(H257=I257)</f>
        <v>0</v>
      </c>
    </row>
    <row r="258" spans="1:10">
      <c r="A258" s="208" t="s">
        <v>266</v>
      </c>
      <c r="B258" s="209"/>
      <c r="C258" s="36">
        <f>C259+C339+C483+C547</f>
        <v>826700</v>
      </c>
      <c r="D258" s="36">
        <f>D259+D339+D483+D547</f>
        <v>727969.21900000004</v>
      </c>
      <c r="E258" s="36">
        <f>E259+E339+E483+E547</f>
        <v>727969.21900000004</v>
      </c>
      <c r="G258" s="39" t="s">
        <v>57</v>
      </c>
      <c r="H258" s="41">
        <f t="shared" ref="H258:H321" si="21">C258</f>
        <v>826700</v>
      </c>
      <c r="I258" s="42"/>
      <c r="J258" s="40" t="b">
        <f>AND(H258=I258)</f>
        <v>0</v>
      </c>
    </row>
    <row r="259" spans="1:10">
      <c r="A259" s="206" t="s">
        <v>267</v>
      </c>
      <c r="B259" s="207"/>
      <c r="C259" s="33">
        <f>C260+C263+C314</f>
        <v>575000</v>
      </c>
      <c r="D259" s="33">
        <f>D260+D263+D314</f>
        <v>476269.21899999998</v>
      </c>
      <c r="E259" s="33">
        <f>E260+E263+E314</f>
        <v>476269.21899999998</v>
      </c>
      <c r="G259" s="39" t="s">
        <v>590</v>
      </c>
      <c r="H259" s="41">
        <f t="shared" si="21"/>
        <v>575000</v>
      </c>
      <c r="I259" s="42"/>
      <c r="J259" s="40" t="b">
        <f>AND(H259=I259)</f>
        <v>0</v>
      </c>
    </row>
    <row r="260" spans="1:10" outlineLevel="1">
      <c r="A260" s="210" t="s">
        <v>268</v>
      </c>
      <c r="B260" s="211"/>
      <c r="C260" s="32">
        <f>C261+C262</f>
        <v>3500</v>
      </c>
      <c r="D260" s="32">
        <f>SUM(D261:D262)</f>
        <v>3500</v>
      </c>
      <c r="E260" s="32">
        <f>SUM(E261:E262)</f>
        <v>3500</v>
      </c>
      <c r="H260" s="41">
        <f t="shared" si="21"/>
        <v>3500</v>
      </c>
    </row>
    <row r="261" spans="1:10" outlineLevel="2">
      <c r="A261" s="7">
        <v>1100</v>
      </c>
      <c r="B261" s="4" t="s">
        <v>32</v>
      </c>
      <c r="C261" s="5">
        <v>1000</v>
      </c>
      <c r="D261" s="5">
        <f>C261</f>
        <v>1000</v>
      </c>
      <c r="E261" s="5">
        <f>D261</f>
        <v>1000</v>
      </c>
      <c r="H261" s="41">
        <f t="shared" si="21"/>
        <v>1000</v>
      </c>
    </row>
    <row r="262" spans="1:10" outlineLevel="2">
      <c r="A262" s="6">
        <v>1100</v>
      </c>
      <c r="B262" s="4" t="s">
        <v>33</v>
      </c>
      <c r="C262" s="5">
        <v>2500</v>
      </c>
      <c r="D262" s="5">
        <f>C262</f>
        <v>2500</v>
      </c>
      <c r="E262" s="5">
        <f>D262</f>
        <v>2500</v>
      </c>
      <c r="H262" s="41">
        <f t="shared" si="21"/>
        <v>2500</v>
      </c>
    </row>
    <row r="263" spans="1:10" outlineLevel="1">
      <c r="A263" s="210" t="s">
        <v>269</v>
      </c>
      <c r="B263" s="211"/>
      <c r="C263" s="32">
        <f>C264+C265+C289+C296+C298+C302+C305+C308+C313</f>
        <v>571500</v>
      </c>
      <c r="D263" s="32">
        <f>D264+D265+D289+D296+D298+D302+D305+D308+D313</f>
        <v>472769.21899999998</v>
      </c>
      <c r="E263" s="32">
        <f>E264+E265+E289+E296+E298+E302+E305+E308+E313</f>
        <v>472769.21899999998</v>
      </c>
      <c r="H263" s="41">
        <f t="shared" si="21"/>
        <v>571500</v>
      </c>
    </row>
    <row r="264" spans="1:10" outlineLevel="2">
      <c r="A264" s="6">
        <v>1101</v>
      </c>
      <c r="B264" s="4" t="s">
        <v>34</v>
      </c>
      <c r="C264" s="5">
        <v>472769.21899999998</v>
      </c>
      <c r="D264" s="5">
        <f>C264</f>
        <v>472769.21899999998</v>
      </c>
      <c r="E264" s="5">
        <f>D264</f>
        <v>472769.21899999998</v>
      </c>
      <c r="H264" s="41">
        <f t="shared" si="21"/>
        <v>472769.21899999998</v>
      </c>
    </row>
    <row r="265" spans="1:10" outlineLevel="2">
      <c r="A265" s="6">
        <v>1101</v>
      </c>
      <c r="B265" s="4" t="s">
        <v>35</v>
      </c>
      <c r="C265" s="5"/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/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/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14686.2</v>
      </c>
      <c r="D298" s="5">
        <f>SUM(D299:D301)</f>
        <v>0</v>
      </c>
      <c r="E298" s="5">
        <f>SUM(E299:E301)</f>
        <v>0</v>
      </c>
      <c r="H298" s="41">
        <f t="shared" si="21"/>
        <v>14686.2</v>
      </c>
    </row>
    <row r="299" spans="1:8" outlineLevel="3">
      <c r="A299" s="29"/>
      <c r="B299" s="28" t="s">
        <v>248</v>
      </c>
      <c r="C299" s="30"/>
      <c r="D299" s="30">
        <f t="shared" ref="D299:E301" si="25">C299</f>
        <v>0</v>
      </c>
      <c r="E299" s="30">
        <f t="shared" si="25"/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si="25"/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/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/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/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/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84044.581000000006</v>
      </c>
      <c r="D308" s="5">
        <f>SUM(D309:D312)</f>
        <v>0</v>
      </c>
      <c r="E308" s="5">
        <f>SUM(E309:E312)</f>
        <v>0</v>
      </c>
      <c r="H308" s="41">
        <f t="shared" si="21"/>
        <v>84044.581000000006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/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210" t="s">
        <v>601</v>
      </c>
      <c r="B314" s="211"/>
      <c r="C314" s="32"/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/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/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/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/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/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8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 t="shared" si="29"/>
        <v>0</v>
      </c>
      <c r="E336" s="5">
        <f t="shared" si="29"/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si="29"/>
        <v>0</v>
      </c>
      <c r="E337" s="5">
        <f t="shared" si="29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9"/>
        <v>0</v>
      </c>
      <c r="E338" s="5">
        <f t="shared" si="29"/>
        <v>0</v>
      </c>
      <c r="H338" s="41">
        <f t="shared" si="28"/>
        <v>0</v>
      </c>
    </row>
    <row r="339" spans="1:10">
      <c r="A339" s="206" t="s">
        <v>270</v>
      </c>
      <c r="B339" s="207"/>
      <c r="C339" s="33">
        <f>C340+C444+C482</f>
        <v>230200</v>
      </c>
      <c r="D339" s="33">
        <f>D340+D444+D482</f>
        <v>230200</v>
      </c>
      <c r="E339" s="33">
        <f>E340+E444+E482</f>
        <v>230200</v>
      </c>
      <c r="G339" s="39" t="s">
        <v>591</v>
      </c>
      <c r="H339" s="41">
        <f t="shared" si="28"/>
        <v>230200</v>
      </c>
      <c r="I339" s="42"/>
      <c r="J339" s="40" t="b">
        <f>AND(H339=I339)</f>
        <v>0</v>
      </c>
    </row>
    <row r="340" spans="1:10" outlineLevel="1">
      <c r="A340" s="210" t="s">
        <v>271</v>
      </c>
      <c r="B340" s="211"/>
      <c r="C340" s="32">
        <f>C341+C342+C343+C344+C347+C348+C353+C356+C357+C362+C367+BG290626+C371+C372+C373+C376+C377+C378+C382+C388+C391+C392+C395+C398+C399+C404+C407+C408+C409+C412+C415+C416+C419+C420+C421+C422+C429+C443</f>
        <v>197700</v>
      </c>
      <c r="D340" s="32">
        <f>D341+D342+D343+D344+D347+D348+D353+D356+D357+D362+D367+BH290668+D371+D372+D373+D376+D377+D378+D382+D388+D391+D392+D395+D398+D399+D404+D407+D408+D409+D412+D415+D416+D419+D420+D421+D422+D429+D443</f>
        <v>197700</v>
      </c>
      <c r="E340" s="32">
        <f>E341+E342+E343+E344+E347+E348+E353+E356+E357+E362+E367+BI290668+E371+E372+E373+E376+E377+E378+E382+E388+E391+E392+E395+E398+E399+E404+E407+E408+E409+E412+E415+E416+E419+E420+E421+E422+E429+E443</f>
        <v>197700</v>
      </c>
      <c r="H340" s="41">
        <f t="shared" si="28"/>
        <v>197700</v>
      </c>
    </row>
    <row r="341" spans="1:10" outlineLevel="2">
      <c r="A341" s="6">
        <v>2201</v>
      </c>
      <c r="B341" s="34" t="s">
        <v>272</v>
      </c>
      <c r="C341" s="5"/>
      <c r="D341" s="5">
        <f t="shared" ref="D341:E343" si="30">C341</f>
        <v>0</v>
      </c>
      <c r="E341" s="5">
        <f t="shared" si="30"/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3000</v>
      </c>
      <c r="D342" s="5">
        <f t="shared" si="30"/>
        <v>3000</v>
      </c>
      <c r="E342" s="5">
        <f t="shared" si="30"/>
        <v>3000</v>
      </c>
      <c r="H342" s="41">
        <f t="shared" si="28"/>
        <v>3000</v>
      </c>
    </row>
    <row r="343" spans="1:10" outlineLevel="2">
      <c r="A343" s="6">
        <v>2201</v>
      </c>
      <c r="B343" s="4" t="s">
        <v>41</v>
      </c>
      <c r="C343" s="5">
        <v>92000</v>
      </c>
      <c r="D343" s="5">
        <f t="shared" si="30"/>
        <v>92000</v>
      </c>
      <c r="E343" s="5">
        <f t="shared" si="30"/>
        <v>92000</v>
      </c>
      <c r="H343" s="41">
        <f t="shared" si="28"/>
        <v>92000</v>
      </c>
    </row>
    <row r="344" spans="1:10" outlineLevel="2">
      <c r="A344" s="6">
        <v>2201</v>
      </c>
      <c r="B344" s="4" t="s">
        <v>273</v>
      </c>
      <c r="C344" s="5">
        <f>SUM(C345:C346)</f>
        <v>6000</v>
      </c>
      <c r="D344" s="5">
        <f>SUM(D345:D346)</f>
        <v>6000</v>
      </c>
      <c r="E344" s="5">
        <f>SUM(E345:E346)</f>
        <v>6000</v>
      </c>
      <c r="H344" s="41">
        <f t="shared" si="28"/>
        <v>6000</v>
      </c>
    </row>
    <row r="345" spans="1:10" outlineLevel="3">
      <c r="A345" s="29"/>
      <c r="B345" s="28" t="s">
        <v>274</v>
      </c>
      <c r="C345" s="30">
        <v>3000</v>
      </c>
      <c r="D345" s="30">
        <f t="shared" ref="D345:E347" si="31">C345</f>
        <v>3000</v>
      </c>
      <c r="E345" s="30">
        <f t="shared" si="31"/>
        <v>3000</v>
      </c>
      <c r="H345" s="41">
        <f t="shared" si="28"/>
        <v>3000</v>
      </c>
    </row>
    <row r="346" spans="1:10" outlineLevel="3">
      <c r="A346" s="29"/>
      <c r="B346" s="28" t="s">
        <v>275</v>
      </c>
      <c r="C346" s="30">
        <v>3000</v>
      </c>
      <c r="D346" s="30">
        <f t="shared" si="31"/>
        <v>3000</v>
      </c>
      <c r="E346" s="30">
        <f t="shared" si="31"/>
        <v>3000</v>
      </c>
      <c r="H346" s="41">
        <f t="shared" si="28"/>
        <v>3000</v>
      </c>
    </row>
    <row r="347" spans="1:10" outlineLevel="2">
      <c r="A347" s="6">
        <v>2201</v>
      </c>
      <c r="B347" s="4" t="s">
        <v>276</v>
      </c>
      <c r="C347" s="5">
        <v>2000</v>
      </c>
      <c r="D347" s="5">
        <f t="shared" si="31"/>
        <v>2000</v>
      </c>
      <c r="E347" s="5">
        <f t="shared" si="31"/>
        <v>2000</v>
      </c>
      <c r="H347" s="41">
        <f t="shared" si="28"/>
        <v>2000</v>
      </c>
    </row>
    <row r="348" spans="1:10" outlineLevel="2">
      <c r="A348" s="6">
        <v>2201</v>
      </c>
      <c r="B348" s="4" t="s">
        <v>277</v>
      </c>
      <c r="C348" s="5">
        <f>SUM(C349:C352)</f>
        <v>33000</v>
      </c>
      <c r="D348" s="5">
        <f>SUM(D349:D352)</f>
        <v>33000</v>
      </c>
      <c r="E348" s="5">
        <f>SUM(E349:E352)</f>
        <v>33000</v>
      </c>
      <c r="H348" s="41">
        <f t="shared" si="28"/>
        <v>33000</v>
      </c>
    </row>
    <row r="349" spans="1:10" outlineLevel="3">
      <c r="A349" s="29"/>
      <c r="B349" s="28" t="s">
        <v>278</v>
      </c>
      <c r="C349" s="30">
        <v>30000</v>
      </c>
      <c r="D349" s="30">
        <f>C349</f>
        <v>30000</v>
      </c>
      <c r="E349" s="30">
        <f>D349</f>
        <v>30000</v>
      </c>
      <c r="H349" s="41">
        <f t="shared" si="28"/>
        <v>30000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2">C350</f>
        <v>0</v>
      </c>
      <c r="E350" s="30">
        <f t="shared" si="32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3000</v>
      </c>
      <c r="D351" s="30">
        <f t="shared" si="32"/>
        <v>3000</v>
      </c>
      <c r="E351" s="30">
        <f t="shared" si="32"/>
        <v>3000</v>
      </c>
      <c r="H351" s="41">
        <f t="shared" si="28"/>
        <v>3000</v>
      </c>
    </row>
    <row r="352" spans="1:10" outlineLevel="3">
      <c r="A352" s="29"/>
      <c r="B352" s="28" t="s">
        <v>281</v>
      </c>
      <c r="C352" s="30">
        <v>0</v>
      </c>
      <c r="D352" s="30">
        <f t="shared" si="32"/>
        <v>0</v>
      </c>
      <c r="E352" s="30">
        <f t="shared" si="32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600</v>
      </c>
      <c r="D353" s="5">
        <f>SUM(D354:D355)</f>
        <v>600</v>
      </c>
      <c r="E353" s="5">
        <f>SUM(E354:E355)</f>
        <v>600</v>
      </c>
      <c r="H353" s="41">
        <f t="shared" si="28"/>
        <v>600</v>
      </c>
    </row>
    <row r="354" spans="1:8" outlineLevel="3">
      <c r="A354" s="29"/>
      <c r="B354" s="28" t="s">
        <v>42</v>
      </c>
      <c r="C354" s="30">
        <v>300</v>
      </c>
      <c r="D354" s="30">
        <f t="shared" ref="D354:E356" si="33">C354</f>
        <v>300</v>
      </c>
      <c r="E354" s="30">
        <f t="shared" si="33"/>
        <v>300</v>
      </c>
      <c r="H354" s="41">
        <f t="shared" si="28"/>
        <v>300</v>
      </c>
    </row>
    <row r="355" spans="1:8" outlineLevel="3">
      <c r="A355" s="29"/>
      <c r="B355" s="28" t="s">
        <v>283</v>
      </c>
      <c r="C355" s="30">
        <v>300</v>
      </c>
      <c r="D355" s="30">
        <f t="shared" si="33"/>
        <v>300</v>
      </c>
      <c r="E355" s="30">
        <f t="shared" si="33"/>
        <v>300</v>
      </c>
      <c r="H355" s="41">
        <f t="shared" si="28"/>
        <v>300</v>
      </c>
    </row>
    <row r="356" spans="1:8" outlineLevel="2">
      <c r="A356" s="6">
        <v>2201</v>
      </c>
      <c r="B356" s="4" t="s">
        <v>284</v>
      </c>
      <c r="C356" s="5">
        <v>100</v>
      </c>
      <c r="D356" s="5">
        <f t="shared" si="33"/>
        <v>100</v>
      </c>
      <c r="E356" s="5">
        <f t="shared" si="33"/>
        <v>100</v>
      </c>
      <c r="H356" s="41">
        <f t="shared" si="28"/>
        <v>100</v>
      </c>
    </row>
    <row r="357" spans="1:8" outlineLevel="2">
      <c r="A357" s="6">
        <v>2201</v>
      </c>
      <c r="B357" s="4" t="s">
        <v>285</v>
      </c>
      <c r="C357" s="5">
        <f>SUM(C358:C361)</f>
        <v>6800</v>
      </c>
      <c r="D357" s="5">
        <f>SUM(D358:D361)</f>
        <v>6800</v>
      </c>
      <c r="E357" s="5">
        <f>SUM(E358:E361)</f>
        <v>6800</v>
      </c>
      <c r="H357" s="41">
        <f t="shared" si="28"/>
        <v>6800</v>
      </c>
    </row>
    <row r="358" spans="1:8" outlineLevel="3">
      <c r="A358" s="29"/>
      <c r="B358" s="28" t="s">
        <v>286</v>
      </c>
      <c r="C358" s="30">
        <v>6000</v>
      </c>
      <c r="D358" s="30">
        <f>C358</f>
        <v>6000</v>
      </c>
      <c r="E358" s="30">
        <f>D358</f>
        <v>6000</v>
      </c>
      <c r="H358" s="41">
        <f t="shared" si="28"/>
        <v>6000</v>
      </c>
    </row>
    <row r="359" spans="1:8" outlineLevel="3">
      <c r="A359" s="29"/>
      <c r="B359" s="28" t="s">
        <v>287</v>
      </c>
      <c r="C359" s="30"/>
      <c r="D359" s="30">
        <f t="shared" ref="D359:E361" si="34">C359</f>
        <v>0</v>
      </c>
      <c r="E359" s="30">
        <f t="shared" si="34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400</v>
      </c>
      <c r="D360" s="30">
        <f t="shared" si="34"/>
        <v>400</v>
      </c>
      <c r="E360" s="30">
        <f t="shared" si="34"/>
        <v>400</v>
      </c>
      <c r="H360" s="41">
        <f t="shared" si="28"/>
        <v>400</v>
      </c>
    </row>
    <row r="361" spans="1:8" outlineLevel="3">
      <c r="A361" s="29"/>
      <c r="B361" s="28" t="s">
        <v>289</v>
      </c>
      <c r="C361" s="30">
        <v>400</v>
      </c>
      <c r="D361" s="30">
        <f t="shared" si="34"/>
        <v>400</v>
      </c>
      <c r="E361" s="30">
        <f t="shared" si="34"/>
        <v>400</v>
      </c>
      <c r="H361" s="41">
        <f t="shared" si="28"/>
        <v>400</v>
      </c>
    </row>
    <row r="362" spans="1:8" outlineLevel="2">
      <c r="A362" s="6">
        <v>2201</v>
      </c>
      <c r="B362" s="4" t="s">
        <v>290</v>
      </c>
      <c r="C362" s="5">
        <f>SUM(C363:C366)</f>
        <v>23300</v>
      </c>
      <c r="D362" s="5">
        <f>SUM(D363:D366)</f>
        <v>23300</v>
      </c>
      <c r="E362" s="5">
        <f>SUM(E363:E366)</f>
        <v>23300</v>
      </c>
      <c r="H362" s="41">
        <f t="shared" si="28"/>
        <v>23300</v>
      </c>
    </row>
    <row r="363" spans="1:8" outlineLevel="3">
      <c r="A363" s="29"/>
      <c r="B363" s="28" t="s">
        <v>291</v>
      </c>
      <c r="C363" s="30">
        <v>2500</v>
      </c>
      <c r="D363" s="30">
        <f>C363</f>
        <v>2500</v>
      </c>
      <c r="E363" s="30">
        <f>D363</f>
        <v>2500</v>
      </c>
      <c r="H363" s="41">
        <f t="shared" si="28"/>
        <v>2500</v>
      </c>
    </row>
    <row r="364" spans="1:8" outlineLevel="3">
      <c r="A364" s="29"/>
      <c r="B364" s="28" t="s">
        <v>292</v>
      </c>
      <c r="C364" s="30">
        <v>19300</v>
      </c>
      <c r="D364" s="30">
        <f t="shared" ref="D364:E366" si="35">C364</f>
        <v>19300</v>
      </c>
      <c r="E364" s="30">
        <f t="shared" si="35"/>
        <v>19300</v>
      </c>
      <c r="H364" s="41">
        <f t="shared" si="28"/>
        <v>19300</v>
      </c>
    </row>
    <row r="365" spans="1:8" outlineLevel="3">
      <c r="A365" s="29"/>
      <c r="B365" s="28" t="s">
        <v>293</v>
      </c>
      <c r="C365" s="30">
        <v>1000</v>
      </c>
      <c r="D365" s="30">
        <f t="shared" si="35"/>
        <v>1000</v>
      </c>
      <c r="E365" s="30">
        <f t="shared" si="35"/>
        <v>1000</v>
      </c>
      <c r="H365" s="41">
        <f t="shared" si="28"/>
        <v>1000</v>
      </c>
    </row>
    <row r="366" spans="1:8" outlineLevel="3">
      <c r="A366" s="29"/>
      <c r="B366" s="28" t="s">
        <v>294</v>
      </c>
      <c r="C366" s="30">
        <v>500</v>
      </c>
      <c r="D366" s="30">
        <f t="shared" si="35"/>
        <v>500</v>
      </c>
      <c r="E366" s="30">
        <f t="shared" si="35"/>
        <v>500</v>
      </c>
      <c r="H366" s="41">
        <f t="shared" si="28"/>
        <v>500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6">C369</f>
        <v>0</v>
      </c>
      <c r="E369" s="30">
        <f t="shared" si="36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6"/>
        <v>0</v>
      </c>
      <c r="E370" s="30">
        <f t="shared" si="36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2500</v>
      </c>
      <c r="D371" s="5">
        <f t="shared" si="36"/>
        <v>2500</v>
      </c>
      <c r="E371" s="5">
        <f t="shared" si="36"/>
        <v>2500</v>
      </c>
      <c r="H371" s="41">
        <f t="shared" si="28"/>
        <v>2500</v>
      </c>
    </row>
    <row r="372" spans="1:8" outlineLevel="2">
      <c r="A372" s="6">
        <v>2201</v>
      </c>
      <c r="B372" s="4" t="s">
        <v>45</v>
      </c>
      <c r="C372" s="5">
        <v>4000</v>
      </c>
      <c r="D372" s="5">
        <f t="shared" si="36"/>
        <v>4000</v>
      </c>
      <c r="E372" s="5">
        <f t="shared" si="36"/>
        <v>4000</v>
      </c>
      <c r="H372" s="41">
        <f t="shared" si="28"/>
        <v>4000</v>
      </c>
    </row>
    <row r="373" spans="1:8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  <c r="H373" s="41">
        <f t="shared" si="28"/>
        <v>1000</v>
      </c>
    </row>
    <row r="374" spans="1:8" outlineLevel="3">
      <c r="A374" s="29"/>
      <c r="B374" s="28" t="s">
        <v>299</v>
      </c>
      <c r="C374" s="30">
        <v>1000</v>
      </c>
      <c r="D374" s="30">
        <f t="shared" ref="D374:E377" si="37">C374</f>
        <v>1000</v>
      </c>
      <c r="E374" s="30">
        <f t="shared" si="37"/>
        <v>1000</v>
      </c>
      <c r="H374" s="41">
        <f t="shared" si="28"/>
        <v>1000</v>
      </c>
    </row>
    <row r="375" spans="1:8" outlineLevel="3">
      <c r="A375" s="29"/>
      <c r="B375" s="28" t="s">
        <v>300</v>
      </c>
      <c r="C375" s="30">
        <v>0</v>
      </c>
      <c r="D375" s="30">
        <f t="shared" si="37"/>
        <v>0</v>
      </c>
      <c r="E375" s="30">
        <f t="shared" si="37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500</v>
      </c>
      <c r="D376" s="5">
        <f t="shared" si="37"/>
        <v>500</v>
      </c>
      <c r="E376" s="5">
        <f t="shared" si="37"/>
        <v>500</v>
      </c>
      <c r="H376" s="41">
        <f t="shared" si="28"/>
        <v>500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7"/>
        <v>1000</v>
      </c>
      <c r="E377" s="5">
        <f t="shared" si="37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3500</v>
      </c>
      <c r="D378" s="5">
        <f>SUM(D379:D381)</f>
        <v>3500</v>
      </c>
      <c r="E378" s="5">
        <f>SUM(E379:E381)</f>
        <v>3500</v>
      </c>
      <c r="H378" s="41">
        <f t="shared" si="28"/>
        <v>3500</v>
      </c>
    </row>
    <row r="379" spans="1:8" outlineLevel="3">
      <c r="A379" s="29"/>
      <c r="B379" s="28" t="s">
        <v>46</v>
      </c>
      <c r="C379" s="30">
        <v>2500</v>
      </c>
      <c r="D379" s="30">
        <f t="shared" ref="D379:E381" si="38">C379</f>
        <v>2500</v>
      </c>
      <c r="E379" s="30">
        <f t="shared" si="38"/>
        <v>2500</v>
      </c>
      <c r="H379" s="41">
        <f t="shared" si="28"/>
        <v>2500</v>
      </c>
    </row>
    <row r="380" spans="1:8" outlineLevel="3">
      <c r="A380" s="29"/>
      <c r="B380" s="28" t="s">
        <v>113</v>
      </c>
      <c r="C380" s="30">
        <v>500</v>
      </c>
      <c r="D380" s="30">
        <f t="shared" si="38"/>
        <v>500</v>
      </c>
      <c r="E380" s="30">
        <f t="shared" si="38"/>
        <v>500</v>
      </c>
      <c r="H380" s="41">
        <f t="shared" si="28"/>
        <v>500</v>
      </c>
    </row>
    <row r="381" spans="1:8" outlineLevel="3">
      <c r="A381" s="29"/>
      <c r="B381" s="28" t="s">
        <v>47</v>
      </c>
      <c r="C381" s="30">
        <v>500</v>
      </c>
      <c r="D381" s="30">
        <f t="shared" si="38"/>
        <v>500</v>
      </c>
      <c r="E381" s="30">
        <f t="shared" si="38"/>
        <v>500</v>
      </c>
      <c r="H381" s="41">
        <f t="shared" si="28"/>
        <v>500</v>
      </c>
    </row>
    <row r="382" spans="1:8" outlineLevel="2">
      <c r="A382" s="6">
        <v>2201</v>
      </c>
      <c r="B382" s="4" t="s">
        <v>114</v>
      </c>
      <c r="C382" s="5">
        <f>SUM(C383:C387)</f>
        <v>3300</v>
      </c>
      <c r="D382" s="5">
        <f>SUM(D383:D387)</f>
        <v>3300</v>
      </c>
      <c r="E382" s="5">
        <f>SUM(E383:E387)</f>
        <v>3300</v>
      </c>
      <c r="H382" s="41">
        <f t="shared" si="28"/>
        <v>3300</v>
      </c>
    </row>
    <row r="383" spans="1:8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outlineLevel="3">
      <c r="A384" s="29"/>
      <c r="B384" s="28" t="s">
        <v>305</v>
      </c>
      <c r="C384" s="30"/>
      <c r="D384" s="30">
        <f t="shared" ref="D384:E387" si="39">C384</f>
        <v>0</v>
      </c>
      <c r="E384" s="30">
        <f t="shared" si="39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39"/>
        <v>0</v>
      </c>
      <c r="E385" s="30">
        <f t="shared" si="39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1300</v>
      </c>
      <c r="D386" s="30">
        <f t="shared" si="39"/>
        <v>1300</v>
      </c>
      <c r="E386" s="30">
        <f t="shared" si="39"/>
        <v>1300</v>
      </c>
      <c r="H386" s="41">
        <f t="shared" ref="H386:H449" si="40">C386</f>
        <v>1300</v>
      </c>
    </row>
    <row r="387" spans="1:8" outlineLevel="3">
      <c r="A387" s="29"/>
      <c r="B387" s="28" t="s">
        <v>308</v>
      </c>
      <c r="C387" s="30">
        <v>500</v>
      </c>
      <c r="D387" s="30">
        <f t="shared" si="39"/>
        <v>500</v>
      </c>
      <c r="E387" s="30">
        <f t="shared" si="39"/>
        <v>500</v>
      </c>
      <c r="H387" s="41">
        <f t="shared" si="40"/>
        <v>500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0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1">C389</f>
        <v>1000</v>
      </c>
      <c r="E389" s="30">
        <f t="shared" si="41"/>
        <v>1000</v>
      </c>
      <c r="H389" s="41">
        <f t="shared" si="40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1"/>
        <v>0</v>
      </c>
      <c r="E390" s="30">
        <f t="shared" si="41"/>
        <v>0</v>
      </c>
      <c r="H390" s="41">
        <f t="shared" si="40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1"/>
        <v>0</v>
      </c>
      <c r="E391" s="5">
        <f t="shared" si="41"/>
        <v>0</v>
      </c>
      <c r="H391" s="41">
        <f t="shared" si="40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7000</v>
      </c>
      <c r="D392" s="5">
        <f>SUM(D393:D394)</f>
        <v>7000</v>
      </c>
      <c r="E392" s="5">
        <f>SUM(E393:E394)</f>
        <v>7000</v>
      </c>
      <c r="H392" s="41">
        <f t="shared" si="40"/>
        <v>7000</v>
      </c>
    </row>
    <row r="393" spans="1:8" outlineLevel="3">
      <c r="A393" s="29"/>
      <c r="B393" s="28" t="s">
        <v>313</v>
      </c>
      <c r="C393" s="30">
        <v>2000</v>
      </c>
      <c r="D393" s="30">
        <f>C393</f>
        <v>2000</v>
      </c>
      <c r="E393" s="30">
        <f>D393</f>
        <v>2000</v>
      </c>
      <c r="H393" s="41">
        <f t="shared" si="40"/>
        <v>2000</v>
      </c>
    </row>
    <row r="394" spans="1:8" outlineLevel="3">
      <c r="A394" s="29"/>
      <c r="B394" s="28" t="s">
        <v>314</v>
      </c>
      <c r="C394" s="30">
        <v>5000</v>
      </c>
      <c r="D394" s="30">
        <f>C394</f>
        <v>5000</v>
      </c>
      <c r="E394" s="30">
        <f>D394</f>
        <v>5000</v>
      </c>
      <c r="H394" s="41">
        <f t="shared" si="40"/>
        <v>5000</v>
      </c>
    </row>
    <row r="395" spans="1:8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  <c r="H395" s="41">
        <f t="shared" si="40"/>
        <v>1000</v>
      </c>
    </row>
    <row r="396" spans="1:8" outlineLevel="3">
      <c r="A396" s="29"/>
      <c r="B396" s="28" t="s">
        <v>315</v>
      </c>
      <c r="C396" s="30">
        <v>1000</v>
      </c>
      <c r="D396" s="30">
        <f t="shared" ref="D396:E398" si="42">C396</f>
        <v>1000</v>
      </c>
      <c r="E396" s="30">
        <f t="shared" si="42"/>
        <v>1000</v>
      </c>
      <c r="H396" s="41">
        <f t="shared" si="40"/>
        <v>1000</v>
      </c>
    </row>
    <row r="397" spans="1:8" outlineLevel="3">
      <c r="A397" s="29"/>
      <c r="B397" s="28" t="s">
        <v>316</v>
      </c>
      <c r="C397" s="30">
        <v>0</v>
      </c>
      <c r="D397" s="30">
        <f t="shared" si="42"/>
        <v>0</v>
      </c>
      <c r="E397" s="30">
        <f t="shared" si="42"/>
        <v>0</v>
      </c>
      <c r="H397" s="41">
        <f t="shared" si="40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2"/>
        <v>0</v>
      </c>
      <c r="E398" s="5">
        <f t="shared" si="42"/>
        <v>0</v>
      </c>
      <c r="H398" s="41">
        <f t="shared" si="40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0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0"/>
        <v>0</v>
      </c>
    </row>
    <row r="401" spans="1:8" outlineLevel="3">
      <c r="A401" s="29"/>
      <c r="B401" s="28" t="s">
        <v>319</v>
      </c>
      <c r="C401" s="30"/>
      <c r="D401" s="30">
        <f t="shared" ref="D401:E403" si="43">C401</f>
        <v>0</v>
      </c>
      <c r="E401" s="30">
        <f t="shared" si="43"/>
        <v>0</v>
      </c>
      <c r="H401" s="41">
        <f t="shared" si="40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3"/>
        <v>0</v>
      </c>
      <c r="E402" s="30">
        <f t="shared" si="43"/>
        <v>0</v>
      </c>
      <c r="H402" s="41">
        <f t="shared" si="40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3"/>
        <v>0</v>
      </c>
      <c r="E403" s="30">
        <f t="shared" si="43"/>
        <v>0</v>
      </c>
      <c r="H403" s="41">
        <f t="shared" si="40"/>
        <v>0</v>
      </c>
    </row>
    <row r="404" spans="1:8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  <c r="H404" s="41">
        <f t="shared" si="40"/>
        <v>1000</v>
      </c>
    </row>
    <row r="405" spans="1:8" outlineLevel="3">
      <c r="A405" s="29"/>
      <c r="B405" s="28" t="s">
        <v>323</v>
      </c>
      <c r="C405" s="30">
        <v>500</v>
      </c>
      <c r="D405" s="30">
        <f t="shared" ref="D405:E408" si="44">C405</f>
        <v>500</v>
      </c>
      <c r="E405" s="30">
        <f t="shared" si="44"/>
        <v>500</v>
      </c>
      <c r="H405" s="41">
        <f t="shared" si="40"/>
        <v>500</v>
      </c>
    </row>
    <row r="406" spans="1:8" outlineLevel="3">
      <c r="A406" s="29"/>
      <c r="B406" s="28" t="s">
        <v>324</v>
      </c>
      <c r="C406" s="30">
        <v>500</v>
      </c>
      <c r="D406" s="30">
        <f t="shared" si="44"/>
        <v>500</v>
      </c>
      <c r="E406" s="30">
        <f t="shared" si="44"/>
        <v>500</v>
      </c>
      <c r="H406" s="41">
        <f t="shared" si="40"/>
        <v>500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4"/>
        <v>0</v>
      </c>
      <c r="E407" s="5">
        <f t="shared" si="44"/>
        <v>0</v>
      </c>
      <c r="H407" s="41">
        <f t="shared" si="40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4"/>
        <v>0</v>
      </c>
      <c r="E408" s="5">
        <f t="shared" si="44"/>
        <v>0</v>
      </c>
      <c r="H408" s="41">
        <f t="shared" si="40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0"/>
        <v>1000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0"/>
        <v>1000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0"/>
        <v>0</v>
      </c>
    </row>
    <row r="412" spans="1:8" outlineLevel="2">
      <c r="A412" s="6">
        <v>2201</v>
      </c>
      <c r="B412" s="4" t="s">
        <v>117</v>
      </c>
      <c r="C412" s="5">
        <f>SUM(C413:C414)</f>
        <v>1000</v>
      </c>
      <c r="D412" s="5">
        <f>SUM(D413:D414)</f>
        <v>1000</v>
      </c>
      <c r="E412" s="5">
        <f>SUM(E413:E414)</f>
        <v>1000</v>
      </c>
      <c r="H412" s="41">
        <f t="shared" si="40"/>
        <v>1000</v>
      </c>
    </row>
    <row r="413" spans="1:8" outlineLevel="3" collapsed="1">
      <c r="A413" s="29"/>
      <c r="B413" s="28" t="s">
        <v>328</v>
      </c>
      <c r="C413" s="30">
        <v>1000</v>
      </c>
      <c r="D413" s="30">
        <f t="shared" ref="D413:E415" si="45">C413</f>
        <v>1000</v>
      </c>
      <c r="E413" s="30">
        <f t="shared" si="45"/>
        <v>1000</v>
      </c>
      <c r="H413" s="41">
        <f t="shared" si="40"/>
        <v>1000</v>
      </c>
    </row>
    <row r="414" spans="1:8" outlineLevel="3">
      <c r="A414" s="29"/>
      <c r="B414" s="28" t="s">
        <v>329</v>
      </c>
      <c r="C414" s="30">
        <v>0</v>
      </c>
      <c r="D414" s="30">
        <f t="shared" si="45"/>
        <v>0</v>
      </c>
      <c r="E414" s="30">
        <f t="shared" si="45"/>
        <v>0</v>
      </c>
      <c r="H414" s="41">
        <f t="shared" si="40"/>
        <v>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5"/>
        <v>1000</v>
      </c>
      <c r="E415" s="5">
        <f t="shared" si="45"/>
        <v>1000</v>
      </c>
      <c r="H415" s="41">
        <f t="shared" si="40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1">
        <f t="shared" si="40"/>
        <v>500</v>
      </c>
    </row>
    <row r="417" spans="1:8" outlineLevel="3" collapsed="1">
      <c r="A417" s="29"/>
      <c r="B417" s="28" t="s">
        <v>330</v>
      </c>
      <c r="C417" s="30">
        <v>500</v>
      </c>
      <c r="D417" s="30">
        <f t="shared" ref="D417:E421" si="46">C417</f>
        <v>500</v>
      </c>
      <c r="E417" s="30">
        <f t="shared" si="46"/>
        <v>500</v>
      </c>
      <c r="H417" s="41">
        <f t="shared" si="40"/>
        <v>500</v>
      </c>
    </row>
    <row r="418" spans="1:8" outlineLevel="3">
      <c r="A418" s="29"/>
      <c r="B418" s="28" t="s">
        <v>331</v>
      </c>
      <c r="C418" s="30">
        <v>0</v>
      </c>
      <c r="D418" s="30">
        <f t="shared" si="46"/>
        <v>0</v>
      </c>
      <c r="E418" s="30">
        <f t="shared" si="46"/>
        <v>0</v>
      </c>
      <c r="H418" s="41">
        <f t="shared" si="40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6"/>
        <v>0</v>
      </c>
      <c r="E419" s="5">
        <f t="shared" si="46"/>
        <v>0</v>
      </c>
      <c r="H419" s="41">
        <f t="shared" si="40"/>
        <v>0</v>
      </c>
    </row>
    <row r="420" spans="1:8" outlineLevel="2">
      <c r="A420" s="6">
        <v>2201</v>
      </c>
      <c r="B420" s="4" t="s">
        <v>334</v>
      </c>
      <c r="C420" s="5">
        <v>500</v>
      </c>
      <c r="D420" s="5">
        <f t="shared" si="46"/>
        <v>500</v>
      </c>
      <c r="E420" s="5">
        <f t="shared" si="46"/>
        <v>500</v>
      </c>
      <c r="H420" s="41">
        <f t="shared" si="40"/>
        <v>500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6"/>
        <v>0</v>
      </c>
      <c r="E421" s="5">
        <f t="shared" si="46"/>
        <v>0</v>
      </c>
      <c r="H421" s="41">
        <f t="shared" si="40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600</v>
      </c>
      <c r="D422" s="5">
        <f>SUM(D423:D428)</f>
        <v>600</v>
      </c>
      <c r="E422" s="5">
        <f>SUM(E423:E428)</f>
        <v>600</v>
      </c>
      <c r="H422" s="41">
        <f t="shared" si="40"/>
        <v>600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0"/>
        <v>0</v>
      </c>
    </row>
    <row r="424" spans="1:8" outlineLevel="3">
      <c r="A424" s="29"/>
      <c r="B424" s="28" t="s">
        <v>337</v>
      </c>
      <c r="C424" s="30"/>
      <c r="D424" s="30">
        <f t="shared" ref="D424:E428" si="47">C424</f>
        <v>0</v>
      </c>
      <c r="E424" s="30">
        <f t="shared" si="47"/>
        <v>0</v>
      </c>
      <c r="H424" s="41">
        <f t="shared" si="40"/>
        <v>0</v>
      </c>
    </row>
    <row r="425" spans="1:8" outlineLevel="3">
      <c r="A425" s="29"/>
      <c r="B425" s="28" t="s">
        <v>338</v>
      </c>
      <c r="C425" s="30"/>
      <c r="D425" s="30">
        <f t="shared" si="47"/>
        <v>0</v>
      </c>
      <c r="E425" s="30">
        <f t="shared" si="47"/>
        <v>0</v>
      </c>
      <c r="H425" s="41">
        <f t="shared" si="40"/>
        <v>0</v>
      </c>
    </row>
    <row r="426" spans="1:8" outlineLevel="3">
      <c r="A426" s="29"/>
      <c r="B426" s="28" t="s">
        <v>339</v>
      </c>
      <c r="C426" s="30"/>
      <c r="D426" s="30">
        <f t="shared" si="47"/>
        <v>0</v>
      </c>
      <c r="E426" s="30">
        <f t="shared" si="47"/>
        <v>0</v>
      </c>
      <c r="H426" s="41">
        <f t="shared" si="40"/>
        <v>0</v>
      </c>
    </row>
    <row r="427" spans="1:8" outlineLevel="3">
      <c r="A427" s="29"/>
      <c r="B427" s="28" t="s">
        <v>340</v>
      </c>
      <c r="C427" s="30"/>
      <c r="D427" s="30">
        <f t="shared" si="47"/>
        <v>0</v>
      </c>
      <c r="E427" s="30">
        <f t="shared" si="47"/>
        <v>0</v>
      </c>
      <c r="H427" s="41">
        <f t="shared" si="40"/>
        <v>0</v>
      </c>
    </row>
    <row r="428" spans="1:8" outlineLevel="3">
      <c r="A428" s="29"/>
      <c r="B428" s="28" t="s">
        <v>341</v>
      </c>
      <c r="C428" s="30">
        <v>600</v>
      </c>
      <c r="D428" s="30">
        <f t="shared" si="47"/>
        <v>600</v>
      </c>
      <c r="E428" s="30">
        <f t="shared" si="47"/>
        <v>600</v>
      </c>
      <c r="H428" s="41">
        <f t="shared" si="40"/>
        <v>600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0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0"/>
        <v>0</v>
      </c>
    </row>
    <row r="431" spans="1:8" outlineLevel="3">
      <c r="A431" s="29"/>
      <c r="B431" s="28" t="s">
        <v>344</v>
      </c>
      <c r="C431" s="30"/>
      <c r="D431" s="30">
        <f t="shared" ref="D431:E442" si="48">C431</f>
        <v>0</v>
      </c>
      <c r="E431" s="30">
        <f t="shared" si="48"/>
        <v>0</v>
      </c>
      <c r="H431" s="41">
        <f t="shared" si="40"/>
        <v>0</v>
      </c>
    </row>
    <row r="432" spans="1:8" outlineLevel="3">
      <c r="A432" s="29"/>
      <c r="B432" s="28" t="s">
        <v>345</v>
      </c>
      <c r="C432" s="30"/>
      <c r="D432" s="30">
        <f t="shared" si="48"/>
        <v>0</v>
      </c>
      <c r="E432" s="30">
        <f t="shared" si="48"/>
        <v>0</v>
      </c>
      <c r="H432" s="41">
        <f t="shared" si="40"/>
        <v>0</v>
      </c>
    </row>
    <row r="433" spans="1:8" outlineLevel="3">
      <c r="A433" s="29"/>
      <c r="B433" s="28" t="s">
        <v>346</v>
      </c>
      <c r="C433" s="30"/>
      <c r="D433" s="30">
        <f t="shared" si="48"/>
        <v>0</v>
      </c>
      <c r="E433" s="30">
        <f t="shared" si="48"/>
        <v>0</v>
      </c>
      <c r="H433" s="41">
        <f t="shared" si="40"/>
        <v>0</v>
      </c>
    </row>
    <row r="434" spans="1:8" outlineLevel="3">
      <c r="A434" s="29"/>
      <c r="B434" s="28" t="s">
        <v>347</v>
      </c>
      <c r="C434" s="30"/>
      <c r="D434" s="30">
        <f t="shared" si="48"/>
        <v>0</v>
      </c>
      <c r="E434" s="30">
        <f t="shared" si="48"/>
        <v>0</v>
      </c>
      <c r="H434" s="41">
        <f t="shared" si="40"/>
        <v>0</v>
      </c>
    </row>
    <row r="435" spans="1:8" outlineLevel="3">
      <c r="A435" s="29"/>
      <c r="B435" s="28" t="s">
        <v>348</v>
      </c>
      <c r="C435" s="30"/>
      <c r="D435" s="30">
        <f t="shared" si="48"/>
        <v>0</v>
      </c>
      <c r="E435" s="30">
        <f t="shared" si="48"/>
        <v>0</v>
      </c>
      <c r="H435" s="41">
        <f t="shared" si="40"/>
        <v>0</v>
      </c>
    </row>
    <row r="436" spans="1:8" outlineLevel="3">
      <c r="A436" s="29"/>
      <c r="B436" s="28" t="s">
        <v>349</v>
      </c>
      <c r="C436" s="30"/>
      <c r="D436" s="30">
        <f t="shared" si="48"/>
        <v>0</v>
      </c>
      <c r="E436" s="30">
        <f t="shared" si="48"/>
        <v>0</v>
      </c>
      <c r="H436" s="41">
        <f t="shared" si="40"/>
        <v>0</v>
      </c>
    </row>
    <row r="437" spans="1:8" outlineLevel="3">
      <c r="A437" s="29"/>
      <c r="B437" s="28" t="s">
        <v>350</v>
      </c>
      <c r="C437" s="30"/>
      <c r="D437" s="30">
        <f t="shared" si="48"/>
        <v>0</v>
      </c>
      <c r="E437" s="30">
        <f t="shared" si="48"/>
        <v>0</v>
      </c>
      <c r="H437" s="41">
        <f t="shared" si="40"/>
        <v>0</v>
      </c>
    </row>
    <row r="438" spans="1:8" outlineLevel="3">
      <c r="A438" s="29"/>
      <c r="B438" s="28" t="s">
        <v>351</v>
      </c>
      <c r="C438" s="30"/>
      <c r="D438" s="30">
        <f t="shared" si="48"/>
        <v>0</v>
      </c>
      <c r="E438" s="30">
        <f t="shared" si="48"/>
        <v>0</v>
      </c>
      <c r="H438" s="41">
        <f t="shared" si="40"/>
        <v>0</v>
      </c>
    </row>
    <row r="439" spans="1:8" outlineLevel="3">
      <c r="A439" s="29"/>
      <c r="B439" s="28" t="s">
        <v>352</v>
      </c>
      <c r="C439" s="30"/>
      <c r="D439" s="30">
        <f t="shared" si="48"/>
        <v>0</v>
      </c>
      <c r="E439" s="30">
        <f t="shared" si="48"/>
        <v>0</v>
      </c>
      <c r="H439" s="41">
        <f t="shared" si="40"/>
        <v>0</v>
      </c>
    </row>
    <row r="440" spans="1:8" outlineLevel="3">
      <c r="A440" s="29"/>
      <c r="B440" s="28" t="s">
        <v>353</v>
      </c>
      <c r="C440" s="30"/>
      <c r="D440" s="30">
        <f t="shared" si="48"/>
        <v>0</v>
      </c>
      <c r="E440" s="30">
        <f t="shared" si="48"/>
        <v>0</v>
      </c>
      <c r="H440" s="41">
        <f t="shared" si="40"/>
        <v>0</v>
      </c>
    </row>
    <row r="441" spans="1:8" outlineLevel="3">
      <c r="A441" s="29"/>
      <c r="B441" s="28" t="s">
        <v>354</v>
      </c>
      <c r="C441" s="30"/>
      <c r="D441" s="30">
        <f t="shared" si="48"/>
        <v>0</v>
      </c>
      <c r="E441" s="30">
        <f t="shared" si="48"/>
        <v>0</v>
      </c>
      <c r="H441" s="41">
        <f t="shared" si="40"/>
        <v>0</v>
      </c>
    </row>
    <row r="442" spans="1:8" outlineLevel="3">
      <c r="A442" s="29"/>
      <c r="B442" s="28" t="s">
        <v>355</v>
      </c>
      <c r="C442" s="30"/>
      <c r="D442" s="30">
        <f t="shared" si="48"/>
        <v>0</v>
      </c>
      <c r="E442" s="30">
        <f t="shared" si="48"/>
        <v>0</v>
      </c>
      <c r="H442" s="41">
        <f t="shared" si="40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0"/>
        <v>0</v>
      </c>
    </row>
    <row r="444" spans="1:8" outlineLevel="1">
      <c r="A444" s="210" t="s">
        <v>357</v>
      </c>
      <c r="B444" s="211"/>
      <c r="C444" s="32">
        <f>C445+C454+C455+C459+C462+C463+C468+C474+C477+C480+C481</f>
        <v>32500</v>
      </c>
      <c r="D444" s="32">
        <f>D445+D454+D455+D459+D462+D463+D468+D474+D477+D480+D481+D450</f>
        <v>32500</v>
      </c>
      <c r="E444" s="32">
        <f>E445+E454+E455+E459+E462+E463+E468+E474+E477+E480+E481+E450</f>
        <v>32500</v>
      </c>
      <c r="H444" s="41">
        <f t="shared" si="40"/>
        <v>32500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1500</v>
      </c>
      <c r="D445" s="5">
        <f>SUM(D446:D449)</f>
        <v>1500</v>
      </c>
      <c r="E445" s="5">
        <f>SUM(E446:E449)</f>
        <v>1500</v>
      </c>
      <c r="H445" s="41">
        <f t="shared" si="40"/>
        <v>1500</v>
      </c>
    </row>
    <row r="446" spans="1:8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0"/>
        <v>500</v>
      </c>
    </row>
    <row r="447" spans="1:8" ht="15" customHeight="1" outlineLevel="3">
      <c r="A447" s="28"/>
      <c r="B447" s="28" t="s">
        <v>360</v>
      </c>
      <c r="C447" s="30">
        <v>1000</v>
      </c>
      <c r="D447" s="30">
        <f t="shared" ref="D447:E449" si="49">C447</f>
        <v>1000</v>
      </c>
      <c r="E447" s="30">
        <f t="shared" si="49"/>
        <v>1000</v>
      </c>
      <c r="H447" s="41">
        <f t="shared" si="40"/>
        <v>1000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49"/>
        <v>0</v>
      </c>
      <c r="E448" s="30">
        <f t="shared" si="49"/>
        <v>0</v>
      </c>
      <c r="H448" s="41">
        <f t="shared" si="40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49"/>
        <v>0</v>
      </c>
      <c r="E449" s="30">
        <f t="shared" si="49"/>
        <v>0</v>
      </c>
      <c r="H449" s="41">
        <f t="shared" si="40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0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 t="shared" ref="D451:E454" si="51">C451</f>
        <v>0</v>
      </c>
      <c r="E451" s="30">
        <f t="shared" si="51"/>
        <v>0</v>
      </c>
      <c r="H451" s="41">
        <f t="shared" si="50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si="51"/>
        <v>0</v>
      </c>
      <c r="E452" s="30">
        <f t="shared" si="51"/>
        <v>0</v>
      </c>
      <c r="H452" s="41">
        <f t="shared" si="50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1"/>
        <v>0</v>
      </c>
      <c r="E453" s="30">
        <f t="shared" si="51"/>
        <v>0</v>
      </c>
      <c r="H453" s="41">
        <f t="shared" si="50"/>
        <v>0</v>
      </c>
    </row>
    <row r="454" spans="1:8" ht="15" customHeight="1" outlineLevel="2">
      <c r="A454" s="6">
        <v>2202</v>
      </c>
      <c r="B454" s="4" t="s">
        <v>51</v>
      </c>
      <c r="C454" s="5">
        <v>9500</v>
      </c>
      <c r="D454" s="5">
        <f t="shared" si="51"/>
        <v>9500</v>
      </c>
      <c r="E454" s="5">
        <f t="shared" si="51"/>
        <v>9500</v>
      </c>
      <c r="H454" s="41">
        <f t="shared" si="50"/>
        <v>9500</v>
      </c>
    </row>
    <row r="455" spans="1:8" outlineLevel="2">
      <c r="A455" s="6">
        <v>2202</v>
      </c>
      <c r="B455" s="4" t="s">
        <v>120</v>
      </c>
      <c r="C455" s="5">
        <f>SUM(C456:C458)</f>
        <v>11500</v>
      </c>
      <c r="D455" s="5">
        <f>SUM(D456:D458)</f>
        <v>11500</v>
      </c>
      <c r="E455" s="5">
        <f>SUM(E456:E458)</f>
        <v>11500</v>
      </c>
      <c r="H455" s="41">
        <f t="shared" si="50"/>
        <v>11500</v>
      </c>
    </row>
    <row r="456" spans="1:8" ht="15" customHeight="1" outlineLevel="3">
      <c r="A456" s="28"/>
      <c r="B456" s="28" t="s">
        <v>367</v>
      </c>
      <c r="C456" s="30">
        <v>9500</v>
      </c>
      <c r="D456" s="30">
        <f t="shared" ref="D456:E458" si="52">C456</f>
        <v>9500</v>
      </c>
      <c r="E456" s="30">
        <f t="shared" si="52"/>
        <v>9500</v>
      </c>
      <c r="H456" s="41">
        <f t="shared" si="50"/>
        <v>9500</v>
      </c>
    </row>
    <row r="457" spans="1:8" ht="15" customHeight="1" outlineLevel="3">
      <c r="A457" s="28"/>
      <c r="B457" s="28" t="s">
        <v>368</v>
      </c>
      <c r="C457" s="30">
        <v>2000</v>
      </c>
      <c r="D457" s="30">
        <f t="shared" si="52"/>
        <v>2000</v>
      </c>
      <c r="E457" s="30">
        <f t="shared" si="52"/>
        <v>2000</v>
      </c>
      <c r="H457" s="41">
        <f t="shared" si="50"/>
        <v>2000</v>
      </c>
    </row>
    <row r="458" spans="1:8" ht="15" customHeight="1" outlineLevel="3">
      <c r="A458" s="28"/>
      <c r="B458" s="28" t="s">
        <v>361</v>
      </c>
      <c r="C458" s="30"/>
      <c r="D458" s="30">
        <f t="shared" si="52"/>
        <v>0</v>
      </c>
      <c r="E458" s="30">
        <f t="shared" si="52"/>
        <v>0</v>
      </c>
      <c r="H458" s="41">
        <f t="shared" si="50"/>
        <v>0</v>
      </c>
    </row>
    <row r="459" spans="1:8" outlineLevel="2">
      <c r="A459" s="6">
        <v>2202</v>
      </c>
      <c r="B459" s="4" t="s">
        <v>121</v>
      </c>
      <c r="C459" s="5">
        <f>SUM(C460:C461)</f>
        <v>2000</v>
      </c>
      <c r="D459" s="5">
        <f>SUM(D460:D461)</f>
        <v>2000</v>
      </c>
      <c r="E459" s="5">
        <f>SUM(E460:E461)</f>
        <v>2000</v>
      </c>
      <c r="H459" s="41">
        <f t="shared" si="50"/>
        <v>2000</v>
      </c>
    </row>
    <row r="460" spans="1:8" ht="15" customHeight="1" outlineLevel="3">
      <c r="A460" s="28"/>
      <c r="B460" s="28" t="s">
        <v>369</v>
      </c>
      <c r="C460" s="30">
        <v>2000</v>
      </c>
      <c r="D460" s="30">
        <f t="shared" ref="D460:E462" si="53">C460</f>
        <v>2000</v>
      </c>
      <c r="E460" s="30">
        <f t="shared" si="53"/>
        <v>2000</v>
      </c>
      <c r="H460" s="41">
        <f t="shared" si="50"/>
        <v>2000</v>
      </c>
    </row>
    <row r="461" spans="1:8" ht="15" customHeight="1" outlineLevel="3">
      <c r="A461" s="28"/>
      <c r="B461" s="28" t="s">
        <v>370</v>
      </c>
      <c r="C461" s="30"/>
      <c r="D461" s="30">
        <f t="shared" si="53"/>
        <v>0</v>
      </c>
      <c r="E461" s="30">
        <f t="shared" si="53"/>
        <v>0</v>
      </c>
      <c r="H461" s="41">
        <f t="shared" si="50"/>
        <v>0</v>
      </c>
    </row>
    <row r="462" spans="1:8" outlineLevel="2">
      <c r="A462" s="6">
        <v>2202</v>
      </c>
      <c r="B462" s="4" t="s">
        <v>371</v>
      </c>
      <c r="C462" s="5">
        <v>2000</v>
      </c>
      <c r="D462" s="5">
        <f t="shared" si="53"/>
        <v>2000</v>
      </c>
      <c r="E462" s="5">
        <f t="shared" si="53"/>
        <v>2000</v>
      </c>
      <c r="H462" s="41">
        <f t="shared" si="50"/>
        <v>2000</v>
      </c>
    </row>
    <row r="463" spans="1:8" outlineLevel="2" collapsed="1">
      <c r="A463" s="6">
        <v>2202</v>
      </c>
      <c r="B463" s="4" t="s">
        <v>372</v>
      </c>
      <c r="C463" s="5">
        <f>SUM(C464:C467)</f>
        <v>3500</v>
      </c>
      <c r="D463" s="5">
        <f>SUM(D464:D467)</f>
        <v>3500</v>
      </c>
      <c r="E463" s="5">
        <f>SUM(E464:E467)</f>
        <v>3500</v>
      </c>
      <c r="H463" s="41">
        <f t="shared" si="50"/>
        <v>3500</v>
      </c>
    </row>
    <row r="464" spans="1:8" ht="15" customHeight="1" outlineLevel="3">
      <c r="A464" s="28"/>
      <c r="B464" s="28" t="s">
        <v>373</v>
      </c>
      <c r="C464" s="30">
        <v>2000</v>
      </c>
      <c r="D464" s="30">
        <f>C464</f>
        <v>2000</v>
      </c>
      <c r="E464" s="30">
        <f>D464</f>
        <v>2000</v>
      </c>
      <c r="H464" s="41">
        <f t="shared" si="50"/>
        <v>2000</v>
      </c>
    </row>
    <row r="465" spans="1:8" ht="15" customHeight="1" outlineLevel="3">
      <c r="A465" s="28"/>
      <c r="B465" s="28" t="s">
        <v>374</v>
      </c>
      <c r="C465" s="30">
        <v>1000</v>
      </c>
      <c r="D465" s="30">
        <f t="shared" ref="D465:E467" si="54">C465</f>
        <v>1000</v>
      </c>
      <c r="E465" s="30">
        <f t="shared" si="54"/>
        <v>1000</v>
      </c>
      <c r="H465" s="41">
        <f t="shared" si="50"/>
        <v>1000</v>
      </c>
    </row>
    <row r="466" spans="1:8" ht="15" customHeight="1" outlineLevel="3">
      <c r="A466" s="28"/>
      <c r="B466" s="28" t="s">
        <v>375</v>
      </c>
      <c r="C466" s="30">
        <v>500</v>
      </c>
      <c r="D466" s="30">
        <f t="shared" si="54"/>
        <v>500</v>
      </c>
      <c r="E466" s="30">
        <f t="shared" si="54"/>
        <v>500</v>
      </c>
      <c r="H466" s="41">
        <f t="shared" si="50"/>
        <v>500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4"/>
        <v>0</v>
      </c>
      <c r="E467" s="30">
        <f t="shared" si="54"/>
        <v>0</v>
      </c>
      <c r="H467" s="41">
        <f t="shared" si="50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0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0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5">C470</f>
        <v>0</v>
      </c>
      <c r="E470" s="30">
        <f t="shared" si="55"/>
        <v>0</v>
      </c>
      <c r="H470" s="41">
        <f t="shared" si="50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5"/>
        <v>0</v>
      </c>
      <c r="E471" s="30">
        <f t="shared" si="55"/>
        <v>0</v>
      </c>
      <c r="H471" s="41">
        <f t="shared" si="50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5"/>
        <v>0</v>
      </c>
      <c r="E472" s="30">
        <f t="shared" si="55"/>
        <v>0</v>
      </c>
      <c r="H472" s="41">
        <f t="shared" si="50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5"/>
        <v>0</v>
      </c>
      <c r="E473" s="30">
        <f t="shared" si="55"/>
        <v>0</v>
      </c>
      <c r="H473" s="41">
        <f t="shared" si="50"/>
        <v>0</v>
      </c>
    </row>
    <row r="474" spans="1:8" outlineLevel="2">
      <c r="A474" s="6">
        <v>2202</v>
      </c>
      <c r="B474" s="4" t="s">
        <v>122</v>
      </c>
      <c r="C474" s="5">
        <f>SUM(C475:C476)</f>
        <v>2000</v>
      </c>
      <c r="D474" s="5">
        <f>SUM(D475:D476)</f>
        <v>2000</v>
      </c>
      <c r="E474" s="5">
        <f>SUM(E475:E476)</f>
        <v>2000</v>
      </c>
      <c r="H474" s="41">
        <f t="shared" si="50"/>
        <v>2000</v>
      </c>
    </row>
    <row r="475" spans="1:8" ht="15" customHeight="1" outlineLevel="3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  <c r="H475" s="41">
        <f t="shared" si="50"/>
        <v>2000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0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0"/>
        <v>0</v>
      </c>
    </row>
    <row r="478" spans="1:8" ht="15" customHeight="1" outlineLevel="3">
      <c r="A478" s="28"/>
      <c r="B478" s="28" t="s">
        <v>383</v>
      </c>
      <c r="C478" s="30"/>
      <c r="D478" s="30">
        <f t="shared" ref="D478:E481" si="56">C478</f>
        <v>0</v>
      </c>
      <c r="E478" s="30">
        <f t="shared" si="56"/>
        <v>0</v>
      </c>
      <c r="H478" s="41">
        <f t="shared" si="50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6"/>
        <v>0</v>
      </c>
      <c r="E479" s="30">
        <f t="shared" si="56"/>
        <v>0</v>
      </c>
      <c r="H479" s="41">
        <f t="shared" si="50"/>
        <v>0</v>
      </c>
    </row>
    <row r="480" spans="1:8" outlineLevel="2">
      <c r="A480" s="6">
        <v>2202</v>
      </c>
      <c r="B480" s="4" t="s">
        <v>386</v>
      </c>
      <c r="C480" s="5">
        <v>500</v>
      </c>
      <c r="D480" s="5">
        <f t="shared" si="56"/>
        <v>500</v>
      </c>
      <c r="E480" s="5">
        <f t="shared" si="56"/>
        <v>500</v>
      </c>
      <c r="H480" s="41">
        <f t="shared" si="50"/>
        <v>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6"/>
        <v>0</v>
      </c>
      <c r="E481" s="5">
        <f t="shared" si="56"/>
        <v>0</v>
      </c>
      <c r="H481" s="41">
        <f t="shared" si="50"/>
        <v>0</v>
      </c>
    </row>
    <row r="482" spans="1:10" outlineLevel="1">
      <c r="A482" s="210" t="s">
        <v>388</v>
      </c>
      <c r="B482" s="211"/>
      <c r="C482" s="32">
        <v>0</v>
      </c>
      <c r="D482" s="32">
        <v>0</v>
      </c>
      <c r="E482" s="32">
        <v>0</v>
      </c>
      <c r="H482" s="41">
        <f t="shared" si="50"/>
        <v>0</v>
      </c>
    </row>
    <row r="483" spans="1:10">
      <c r="A483" s="216" t="s">
        <v>389</v>
      </c>
      <c r="B483" s="217"/>
      <c r="C483" s="35">
        <f>C484+C504+C509+C522+C528+C538</f>
        <v>21500</v>
      </c>
      <c r="D483" s="35">
        <f>D484+D504+D509+D522+D528+D538</f>
        <v>21500</v>
      </c>
      <c r="E483" s="35">
        <f>E484+E504+E509+E522+E528+E538</f>
        <v>21500</v>
      </c>
      <c r="G483" s="39" t="s">
        <v>592</v>
      </c>
      <c r="H483" s="41">
        <f t="shared" si="50"/>
        <v>21500</v>
      </c>
      <c r="I483" s="42"/>
      <c r="J483" s="40" t="b">
        <f>AND(H483=I483)</f>
        <v>0</v>
      </c>
    </row>
    <row r="484" spans="1:10" outlineLevel="1">
      <c r="A484" s="210" t="s">
        <v>390</v>
      </c>
      <c r="B484" s="211"/>
      <c r="C484" s="32">
        <f>C485+C486+C490+C491+C494+C497+C500+C501+C502+C503</f>
        <v>10000</v>
      </c>
      <c r="D484" s="32">
        <f>D485+D486+D490+D491+D494+D497+D500+D501+D502+D503</f>
        <v>10000</v>
      </c>
      <c r="E484" s="32">
        <f>E485+E486+E490+E491+E494+E497+E500+E501+E502+E503</f>
        <v>10000</v>
      </c>
      <c r="H484" s="41">
        <f t="shared" si="50"/>
        <v>10000</v>
      </c>
    </row>
    <row r="485" spans="1:10" outlineLevel="2">
      <c r="A485" s="6">
        <v>3302</v>
      </c>
      <c r="B485" s="4" t="s">
        <v>391</v>
      </c>
      <c r="C485" s="5"/>
      <c r="D485" s="5">
        <f>C485</f>
        <v>0</v>
      </c>
      <c r="E485" s="5">
        <f>D485</f>
        <v>0</v>
      </c>
      <c r="H485" s="41">
        <f t="shared" si="50"/>
        <v>0</v>
      </c>
    </row>
    <row r="486" spans="1:10" outlineLevel="2">
      <c r="A486" s="6">
        <v>3302</v>
      </c>
      <c r="B486" s="4" t="s">
        <v>392</v>
      </c>
      <c r="C486" s="5">
        <f>SUM(C487:C489)</f>
        <v>3000</v>
      </c>
      <c r="D486" s="5">
        <f>SUM(D487:D489)</f>
        <v>3000</v>
      </c>
      <c r="E486" s="5">
        <f>SUM(E487:E489)</f>
        <v>3000</v>
      </c>
      <c r="H486" s="41">
        <f t="shared" si="50"/>
        <v>3000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 t="shared" ref="D487:E490" si="57">C487</f>
        <v>0</v>
      </c>
      <c r="E487" s="30">
        <f t="shared" si="57"/>
        <v>0</v>
      </c>
      <c r="H487" s="41">
        <f t="shared" si="50"/>
        <v>0</v>
      </c>
    </row>
    <row r="488" spans="1:10" ht="15" customHeight="1" outlineLevel="3">
      <c r="A488" s="28"/>
      <c r="B488" s="28" t="s">
        <v>394</v>
      </c>
      <c r="C488" s="30">
        <v>3000</v>
      </c>
      <c r="D488" s="30">
        <f t="shared" si="57"/>
        <v>3000</v>
      </c>
      <c r="E488" s="30">
        <f t="shared" si="57"/>
        <v>3000</v>
      </c>
      <c r="H488" s="41">
        <f t="shared" si="50"/>
        <v>3000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7"/>
        <v>0</v>
      </c>
      <c r="E489" s="30">
        <f t="shared" si="57"/>
        <v>0</v>
      </c>
      <c r="H489" s="41">
        <f t="shared" si="50"/>
        <v>0</v>
      </c>
    </row>
    <row r="490" spans="1:10" outlineLevel="2">
      <c r="A490" s="6">
        <v>3302</v>
      </c>
      <c r="B490" s="4" t="s">
        <v>396</v>
      </c>
      <c r="C490" s="5"/>
      <c r="D490" s="5">
        <f t="shared" si="57"/>
        <v>0</v>
      </c>
      <c r="E490" s="5">
        <f t="shared" si="57"/>
        <v>0</v>
      </c>
      <c r="H490" s="41">
        <f t="shared" si="50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0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0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0"/>
        <v>0</v>
      </c>
    </row>
    <row r="494" spans="1:10" outlineLevel="2">
      <c r="A494" s="6">
        <v>3302</v>
      </c>
      <c r="B494" s="4" t="s">
        <v>400</v>
      </c>
      <c r="C494" s="5">
        <f>SUM(C495:C496)</f>
        <v>2500</v>
      </c>
      <c r="D494" s="5">
        <f>SUM(D495:D496)</f>
        <v>2500</v>
      </c>
      <c r="E494" s="5">
        <f>SUM(E495:E496)</f>
        <v>2500</v>
      </c>
      <c r="H494" s="41">
        <f t="shared" si="50"/>
        <v>2500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0"/>
        <v>500</v>
      </c>
    </row>
    <row r="496" spans="1:10" ht="15" customHeight="1" outlineLevel="3">
      <c r="A496" s="28"/>
      <c r="B496" s="28" t="s">
        <v>402</v>
      </c>
      <c r="C496" s="30">
        <v>2000</v>
      </c>
      <c r="D496" s="30">
        <f>C496</f>
        <v>2000</v>
      </c>
      <c r="E496" s="30">
        <f>D496</f>
        <v>2000</v>
      </c>
      <c r="H496" s="41">
        <f t="shared" si="50"/>
        <v>2000</v>
      </c>
    </row>
    <row r="497" spans="1:12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  <c r="H497" s="41">
        <f t="shared" si="50"/>
        <v>500</v>
      </c>
    </row>
    <row r="498" spans="1:12" ht="15" customHeight="1" outlineLevel="3">
      <c r="A498" s="28"/>
      <c r="B498" s="28" t="s">
        <v>404</v>
      </c>
      <c r="C498" s="30">
        <v>500</v>
      </c>
      <c r="D498" s="30">
        <f t="shared" ref="D498:E503" si="58">C498</f>
        <v>500</v>
      </c>
      <c r="E498" s="30">
        <f t="shared" si="58"/>
        <v>500</v>
      </c>
      <c r="H498" s="41">
        <f t="shared" si="50"/>
        <v>500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8"/>
        <v>0</v>
      </c>
      <c r="E499" s="30">
        <f t="shared" si="58"/>
        <v>0</v>
      </c>
      <c r="H499" s="41">
        <f t="shared" si="50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8"/>
        <v>0</v>
      </c>
      <c r="E500" s="5">
        <f t="shared" si="58"/>
        <v>0</v>
      </c>
      <c r="H500" s="41">
        <f t="shared" si="50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8"/>
        <v>0</v>
      </c>
      <c r="E501" s="5">
        <f t="shared" si="58"/>
        <v>0</v>
      </c>
      <c r="H501" s="41">
        <f t="shared" si="50"/>
        <v>0</v>
      </c>
    </row>
    <row r="502" spans="1:12" outlineLevel="2">
      <c r="A502" s="6">
        <v>3302</v>
      </c>
      <c r="B502" s="4" t="s">
        <v>408</v>
      </c>
      <c r="C502" s="5">
        <v>1000</v>
      </c>
      <c r="D502" s="5">
        <f t="shared" si="58"/>
        <v>1000</v>
      </c>
      <c r="E502" s="5">
        <f t="shared" si="58"/>
        <v>1000</v>
      </c>
      <c r="H502" s="41">
        <f t="shared" si="50"/>
        <v>1000</v>
      </c>
    </row>
    <row r="503" spans="1:12" outlineLevel="2">
      <c r="A503" s="6">
        <v>3302</v>
      </c>
      <c r="B503" s="4" t="s">
        <v>409</v>
      </c>
      <c r="C503" s="5">
        <v>3000</v>
      </c>
      <c r="D503" s="5">
        <f t="shared" si="58"/>
        <v>3000</v>
      </c>
      <c r="E503" s="5">
        <f t="shared" si="58"/>
        <v>3000</v>
      </c>
      <c r="H503" s="41">
        <f t="shared" si="50"/>
        <v>3000</v>
      </c>
    </row>
    <row r="504" spans="1:12" outlineLevel="1">
      <c r="A504" s="210" t="s">
        <v>410</v>
      </c>
      <c r="B504" s="211"/>
      <c r="C504" s="32">
        <f>SUM(C505:C508)</f>
        <v>2500</v>
      </c>
      <c r="D504" s="32">
        <f>SUM(D505:D508)</f>
        <v>2500</v>
      </c>
      <c r="E504" s="32">
        <f>SUM(E505:E508)</f>
        <v>2500</v>
      </c>
      <c r="H504" s="41">
        <f t="shared" si="50"/>
        <v>2500</v>
      </c>
    </row>
    <row r="505" spans="1:12" outlineLevel="2" collapsed="1">
      <c r="A505" s="6">
        <v>3303</v>
      </c>
      <c r="B505" s="4" t="s">
        <v>411</v>
      </c>
      <c r="C505" s="5">
        <v>2500</v>
      </c>
      <c r="D505" s="5">
        <f>C505</f>
        <v>2500</v>
      </c>
      <c r="E505" s="5">
        <f>D505</f>
        <v>2500</v>
      </c>
      <c r="H505" s="41">
        <f t="shared" si="50"/>
        <v>2500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9">C506</f>
        <v>0</v>
      </c>
      <c r="E506" s="5">
        <f t="shared" si="59"/>
        <v>0</v>
      </c>
      <c r="H506" s="41">
        <f t="shared" si="50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9"/>
        <v>0</v>
      </c>
      <c r="E507" s="5">
        <f t="shared" si="59"/>
        <v>0</v>
      </c>
      <c r="H507" s="41">
        <f t="shared" si="50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9"/>
        <v>0</v>
      </c>
      <c r="E508" s="5">
        <f t="shared" si="59"/>
        <v>0</v>
      </c>
      <c r="H508" s="41">
        <f t="shared" si="50"/>
        <v>0</v>
      </c>
    </row>
    <row r="509" spans="1:12" outlineLevel="1">
      <c r="A509" s="210" t="s">
        <v>414</v>
      </c>
      <c r="B509" s="211"/>
      <c r="C509" s="32">
        <f>C510+C511+C512+C513+C517+C518+C519+C520+C521</f>
        <v>8500</v>
      </c>
      <c r="D509" s="32">
        <f>D510+D511+D512+D513+D517+D518+D519+D520+D521</f>
        <v>8500</v>
      </c>
      <c r="E509" s="32">
        <f>E510+E511+E512+E513+E517+E518+E519+E520+E521</f>
        <v>8500</v>
      </c>
      <c r="F509" s="51"/>
      <c r="H509" s="41">
        <f t="shared" si="50"/>
        <v>8500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 t="shared" ref="D510:E512" si="60">C510</f>
        <v>0</v>
      </c>
      <c r="E510" s="5">
        <f t="shared" si="60"/>
        <v>0</v>
      </c>
      <c r="H510" s="41">
        <f t="shared" si="50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si="60"/>
        <v>0</v>
      </c>
      <c r="E511" s="5">
        <f t="shared" si="60"/>
        <v>0</v>
      </c>
      <c r="H511" s="41">
        <f t="shared" si="50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0"/>
        <v>0</v>
      </c>
      <c r="E512" s="5">
        <f t="shared" si="60"/>
        <v>0</v>
      </c>
      <c r="H512" s="41">
        <f t="shared" si="50"/>
        <v>0</v>
      </c>
    </row>
    <row r="513" spans="1:8" outlineLevel="2">
      <c r="A513" s="6">
        <v>3305</v>
      </c>
      <c r="B513" s="4" t="s">
        <v>418</v>
      </c>
      <c r="C513" s="5">
        <f>SUM(C514:C516)</f>
        <v>1000</v>
      </c>
      <c r="D513" s="5">
        <f>SUM(D514:D516)</f>
        <v>1000</v>
      </c>
      <c r="E513" s="5">
        <f>SUM(E514:E516)</f>
        <v>1000</v>
      </c>
      <c r="H513" s="41">
        <f t="shared" si="50"/>
        <v>1000</v>
      </c>
    </row>
    <row r="514" spans="1:8" ht="15" customHeight="1" outlineLevel="3">
      <c r="A514" s="29"/>
      <c r="B514" s="28" t="s">
        <v>419</v>
      </c>
      <c r="C514" s="30">
        <v>1000</v>
      </c>
      <c r="D514" s="30">
        <f t="shared" ref="D514:E521" si="61">C514</f>
        <v>1000</v>
      </c>
      <c r="E514" s="30">
        <f t="shared" si="61"/>
        <v>1000</v>
      </c>
      <c r="H514" s="41">
        <f t="shared" ref="H514:H577" si="62">C514</f>
        <v>1000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1"/>
        <v>0</v>
      </c>
      <c r="E515" s="30">
        <f t="shared" si="61"/>
        <v>0</v>
      </c>
      <c r="H515" s="41">
        <f t="shared" si="62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1"/>
        <v>0</v>
      </c>
      <c r="E516" s="30">
        <f t="shared" si="61"/>
        <v>0</v>
      </c>
      <c r="H516" s="41">
        <f t="shared" si="62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1"/>
        <v>0</v>
      </c>
      <c r="E517" s="5">
        <f t="shared" si="61"/>
        <v>0</v>
      </c>
      <c r="H517" s="41">
        <f t="shared" si="62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1"/>
        <v>0</v>
      </c>
      <c r="E518" s="5">
        <f t="shared" si="61"/>
        <v>0</v>
      </c>
      <c r="H518" s="41">
        <f t="shared" si="62"/>
        <v>0</v>
      </c>
    </row>
    <row r="519" spans="1:8" outlineLevel="2">
      <c r="A519" s="6">
        <v>3305</v>
      </c>
      <c r="B519" s="4" t="s">
        <v>424</v>
      </c>
      <c r="C519" s="5">
        <v>500</v>
      </c>
      <c r="D519" s="5">
        <f t="shared" si="61"/>
        <v>500</v>
      </c>
      <c r="E519" s="5">
        <f t="shared" si="61"/>
        <v>500</v>
      </c>
      <c r="H519" s="41">
        <f t="shared" si="62"/>
        <v>500</v>
      </c>
    </row>
    <row r="520" spans="1:8" outlineLevel="2">
      <c r="A520" s="6">
        <v>3305</v>
      </c>
      <c r="B520" s="4" t="s">
        <v>425</v>
      </c>
      <c r="C520" s="5">
        <v>7000</v>
      </c>
      <c r="D520" s="5">
        <f t="shared" si="61"/>
        <v>7000</v>
      </c>
      <c r="E520" s="5">
        <f t="shared" si="61"/>
        <v>7000</v>
      </c>
      <c r="H520" s="41">
        <f t="shared" si="62"/>
        <v>7000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1"/>
        <v>0</v>
      </c>
      <c r="E521" s="5">
        <f t="shared" si="61"/>
        <v>0</v>
      </c>
      <c r="H521" s="41">
        <f t="shared" si="62"/>
        <v>0</v>
      </c>
    </row>
    <row r="522" spans="1:8" outlineLevel="1">
      <c r="A522" s="210" t="s">
        <v>426</v>
      </c>
      <c r="B522" s="21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2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2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3">C524</f>
        <v>0</v>
      </c>
      <c r="E524" s="5">
        <f t="shared" si="63"/>
        <v>0</v>
      </c>
      <c r="H524" s="41">
        <f t="shared" si="62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3"/>
        <v>0</v>
      </c>
      <c r="E525" s="5">
        <f t="shared" si="63"/>
        <v>0</v>
      </c>
      <c r="H525" s="41">
        <f t="shared" si="62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3"/>
        <v>0</v>
      </c>
      <c r="E526" s="5">
        <f t="shared" si="63"/>
        <v>0</v>
      </c>
      <c r="H526" s="41">
        <f t="shared" si="62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3"/>
        <v>0</v>
      </c>
      <c r="E527" s="5">
        <f t="shared" si="63"/>
        <v>0</v>
      </c>
      <c r="H527" s="41">
        <f t="shared" si="62"/>
        <v>0</v>
      </c>
    </row>
    <row r="528" spans="1:8" outlineLevel="1">
      <c r="A528" s="210" t="s">
        <v>432</v>
      </c>
      <c r="B528" s="21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2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2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2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2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2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4">C533</f>
        <v>0</v>
      </c>
      <c r="E533" s="30">
        <f t="shared" si="64"/>
        <v>0</v>
      </c>
      <c r="H533" s="41">
        <f t="shared" si="62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4"/>
        <v>0</v>
      </c>
      <c r="E534" s="30">
        <f t="shared" si="64"/>
        <v>0</v>
      </c>
      <c r="H534" s="41">
        <f t="shared" si="62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4"/>
        <v>0</v>
      </c>
      <c r="E535" s="30">
        <f t="shared" si="64"/>
        <v>0</v>
      </c>
      <c r="H535" s="41">
        <f t="shared" si="62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4"/>
        <v>0</v>
      </c>
      <c r="E536" s="30">
        <f t="shared" si="64"/>
        <v>0</v>
      </c>
      <c r="H536" s="41">
        <f t="shared" si="62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2"/>
        <v>0</v>
      </c>
    </row>
    <row r="538" spans="1:8" outlineLevel="1">
      <c r="A538" s="210" t="s">
        <v>441</v>
      </c>
      <c r="B538" s="211"/>
      <c r="C538" s="32">
        <f>SUM(C539:C544)</f>
        <v>500</v>
      </c>
      <c r="D538" s="32">
        <f>SUM(D539:D544)</f>
        <v>500</v>
      </c>
      <c r="E538" s="32">
        <f>SUM(E539:E544)</f>
        <v>500</v>
      </c>
      <c r="H538" s="41">
        <f t="shared" si="62"/>
        <v>500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2"/>
        <v>0</v>
      </c>
    </row>
    <row r="540" spans="1:8" outlineLevel="2" collapsed="1">
      <c r="A540" s="6">
        <v>3310</v>
      </c>
      <c r="B540" s="4" t="s">
        <v>52</v>
      </c>
      <c r="C540" s="5">
        <v>500</v>
      </c>
      <c r="D540" s="5">
        <f t="shared" ref="D540:E543" si="65">C540</f>
        <v>500</v>
      </c>
      <c r="E540" s="5">
        <f t="shared" si="65"/>
        <v>500</v>
      </c>
      <c r="H540" s="41">
        <f t="shared" si="62"/>
        <v>500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5"/>
        <v>0</v>
      </c>
      <c r="E541" s="5">
        <f t="shared" si="65"/>
        <v>0</v>
      </c>
      <c r="H541" s="41">
        <f t="shared" si="62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5"/>
        <v>0</v>
      </c>
      <c r="E542" s="5">
        <f t="shared" si="65"/>
        <v>0</v>
      </c>
      <c r="H542" s="41">
        <f t="shared" si="62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5"/>
        <v>0</v>
      </c>
      <c r="E543" s="5">
        <f t="shared" si="65"/>
        <v>0</v>
      </c>
      <c r="H543" s="41">
        <f t="shared" si="62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2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2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2"/>
        <v>0</v>
      </c>
    </row>
    <row r="547" spans="1:10">
      <c r="A547" s="214" t="s">
        <v>449</v>
      </c>
      <c r="B547" s="21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2"/>
        <v>0</v>
      </c>
      <c r="I547" s="42"/>
      <c r="J547" s="40" t="b">
        <f>AND(H547=I547)</f>
        <v>1</v>
      </c>
    </row>
    <row r="548" spans="1:10" outlineLevel="1">
      <c r="A548" s="210" t="s">
        <v>450</v>
      </c>
      <c r="B548" s="211"/>
      <c r="C548" s="32"/>
      <c r="D548" s="32">
        <f>C548</f>
        <v>0</v>
      </c>
      <c r="E548" s="32">
        <f>D548</f>
        <v>0</v>
      </c>
      <c r="H548" s="41">
        <f t="shared" si="62"/>
        <v>0</v>
      </c>
    </row>
    <row r="549" spans="1:10" outlineLevel="1">
      <c r="A549" s="210" t="s">
        <v>451</v>
      </c>
      <c r="B549" s="211"/>
      <c r="C549" s="32">
        <v>0</v>
      </c>
      <c r="D549" s="32">
        <f>C549</f>
        <v>0</v>
      </c>
      <c r="E549" s="32">
        <f>D549</f>
        <v>0</v>
      </c>
      <c r="H549" s="41">
        <f t="shared" si="62"/>
        <v>0</v>
      </c>
    </row>
    <row r="550" spans="1:10">
      <c r="A550" s="208" t="s">
        <v>455</v>
      </c>
      <c r="B550" s="209"/>
      <c r="C550" s="36">
        <f>C551</f>
        <v>74300</v>
      </c>
      <c r="D550" s="36">
        <f>D551</f>
        <v>74300</v>
      </c>
      <c r="E550" s="36">
        <f>E551</f>
        <v>74300</v>
      </c>
      <c r="G550" s="39" t="s">
        <v>59</v>
      </c>
      <c r="H550" s="41">
        <f t="shared" si="62"/>
        <v>74300</v>
      </c>
      <c r="I550" s="42"/>
      <c r="J550" s="40" t="b">
        <f>AND(H550=I550)</f>
        <v>0</v>
      </c>
    </row>
    <row r="551" spans="1:10">
      <c r="A551" s="206" t="s">
        <v>456</v>
      </c>
      <c r="B551" s="207"/>
      <c r="C551" s="33">
        <f>C552+C556</f>
        <v>74300</v>
      </c>
      <c r="D551" s="33">
        <f>D552+D556</f>
        <v>74300</v>
      </c>
      <c r="E551" s="33">
        <f>E552+E556</f>
        <v>74300</v>
      </c>
      <c r="G551" s="39" t="s">
        <v>594</v>
      </c>
      <c r="H551" s="41">
        <f t="shared" si="62"/>
        <v>74300</v>
      </c>
      <c r="I551" s="42"/>
      <c r="J551" s="40" t="b">
        <f>AND(H551=I551)</f>
        <v>0</v>
      </c>
    </row>
    <row r="552" spans="1:10" outlineLevel="1">
      <c r="A552" s="210" t="s">
        <v>457</v>
      </c>
      <c r="B552" s="211"/>
      <c r="C552" s="32">
        <f>SUM(C553:C555)</f>
        <v>74300</v>
      </c>
      <c r="D552" s="32">
        <f>SUM(D553:D555)</f>
        <v>74300</v>
      </c>
      <c r="E552" s="32">
        <f>SUM(E553:E555)</f>
        <v>74300</v>
      </c>
      <c r="H552" s="41">
        <f t="shared" si="62"/>
        <v>74300</v>
      </c>
    </row>
    <row r="553" spans="1:10" outlineLevel="2" collapsed="1">
      <c r="A553" s="6">
        <v>5500</v>
      </c>
      <c r="B553" s="4" t="s">
        <v>458</v>
      </c>
      <c r="C553" s="5">
        <v>74300</v>
      </c>
      <c r="D553" s="5">
        <f t="shared" ref="D553:E555" si="66">C553</f>
        <v>74300</v>
      </c>
      <c r="E553" s="5">
        <f t="shared" si="66"/>
        <v>74300</v>
      </c>
      <c r="H553" s="41">
        <f t="shared" si="62"/>
        <v>74300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6"/>
        <v>0</v>
      </c>
      <c r="E554" s="5">
        <f t="shared" si="66"/>
        <v>0</v>
      </c>
      <c r="H554" s="41">
        <f t="shared" si="62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6"/>
        <v>0</v>
      </c>
      <c r="E555" s="5">
        <f t="shared" si="66"/>
        <v>0</v>
      </c>
      <c r="H555" s="41">
        <f t="shared" si="62"/>
        <v>0</v>
      </c>
    </row>
    <row r="556" spans="1:10" outlineLevel="1">
      <c r="A556" s="210" t="s">
        <v>461</v>
      </c>
      <c r="B556" s="21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2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2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2"/>
        <v>0</v>
      </c>
    </row>
    <row r="559" spans="1:10">
      <c r="A559" s="212" t="s">
        <v>62</v>
      </c>
      <c r="B559" s="213"/>
      <c r="C559" s="37">
        <f>C560+C716+C725</f>
        <v>527658.30900000001</v>
      </c>
      <c r="D559" s="37">
        <f>D560+D716+D725</f>
        <v>527658.30900000001</v>
      </c>
      <c r="E559" s="37">
        <f>E560+E716+E725</f>
        <v>527658.30900000001</v>
      </c>
      <c r="G559" s="39" t="s">
        <v>62</v>
      </c>
      <c r="H559" s="41">
        <f t="shared" si="62"/>
        <v>527658.30900000001</v>
      </c>
      <c r="I559" s="42"/>
      <c r="J559" s="40" t="b">
        <f>AND(H559=I559)</f>
        <v>0</v>
      </c>
    </row>
    <row r="560" spans="1:10">
      <c r="A560" s="208" t="s">
        <v>464</v>
      </c>
      <c r="B560" s="209"/>
      <c r="C560" s="36">
        <f>C561+C638+C642+C645</f>
        <v>418267.73499999999</v>
      </c>
      <c r="D560" s="36">
        <f>D561+D638+D642+D645</f>
        <v>418267.73499999999</v>
      </c>
      <c r="E560" s="36">
        <f>E561+E638+E642+E645</f>
        <v>418267.73499999999</v>
      </c>
      <c r="G560" s="39" t="s">
        <v>61</v>
      </c>
      <c r="H560" s="41">
        <f t="shared" si="62"/>
        <v>418267.73499999999</v>
      </c>
      <c r="I560" s="42"/>
      <c r="J560" s="40" t="b">
        <f>AND(H560=I560)</f>
        <v>0</v>
      </c>
    </row>
    <row r="561" spans="1:10">
      <c r="A561" s="206" t="s">
        <v>465</v>
      </c>
      <c r="B561" s="207"/>
      <c r="C561" s="38">
        <f>C562+C567+C568+C569+C576+C577+C581+C584+C585+C586+C587+C592+C595+C599+C603+C610+C616+C628</f>
        <v>418267.73499999999</v>
      </c>
      <c r="D561" s="38">
        <f>D562+D567+D568+D569+D576+D577+D581+D584+D585+D586+D587+D592+D595+D599+D603+D610+D616+D628</f>
        <v>418267.73499999999</v>
      </c>
      <c r="E561" s="38">
        <f>E562+E567+E568+E569+E576+E577+E581+E584+E585+E586+E587+E592+E595+E599+E603+E610+E616+E628</f>
        <v>418267.73499999999</v>
      </c>
      <c r="G561" s="39" t="s">
        <v>595</v>
      </c>
      <c r="H561" s="41">
        <f t="shared" si="62"/>
        <v>418267.73499999999</v>
      </c>
      <c r="I561" s="42"/>
      <c r="J561" s="40" t="b">
        <f>AND(H561=I561)</f>
        <v>0</v>
      </c>
    </row>
    <row r="562" spans="1:10" outlineLevel="1">
      <c r="A562" s="210" t="s">
        <v>466</v>
      </c>
      <c r="B562" s="211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2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2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7">C564</f>
        <v>0</v>
      </c>
      <c r="E564" s="5">
        <f t="shared" si="67"/>
        <v>0</v>
      </c>
      <c r="H564" s="41">
        <f t="shared" si="62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7"/>
        <v>0</v>
      </c>
      <c r="E565" s="5">
        <f t="shared" si="67"/>
        <v>0</v>
      </c>
      <c r="H565" s="41">
        <f t="shared" si="62"/>
        <v>0</v>
      </c>
    </row>
    <row r="566" spans="1:10" outlineLevel="2">
      <c r="A566" s="6">
        <v>6600</v>
      </c>
      <c r="B566" s="4" t="s">
        <v>471</v>
      </c>
      <c r="C566" s="5"/>
      <c r="D566" s="5">
        <f t="shared" si="67"/>
        <v>0</v>
      </c>
      <c r="E566" s="5">
        <f t="shared" si="67"/>
        <v>0</v>
      </c>
      <c r="H566" s="41">
        <f t="shared" si="62"/>
        <v>0</v>
      </c>
    </row>
    <row r="567" spans="1:10" outlineLevel="1">
      <c r="A567" s="210" t="s">
        <v>467</v>
      </c>
      <c r="B567" s="211"/>
      <c r="C567" s="31">
        <v>0</v>
      </c>
      <c r="D567" s="31">
        <f>C567</f>
        <v>0</v>
      </c>
      <c r="E567" s="31">
        <f>D567</f>
        <v>0</v>
      </c>
      <c r="H567" s="41">
        <f t="shared" si="62"/>
        <v>0</v>
      </c>
    </row>
    <row r="568" spans="1:10" outlineLevel="1">
      <c r="A568" s="210" t="s">
        <v>472</v>
      </c>
      <c r="B568" s="211"/>
      <c r="C568" s="32">
        <v>0</v>
      </c>
      <c r="D568" s="32">
        <f>C568</f>
        <v>0</v>
      </c>
      <c r="E568" s="32">
        <f>D568</f>
        <v>0</v>
      </c>
      <c r="H568" s="41">
        <f t="shared" si="62"/>
        <v>0</v>
      </c>
    </row>
    <row r="569" spans="1:10" outlineLevel="1">
      <c r="A569" s="210" t="s">
        <v>473</v>
      </c>
      <c r="B569" s="211"/>
      <c r="C569" s="32">
        <f>SUM(C570:C575)</f>
        <v>813.60199999999998</v>
      </c>
      <c r="D569" s="32">
        <f>SUM(D570:D575)</f>
        <v>813.60199999999998</v>
      </c>
      <c r="E569" s="32">
        <f>SUM(E570:E575)</f>
        <v>813.60199999999998</v>
      </c>
      <c r="H569" s="41">
        <f t="shared" si="62"/>
        <v>813.60199999999998</v>
      </c>
    </row>
    <row r="570" spans="1:10" outlineLevel="2">
      <c r="A570" s="7">
        <v>6603</v>
      </c>
      <c r="B570" s="4" t="s">
        <v>474</v>
      </c>
      <c r="C570" s="5">
        <v>813.60199999999998</v>
      </c>
      <c r="D570" s="5">
        <f>C570</f>
        <v>813.60199999999998</v>
      </c>
      <c r="E570" s="5">
        <f>D570</f>
        <v>813.60199999999998</v>
      </c>
      <c r="H570" s="41">
        <f t="shared" si="62"/>
        <v>813.60199999999998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8">C571</f>
        <v>0</v>
      </c>
      <c r="E571" s="5">
        <f t="shared" si="68"/>
        <v>0</v>
      </c>
      <c r="H571" s="41">
        <f t="shared" si="62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8"/>
        <v>0</v>
      </c>
      <c r="E572" s="5">
        <f t="shared" si="68"/>
        <v>0</v>
      </c>
      <c r="H572" s="41">
        <f t="shared" si="62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8"/>
        <v>0</v>
      </c>
      <c r="E573" s="5">
        <f t="shared" si="68"/>
        <v>0</v>
      </c>
      <c r="H573" s="41">
        <f t="shared" si="62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8"/>
        <v>0</v>
      </c>
      <c r="E574" s="5">
        <f t="shared" si="68"/>
        <v>0</v>
      </c>
      <c r="H574" s="41">
        <f t="shared" si="62"/>
        <v>0</v>
      </c>
    </row>
    <row r="575" spans="1:10" outlineLevel="2">
      <c r="A575" s="7">
        <v>6603</v>
      </c>
      <c r="B575" s="4" t="s">
        <v>479</v>
      </c>
      <c r="C575" s="5"/>
      <c r="D575" s="5">
        <f t="shared" si="68"/>
        <v>0</v>
      </c>
      <c r="E575" s="5">
        <f t="shared" si="68"/>
        <v>0</v>
      </c>
      <c r="H575" s="41">
        <f t="shared" si="62"/>
        <v>0</v>
      </c>
    </row>
    <row r="576" spans="1:10" outlineLevel="1">
      <c r="A576" s="210" t="s">
        <v>480</v>
      </c>
      <c r="B576" s="211"/>
      <c r="C576" s="32">
        <v>0</v>
      </c>
      <c r="D576" s="32">
        <f>C576</f>
        <v>0</v>
      </c>
      <c r="E576" s="32">
        <f>D576</f>
        <v>0</v>
      </c>
      <c r="H576" s="41">
        <f t="shared" si="62"/>
        <v>0</v>
      </c>
    </row>
    <row r="577" spans="1:8" outlineLevel="1">
      <c r="A577" s="210" t="s">
        <v>481</v>
      </c>
      <c r="B577" s="211"/>
      <c r="C577" s="32">
        <f>SUM(C578:C580)</f>
        <v>4460</v>
      </c>
      <c r="D577" s="32">
        <f>SUM(D578:D580)</f>
        <v>4460</v>
      </c>
      <c r="E577" s="32">
        <f>SUM(E578:E580)</f>
        <v>4460</v>
      </c>
      <c r="H577" s="41">
        <f t="shared" si="62"/>
        <v>4460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69">C578</f>
        <v>0</v>
      </c>
      <c r="E578" s="5">
        <f t="shared" si="69"/>
        <v>0</v>
      </c>
      <c r="H578" s="41">
        <f t="shared" ref="H578:H641" si="70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69"/>
        <v>0</v>
      </c>
      <c r="E579" s="5">
        <f t="shared" si="69"/>
        <v>0</v>
      </c>
      <c r="H579" s="41">
        <f t="shared" si="70"/>
        <v>0</v>
      </c>
    </row>
    <row r="580" spans="1:8" outlineLevel="2">
      <c r="A580" s="7">
        <v>6605</v>
      </c>
      <c r="B580" s="4" t="s">
        <v>484</v>
      </c>
      <c r="C580" s="5">
        <v>4460</v>
      </c>
      <c r="D580" s="5">
        <f t="shared" si="69"/>
        <v>4460</v>
      </c>
      <c r="E580" s="5">
        <f t="shared" si="69"/>
        <v>4460</v>
      </c>
      <c r="H580" s="41">
        <f t="shared" si="70"/>
        <v>4460</v>
      </c>
    </row>
    <row r="581" spans="1:8" outlineLevel="1">
      <c r="A581" s="210" t="s">
        <v>485</v>
      </c>
      <c r="B581" s="211"/>
      <c r="C581" s="32">
        <f>SUM(C582:C583)</f>
        <v>36000</v>
      </c>
      <c r="D581" s="32">
        <f>SUM(D582:D583)</f>
        <v>36000</v>
      </c>
      <c r="E581" s="32">
        <f>SUM(E582:E583)</f>
        <v>36000</v>
      </c>
      <c r="H581" s="41">
        <f t="shared" si="70"/>
        <v>36000</v>
      </c>
    </row>
    <row r="582" spans="1:8" outlineLevel="2">
      <c r="A582" s="7">
        <v>6606</v>
      </c>
      <c r="B582" s="4" t="s">
        <v>486</v>
      </c>
      <c r="C582" s="5">
        <v>19600</v>
      </c>
      <c r="D582" s="5">
        <f t="shared" ref="D582:E586" si="71">C582</f>
        <v>19600</v>
      </c>
      <c r="E582" s="5">
        <f t="shared" si="71"/>
        <v>19600</v>
      </c>
      <c r="H582" s="41">
        <f t="shared" si="70"/>
        <v>19600</v>
      </c>
    </row>
    <row r="583" spans="1:8" outlineLevel="2">
      <c r="A583" s="7">
        <v>6606</v>
      </c>
      <c r="B583" s="4" t="s">
        <v>487</v>
      </c>
      <c r="C583" s="5">
        <v>16400</v>
      </c>
      <c r="D583" s="5">
        <f t="shared" si="71"/>
        <v>16400</v>
      </c>
      <c r="E583" s="5">
        <f t="shared" si="71"/>
        <v>16400</v>
      </c>
      <c r="H583" s="41">
        <f t="shared" si="70"/>
        <v>16400</v>
      </c>
    </row>
    <row r="584" spans="1:8" outlineLevel="1">
      <c r="A584" s="210" t="s">
        <v>488</v>
      </c>
      <c r="B584" s="211"/>
      <c r="C584" s="32">
        <v>0</v>
      </c>
      <c r="D584" s="32">
        <f t="shared" si="71"/>
        <v>0</v>
      </c>
      <c r="E584" s="32">
        <f t="shared" si="71"/>
        <v>0</v>
      </c>
      <c r="H584" s="41">
        <f t="shared" si="70"/>
        <v>0</v>
      </c>
    </row>
    <row r="585" spans="1:8" outlineLevel="1" collapsed="1">
      <c r="A585" s="210" t="s">
        <v>489</v>
      </c>
      <c r="B585" s="211"/>
      <c r="C585" s="32">
        <v>0</v>
      </c>
      <c r="D585" s="32">
        <f t="shared" si="71"/>
        <v>0</v>
      </c>
      <c r="E585" s="32">
        <f t="shared" si="71"/>
        <v>0</v>
      </c>
      <c r="H585" s="41">
        <f t="shared" si="70"/>
        <v>0</v>
      </c>
    </row>
    <row r="586" spans="1:8" outlineLevel="1" collapsed="1">
      <c r="A586" s="210" t="s">
        <v>490</v>
      </c>
      <c r="B586" s="211"/>
      <c r="C586" s="32">
        <v>0</v>
      </c>
      <c r="D586" s="32">
        <f t="shared" si="71"/>
        <v>0</v>
      </c>
      <c r="E586" s="32">
        <f t="shared" si="71"/>
        <v>0</v>
      </c>
      <c r="H586" s="41">
        <f t="shared" si="70"/>
        <v>0</v>
      </c>
    </row>
    <row r="587" spans="1:8" outlineLevel="1">
      <c r="A587" s="210" t="s">
        <v>491</v>
      </c>
      <c r="B587" s="211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0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0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2">C589</f>
        <v>0</v>
      </c>
      <c r="E589" s="5">
        <f t="shared" si="72"/>
        <v>0</v>
      </c>
      <c r="H589" s="41">
        <f t="shared" si="70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2"/>
        <v>0</v>
      </c>
      <c r="E590" s="5">
        <f t="shared" si="72"/>
        <v>0</v>
      </c>
      <c r="H590" s="41">
        <f t="shared" si="70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2"/>
        <v>0</v>
      </c>
      <c r="E591" s="5">
        <f t="shared" si="72"/>
        <v>0</v>
      </c>
      <c r="H591" s="41">
        <f t="shared" si="70"/>
        <v>0</v>
      </c>
    </row>
    <row r="592" spans="1:8" outlineLevel="1">
      <c r="A592" s="210" t="s">
        <v>498</v>
      </c>
      <c r="B592" s="21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0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0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0"/>
        <v>0</v>
      </c>
    </row>
    <row r="595" spans="1:8" outlineLevel="1">
      <c r="A595" s="210" t="s">
        <v>502</v>
      </c>
      <c r="B595" s="21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0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 t="shared" ref="D596:E598" si="73">C596</f>
        <v>0</v>
      </c>
      <c r="E596" s="5">
        <f t="shared" si="73"/>
        <v>0</v>
      </c>
      <c r="H596" s="41">
        <f t="shared" si="70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si="73"/>
        <v>0</v>
      </c>
      <c r="E597" s="5">
        <f t="shared" si="73"/>
        <v>0</v>
      </c>
      <c r="H597" s="41">
        <f t="shared" si="70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3"/>
        <v>0</v>
      </c>
      <c r="E598" s="5">
        <f t="shared" si="73"/>
        <v>0</v>
      </c>
      <c r="H598" s="41">
        <f t="shared" si="70"/>
        <v>0</v>
      </c>
    </row>
    <row r="599" spans="1:8" outlineLevel="1">
      <c r="A599" s="210" t="s">
        <v>503</v>
      </c>
      <c r="B599" s="211"/>
      <c r="C599" s="32">
        <f>SUM(C600:C602)</f>
        <v>108000</v>
      </c>
      <c r="D599" s="32">
        <f>SUM(D600:D602)</f>
        <v>108000</v>
      </c>
      <c r="E599" s="32">
        <f>SUM(E600:E602)</f>
        <v>108000</v>
      </c>
      <c r="H599" s="41">
        <f t="shared" si="70"/>
        <v>108000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4">C600</f>
        <v>0</v>
      </c>
      <c r="E600" s="5">
        <f t="shared" si="74"/>
        <v>0</v>
      </c>
      <c r="H600" s="41">
        <f t="shared" si="70"/>
        <v>0</v>
      </c>
    </row>
    <row r="601" spans="1:8" outlineLevel="2">
      <c r="A601" s="7">
        <v>6613</v>
      </c>
      <c r="B601" s="4" t="s">
        <v>505</v>
      </c>
      <c r="C601" s="5">
        <v>90000</v>
      </c>
      <c r="D601" s="5">
        <f t="shared" si="74"/>
        <v>90000</v>
      </c>
      <c r="E601" s="5">
        <f t="shared" si="74"/>
        <v>90000</v>
      </c>
      <c r="H601" s="41">
        <f t="shared" si="70"/>
        <v>90000</v>
      </c>
    </row>
    <row r="602" spans="1:8" outlineLevel="2">
      <c r="A602" s="7">
        <v>6613</v>
      </c>
      <c r="B602" s="4" t="s">
        <v>501</v>
      </c>
      <c r="C602" s="5">
        <v>18000</v>
      </c>
      <c r="D602" s="5">
        <f t="shared" si="74"/>
        <v>18000</v>
      </c>
      <c r="E602" s="5">
        <f t="shared" si="74"/>
        <v>18000</v>
      </c>
      <c r="H602" s="41">
        <f t="shared" si="70"/>
        <v>18000</v>
      </c>
    </row>
    <row r="603" spans="1:8" outlineLevel="1">
      <c r="A603" s="210" t="s">
        <v>506</v>
      </c>
      <c r="B603" s="21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0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0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5">C605</f>
        <v>0</v>
      </c>
      <c r="E605" s="5">
        <f t="shared" si="75"/>
        <v>0</v>
      </c>
      <c r="H605" s="41">
        <f t="shared" si="70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5"/>
        <v>0</v>
      </c>
      <c r="E606" s="5">
        <f t="shared" si="75"/>
        <v>0</v>
      </c>
      <c r="H606" s="41">
        <f t="shared" si="70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5"/>
        <v>0</v>
      </c>
      <c r="E607" s="5">
        <f t="shared" si="75"/>
        <v>0</v>
      </c>
      <c r="H607" s="41">
        <f t="shared" si="70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5"/>
        <v>0</v>
      </c>
      <c r="E608" s="5">
        <f t="shared" si="75"/>
        <v>0</v>
      </c>
      <c r="H608" s="41">
        <f t="shared" si="70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5"/>
        <v>0</v>
      </c>
      <c r="E609" s="5">
        <f t="shared" si="75"/>
        <v>0</v>
      </c>
      <c r="H609" s="41">
        <f t="shared" si="70"/>
        <v>0</v>
      </c>
    </row>
    <row r="610" spans="1:8" outlineLevel="1">
      <c r="A610" s="210" t="s">
        <v>513</v>
      </c>
      <c r="B610" s="211"/>
      <c r="C610" s="32">
        <f>SUM(C611:C615)</f>
        <v>22994.133000000002</v>
      </c>
      <c r="D610" s="32">
        <f>SUM(D611:D615)</f>
        <v>22994.133000000002</v>
      </c>
      <c r="E610" s="32">
        <f>SUM(E611:E615)</f>
        <v>22994.133000000002</v>
      </c>
      <c r="H610" s="41">
        <f t="shared" si="70"/>
        <v>22994.133000000002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0"/>
        <v>0</v>
      </c>
    </row>
    <row r="612" spans="1:8" outlineLevel="2">
      <c r="A612" s="7">
        <v>6615</v>
      </c>
      <c r="B612" s="4" t="s">
        <v>515</v>
      </c>
      <c r="C612" s="5">
        <v>14457.133</v>
      </c>
      <c r="D612" s="5">
        <f t="shared" ref="D612:E615" si="76">C612</f>
        <v>14457.133</v>
      </c>
      <c r="E612" s="5">
        <f t="shared" si="76"/>
        <v>14457.133</v>
      </c>
      <c r="H612" s="41">
        <f t="shared" si="70"/>
        <v>14457.133</v>
      </c>
    </row>
    <row r="613" spans="1:8" outlineLevel="2">
      <c r="A613" s="7">
        <v>6615</v>
      </c>
      <c r="B613" s="4" t="s">
        <v>516</v>
      </c>
      <c r="C613" s="5"/>
      <c r="D613" s="5">
        <f t="shared" si="76"/>
        <v>0</v>
      </c>
      <c r="E613" s="5">
        <f t="shared" si="76"/>
        <v>0</v>
      </c>
      <c r="H613" s="41">
        <f t="shared" si="70"/>
        <v>0</v>
      </c>
    </row>
    <row r="614" spans="1:8" outlineLevel="2">
      <c r="A614" s="7">
        <v>6615</v>
      </c>
      <c r="B614" s="4" t="s">
        <v>517</v>
      </c>
      <c r="C614" s="5">
        <v>8537</v>
      </c>
      <c r="D614" s="5">
        <f t="shared" si="76"/>
        <v>8537</v>
      </c>
      <c r="E614" s="5">
        <f t="shared" si="76"/>
        <v>8537</v>
      </c>
      <c r="H614" s="41">
        <f t="shared" si="70"/>
        <v>8537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6"/>
        <v>0</v>
      </c>
      <c r="E615" s="5">
        <f t="shared" si="76"/>
        <v>0</v>
      </c>
      <c r="H615" s="41">
        <f t="shared" si="70"/>
        <v>0</v>
      </c>
    </row>
    <row r="616" spans="1:8" outlineLevel="1">
      <c r="A616" s="210" t="s">
        <v>519</v>
      </c>
      <c r="B616" s="211"/>
      <c r="C616" s="32">
        <f>SUM(C617:C627)</f>
        <v>50000</v>
      </c>
      <c r="D616" s="32">
        <f>SUM(D617:D627)</f>
        <v>50000</v>
      </c>
      <c r="E616" s="32">
        <f>SUM(E617:E627)</f>
        <v>50000</v>
      </c>
      <c r="H616" s="41">
        <f t="shared" si="70"/>
        <v>50000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0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7">C618</f>
        <v>0</v>
      </c>
      <c r="E618" s="5">
        <f t="shared" si="77"/>
        <v>0</v>
      </c>
      <c r="H618" s="41">
        <f t="shared" si="70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7"/>
        <v>0</v>
      </c>
      <c r="E619" s="5">
        <f t="shared" si="77"/>
        <v>0</v>
      </c>
      <c r="H619" s="41">
        <f t="shared" si="70"/>
        <v>0</v>
      </c>
    </row>
    <row r="620" spans="1:8" outlineLevel="2">
      <c r="A620" s="7">
        <v>6616</v>
      </c>
      <c r="B620" s="4" t="s">
        <v>523</v>
      </c>
      <c r="C620" s="5">
        <v>50000</v>
      </c>
      <c r="D620" s="5">
        <f t="shared" si="77"/>
        <v>50000</v>
      </c>
      <c r="E620" s="5">
        <f t="shared" si="77"/>
        <v>50000</v>
      </c>
      <c r="H620" s="41">
        <f t="shared" si="70"/>
        <v>50000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7"/>
        <v>0</v>
      </c>
      <c r="E621" s="5">
        <f t="shared" si="77"/>
        <v>0</v>
      </c>
      <c r="H621" s="41">
        <f t="shared" si="70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7"/>
        <v>0</v>
      </c>
      <c r="E622" s="5">
        <f t="shared" si="77"/>
        <v>0</v>
      </c>
      <c r="H622" s="41">
        <f t="shared" si="70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7"/>
        <v>0</v>
      </c>
      <c r="E623" s="5">
        <f t="shared" si="77"/>
        <v>0</v>
      </c>
      <c r="H623" s="41">
        <f t="shared" si="70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7"/>
        <v>0</v>
      </c>
      <c r="E624" s="5">
        <f t="shared" si="77"/>
        <v>0</v>
      </c>
      <c r="H624" s="41">
        <f t="shared" si="70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7"/>
        <v>0</v>
      </c>
      <c r="E625" s="5">
        <f t="shared" si="77"/>
        <v>0</v>
      </c>
      <c r="H625" s="41">
        <f t="shared" si="70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7"/>
        <v>0</v>
      </c>
      <c r="E626" s="5">
        <f t="shared" si="77"/>
        <v>0</v>
      </c>
      <c r="H626" s="41">
        <f t="shared" si="70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7"/>
        <v>0</v>
      </c>
      <c r="E627" s="5">
        <f t="shared" si="77"/>
        <v>0</v>
      </c>
      <c r="H627" s="41">
        <f t="shared" si="70"/>
        <v>0</v>
      </c>
    </row>
    <row r="628" spans="1:10" outlineLevel="1">
      <c r="A628" s="210" t="s">
        <v>531</v>
      </c>
      <c r="B628" s="211"/>
      <c r="C628" s="32">
        <f>SUM(C629:C637)</f>
        <v>196000</v>
      </c>
      <c r="D628" s="32">
        <f>SUM(D629:D637)</f>
        <v>196000</v>
      </c>
      <c r="E628" s="32">
        <f>SUM(E629:E637)</f>
        <v>196000</v>
      </c>
      <c r="H628" s="41">
        <f t="shared" si="70"/>
        <v>196000</v>
      </c>
    </row>
    <row r="629" spans="1:10" outlineLevel="2">
      <c r="A629" s="7">
        <v>6617</v>
      </c>
      <c r="B629" s="4" t="s">
        <v>532</v>
      </c>
      <c r="C629" s="5">
        <v>196000</v>
      </c>
      <c r="D629" s="5">
        <f>C629</f>
        <v>196000</v>
      </c>
      <c r="E629" s="5">
        <f>D629</f>
        <v>196000</v>
      </c>
      <c r="H629" s="41">
        <f t="shared" si="70"/>
        <v>196000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8">C630</f>
        <v>0</v>
      </c>
      <c r="E630" s="5">
        <f t="shared" si="78"/>
        <v>0</v>
      </c>
      <c r="H630" s="41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8"/>
        <v>0</v>
      </c>
      <c r="E631" s="5">
        <f t="shared" si="78"/>
        <v>0</v>
      </c>
      <c r="H631" s="41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8"/>
        <v>0</v>
      </c>
      <c r="E632" s="5">
        <f t="shared" si="78"/>
        <v>0</v>
      </c>
      <c r="H632" s="41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8"/>
        <v>0</v>
      </c>
      <c r="E633" s="5">
        <f t="shared" si="78"/>
        <v>0</v>
      </c>
      <c r="H633" s="41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8"/>
        <v>0</v>
      </c>
      <c r="E634" s="5">
        <f t="shared" si="78"/>
        <v>0</v>
      </c>
      <c r="H634" s="41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8"/>
        <v>0</v>
      </c>
      <c r="E635" s="5">
        <f t="shared" si="78"/>
        <v>0</v>
      </c>
      <c r="H635" s="41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8"/>
        <v>0</v>
      </c>
      <c r="E636" s="5">
        <f t="shared" si="78"/>
        <v>0</v>
      </c>
      <c r="H636" s="41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8"/>
        <v>0</v>
      </c>
      <c r="E637" s="5">
        <f t="shared" si="78"/>
        <v>0</v>
      </c>
      <c r="H637" s="41">
        <f t="shared" si="70"/>
        <v>0</v>
      </c>
    </row>
    <row r="638" spans="1:10">
      <c r="A638" s="206" t="s">
        <v>541</v>
      </c>
      <c r="B638" s="20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0"/>
        <v>0</v>
      </c>
      <c r="I638" s="42"/>
      <c r="J638" s="40" t="b">
        <f>AND(H638=I638)</f>
        <v>1</v>
      </c>
    </row>
    <row r="639" spans="1:10" outlineLevel="1">
      <c r="A639" s="210" t="s">
        <v>542</v>
      </c>
      <c r="B639" s="211"/>
      <c r="C639" s="32">
        <v>0</v>
      </c>
      <c r="D639" s="32">
        <f t="shared" ref="D639:E641" si="79">C639</f>
        <v>0</v>
      </c>
      <c r="E639" s="32">
        <f t="shared" si="79"/>
        <v>0</v>
      </c>
      <c r="H639" s="41">
        <f t="shared" si="70"/>
        <v>0</v>
      </c>
    </row>
    <row r="640" spans="1:10" outlineLevel="1">
      <c r="A640" s="210" t="s">
        <v>543</v>
      </c>
      <c r="B640" s="211"/>
      <c r="C640" s="32">
        <v>0</v>
      </c>
      <c r="D640" s="32">
        <f t="shared" si="79"/>
        <v>0</v>
      </c>
      <c r="E640" s="32">
        <f t="shared" si="79"/>
        <v>0</v>
      </c>
      <c r="H640" s="41">
        <f t="shared" si="70"/>
        <v>0</v>
      </c>
    </row>
    <row r="641" spans="1:10" outlineLevel="1">
      <c r="A641" s="210" t="s">
        <v>544</v>
      </c>
      <c r="B641" s="211"/>
      <c r="C641" s="32">
        <v>0</v>
      </c>
      <c r="D641" s="32">
        <f t="shared" si="79"/>
        <v>0</v>
      </c>
      <c r="E641" s="32">
        <f t="shared" si="79"/>
        <v>0</v>
      </c>
      <c r="H641" s="41">
        <f t="shared" si="70"/>
        <v>0</v>
      </c>
    </row>
    <row r="642" spans="1:10">
      <c r="A642" s="206" t="s">
        <v>545</v>
      </c>
      <c r="B642" s="20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0">C642</f>
        <v>0</v>
      </c>
      <c r="I642" s="42"/>
      <c r="J642" s="40" t="b">
        <f>AND(H642=I642)</f>
        <v>1</v>
      </c>
    </row>
    <row r="643" spans="1:10" outlineLevel="1">
      <c r="A643" s="210" t="s">
        <v>546</v>
      </c>
      <c r="B643" s="211"/>
      <c r="C643" s="32">
        <v>0</v>
      </c>
      <c r="D643" s="32">
        <f>C643</f>
        <v>0</v>
      </c>
      <c r="E643" s="32">
        <f>D643</f>
        <v>0</v>
      </c>
      <c r="H643" s="41">
        <f t="shared" si="80"/>
        <v>0</v>
      </c>
    </row>
    <row r="644" spans="1:10" outlineLevel="1">
      <c r="A644" s="210" t="s">
        <v>547</v>
      </c>
      <c r="B644" s="211"/>
      <c r="C644" s="32">
        <v>0</v>
      </c>
      <c r="D644" s="32">
        <f>C644</f>
        <v>0</v>
      </c>
      <c r="E644" s="32">
        <f>D644</f>
        <v>0</v>
      </c>
      <c r="H644" s="41">
        <f t="shared" si="80"/>
        <v>0</v>
      </c>
    </row>
    <row r="645" spans="1:10">
      <c r="A645" s="206" t="s">
        <v>548</v>
      </c>
      <c r="B645" s="20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0"/>
        <v>0</v>
      </c>
      <c r="I645" s="42"/>
      <c r="J645" s="40" t="b">
        <f>AND(H645=I645)</f>
        <v>1</v>
      </c>
    </row>
    <row r="646" spans="1:10" outlineLevel="1">
      <c r="A646" s="210" t="s">
        <v>549</v>
      </c>
      <c r="B646" s="21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0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0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1">C648</f>
        <v>0</v>
      </c>
      <c r="E648" s="5">
        <f t="shared" si="81"/>
        <v>0</v>
      </c>
      <c r="H648" s="41">
        <f t="shared" si="80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1"/>
        <v>0</v>
      </c>
      <c r="E649" s="5">
        <f t="shared" si="81"/>
        <v>0</v>
      </c>
      <c r="H649" s="41">
        <f t="shared" si="80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1"/>
        <v>0</v>
      </c>
      <c r="E650" s="5">
        <f t="shared" si="81"/>
        <v>0</v>
      </c>
      <c r="H650" s="41">
        <f t="shared" si="80"/>
        <v>0</v>
      </c>
    </row>
    <row r="651" spans="1:10" outlineLevel="1">
      <c r="A651" s="210" t="s">
        <v>550</v>
      </c>
      <c r="B651" s="211"/>
      <c r="C651" s="31">
        <v>0</v>
      </c>
      <c r="D651" s="31">
        <f>C651</f>
        <v>0</v>
      </c>
      <c r="E651" s="31">
        <f>D651</f>
        <v>0</v>
      </c>
      <c r="H651" s="41">
        <f t="shared" si="80"/>
        <v>0</v>
      </c>
    </row>
    <row r="652" spans="1:10" outlineLevel="1">
      <c r="A652" s="210" t="s">
        <v>551</v>
      </c>
      <c r="B652" s="211"/>
      <c r="C652" s="32">
        <v>0</v>
      </c>
      <c r="D652" s="32">
        <f>C652</f>
        <v>0</v>
      </c>
      <c r="E652" s="32">
        <f>D652</f>
        <v>0</v>
      </c>
      <c r="H652" s="41">
        <f t="shared" si="80"/>
        <v>0</v>
      </c>
    </row>
    <row r="653" spans="1:10" outlineLevel="1">
      <c r="A653" s="210" t="s">
        <v>552</v>
      </c>
      <c r="B653" s="21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0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0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2">C655</f>
        <v>0</v>
      </c>
      <c r="E655" s="5">
        <f t="shared" si="82"/>
        <v>0</v>
      </c>
      <c r="H655" s="41">
        <f t="shared" si="80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2"/>
        <v>0</v>
      </c>
      <c r="E656" s="5">
        <f t="shared" si="82"/>
        <v>0</v>
      </c>
      <c r="H656" s="41">
        <f t="shared" si="80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2"/>
        <v>0</v>
      </c>
      <c r="E657" s="5">
        <f t="shared" si="82"/>
        <v>0</v>
      </c>
      <c r="H657" s="41">
        <f t="shared" si="80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2"/>
        <v>0</v>
      </c>
      <c r="E658" s="5">
        <f t="shared" si="82"/>
        <v>0</v>
      </c>
      <c r="H658" s="41">
        <f t="shared" si="80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2"/>
        <v>0</v>
      </c>
      <c r="E659" s="5">
        <f t="shared" si="82"/>
        <v>0</v>
      </c>
      <c r="H659" s="41">
        <f t="shared" si="80"/>
        <v>0</v>
      </c>
    </row>
    <row r="660" spans="1:8" outlineLevel="1">
      <c r="A660" s="210" t="s">
        <v>553</v>
      </c>
      <c r="B660" s="211"/>
      <c r="C660" s="32">
        <v>0</v>
      </c>
      <c r="D660" s="32">
        <f>C660</f>
        <v>0</v>
      </c>
      <c r="E660" s="32">
        <f>D660</f>
        <v>0</v>
      </c>
      <c r="H660" s="41">
        <f t="shared" si="80"/>
        <v>0</v>
      </c>
    </row>
    <row r="661" spans="1:8" outlineLevel="1">
      <c r="A661" s="210" t="s">
        <v>554</v>
      </c>
      <c r="B661" s="21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0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3">C662</f>
        <v>0</v>
      </c>
      <c r="E662" s="5">
        <f t="shared" si="83"/>
        <v>0</v>
      </c>
      <c r="H662" s="41">
        <f t="shared" si="80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3"/>
        <v>0</v>
      </c>
      <c r="E663" s="5">
        <f t="shared" si="83"/>
        <v>0</v>
      </c>
      <c r="H663" s="41">
        <f t="shared" si="80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3"/>
        <v>0</v>
      </c>
      <c r="E664" s="5">
        <f t="shared" si="83"/>
        <v>0</v>
      </c>
      <c r="H664" s="41">
        <f t="shared" si="80"/>
        <v>0</v>
      </c>
    </row>
    <row r="665" spans="1:8" outlineLevel="1">
      <c r="A665" s="210" t="s">
        <v>555</v>
      </c>
      <c r="B665" s="21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0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4">C666</f>
        <v>0</v>
      </c>
      <c r="E666" s="5">
        <f t="shared" si="84"/>
        <v>0</v>
      </c>
      <c r="H666" s="41">
        <f t="shared" si="80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4"/>
        <v>0</v>
      </c>
      <c r="E667" s="5">
        <f t="shared" si="84"/>
        <v>0</v>
      </c>
      <c r="H667" s="41">
        <f t="shared" si="80"/>
        <v>0</v>
      </c>
    </row>
    <row r="668" spans="1:8" outlineLevel="1">
      <c r="A668" s="210" t="s">
        <v>556</v>
      </c>
      <c r="B668" s="211"/>
      <c r="C668" s="32">
        <v>0</v>
      </c>
      <c r="D668" s="32">
        <f t="shared" si="84"/>
        <v>0</v>
      </c>
      <c r="E668" s="32">
        <f t="shared" si="84"/>
        <v>0</v>
      </c>
      <c r="H668" s="41">
        <f t="shared" si="80"/>
        <v>0</v>
      </c>
    </row>
    <row r="669" spans="1:8" outlineLevel="1" collapsed="1">
      <c r="A669" s="210" t="s">
        <v>557</v>
      </c>
      <c r="B669" s="211"/>
      <c r="C669" s="32">
        <v>0</v>
      </c>
      <c r="D669" s="32">
        <f t="shared" si="84"/>
        <v>0</v>
      </c>
      <c r="E669" s="32">
        <f t="shared" si="84"/>
        <v>0</v>
      </c>
      <c r="H669" s="41">
        <f t="shared" si="80"/>
        <v>0</v>
      </c>
    </row>
    <row r="670" spans="1:8" outlineLevel="1" collapsed="1">
      <c r="A670" s="210" t="s">
        <v>558</v>
      </c>
      <c r="B670" s="211"/>
      <c r="C670" s="32">
        <v>0</v>
      </c>
      <c r="D670" s="32">
        <f t="shared" si="84"/>
        <v>0</v>
      </c>
      <c r="E670" s="32">
        <f t="shared" si="84"/>
        <v>0</v>
      </c>
      <c r="H670" s="41">
        <f t="shared" si="80"/>
        <v>0</v>
      </c>
    </row>
    <row r="671" spans="1:8" outlineLevel="1">
      <c r="A671" s="210" t="s">
        <v>559</v>
      </c>
      <c r="B671" s="21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0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0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5">C673</f>
        <v>0</v>
      </c>
      <c r="E673" s="5">
        <f t="shared" si="85"/>
        <v>0</v>
      </c>
      <c r="H673" s="41">
        <f t="shared" si="80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5"/>
        <v>0</v>
      </c>
      <c r="E674" s="5">
        <f t="shared" si="85"/>
        <v>0</v>
      </c>
      <c r="H674" s="41">
        <f t="shared" si="80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5"/>
        <v>0</v>
      </c>
      <c r="E675" s="5">
        <f t="shared" si="85"/>
        <v>0</v>
      </c>
      <c r="H675" s="41">
        <f t="shared" si="80"/>
        <v>0</v>
      </c>
    </row>
    <row r="676" spans="1:8" outlineLevel="1">
      <c r="A676" s="210" t="s">
        <v>560</v>
      </c>
      <c r="B676" s="21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0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0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0"/>
        <v>0</v>
      </c>
    </row>
    <row r="679" spans="1:8" outlineLevel="1">
      <c r="A679" s="210" t="s">
        <v>561</v>
      </c>
      <c r="B679" s="21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0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 t="shared" ref="D680:E682" si="86">C680</f>
        <v>0</v>
      </c>
      <c r="E680" s="5">
        <f t="shared" si="86"/>
        <v>0</v>
      </c>
      <c r="H680" s="41">
        <f t="shared" si="80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si="86"/>
        <v>0</v>
      </c>
      <c r="E681" s="5">
        <f t="shared" si="86"/>
        <v>0</v>
      </c>
      <c r="H681" s="41">
        <f t="shared" si="80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6"/>
        <v>0</v>
      </c>
      <c r="E682" s="5">
        <f t="shared" si="86"/>
        <v>0</v>
      </c>
      <c r="H682" s="41">
        <f t="shared" si="80"/>
        <v>0</v>
      </c>
    </row>
    <row r="683" spans="1:8" outlineLevel="1">
      <c r="A683" s="210" t="s">
        <v>562</v>
      </c>
      <c r="B683" s="21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0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7">C684</f>
        <v>0</v>
      </c>
      <c r="E684" s="5">
        <f t="shared" si="87"/>
        <v>0</v>
      </c>
      <c r="H684" s="41">
        <f t="shared" si="80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7"/>
        <v>0</v>
      </c>
      <c r="E685" s="5">
        <f t="shared" si="87"/>
        <v>0</v>
      </c>
      <c r="H685" s="41">
        <f t="shared" si="80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7"/>
        <v>0</v>
      </c>
      <c r="E686" s="5">
        <f t="shared" si="87"/>
        <v>0</v>
      </c>
      <c r="H686" s="41">
        <f t="shared" si="80"/>
        <v>0</v>
      </c>
    </row>
    <row r="687" spans="1:8" outlineLevel="1">
      <c r="A687" s="210" t="s">
        <v>563</v>
      </c>
      <c r="B687" s="21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0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0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8">C689</f>
        <v>0</v>
      </c>
      <c r="E689" s="5">
        <f t="shared" si="88"/>
        <v>0</v>
      </c>
      <c r="H689" s="41">
        <f t="shared" si="80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8"/>
        <v>0</v>
      </c>
      <c r="E690" s="5">
        <f t="shared" si="88"/>
        <v>0</v>
      </c>
      <c r="H690" s="41">
        <f t="shared" si="80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8"/>
        <v>0</v>
      </c>
      <c r="E691" s="5">
        <f t="shared" si="88"/>
        <v>0</v>
      </c>
      <c r="H691" s="41">
        <f t="shared" si="80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8"/>
        <v>0</v>
      </c>
      <c r="E692" s="5">
        <f t="shared" si="88"/>
        <v>0</v>
      </c>
      <c r="H692" s="41">
        <f t="shared" si="80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8"/>
        <v>0</v>
      </c>
      <c r="E693" s="5">
        <f t="shared" si="88"/>
        <v>0</v>
      </c>
      <c r="H693" s="41">
        <f t="shared" si="80"/>
        <v>0</v>
      </c>
    </row>
    <row r="694" spans="1:8" outlineLevel="1">
      <c r="A694" s="210" t="s">
        <v>564</v>
      </c>
      <c r="B694" s="21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0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0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89">C696</f>
        <v>0</v>
      </c>
      <c r="E696" s="5">
        <f t="shared" si="89"/>
        <v>0</v>
      </c>
      <c r="H696" s="41">
        <f t="shared" si="80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89"/>
        <v>0</v>
      </c>
      <c r="E697" s="5">
        <f t="shared" si="89"/>
        <v>0</v>
      </c>
      <c r="H697" s="41">
        <f t="shared" si="80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89"/>
        <v>0</v>
      </c>
      <c r="E698" s="5">
        <f t="shared" si="89"/>
        <v>0</v>
      </c>
      <c r="H698" s="41">
        <f t="shared" si="80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89"/>
        <v>0</v>
      </c>
      <c r="E699" s="5">
        <f t="shared" si="89"/>
        <v>0</v>
      </c>
      <c r="H699" s="41">
        <f t="shared" si="80"/>
        <v>0</v>
      </c>
    </row>
    <row r="700" spans="1:8" outlineLevel="1">
      <c r="A700" s="210" t="s">
        <v>565</v>
      </c>
      <c r="B700" s="21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0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0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0">C702</f>
        <v>0</v>
      </c>
      <c r="E702" s="5">
        <f t="shared" si="90"/>
        <v>0</v>
      </c>
      <c r="H702" s="41">
        <f t="shared" si="80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0"/>
        <v>0</v>
      </c>
      <c r="E703" s="5">
        <f t="shared" si="90"/>
        <v>0</v>
      </c>
      <c r="H703" s="41">
        <f t="shared" si="80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0"/>
        <v>0</v>
      </c>
      <c r="E704" s="5">
        <f t="shared" si="90"/>
        <v>0</v>
      </c>
      <c r="H704" s="41">
        <f t="shared" si="80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0"/>
        <v>0</v>
      </c>
      <c r="E705" s="5">
        <f t="shared" si="90"/>
        <v>0</v>
      </c>
      <c r="H705" s="41">
        <f t="shared" si="80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0"/>
        <v>0</v>
      </c>
      <c r="E706" s="5">
        <f t="shared" si="90"/>
        <v>0</v>
      </c>
      <c r="H706" s="41">
        <f t="shared" ref="H706:H726" si="91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0"/>
        <v>0</v>
      </c>
      <c r="E707" s="5">
        <f t="shared" si="90"/>
        <v>0</v>
      </c>
      <c r="H707" s="41">
        <f t="shared" si="9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0"/>
        <v>0</v>
      </c>
      <c r="E708" s="5">
        <f t="shared" si="90"/>
        <v>0</v>
      </c>
      <c r="H708" s="41">
        <f t="shared" si="9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0"/>
        <v>0</v>
      </c>
      <c r="E709" s="5">
        <f t="shared" si="90"/>
        <v>0</v>
      </c>
      <c r="H709" s="41">
        <f t="shared" si="9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0"/>
        <v>0</v>
      </c>
      <c r="E710" s="5">
        <f t="shared" si="90"/>
        <v>0</v>
      </c>
      <c r="H710" s="41">
        <f t="shared" si="9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0"/>
        <v>0</v>
      </c>
      <c r="E711" s="5">
        <f t="shared" si="90"/>
        <v>0</v>
      </c>
      <c r="H711" s="41">
        <f t="shared" si="91"/>
        <v>0</v>
      </c>
    </row>
    <row r="712" spans="1:10" outlineLevel="1">
      <c r="A712" s="210" t="s">
        <v>566</v>
      </c>
      <c r="B712" s="211"/>
      <c r="C712" s="32">
        <f>SUM(C726:C734)</f>
        <v>0</v>
      </c>
      <c r="D712" s="31">
        <f>C712</f>
        <v>0</v>
      </c>
      <c r="E712" s="31">
        <f>D712</f>
        <v>0</v>
      </c>
      <c r="H712" s="41">
        <f t="shared" si="91"/>
        <v>0</v>
      </c>
    </row>
    <row r="713" spans="1:10" outlineLevel="1">
      <c r="A713" s="210" t="s">
        <v>567</v>
      </c>
      <c r="B713" s="211"/>
      <c r="C713" s="32">
        <v>0</v>
      </c>
      <c r="D713" s="31">
        <f t="shared" ref="D713:E715" si="92">C713</f>
        <v>0</v>
      </c>
      <c r="E713" s="31">
        <f t="shared" si="92"/>
        <v>0</v>
      </c>
      <c r="H713" s="41">
        <f t="shared" si="91"/>
        <v>0</v>
      </c>
    </row>
    <row r="714" spans="1:10" outlineLevel="1">
      <c r="A714" s="210" t="s">
        <v>568</v>
      </c>
      <c r="B714" s="211"/>
      <c r="C714" s="32">
        <v>0</v>
      </c>
      <c r="D714" s="31">
        <f t="shared" si="92"/>
        <v>0</v>
      </c>
      <c r="E714" s="31">
        <f t="shared" si="92"/>
        <v>0</v>
      </c>
      <c r="H714" s="41">
        <f t="shared" si="91"/>
        <v>0</v>
      </c>
    </row>
    <row r="715" spans="1:10" outlineLevel="1">
      <c r="A715" s="210" t="s">
        <v>569</v>
      </c>
      <c r="B715" s="211"/>
      <c r="C715" s="32">
        <v>0</v>
      </c>
      <c r="D715" s="31">
        <f t="shared" si="92"/>
        <v>0</v>
      </c>
      <c r="E715" s="31">
        <f t="shared" si="92"/>
        <v>0</v>
      </c>
      <c r="H715" s="41">
        <f t="shared" si="91"/>
        <v>0</v>
      </c>
    </row>
    <row r="716" spans="1:10">
      <c r="A716" s="208" t="s">
        <v>570</v>
      </c>
      <c r="B716" s="209"/>
      <c r="C716" s="36">
        <f>C717</f>
        <v>109390.57399999999</v>
      </c>
      <c r="D716" s="36">
        <f>D717</f>
        <v>109390.57399999999</v>
      </c>
      <c r="E716" s="36">
        <f>E717</f>
        <v>109390.57399999999</v>
      </c>
      <c r="G716" s="39" t="s">
        <v>66</v>
      </c>
      <c r="H716" s="41">
        <f t="shared" si="91"/>
        <v>109390.57399999999</v>
      </c>
      <c r="I716" s="42"/>
      <c r="J716" s="40" t="b">
        <f>AND(H716=I716)</f>
        <v>0</v>
      </c>
    </row>
    <row r="717" spans="1:10">
      <c r="A717" s="206" t="s">
        <v>571</v>
      </c>
      <c r="B717" s="207"/>
      <c r="C717" s="33">
        <f>C718+C722</f>
        <v>109390.57399999999</v>
      </c>
      <c r="D717" s="33">
        <f>D718+D722</f>
        <v>109390.57399999999</v>
      </c>
      <c r="E717" s="33">
        <f>E718+E722</f>
        <v>109390.57399999999</v>
      </c>
      <c r="G717" s="39" t="s">
        <v>599</v>
      </c>
      <c r="H717" s="41">
        <f t="shared" si="91"/>
        <v>109390.57399999999</v>
      </c>
      <c r="I717" s="42"/>
      <c r="J717" s="40" t="b">
        <f>AND(H717=I717)</f>
        <v>0</v>
      </c>
    </row>
    <row r="718" spans="1:10" outlineLevel="1" collapsed="1">
      <c r="A718" s="204" t="s">
        <v>808</v>
      </c>
      <c r="B718" s="205"/>
      <c r="C718" s="5">
        <f>SUM(C719:C721)</f>
        <v>109390.57399999999</v>
      </c>
      <c r="D718" s="31">
        <f>SUM(D719:D721)</f>
        <v>109390.57399999999</v>
      </c>
      <c r="E718" s="31">
        <f>SUM(E719:E721)</f>
        <v>109390.57399999999</v>
      </c>
      <c r="H718" s="41">
        <f t="shared" si="91"/>
        <v>109390.57399999999</v>
      </c>
    </row>
    <row r="719" spans="1:10" ht="15" customHeight="1" outlineLevel="2">
      <c r="A719" s="6">
        <v>10950</v>
      </c>
      <c r="B719" s="4" t="s">
        <v>572</v>
      </c>
      <c r="C719" s="30">
        <v>109390.57399999999</v>
      </c>
      <c r="D719" s="5">
        <f t="shared" ref="D719:E721" si="93">C719</f>
        <v>109390.57399999999</v>
      </c>
      <c r="E719" s="5">
        <f t="shared" si="93"/>
        <v>109390.57399999999</v>
      </c>
      <c r="H719" s="41">
        <f t="shared" si="91"/>
        <v>109390.57399999999</v>
      </c>
    </row>
    <row r="720" spans="1:10" ht="15" customHeight="1" outlineLevel="2">
      <c r="A720" s="6">
        <v>10950</v>
      </c>
      <c r="B720" s="4" t="s">
        <v>573</v>
      </c>
      <c r="C720" s="30">
        <v>0</v>
      </c>
      <c r="D720" s="5">
        <f t="shared" si="93"/>
        <v>0</v>
      </c>
      <c r="E720" s="5">
        <f t="shared" si="93"/>
        <v>0</v>
      </c>
      <c r="H720" s="41">
        <f t="shared" si="91"/>
        <v>0</v>
      </c>
    </row>
    <row r="721" spans="1:10" ht="15" customHeight="1" outlineLevel="2">
      <c r="A721" s="6">
        <v>10950</v>
      </c>
      <c r="B721" s="4" t="s">
        <v>574</v>
      </c>
      <c r="C721" s="30">
        <v>0</v>
      </c>
      <c r="D721" s="5">
        <f t="shared" si="93"/>
        <v>0</v>
      </c>
      <c r="E721" s="5">
        <f t="shared" si="93"/>
        <v>0</v>
      </c>
      <c r="H721" s="41">
        <f t="shared" si="91"/>
        <v>0</v>
      </c>
    </row>
    <row r="722" spans="1:10" outlineLevel="1">
      <c r="A722" s="204" t="s">
        <v>807</v>
      </c>
      <c r="B722" s="205"/>
      <c r="C722" s="5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1"/>
        <v>0</v>
      </c>
    </row>
    <row r="723" spans="1:10" ht="15" customHeight="1" outlineLevel="2">
      <c r="A723" s="6">
        <v>10951</v>
      </c>
      <c r="B723" s="4" t="s">
        <v>575</v>
      </c>
      <c r="C723" s="30">
        <v>0</v>
      </c>
      <c r="D723" s="5">
        <f>C723</f>
        <v>0</v>
      </c>
      <c r="E723" s="5">
        <f>D723</f>
        <v>0</v>
      </c>
      <c r="H723" s="41">
        <f t="shared" si="91"/>
        <v>0</v>
      </c>
    </row>
    <row r="724" spans="1:10" ht="15" customHeight="1" outlineLevel="2">
      <c r="A724" s="6">
        <v>10951</v>
      </c>
      <c r="B724" s="4" t="s">
        <v>576</v>
      </c>
      <c r="C724" s="30">
        <v>0</v>
      </c>
      <c r="D724" s="5">
        <f>C724</f>
        <v>0</v>
      </c>
      <c r="E724" s="5">
        <f>D724</f>
        <v>0</v>
      </c>
      <c r="H724" s="41">
        <f t="shared" si="91"/>
        <v>0</v>
      </c>
    </row>
    <row r="725" spans="1:10">
      <c r="A725" s="208" t="s">
        <v>577</v>
      </c>
      <c r="B725" s="20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1"/>
        <v>0</v>
      </c>
      <c r="I725" s="42"/>
      <c r="J725" s="40" t="b">
        <f>AND(H725=I725)</f>
        <v>1</v>
      </c>
    </row>
    <row r="726" spans="1:10">
      <c r="A726" s="206" t="s">
        <v>588</v>
      </c>
      <c r="B726" s="207"/>
      <c r="C726" s="33">
        <f>C727+C731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1"/>
        <v>0</v>
      </c>
      <c r="I726" s="42"/>
      <c r="J726" s="40" t="b">
        <f>AND(H726=I726)</f>
        <v>1</v>
      </c>
    </row>
    <row r="727" spans="1:10" outlineLevel="1">
      <c r="A727" s="204" t="s">
        <v>806</v>
      </c>
      <c r="B727" s="20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784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794</v>
      </c>
      <c r="C729" s="5"/>
      <c r="D729" s="5">
        <f>C729</f>
        <v>0</v>
      </c>
      <c r="E729" s="5">
        <f>D729</f>
        <v>0</v>
      </c>
    </row>
    <row r="730" spans="1:10" outlineLevel="1">
      <c r="A730" s="204" t="s">
        <v>805</v>
      </c>
      <c r="B730" s="205"/>
      <c r="C730" s="31">
        <f t="shared" ref="C730:E731" si="94">C731</f>
        <v>0</v>
      </c>
      <c r="D730" s="31">
        <f t="shared" si="94"/>
        <v>0</v>
      </c>
      <c r="E730" s="31">
        <f t="shared" si="94"/>
        <v>0</v>
      </c>
    </row>
    <row r="731" spans="1:10" outlineLevel="2">
      <c r="A731" s="6">
        <v>2</v>
      </c>
      <c r="B731" s="4" t="s">
        <v>779</v>
      </c>
      <c r="C731" s="5">
        <f t="shared" si="94"/>
        <v>0</v>
      </c>
      <c r="D731" s="5">
        <f t="shared" si="94"/>
        <v>0</v>
      </c>
      <c r="E731" s="5">
        <f t="shared" si="94"/>
        <v>0</v>
      </c>
    </row>
    <row r="732" spans="1:10" outlineLevel="3">
      <c r="A732" s="29"/>
      <c r="B732" s="28" t="s">
        <v>804</v>
      </c>
      <c r="C732" s="30"/>
      <c r="D732" s="30">
        <f>C732</f>
        <v>0</v>
      </c>
      <c r="E732" s="30">
        <f>D732</f>
        <v>0</v>
      </c>
    </row>
    <row r="733" spans="1:10" outlineLevel="1">
      <c r="A733" s="204" t="s">
        <v>803</v>
      </c>
      <c r="B733" s="20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797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802</v>
      </c>
      <c r="C735" s="30">
        <v>0</v>
      </c>
      <c r="D735" s="30">
        <f t="shared" ref="D735:E738" si="95">C735</f>
        <v>0</v>
      </c>
      <c r="E735" s="30">
        <f t="shared" si="95"/>
        <v>0</v>
      </c>
    </row>
    <row r="736" spans="1:10" outlineLevel="3">
      <c r="A736" s="29"/>
      <c r="B736" s="28" t="s">
        <v>801</v>
      </c>
      <c r="C736" s="30">
        <v>0</v>
      </c>
      <c r="D736" s="30">
        <f t="shared" si="95"/>
        <v>0</v>
      </c>
      <c r="E736" s="30">
        <f t="shared" si="95"/>
        <v>0</v>
      </c>
    </row>
    <row r="737" spans="1:5" outlineLevel="2">
      <c r="A737" s="6">
        <v>3</v>
      </c>
      <c r="B737" s="4" t="s">
        <v>784</v>
      </c>
      <c r="C737" s="5"/>
      <c r="D737" s="5">
        <f t="shared" si="95"/>
        <v>0</v>
      </c>
      <c r="E737" s="5">
        <f t="shared" si="95"/>
        <v>0</v>
      </c>
    </row>
    <row r="738" spans="1:5" outlineLevel="2">
      <c r="A738" s="6">
        <v>4</v>
      </c>
      <c r="B738" s="4" t="s">
        <v>794</v>
      </c>
      <c r="C738" s="5"/>
      <c r="D738" s="5">
        <f t="shared" si="95"/>
        <v>0</v>
      </c>
      <c r="E738" s="5">
        <f t="shared" si="95"/>
        <v>0</v>
      </c>
    </row>
    <row r="739" spans="1:5" outlineLevel="1">
      <c r="A739" s="204" t="s">
        <v>800</v>
      </c>
      <c r="B739" s="20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794</v>
      </c>
      <c r="C740" s="5"/>
      <c r="D740" s="5">
        <f>C740</f>
        <v>0</v>
      </c>
      <c r="E740" s="5">
        <f>D740</f>
        <v>0</v>
      </c>
    </row>
    <row r="741" spans="1:5" outlineLevel="1">
      <c r="A741" s="204" t="s">
        <v>799</v>
      </c>
      <c r="B741" s="20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784</v>
      </c>
      <c r="C742" s="5"/>
      <c r="D742" s="5">
        <f>C742</f>
        <v>0</v>
      </c>
      <c r="E742" s="5">
        <f>D742</f>
        <v>0</v>
      </c>
    </row>
    <row r="743" spans="1:5" outlineLevel="1">
      <c r="A743" s="204" t="s">
        <v>798</v>
      </c>
      <c r="B743" s="20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797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796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779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795</v>
      </c>
      <c r="C747" s="30"/>
      <c r="D747" s="30">
        <f t="shared" ref="D747:E749" si="96">C747</f>
        <v>0</v>
      </c>
      <c r="E747" s="30">
        <f t="shared" si="96"/>
        <v>0</v>
      </c>
    </row>
    <row r="748" spans="1:5" outlineLevel="2">
      <c r="A748" s="6">
        <v>3</v>
      </c>
      <c r="B748" s="4" t="s">
        <v>784</v>
      </c>
      <c r="C748" s="5"/>
      <c r="D748" s="5">
        <f t="shared" si="96"/>
        <v>0</v>
      </c>
      <c r="E748" s="5">
        <f t="shared" si="96"/>
        <v>0</v>
      </c>
    </row>
    <row r="749" spans="1:5" outlineLevel="2">
      <c r="A749" s="6">
        <v>4</v>
      </c>
      <c r="B749" s="4" t="s">
        <v>794</v>
      </c>
      <c r="C749" s="5"/>
      <c r="D749" s="5">
        <f t="shared" si="96"/>
        <v>0</v>
      </c>
      <c r="E749" s="5">
        <f t="shared" si="96"/>
        <v>0</v>
      </c>
    </row>
    <row r="750" spans="1:5" outlineLevel="1">
      <c r="A750" s="204" t="s">
        <v>793</v>
      </c>
      <c r="B750" s="20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779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4" customFormat="1" outlineLevel="3">
      <c r="A752" s="117"/>
      <c r="B752" s="116" t="s">
        <v>792</v>
      </c>
      <c r="C752" s="115"/>
      <c r="D752" s="115">
        <f t="shared" ref="D752:E754" si="97">C752</f>
        <v>0</v>
      </c>
      <c r="E752" s="115">
        <f t="shared" si="97"/>
        <v>0</v>
      </c>
    </row>
    <row r="753" spans="1:5" s="114" customFormat="1" outlineLevel="3">
      <c r="A753" s="117"/>
      <c r="B753" s="116" t="s">
        <v>778</v>
      </c>
      <c r="C753" s="115"/>
      <c r="D753" s="115">
        <f t="shared" si="97"/>
        <v>0</v>
      </c>
      <c r="E753" s="115">
        <f t="shared" si="97"/>
        <v>0</v>
      </c>
    </row>
    <row r="754" spans="1:5" outlineLevel="2">
      <c r="A754" s="6">
        <v>3</v>
      </c>
      <c r="B754" s="4" t="s">
        <v>784</v>
      </c>
      <c r="C754" s="5"/>
      <c r="D754" s="5">
        <f t="shared" si="97"/>
        <v>0</v>
      </c>
      <c r="E754" s="5">
        <f t="shared" si="97"/>
        <v>0</v>
      </c>
    </row>
    <row r="755" spans="1:5" outlineLevel="1">
      <c r="A755" s="204" t="s">
        <v>791</v>
      </c>
      <c r="B755" s="20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779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790</v>
      </c>
      <c r="C757" s="30"/>
      <c r="D757" s="30">
        <f t="shared" ref="D757:E759" si="98">C757</f>
        <v>0</v>
      </c>
      <c r="E757" s="30">
        <f t="shared" si="98"/>
        <v>0</v>
      </c>
    </row>
    <row r="758" spans="1:5" outlineLevel="3">
      <c r="A758" s="29"/>
      <c r="B758" s="28" t="s">
        <v>789</v>
      </c>
      <c r="C758" s="30"/>
      <c r="D758" s="30">
        <f t="shared" si="98"/>
        <v>0</v>
      </c>
      <c r="E758" s="30">
        <f t="shared" si="98"/>
        <v>0</v>
      </c>
    </row>
    <row r="759" spans="1:5" outlineLevel="3">
      <c r="A759" s="29"/>
      <c r="B759" s="28" t="s">
        <v>788</v>
      </c>
      <c r="C759" s="30"/>
      <c r="D759" s="30">
        <f t="shared" si="98"/>
        <v>0</v>
      </c>
      <c r="E759" s="30">
        <f t="shared" si="98"/>
        <v>0</v>
      </c>
    </row>
    <row r="760" spans="1:5" outlineLevel="1">
      <c r="A760" s="204" t="s">
        <v>787</v>
      </c>
      <c r="B760" s="20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779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786</v>
      </c>
      <c r="C762" s="30">
        <v>0</v>
      </c>
      <c r="D762" s="30">
        <f t="shared" ref="D762:E764" si="99">C762</f>
        <v>0</v>
      </c>
      <c r="E762" s="30">
        <f t="shared" si="99"/>
        <v>0</v>
      </c>
    </row>
    <row r="763" spans="1:5" outlineLevel="3">
      <c r="A763" s="29"/>
      <c r="B763" s="28" t="s">
        <v>776</v>
      </c>
      <c r="C763" s="30"/>
      <c r="D763" s="30">
        <f t="shared" si="99"/>
        <v>0</v>
      </c>
      <c r="E763" s="30">
        <f t="shared" si="99"/>
        <v>0</v>
      </c>
    </row>
    <row r="764" spans="1:5" outlineLevel="2">
      <c r="A764" s="6">
        <v>3</v>
      </c>
      <c r="B764" s="4" t="s">
        <v>784</v>
      </c>
      <c r="C764" s="5">
        <v>0</v>
      </c>
      <c r="D764" s="5">
        <f t="shared" si="99"/>
        <v>0</v>
      </c>
      <c r="E764" s="5">
        <f t="shared" si="99"/>
        <v>0</v>
      </c>
    </row>
    <row r="765" spans="1:5" outlineLevel="1">
      <c r="A765" s="204" t="s">
        <v>785</v>
      </c>
      <c r="B765" s="20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784</v>
      </c>
      <c r="C766" s="5"/>
      <c r="D766" s="5">
        <f>C766</f>
        <v>0</v>
      </c>
      <c r="E766" s="5">
        <f>D766</f>
        <v>0</v>
      </c>
    </row>
    <row r="767" spans="1:5" outlineLevel="1">
      <c r="A767" s="204" t="s">
        <v>783</v>
      </c>
      <c r="B767" s="20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779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782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781</v>
      </c>
      <c r="C770" s="30"/>
      <c r="D770" s="30">
        <f>C770</f>
        <v>0</v>
      </c>
      <c r="E770" s="30">
        <f>D770</f>
        <v>0</v>
      </c>
    </row>
    <row r="771" spans="1:5" outlineLevel="1">
      <c r="A771" s="204" t="s">
        <v>780</v>
      </c>
      <c r="B771" s="20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779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778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777</v>
      </c>
      <c r="C774" s="30"/>
      <c r="D774" s="30">
        <f t="shared" ref="D774:E776" si="100">C774</f>
        <v>0</v>
      </c>
      <c r="E774" s="30">
        <f t="shared" si="100"/>
        <v>0</v>
      </c>
    </row>
    <row r="775" spans="1:5" outlineLevel="3">
      <c r="A775" s="29"/>
      <c r="B775" s="28" t="s">
        <v>776</v>
      </c>
      <c r="C775" s="30"/>
      <c r="D775" s="30">
        <f t="shared" si="100"/>
        <v>0</v>
      </c>
      <c r="E775" s="30">
        <f t="shared" si="100"/>
        <v>0</v>
      </c>
    </row>
    <row r="776" spans="1:5" outlineLevel="3">
      <c r="A776" s="29"/>
      <c r="B776" s="28" t="s">
        <v>775</v>
      </c>
      <c r="C776" s="30"/>
      <c r="D776" s="30">
        <f t="shared" si="100"/>
        <v>0</v>
      </c>
      <c r="E776" s="30">
        <f t="shared" si="100"/>
        <v>0</v>
      </c>
    </row>
    <row r="777" spans="1:5" outlineLevel="1">
      <c r="A777" s="204" t="s">
        <v>774</v>
      </c>
      <c r="B777" s="20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773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100-000000000000}">
      <formula1>C115+C340</formula1>
    </dataValidation>
    <dataValidation type="custom" allowBlank="1" showInputMessage="1" showErrorMessage="1" sqref="J152:J153" xr:uid="{00000000-0002-0000-0100-000001000000}">
      <formula1>C153+C355</formula1>
    </dataValidation>
    <dataValidation type="custom" allowBlank="1" showInputMessage="1" showErrorMessage="1" sqref="J177:J178" xr:uid="{00000000-0002-0000-0100-000002000000}">
      <formula1>C178+C366</formula1>
    </dataValidation>
    <dataValidation type="custom" allowBlank="1" showInputMessage="1" showErrorMessage="1" sqref="J170" xr:uid="{00000000-0002-0000-0100-000003000000}">
      <formula1>C171+C363</formula1>
    </dataValidation>
    <dataValidation type="custom" allowBlank="1" showInputMessage="1" showErrorMessage="1" sqref="J163" xr:uid="{00000000-0002-0000-0100-000004000000}">
      <formula1>C164+C360</formula1>
    </dataValidation>
    <dataValidation type="custom" allowBlank="1" showInputMessage="1" showErrorMessage="1" sqref="J135" xr:uid="{00000000-0002-0000-0100-000005000000}">
      <formula1>C136+C349</formula1>
    </dataValidation>
    <dataValidation type="custom" allowBlank="1" showInputMessage="1" showErrorMessage="1" sqref="J97 J38 J61 J67:J68" xr:uid="{00000000-0002-0000-0100-000006000000}">
      <formula1>C39+C261</formula1>
    </dataValidation>
    <dataValidation type="custom" allowBlank="1" showInputMessage="1" showErrorMessage="1" sqref="J638 J642 J716:J717 J645 J725:J726" xr:uid="{00000000-0002-0000-0100-000007000000}">
      <formula1>C639+C793</formula1>
    </dataValidation>
    <dataValidation type="custom" allowBlank="1" showInputMessage="1" showErrorMessage="1" sqref="J11" xr:uid="{00000000-0002-0000-0100-000008000000}">
      <formula1>C12+C136</formula1>
    </dataValidation>
    <dataValidation type="custom" allowBlank="1" showInputMessage="1" showErrorMessage="1" sqref="J256:J259" xr:uid="{00000000-0002-0000-0100-000009000000}">
      <formula1>C257+C372</formula1>
    </dataValidation>
    <dataValidation type="custom" allowBlank="1" showInputMessage="1" showErrorMessage="1" sqref="J483" xr:uid="{00000000-0002-0000-0100-00000A000000}">
      <formula1>C484+C595</formula1>
    </dataValidation>
    <dataValidation type="custom" allowBlank="1" showInputMessage="1" showErrorMessage="1" sqref="J559" xr:uid="{00000000-0002-0000-0100-00000B000000}">
      <formula1>C259+C374</formula1>
    </dataValidation>
    <dataValidation type="custom" allowBlank="1" showInputMessage="1" showErrorMessage="1" sqref="J1:J4 J550:J551 J560:J561 J339 J547" xr:uid="{00000000-0002-0000-0100-00000C000000}">
      <formula1>C2+C114</formula1>
    </dataValidation>
    <dataValidation type="decimal" operator="greaterThanOrEqual" allowBlank="1" showInputMessage="1" showErrorMessage="1" sqref="C69:E96 C98:E113 C62:E66 C39:E60 C117:E134 C136:E151 C164:E169 C171:E176 C12:E37 C5:E10 C254:C255 C154:E162" xr:uid="{00000000-0002-0000-01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J29"/>
  <sheetViews>
    <sheetView rightToLeft="1" zoomScale="110" zoomScaleNormal="110" workbookViewId="0">
      <pane ySplit="1" topLeftCell="A8" activePane="bottomLeft" state="frozen"/>
      <selection pane="bottomLeft" activeCell="A8" sqref="A8:A20"/>
    </sheetView>
  </sheetViews>
  <sheetFormatPr defaultColWidth="9.1796875" defaultRowHeight="14.5"/>
  <cols>
    <col min="1" max="1" width="22.453125" style="10" customWidth="1"/>
    <col min="2" max="2" width="10.26953125" style="10" customWidth="1"/>
    <col min="3" max="3" width="39.453125" style="107" customWidth="1"/>
    <col min="4" max="9" width="9.1796875" style="113"/>
    <col min="10" max="11" width="0" style="113" hidden="1" customWidth="1"/>
    <col min="12" max="36" width="9.1796875" style="113"/>
  </cols>
  <sheetData>
    <row r="1" spans="1:36" s="92" customFormat="1" ht="19.5" customHeight="1">
      <c r="A1" s="129" t="s">
        <v>740</v>
      </c>
      <c r="B1" s="111" t="s">
        <v>741</v>
      </c>
      <c r="C1" s="106" t="s">
        <v>743</v>
      </c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</row>
    <row r="2" spans="1:36" ht="15.5">
      <c r="A2" s="13"/>
    </row>
    <row r="3" spans="1:36" ht="15.5">
      <c r="A3" s="13"/>
      <c r="J3" s="113" t="s">
        <v>744</v>
      </c>
      <c r="K3" s="113" t="s">
        <v>746</v>
      </c>
    </row>
    <row r="4" spans="1:36" ht="15.5">
      <c r="A4" s="13"/>
      <c r="J4" s="113" t="s">
        <v>745</v>
      </c>
      <c r="K4" s="113" t="s">
        <v>747</v>
      </c>
    </row>
    <row r="5" spans="1:36" ht="15.5">
      <c r="A5" s="13"/>
      <c r="K5" s="113" t="s">
        <v>748</v>
      </c>
    </row>
    <row r="6" spans="1:36" ht="15.5">
      <c r="A6" s="13"/>
      <c r="K6" s="113" t="s">
        <v>749</v>
      </c>
    </row>
    <row r="7" spans="1:36" ht="15.5">
      <c r="A7" s="13"/>
    </row>
    <row r="8" spans="1:36" ht="15.5">
      <c r="A8" s="13"/>
    </row>
    <row r="9" spans="1:36" ht="15.5">
      <c r="A9" s="13"/>
    </row>
    <row r="10" spans="1:36" ht="15.5">
      <c r="A10" s="13"/>
    </row>
    <row r="11" spans="1:36" ht="15.5">
      <c r="A11" s="13"/>
    </row>
    <row r="12" spans="1:36" ht="15.5">
      <c r="A12" s="13"/>
    </row>
    <row r="13" spans="1:36" ht="15.5">
      <c r="A13" s="13"/>
    </row>
    <row r="14" spans="1:36" ht="15.5">
      <c r="A14" s="13"/>
    </row>
    <row r="15" spans="1:36" ht="15.5">
      <c r="A15" s="13"/>
    </row>
    <row r="16" spans="1:36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C1048576">
    <cfRule type="cellIs" dxfId="11" priority="3" operator="equal">
      <formula>0</formula>
    </cfRule>
  </conditionalFormatting>
  <conditionalFormatting sqref="A1:A1048576">
    <cfRule type="cellIs" dxfId="10" priority="2" operator="equal">
      <formula>0</formula>
    </cfRule>
  </conditionalFormatting>
  <conditionalFormatting sqref="C1:C1048576">
    <cfRule type="cellIs" dxfId="9" priority="1" operator="equal">
      <formula>0</formula>
    </cfRule>
  </conditionalFormatting>
  <dataValidations count="1">
    <dataValidation type="list" allowBlank="1" showInputMessage="1" showErrorMessage="1" sqref="B2:B1048576" xr:uid="{00000000-0002-0000-1100-000000000000}">
      <formula1>$J$3:$J$4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8"/>
  <sheetViews>
    <sheetView rightToLeft="1" workbookViewId="0">
      <selection activeCell="E13" sqref="E13"/>
    </sheetView>
  </sheetViews>
  <sheetFormatPr defaultColWidth="9.1796875" defaultRowHeight="14.5"/>
  <cols>
    <col min="1" max="1" width="20.26953125" customWidth="1"/>
  </cols>
  <sheetData>
    <row r="1" spans="1:1">
      <c r="A1" s="10" t="s">
        <v>851</v>
      </c>
    </row>
    <row r="2" spans="1:1">
      <c r="A2" s="10" t="s">
        <v>834</v>
      </c>
    </row>
    <row r="3" spans="1:1">
      <c r="A3" s="10" t="s">
        <v>835</v>
      </c>
    </row>
    <row r="4" spans="1:1">
      <c r="A4" s="10" t="s">
        <v>852</v>
      </c>
    </row>
    <row r="5" spans="1:1">
      <c r="A5" s="10" t="s">
        <v>853</v>
      </c>
    </row>
    <row r="6" spans="1:1">
      <c r="A6" s="10" t="s">
        <v>854</v>
      </c>
    </row>
    <row r="7" spans="1:1">
      <c r="A7" s="10" t="s">
        <v>855</v>
      </c>
    </row>
    <row r="8" spans="1:1">
      <c r="A8" s="10" t="s">
        <v>856</v>
      </c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AU478"/>
  <sheetViews>
    <sheetView rightToLeft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5" sqref="A15"/>
    </sheetView>
  </sheetViews>
  <sheetFormatPr defaultColWidth="9.1796875" defaultRowHeight="14.5"/>
  <cols>
    <col min="1" max="1" width="4" style="70" bestFit="1" customWidth="1"/>
    <col min="2" max="2" width="27.453125" style="10" customWidth="1"/>
    <col min="3" max="3" width="19.81640625" style="10" bestFit="1" customWidth="1"/>
    <col min="4" max="4" width="9.26953125" style="10" bestFit="1" customWidth="1"/>
    <col min="5" max="5" width="10.1796875" style="10" bestFit="1" customWidth="1"/>
    <col min="6" max="6" width="19" style="10" bestFit="1" customWidth="1"/>
    <col min="7" max="7" width="9.7265625" style="10" bestFit="1" customWidth="1"/>
    <col min="8" max="8" width="12.81640625" style="10" customWidth="1"/>
    <col min="9" max="11" width="9.1796875" style="10"/>
    <col min="12" max="12" width="4.54296875" style="10" customWidth="1"/>
    <col min="13" max="13" width="19.453125" style="67" customWidth="1"/>
    <col min="14" max="14" width="15.1796875" style="67" customWidth="1"/>
    <col min="15" max="15" width="19" style="67" customWidth="1"/>
    <col min="16" max="16" width="15.453125" style="67" bestFit="1" customWidth="1"/>
    <col min="17" max="17" width="16.54296875" style="67" bestFit="1" customWidth="1"/>
    <col min="18" max="18" width="14" style="67" bestFit="1" customWidth="1"/>
    <col min="19" max="19" width="14.1796875" style="67" bestFit="1" customWidth="1"/>
    <col min="20" max="20" width="15.1796875" style="67" customWidth="1"/>
    <col min="21" max="21" width="19" style="67" customWidth="1"/>
    <col min="22" max="22" width="14" style="67" bestFit="1" customWidth="1"/>
    <col min="23" max="23" width="16.54296875" style="67" bestFit="1" customWidth="1"/>
    <col min="24" max="24" width="14" style="67" bestFit="1" customWidth="1"/>
    <col min="25" max="25" width="13.81640625" style="12" customWidth="1"/>
    <col min="26" max="26" width="15" style="12" customWidth="1"/>
    <col min="27" max="27" width="15.26953125" style="12" customWidth="1"/>
    <col min="28" max="28" width="16.54296875" style="12" customWidth="1"/>
    <col min="29" max="30" width="14.81640625" style="12" customWidth="1"/>
    <col min="31" max="31" width="9.1796875" style="10"/>
    <col min="32" max="32" width="11" style="10" customWidth="1"/>
    <col min="33" max="33" width="9.54296875" style="68" bestFit="1" customWidth="1"/>
    <col min="34" max="34" width="16.54296875" style="12" bestFit="1" customWidth="1"/>
    <col min="35" max="35" width="66.81640625" style="10" customWidth="1"/>
    <col min="43" max="43" width="9.1796875" style="54" customWidth="1"/>
    <col min="44" max="44" width="11.81640625" style="54" customWidth="1"/>
    <col min="45" max="45" width="26.26953125" style="55" customWidth="1"/>
    <col min="46" max="46" width="9.1796875" style="54" customWidth="1"/>
    <col min="47" max="47" width="10.1796875" style="54" bestFit="1" customWidth="1"/>
  </cols>
  <sheetData>
    <row r="1" spans="1:47" ht="26.15" customHeight="1">
      <c r="B1" s="245" t="s">
        <v>602</v>
      </c>
      <c r="C1" s="243" t="s">
        <v>603</v>
      </c>
      <c r="D1" s="243" t="s">
        <v>604</v>
      </c>
      <c r="E1" s="243" t="s">
        <v>605</v>
      </c>
      <c r="F1" s="243" t="s">
        <v>606</v>
      </c>
      <c r="G1" s="243" t="s">
        <v>607</v>
      </c>
      <c r="H1" s="243" t="s">
        <v>608</v>
      </c>
      <c r="I1" s="243" t="s">
        <v>609</v>
      </c>
      <c r="J1" s="243" t="s">
        <v>610</v>
      </c>
      <c r="K1" s="243" t="s">
        <v>611</v>
      </c>
      <c r="L1" s="243" t="s">
        <v>612</v>
      </c>
      <c r="M1" s="249" t="s">
        <v>732</v>
      </c>
      <c r="N1" s="251" t="s">
        <v>613</v>
      </c>
      <c r="O1" s="251"/>
      <c r="P1" s="251"/>
      <c r="Q1" s="251"/>
      <c r="R1" s="251"/>
      <c r="S1" s="249" t="s">
        <v>733</v>
      </c>
      <c r="T1" s="251" t="s">
        <v>613</v>
      </c>
      <c r="U1" s="251"/>
      <c r="V1" s="251"/>
      <c r="W1" s="251"/>
      <c r="X1" s="251"/>
      <c r="Y1" s="247" t="s">
        <v>614</v>
      </c>
      <c r="Z1" s="247" t="s">
        <v>615</v>
      </c>
      <c r="AA1" s="247" t="s">
        <v>616</v>
      </c>
      <c r="AB1" s="247" t="s">
        <v>617</v>
      </c>
      <c r="AC1" s="247" t="s">
        <v>618</v>
      </c>
      <c r="AD1" s="247" t="s">
        <v>619</v>
      </c>
      <c r="AE1" s="256" t="s">
        <v>620</v>
      </c>
      <c r="AF1" s="258" t="s">
        <v>621</v>
      </c>
      <c r="AG1" s="260" t="s">
        <v>622</v>
      </c>
      <c r="AH1" s="252" t="s">
        <v>623</v>
      </c>
      <c r="AI1" s="254" t="s">
        <v>624</v>
      </c>
      <c r="AQ1" s="52"/>
      <c r="AR1" s="52"/>
      <c r="AS1" s="53"/>
      <c r="AT1" s="52"/>
      <c r="AU1" s="52"/>
    </row>
    <row r="2" spans="1:47" ht="26.15" customHeight="1" thickBot="1">
      <c r="B2" s="246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50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50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48"/>
      <c r="Z2" s="248"/>
      <c r="AA2" s="248"/>
      <c r="AB2" s="248"/>
      <c r="AC2" s="248"/>
      <c r="AD2" s="248"/>
      <c r="AE2" s="257"/>
      <c r="AF2" s="259"/>
      <c r="AG2" s="261"/>
      <c r="AH2" s="253"/>
      <c r="AI2" s="255"/>
      <c r="AS2" s="55" t="s">
        <v>630</v>
      </c>
    </row>
    <row r="3" spans="1:47" s="61" customFormat="1" ht="26.15" customHeight="1">
      <c r="A3" s="71">
        <v>1</v>
      </c>
      <c r="B3" s="65" t="s">
        <v>1002</v>
      </c>
      <c r="C3" s="10"/>
      <c r="D3" s="72" t="s">
        <v>631</v>
      </c>
      <c r="E3" s="72" t="s">
        <v>632</v>
      </c>
      <c r="F3" s="65" t="s">
        <v>633</v>
      </c>
      <c r="G3" s="65"/>
      <c r="H3" s="65"/>
      <c r="I3" s="65"/>
      <c r="J3" s="65"/>
      <c r="K3" s="65"/>
      <c r="L3" s="65"/>
      <c r="M3" s="66">
        <v>300000</v>
      </c>
      <c r="N3" s="67">
        <v>90000</v>
      </c>
      <c r="O3" s="67">
        <v>111000</v>
      </c>
      <c r="P3" s="66">
        <v>99000</v>
      </c>
      <c r="Q3" s="66"/>
      <c r="R3" s="66"/>
      <c r="S3" s="66">
        <v>300000</v>
      </c>
      <c r="T3" s="67"/>
      <c r="U3" s="67"/>
      <c r="V3" s="66"/>
      <c r="W3" s="66"/>
      <c r="X3" s="66"/>
      <c r="Y3" s="12"/>
      <c r="Z3" s="12"/>
      <c r="AA3" s="12"/>
      <c r="AB3" s="12"/>
      <c r="AC3" s="12"/>
      <c r="AD3" s="12"/>
      <c r="AE3" s="10">
        <v>2012</v>
      </c>
      <c r="AF3" s="75"/>
      <c r="AG3" s="76"/>
      <c r="AH3" s="77"/>
      <c r="AI3" s="77"/>
      <c r="AQ3" s="62" t="s">
        <v>633</v>
      </c>
      <c r="AR3" s="62"/>
      <c r="AS3" s="63" t="s">
        <v>634</v>
      </c>
      <c r="AT3" s="62" t="s">
        <v>631</v>
      </c>
      <c r="AU3" s="62" t="s">
        <v>632</v>
      </c>
    </row>
    <row r="4" spans="1:47" s="61" customFormat="1" ht="26.15" customHeight="1">
      <c r="A4" s="71">
        <f>A3+1</f>
        <v>2</v>
      </c>
      <c r="B4" s="65" t="s">
        <v>1003</v>
      </c>
      <c r="C4" s="10"/>
      <c r="D4" s="72" t="s">
        <v>631</v>
      </c>
      <c r="E4" s="65" t="s">
        <v>632</v>
      </c>
      <c r="F4" s="65" t="s">
        <v>633</v>
      </c>
      <c r="G4" s="65"/>
      <c r="H4" s="65"/>
      <c r="I4" s="65"/>
      <c r="J4" s="65"/>
      <c r="K4" s="65"/>
      <c r="L4" s="65"/>
      <c r="M4" s="66">
        <v>50000</v>
      </c>
      <c r="N4" s="67">
        <v>15000</v>
      </c>
      <c r="O4" s="67">
        <v>18500</v>
      </c>
      <c r="P4" s="66">
        <v>16500</v>
      </c>
      <c r="Q4" s="66"/>
      <c r="R4" s="66"/>
      <c r="S4" s="66">
        <v>50000</v>
      </c>
      <c r="T4" s="67"/>
      <c r="U4" s="67"/>
      <c r="V4" s="66"/>
      <c r="W4" s="66"/>
      <c r="X4" s="66"/>
      <c r="Y4" s="78"/>
      <c r="Z4" s="78"/>
      <c r="AA4" s="78"/>
      <c r="AB4" s="78"/>
      <c r="AC4" s="12"/>
      <c r="AD4" s="12"/>
      <c r="AE4" s="10">
        <v>2013</v>
      </c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</row>
    <row r="5" spans="1:47" s="61" customFormat="1" ht="26.15" customHeight="1">
      <c r="A5" s="71">
        <f t="shared" ref="A5:A68" si="0">A4+1</f>
        <v>3</v>
      </c>
      <c r="B5" s="65" t="s">
        <v>1004</v>
      </c>
      <c r="C5" s="10"/>
      <c r="D5" s="72" t="s">
        <v>631</v>
      </c>
      <c r="E5" s="65" t="s">
        <v>632</v>
      </c>
      <c r="F5" s="65" t="s">
        <v>633</v>
      </c>
      <c r="G5" s="65"/>
      <c r="H5" s="65"/>
      <c r="I5" s="65"/>
      <c r="J5" s="65"/>
      <c r="K5" s="65"/>
      <c r="L5" s="65"/>
      <c r="M5" s="66">
        <v>60000</v>
      </c>
      <c r="N5" s="67">
        <v>18000</v>
      </c>
      <c r="O5" s="67">
        <v>22200</v>
      </c>
      <c r="P5" s="67">
        <v>19800</v>
      </c>
      <c r="Q5" s="67"/>
      <c r="R5" s="67"/>
      <c r="S5" s="66">
        <v>60000</v>
      </c>
      <c r="T5" s="67"/>
      <c r="U5" s="67"/>
      <c r="V5" s="67"/>
      <c r="W5" s="67"/>
      <c r="X5" s="67"/>
      <c r="Y5" s="12"/>
      <c r="Z5" s="12"/>
      <c r="AA5" s="12"/>
      <c r="AB5" s="12"/>
      <c r="AC5" s="12"/>
      <c r="AD5" s="12"/>
      <c r="AE5" s="10">
        <v>2012</v>
      </c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</row>
    <row r="6" spans="1:47" s="61" customFormat="1" ht="26.15" customHeight="1">
      <c r="A6" s="188">
        <v>4</v>
      </c>
      <c r="B6" s="65" t="s">
        <v>1005</v>
      </c>
      <c r="C6" s="10"/>
      <c r="D6" s="72" t="s">
        <v>631</v>
      </c>
      <c r="E6" s="65" t="s">
        <v>638</v>
      </c>
      <c r="F6" s="65" t="s">
        <v>633</v>
      </c>
      <c r="G6" s="65"/>
      <c r="H6" s="65"/>
      <c r="I6" s="65"/>
      <c r="J6" s="65"/>
      <c r="K6" s="65"/>
      <c r="L6" s="65"/>
      <c r="M6" s="66">
        <v>40000</v>
      </c>
      <c r="N6" s="67">
        <v>12000</v>
      </c>
      <c r="O6" s="67">
        <v>14800</v>
      </c>
      <c r="P6" s="67">
        <v>13200</v>
      </c>
      <c r="Q6" s="67"/>
      <c r="R6" s="67"/>
      <c r="S6" s="66">
        <v>40000</v>
      </c>
      <c r="T6" s="67"/>
      <c r="U6" s="67"/>
      <c r="V6" s="67"/>
      <c r="W6" s="67"/>
      <c r="X6" s="67"/>
      <c r="Y6" s="78"/>
      <c r="Z6" s="78"/>
      <c r="AA6" s="78"/>
      <c r="AB6" s="78"/>
      <c r="AC6" s="78"/>
      <c r="AD6" s="12"/>
      <c r="AE6" s="10">
        <v>2013</v>
      </c>
      <c r="AF6" s="10"/>
      <c r="AG6" s="68"/>
      <c r="AH6" s="12"/>
      <c r="AI6" s="10"/>
      <c r="AQ6" s="62"/>
      <c r="AR6" s="62"/>
      <c r="AS6" s="63" t="s">
        <v>646</v>
      </c>
      <c r="AT6" s="62"/>
      <c r="AU6" s="62"/>
    </row>
    <row r="7" spans="1:47" s="61" customFormat="1" ht="26.15" customHeight="1">
      <c r="A7" s="188">
        <v>5</v>
      </c>
      <c r="B7" s="65" t="s">
        <v>1006</v>
      </c>
      <c r="C7" s="10"/>
      <c r="D7" s="65" t="s">
        <v>631</v>
      </c>
      <c r="E7" s="65" t="s">
        <v>641</v>
      </c>
      <c r="F7" s="65" t="s">
        <v>633</v>
      </c>
      <c r="G7" s="65"/>
      <c r="H7" s="65"/>
      <c r="I7" s="65"/>
      <c r="J7" s="65"/>
      <c r="K7" s="65"/>
      <c r="L7" s="65"/>
      <c r="M7" s="66">
        <v>140000</v>
      </c>
      <c r="N7" s="67">
        <v>39200</v>
      </c>
      <c r="O7" s="67">
        <v>100800</v>
      </c>
      <c r="P7" s="67">
        <v>0</v>
      </c>
      <c r="Q7" s="67"/>
      <c r="R7" s="67"/>
      <c r="S7" s="66">
        <v>70000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>
        <v>2012</v>
      </c>
      <c r="AF7" s="10"/>
      <c r="AG7" s="68"/>
      <c r="AH7" s="12"/>
      <c r="AI7" s="10"/>
      <c r="AQ7" s="62"/>
      <c r="AR7" s="62" t="s">
        <v>643</v>
      </c>
      <c r="AS7" s="63" t="s">
        <v>644</v>
      </c>
      <c r="AT7" s="62"/>
      <c r="AU7" s="62" t="s">
        <v>645</v>
      </c>
    </row>
    <row r="8" spans="1:47" ht="26.15" customHeight="1">
      <c r="A8" s="189">
        <v>6</v>
      </c>
      <c r="B8" s="65" t="s">
        <v>1007</v>
      </c>
      <c r="D8" s="65" t="s">
        <v>631</v>
      </c>
      <c r="E8" s="65" t="s">
        <v>641</v>
      </c>
      <c r="F8" s="65" t="s">
        <v>633</v>
      </c>
      <c r="G8" s="65"/>
      <c r="H8" s="65"/>
      <c r="I8" s="65"/>
      <c r="J8" s="65"/>
      <c r="K8" s="65"/>
      <c r="L8" s="65"/>
      <c r="M8" s="66">
        <v>30000</v>
      </c>
      <c r="N8" s="67">
        <v>8400</v>
      </c>
      <c r="O8" s="67">
        <v>21600</v>
      </c>
      <c r="P8" s="67">
        <v>0</v>
      </c>
      <c r="S8" s="66">
        <v>15928</v>
      </c>
      <c r="AE8" s="10">
        <v>2012</v>
      </c>
      <c r="AF8" s="4"/>
      <c r="AG8" s="162"/>
      <c r="AH8" s="161"/>
      <c r="AI8" s="4"/>
    </row>
    <row r="9" spans="1:47" s="61" customFormat="1" ht="26.15" customHeight="1">
      <c r="A9" s="188">
        <v>7</v>
      </c>
      <c r="B9" s="65" t="s">
        <v>1008</v>
      </c>
      <c r="C9" s="10"/>
      <c r="D9" s="65" t="s">
        <v>631</v>
      </c>
      <c r="E9" s="65" t="s">
        <v>642</v>
      </c>
      <c r="F9" s="65" t="s">
        <v>633</v>
      </c>
      <c r="G9" s="65"/>
      <c r="H9" s="65"/>
      <c r="I9" s="65"/>
      <c r="J9" s="65"/>
      <c r="K9" s="65"/>
      <c r="L9" s="65"/>
      <c r="M9" s="66">
        <v>30000</v>
      </c>
      <c r="N9" s="67">
        <v>15000</v>
      </c>
      <c r="O9" s="67">
        <v>15000</v>
      </c>
      <c r="P9" s="67">
        <v>0</v>
      </c>
      <c r="Q9" s="67"/>
      <c r="R9" s="67"/>
      <c r="S9" s="66">
        <v>30000</v>
      </c>
      <c r="T9" s="67"/>
      <c r="U9" s="67"/>
      <c r="V9" s="67"/>
      <c r="W9" s="67"/>
      <c r="X9" s="67"/>
      <c r="Y9" s="12"/>
      <c r="Z9" s="12"/>
      <c r="AA9" s="12"/>
      <c r="AB9" s="12"/>
      <c r="AC9" s="12"/>
      <c r="AD9" s="12"/>
      <c r="AE9" s="10">
        <v>2014</v>
      </c>
      <c r="AF9" s="10"/>
      <c r="AG9" s="68"/>
      <c r="AH9" s="12"/>
      <c r="AI9" s="10"/>
      <c r="AQ9" s="62"/>
      <c r="AR9" s="62"/>
      <c r="AS9" s="63"/>
      <c r="AT9" s="62"/>
      <c r="AU9" s="62"/>
    </row>
    <row r="10" spans="1:47" s="61" customFormat="1" ht="26.15" customHeight="1">
      <c r="A10" s="188">
        <v>8</v>
      </c>
      <c r="B10" s="65" t="s">
        <v>1009</v>
      </c>
      <c r="C10" s="10"/>
      <c r="D10" s="65" t="s">
        <v>631</v>
      </c>
      <c r="E10" s="65" t="s">
        <v>645</v>
      </c>
      <c r="F10" s="10" t="s">
        <v>633</v>
      </c>
      <c r="G10" s="65"/>
      <c r="H10" s="65"/>
      <c r="I10" s="65"/>
      <c r="J10" s="65"/>
      <c r="K10" s="65"/>
      <c r="L10" s="65"/>
      <c r="M10" s="66">
        <v>13270</v>
      </c>
      <c r="N10" s="67"/>
      <c r="O10" s="67">
        <v>13270</v>
      </c>
      <c r="P10" s="67">
        <v>0</v>
      </c>
      <c r="Q10" s="67"/>
      <c r="R10" s="67"/>
      <c r="S10" s="66">
        <v>3270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>
        <v>2010</v>
      </c>
      <c r="AF10" s="10"/>
      <c r="AG10" s="68"/>
      <c r="AH10" s="12"/>
      <c r="AI10" s="10"/>
      <c r="AQ10" s="62"/>
      <c r="AR10" s="62"/>
      <c r="AS10" s="63"/>
      <c r="AT10" s="62"/>
      <c r="AU10" s="62"/>
    </row>
    <row r="11" spans="1:47" s="61" customFormat="1" ht="26.15" customHeight="1">
      <c r="A11" s="188">
        <v>9</v>
      </c>
      <c r="B11" s="10" t="s">
        <v>1010</v>
      </c>
      <c r="C11" s="10"/>
      <c r="D11" s="10" t="s">
        <v>637</v>
      </c>
      <c r="E11" s="10"/>
      <c r="F11" s="10" t="s">
        <v>633</v>
      </c>
      <c r="G11" s="10"/>
      <c r="H11" s="65"/>
      <c r="I11" s="65"/>
      <c r="J11" s="65"/>
      <c r="K11" s="65"/>
      <c r="L11" s="65"/>
      <c r="M11" s="66">
        <v>40000</v>
      </c>
      <c r="N11" s="67"/>
      <c r="O11" s="67">
        <v>36</v>
      </c>
      <c r="P11" s="67"/>
      <c r="Q11" s="67">
        <v>40000</v>
      </c>
      <c r="R11" s="67"/>
      <c r="S11" s="66">
        <v>40000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>
        <v>2011</v>
      </c>
      <c r="AF11" s="10"/>
      <c r="AG11" s="68"/>
      <c r="AH11" s="12"/>
      <c r="AI11" s="10"/>
      <c r="AQ11" s="62"/>
      <c r="AR11" s="62"/>
      <c r="AS11" s="62"/>
    </row>
    <row r="12" spans="1:47" s="61" customFormat="1" ht="26.15" customHeight="1">
      <c r="A12" s="188">
        <v>10</v>
      </c>
      <c r="B12" s="10" t="s">
        <v>1011</v>
      </c>
      <c r="C12" s="10"/>
      <c r="D12" s="10" t="s">
        <v>637</v>
      </c>
      <c r="E12" s="10"/>
      <c r="F12" s="10" t="s">
        <v>633</v>
      </c>
      <c r="G12" s="10"/>
      <c r="H12" s="65"/>
      <c r="I12" s="65"/>
      <c r="J12" s="65"/>
      <c r="K12" s="65"/>
      <c r="L12" s="65"/>
      <c r="M12" s="66">
        <v>200000</v>
      </c>
      <c r="N12" s="67">
        <v>36000</v>
      </c>
      <c r="O12" s="67">
        <v>36000</v>
      </c>
      <c r="P12" s="67"/>
      <c r="Q12" s="67">
        <v>128000</v>
      </c>
      <c r="R12" s="67"/>
      <c r="S12" s="66">
        <v>200000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>
        <v>2014</v>
      </c>
      <c r="AF12" s="10"/>
      <c r="AG12" s="68"/>
      <c r="AH12" s="12"/>
      <c r="AI12" s="10"/>
      <c r="AQ12" s="62"/>
      <c r="AR12" s="62"/>
      <c r="AS12" s="62"/>
    </row>
    <row r="13" spans="1:47" s="61" customFormat="1" ht="26.15" customHeight="1">
      <c r="A13" s="188">
        <v>11</v>
      </c>
      <c r="B13" s="10" t="s">
        <v>1013</v>
      </c>
      <c r="C13" s="58"/>
      <c r="D13" s="156" t="s">
        <v>640</v>
      </c>
      <c r="E13" s="156" t="s">
        <v>638</v>
      </c>
      <c r="F13" s="156" t="s">
        <v>633</v>
      </c>
      <c r="G13" s="58"/>
      <c r="H13" s="157" t="s">
        <v>853</v>
      </c>
      <c r="I13" s="56"/>
      <c r="J13" s="56"/>
      <c r="K13" s="56"/>
      <c r="L13" s="56"/>
      <c r="M13" s="178">
        <v>600000</v>
      </c>
      <c r="N13" s="158">
        <v>90000</v>
      </c>
      <c r="O13" s="158">
        <v>90000</v>
      </c>
      <c r="P13" s="158">
        <v>420000</v>
      </c>
      <c r="Q13" s="59"/>
      <c r="R13" s="59"/>
      <c r="S13" s="66">
        <v>600000</v>
      </c>
      <c r="T13" s="59"/>
      <c r="U13" s="59"/>
      <c r="V13" s="59"/>
      <c r="W13" s="59"/>
      <c r="X13" s="59"/>
      <c r="Y13" s="57"/>
      <c r="Z13" s="57"/>
      <c r="AA13" s="57"/>
      <c r="AB13" s="57"/>
      <c r="AC13" s="57"/>
      <c r="AD13" s="57"/>
      <c r="AE13" s="135">
        <v>2014</v>
      </c>
      <c r="AF13" s="58"/>
      <c r="AG13" s="60"/>
      <c r="AH13" s="57"/>
      <c r="AI13" s="64"/>
      <c r="AQ13" s="62"/>
      <c r="AR13" s="62"/>
      <c r="AS13" s="62"/>
    </row>
    <row r="14" spans="1:47" ht="26.15" customHeight="1">
      <c r="A14" s="188">
        <v>12</v>
      </c>
      <c r="B14" s="176" t="s">
        <v>1012</v>
      </c>
      <c r="C14" s="176"/>
      <c r="D14" s="176" t="s">
        <v>640</v>
      </c>
      <c r="E14" s="176"/>
      <c r="F14" s="176" t="s">
        <v>633</v>
      </c>
      <c r="G14" s="176"/>
      <c r="H14" s="177"/>
      <c r="I14" s="177"/>
      <c r="J14" s="177"/>
      <c r="K14" s="177"/>
      <c r="L14" s="177"/>
      <c r="N14" s="179">
        <v>57000</v>
      </c>
      <c r="O14" s="179">
        <v>133000</v>
      </c>
      <c r="P14" s="179"/>
      <c r="Q14" s="179"/>
      <c r="R14" s="179"/>
      <c r="S14" s="178">
        <v>190000</v>
      </c>
      <c r="T14" s="179"/>
      <c r="U14" s="179"/>
      <c r="V14" s="179"/>
      <c r="W14" s="179"/>
      <c r="X14" s="179"/>
      <c r="Y14" s="180"/>
      <c r="Z14" s="180"/>
      <c r="AA14" s="180"/>
      <c r="AB14" s="180"/>
      <c r="AC14" s="180"/>
      <c r="AD14" s="180"/>
      <c r="AE14" s="176">
        <v>2011</v>
      </c>
      <c r="AF14" s="176"/>
      <c r="AG14" s="181"/>
      <c r="AH14" s="180"/>
      <c r="AI14" s="176"/>
      <c r="AS14" s="54"/>
      <c r="AT14"/>
      <c r="AU14"/>
    </row>
    <row r="15" spans="1:47" s="4" customFormat="1">
      <c r="A15" s="186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1"/>
      <c r="Z15" s="161"/>
      <c r="AA15" s="161"/>
      <c r="AB15" s="161"/>
      <c r="AC15" s="161"/>
      <c r="AD15" s="161"/>
      <c r="AG15" s="162"/>
      <c r="AH15" s="161"/>
      <c r="AQ15" s="163"/>
      <c r="AR15" s="163"/>
      <c r="AS15" s="184"/>
      <c r="AT15" s="163"/>
      <c r="AU15" s="163"/>
    </row>
    <row r="16" spans="1:47" s="166" customFormat="1" ht="21">
      <c r="A16" s="187"/>
      <c r="B16" s="4"/>
      <c r="C16" s="4"/>
      <c r="D16" s="163"/>
      <c r="E16" s="4"/>
      <c r="F16" s="4"/>
      <c r="G16" s="4"/>
      <c r="H16" s="163"/>
      <c r="I16" s="163"/>
      <c r="J16" s="163"/>
      <c r="K16" s="163"/>
      <c r="L16" s="163"/>
      <c r="M16" s="164" t="e">
        <f>#REF!+#REF!+#REF!+#REF!+#REF!</f>
        <v>#REF!</v>
      </c>
      <c r="N16" s="160" t="e">
        <f>#REF!+#REF!+#REF!+#REF!</f>
        <v>#REF!</v>
      </c>
      <c r="O16" s="160" t="e">
        <f>#REF!+#REF!+#REF!+#REF!+#REF!</f>
        <v>#REF!</v>
      </c>
      <c r="P16" s="160" t="e">
        <f>#REF!+#REF!</f>
        <v>#REF!</v>
      </c>
      <c r="Q16" s="160"/>
      <c r="R16" s="160"/>
      <c r="S16" s="164">
        <f t="shared" ref="S16:S66" si="1">T16+U16+V16+W16+X16</f>
        <v>0</v>
      </c>
      <c r="T16" s="160"/>
      <c r="U16" s="160"/>
      <c r="V16" s="160"/>
      <c r="W16" s="160"/>
      <c r="X16" s="160"/>
      <c r="Y16" s="161"/>
      <c r="Z16" s="161"/>
      <c r="AA16" s="161"/>
      <c r="AB16" s="161"/>
      <c r="AC16" s="161"/>
      <c r="AD16" s="161"/>
      <c r="AE16" s="4"/>
      <c r="AF16" s="4"/>
      <c r="AG16" s="162"/>
      <c r="AH16" s="161"/>
      <c r="AI16" s="4"/>
      <c r="AQ16" s="167"/>
      <c r="AR16" s="167"/>
      <c r="AS16" s="185"/>
      <c r="AT16" s="167"/>
      <c r="AU16" s="167"/>
    </row>
    <row r="17" spans="1:47" s="166" customFormat="1" ht="21">
      <c r="A17" s="187"/>
      <c r="B17" s="165"/>
      <c r="C17" s="4"/>
      <c r="D17" s="4"/>
      <c r="E17" s="4"/>
      <c r="F17" s="4"/>
      <c r="G17" s="4"/>
      <c r="H17" s="163"/>
      <c r="I17" s="163"/>
      <c r="J17" s="163"/>
      <c r="K17" s="163"/>
      <c r="L17" s="163"/>
      <c r="M17" s="164"/>
      <c r="N17" s="160"/>
      <c r="O17" s="160"/>
      <c r="P17" s="160"/>
      <c r="Q17" s="160"/>
      <c r="R17" s="160"/>
      <c r="S17" s="164"/>
      <c r="T17" s="160"/>
      <c r="U17" s="160"/>
      <c r="V17" s="160"/>
      <c r="W17" s="160"/>
      <c r="X17" s="160"/>
      <c r="Y17" s="161"/>
      <c r="Z17" s="161"/>
      <c r="AA17" s="161"/>
      <c r="AB17" s="161"/>
      <c r="AC17" s="161"/>
      <c r="AD17" s="161"/>
      <c r="AE17" s="4"/>
      <c r="AF17" s="4"/>
      <c r="AG17" s="162"/>
      <c r="AH17" s="161"/>
      <c r="AI17" s="4"/>
      <c r="AQ17" s="167"/>
      <c r="AR17" s="167"/>
      <c r="AS17" s="167"/>
    </row>
    <row r="18" spans="1:47" s="4" customFormat="1">
      <c r="A18" s="186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1"/>
      <c r="Z18" s="161"/>
      <c r="AA18" s="161"/>
      <c r="AB18" s="161"/>
      <c r="AC18" s="161"/>
      <c r="AD18" s="161"/>
      <c r="AG18" s="162"/>
      <c r="AH18" s="161"/>
      <c r="AQ18" s="163"/>
      <c r="AR18" s="163"/>
      <c r="AS18" s="184"/>
      <c r="AT18" s="163"/>
      <c r="AU18" s="163"/>
    </row>
    <row r="19" spans="1:47" s="4" customFormat="1">
      <c r="A19" s="186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1"/>
      <c r="Z19" s="161"/>
      <c r="AA19" s="161"/>
      <c r="AB19" s="161"/>
      <c r="AC19" s="161"/>
      <c r="AD19" s="161"/>
      <c r="AG19" s="162"/>
      <c r="AH19" s="161"/>
      <c r="AQ19" s="163"/>
      <c r="AR19" s="163"/>
      <c r="AS19" s="184"/>
      <c r="AT19" s="163"/>
      <c r="AU19" s="163"/>
    </row>
    <row r="20" spans="1:47" s="166" customFormat="1" ht="26">
      <c r="A20" s="187"/>
      <c r="H20" s="167"/>
      <c r="I20" s="167"/>
      <c r="J20" s="167"/>
      <c r="K20" s="167"/>
      <c r="L20" s="167"/>
      <c r="M20" s="164">
        <f t="shared" ref="M20:M66" si="2">N20+O20+P20+Q20+R20</f>
        <v>0</v>
      </c>
      <c r="N20" s="168"/>
      <c r="O20" s="168"/>
      <c r="P20" s="168"/>
      <c r="Q20" s="168"/>
      <c r="R20" s="168"/>
      <c r="S20" s="164">
        <f t="shared" si="1"/>
        <v>0</v>
      </c>
      <c r="T20" s="168"/>
      <c r="U20" s="168"/>
      <c r="V20" s="168"/>
      <c r="W20" s="168"/>
      <c r="X20" s="168"/>
      <c r="Y20" s="169"/>
      <c r="Z20" s="169"/>
      <c r="AA20" s="169"/>
      <c r="AB20" s="169"/>
      <c r="AC20" s="169"/>
      <c r="AD20" s="169"/>
      <c r="AG20" s="170"/>
      <c r="AH20" s="169"/>
      <c r="AI20" s="171"/>
      <c r="AQ20" s="167"/>
      <c r="AR20" s="167"/>
      <c r="AS20" s="167"/>
    </row>
    <row r="21" spans="1:47" s="166" customFormat="1" ht="26">
      <c r="A21" s="187"/>
      <c r="B21" s="172"/>
      <c r="D21" s="173"/>
      <c r="E21" s="173"/>
      <c r="F21" s="173"/>
      <c r="H21" s="167"/>
      <c r="I21" s="167"/>
      <c r="J21" s="167"/>
      <c r="K21" s="167"/>
      <c r="L21" s="167"/>
      <c r="M21" s="164"/>
      <c r="N21" s="174"/>
      <c r="O21" s="174"/>
      <c r="P21" s="174"/>
      <c r="Q21" s="168"/>
      <c r="R21" s="168"/>
      <c r="S21" s="164"/>
      <c r="T21" s="168"/>
      <c r="U21" s="168"/>
      <c r="V21" s="168"/>
      <c r="W21" s="168"/>
      <c r="X21" s="168"/>
      <c r="Y21" s="169"/>
      <c r="Z21" s="169"/>
      <c r="AA21" s="169"/>
      <c r="AB21" s="169"/>
      <c r="AC21" s="169"/>
      <c r="AD21" s="169"/>
      <c r="AE21" s="175"/>
      <c r="AG21" s="170"/>
      <c r="AH21" s="169"/>
      <c r="AI21" s="171"/>
      <c r="AQ21" s="167"/>
      <c r="AR21" s="167"/>
      <c r="AS21" s="167"/>
    </row>
    <row r="22" spans="1:47" s="4" customFormat="1">
      <c r="A22" s="186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1"/>
      <c r="Z22" s="161"/>
      <c r="AA22" s="161"/>
      <c r="AB22" s="161"/>
      <c r="AC22" s="161"/>
      <c r="AD22" s="161"/>
      <c r="AG22" s="162"/>
      <c r="AH22" s="161"/>
      <c r="AQ22" s="163"/>
      <c r="AR22" s="163"/>
      <c r="AS22" s="184"/>
      <c r="AT22" s="163"/>
      <c r="AU22" s="163"/>
    </row>
    <row r="23" spans="1:47" s="4" customFormat="1" ht="18.5">
      <c r="A23" s="187"/>
      <c r="B23" s="172"/>
      <c r="H23" s="163"/>
      <c r="I23" s="163"/>
      <c r="J23" s="163"/>
      <c r="K23" s="163"/>
      <c r="L23" s="163"/>
      <c r="M23" s="164"/>
      <c r="N23" s="160"/>
      <c r="O23" s="160"/>
      <c r="P23" s="160"/>
      <c r="Q23" s="160"/>
      <c r="R23" s="160"/>
      <c r="S23" s="164"/>
      <c r="T23" s="160"/>
      <c r="U23" s="160"/>
      <c r="V23" s="160"/>
      <c r="W23" s="160"/>
      <c r="X23" s="160"/>
      <c r="Y23" s="161"/>
      <c r="Z23" s="161"/>
      <c r="AA23" s="161"/>
      <c r="AB23" s="161"/>
      <c r="AC23" s="161"/>
      <c r="AD23" s="161"/>
      <c r="AG23" s="162"/>
      <c r="AH23" s="161"/>
      <c r="AQ23" s="163"/>
      <c r="AR23" s="163"/>
      <c r="AS23" s="163"/>
    </row>
    <row r="24" spans="1:47" s="4" customFormat="1">
      <c r="A24" s="186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1"/>
      <c r="Z24" s="161"/>
      <c r="AA24" s="161"/>
      <c r="AB24" s="161"/>
      <c r="AC24" s="161"/>
      <c r="AD24" s="161"/>
      <c r="AG24" s="162"/>
      <c r="AH24" s="161"/>
      <c r="AQ24" s="163"/>
      <c r="AR24" s="163"/>
      <c r="AS24" s="184"/>
      <c r="AT24" s="163"/>
      <c r="AU24" s="163"/>
    </row>
    <row r="25" spans="1:47">
      <c r="A25" s="71">
        <f>A14+1</f>
        <v>13</v>
      </c>
      <c r="B25" s="75"/>
      <c r="C25" s="75"/>
      <c r="D25" s="75"/>
      <c r="E25" s="75"/>
      <c r="F25" s="75"/>
      <c r="G25" s="75"/>
      <c r="H25" s="72"/>
      <c r="I25" s="72"/>
      <c r="J25" s="72"/>
      <c r="K25" s="72"/>
      <c r="L25" s="72"/>
      <c r="M25" s="73">
        <f t="shared" si="2"/>
        <v>0</v>
      </c>
      <c r="N25" s="182"/>
      <c r="O25" s="182"/>
      <c r="P25" s="182"/>
      <c r="Q25" s="182"/>
      <c r="R25" s="182"/>
      <c r="S25" s="73">
        <f t="shared" si="1"/>
        <v>0</v>
      </c>
      <c r="T25" s="182"/>
      <c r="U25" s="182"/>
      <c r="V25" s="182"/>
      <c r="W25" s="182"/>
      <c r="X25" s="182"/>
      <c r="Y25" s="74"/>
      <c r="Z25" s="74"/>
      <c r="AA25" s="74"/>
      <c r="AB25" s="74"/>
      <c r="AC25" s="74"/>
      <c r="AD25" s="74"/>
      <c r="AE25" s="75"/>
      <c r="AF25" s="75"/>
      <c r="AG25" s="183"/>
      <c r="AH25" s="74"/>
      <c r="AI25" s="75"/>
      <c r="AS25" s="54"/>
      <c r="AT25"/>
      <c r="AU25"/>
    </row>
    <row r="26" spans="1:47">
      <c r="A26" s="71">
        <f t="shared" si="0"/>
        <v>14</v>
      </c>
      <c r="H26" s="65"/>
      <c r="I26" s="65"/>
      <c r="J26" s="65"/>
      <c r="K26" s="65"/>
      <c r="L26" s="65"/>
      <c r="M26" s="66">
        <f t="shared" si="2"/>
        <v>0</v>
      </c>
      <c r="S26" s="66">
        <f t="shared" si="1"/>
        <v>0</v>
      </c>
      <c r="AS26" s="54"/>
      <c r="AT26"/>
      <c r="AU26"/>
    </row>
    <row r="27" spans="1:47">
      <c r="A27" s="71">
        <f t="shared" si="0"/>
        <v>15</v>
      </c>
      <c r="H27" s="65"/>
      <c r="I27" s="65"/>
      <c r="J27" s="65"/>
      <c r="K27" s="65"/>
      <c r="L27" s="65"/>
      <c r="M27" s="66">
        <f t="shared" si="2"/>
        <v>0</v>
      </c>
      <c r="S27" s="66">
        <f t="shared" si="1"/>
        <v>0</v>
      </c>
      <c r="AS27" s="54"/>
      <c r="AT27"/>
      <c r="AU27"/>
    </row>
    <row r="28" spans="1:47">
      <c r="A28" s="71">
        <f t="shared" si="0"/>
        <v>16</v>
      </c>
      <c r="H28" s="65"/>
      <c r="I28" s="65"/>
      <c r="J28" s="65"/>
      <c r="K28" s="65"/>
      <c r="L28" s="65"/>
      <c r="M28" s="66">
        <f t="shared" si="2"/>
        <v>0</v>
      </c>
      <c r="S28" s="66">
        <f t="shared" si="1"/>
        <v>0</v>
      </c>
      <c r="AS28" s="54"/>
      <c r="AT28"/>
      <c r="AU28"/>
    </row>
    <row r="29" spans="1:47">
      <c r="A29" s="71">
        <f t="shared" si="0"/>
        <v>17</v>
      </c>
      <c r="H29" s="65"/>
      <c r="I29" s="65"/>
      <c r="J29" s="65"/>
      <c r="K29" s="65"/>
      <c r="L29" s="65"/>
      <c r="M29" s="66">
        <f t="shared" si="2"/>
        <v>0</v>
      </c>
      <c r="S29" s="66">
        <f t="shared" si="1"/>
        <v>0</v>
      </c>
      <c r="AS29" s="54"/>
      <c r="AT29"/>
      <c r="AU29"/>
    </row>
    <row r="30" spans="1:47">
      <c r="A30" s="71">
        <f t="shared" si="0"/>
        <v>18</v>
      </c>
      <c r="H30" s="65"/>
      <c r="I30" s="65"/>
      <c r="J30" s="65"/>
      <c r="K30" s="65"/>
      <c r="L30" s="65"/>
      <c r="M30" s="66">
        <f t="shared" si="2"/>
        <v>0</v>
      </c>
      <c r="S30" s="66">
        <f t="shared" si="1"/>
        <v>0</v>
      </c>
      <c r="AS30" s="54"/>
      <c r="AT30"/>
      <c r="AU30"/>
    </row>
    <row r="31" spans="1:47">
      <c r="A31" s="71">
        <f t="shared" si="0"/>
        <v>19</v>
      </c>
      <c r="H31" s="65"/>
      <c r="I31" s="65"/>
      <c r="J31" s="65"/>
      <c r="K31" s="65"/>
      <c r="L31" s="65"/>
      <c r="M31" s="66">
        <f t="shared" si="2"/>
        <v>0</v>
      </c>
      <c r="S31" s="66">
        <f t="shared" si="1"/>
        <v>0</v>
      </c>
      <c r="AS31" s="54"/>
      <c r="AT31"/>
      <c r="AU31"/>
    </row>
    <row r="32" spans="1:47">
      <c r="A32" s="71">
        <f t="shared" si="0"/>
        <v>20</v>
      </c>
      <c r="H32" s="65"/>
      <c r="I32" s="65"/>
      <c r="J32" s="65"/>
      <c r="K32" s="65"/>
      <c r="L32" s="65"/>
      <c r="M32" s="66">
        <f t="shared" si="2"/>
        <v>0</v>
      </c>
      <c r="S32" s="66">
        <f t="shared" si="1"/>
        <v>0</v>
      </c>
      <c r="AS32" s="54"/>
      <c r="AT32"/>
      <c r="AU32"/>
    </row>
    <row r="33" spans="1:47">
      <c r="A33" s="71">
        <f t="shared" si="0"/>
        <v>21</v>
      </c>
      <c r="H33" s="65"/>
      <c r="I33" s="65"/>
      <c r="J33" s="65"/>
      <c r="K33" s="65"/>
      <c r="L33" s="65"/>
      <c r="M33" s="66">
        <f t="shared" si="2"/>
        <v>0</v>
      </c>
      <c r="S33" s="66">
        <f t="shared" si="1"/>
        <v>0</v>
      </c>
      <c r="AS33" s="54"/>
      <c r="AT33"/>
      <c r="AU33"/>
    </row>
    <row r="34" spans="1:47">
      <c r="A34" s="71">
        <f t="shared" si="0"/>
        <v>22</v>
      </c>
      <c r="H34" s="65"/>
      <c r="I34" s="65"/>
      <c r="J34" s="65"/>
      <c r="K34" s="65"/>
      <c r="L34" s="65"/>
      <c r="M34" s="66">
        <f t="shared" si="2"/>
        <v>0</v>
      </c>
      <c r="S34" s="66">
        <f t="shared" si="1"/>
        <v>0</v>
      </c>
      <c r="AS34" s="54"/>
      <c r="AT34"/>
      <c r="AU34"/>
    </row>
    <row r="35" spans="1:47">
      <c r="A35" s="71">
        <f t="shared" si="0"/>
        <v>23</v>
      </c>
      <c r="H35" s="65"/>
      <c r="I35" s="65"/>
      <c r="J35" s="65"/>
      <c r="K35" s="65"/>
      <c r="L35" s="65"/>
      <c r="M35" s="66">
        <f t="shared" si="2"/>
        <v>0</v>
      </c>
      <c r="S35" s="66">
        <f t="shared" si="1"/>
        <v>0</v>
      </c>
      <c r="AS35" s="54"/>
      <c r="AT35"/>
      <c r="AU35"/>
    </row>
    <row r="36" spans="1:47">
      <c r="A36" s="71">
        <f t="shared" si="0"/>
        <v>24</v>
      </c>
      <c r="H36" s="65"/>
      <c r="I36" s="65"/>
      <c r="J36" s="65"/>
      <c r="K36" s="65"/>
      <c r="L36" s="65"/>
      <c r="M36" s="66">
        <f t="shared" si="2"/>
        <v>0</v>
      </c>
      <c r="S36" s="66">
        <f t="shared" si="1"/>
        <v>0</v>
      </c>
      <c r="AS36" s="54"/>
      <c r="AT36"/>
      <c r="AU36"/>
    </row>
    <row r="37" spans="1:47">
      <c r="A37" s="71">
        <f t="shared" si="0"/>
        <v>25</v>
      </c>
      <c r="H37" s="65"/>
      <c r="I37" s="65"/>
      <c r="J37" s="65"/>
      <c r="K37" s="65"/>
      <c r="L37" s="65"/>
      <c r="M37" s="66">
        <f t="shared" si="2"/>
        <v>0</v>
      </c>
      <c r="S37" s="66">
        <f t="shared" si="1"/>
        <v>0</v>
      </c>
      <c r="AS37" s="54"/>
      <c r="AT37"/>
      <c r="AU37"/>
    </row>
    <row r="38" spans="1:47">
      <c r="A38" s="71">
        <f t="shared" si="0"/>
        <v>26</v>
      </c>
      <c r="H38" s="65"/>
      <c r="I38" s="65"/>
      <c r="J38" s="65"/>
      <c r="K38" s="65"/>
      <c r="L38" s="65"/>
      <c r="M38" s="66">
        <f t="shared" si="2"/>
        <v>0</v>
      </c>
      <c r="S38" s="66">
        <f t="shared" si="1"/>
        <v>0</v>
      </c>
      <c r="AS38" s="54"/>
      <c r="AT38"/>
      <c r="AU38"/>
    </row>
    <row r="39" spans="1:47">
      <c r="A39" s="71">
        <f t="shared" si="0"/>
        <v>27</v>
      </c>
      <c r="H39" s="65"/>
      <c r="I39" s="65"/>
      <c r="J39" s="65"/>
      <c r="K39" s="65"/>
      <c r="L39" s="65"/>
      <c r="M39" s="66">
        <f t="shared" si="2"/>
        <v>0</v>
      </c>
      <c r="S39" s="66">
        <f t="shared" si="1"/>
        <v>0</v>
      </c>
      <c r="AS39" s="54"/>
      <c r="AT39"/>
      <c r="AU39"/>
    </row>
    <row r="40" spans="1:47">
      <c r="A40" s="71">
        <f t="shared" si="0"/>
        <v>28</v>
      </c>
      <c r="H40" s="65"/>
      <c r="I40" s="65"/>
      <c r="J40" s="65"/>
      <c r="K40" s="65"/>
      <c r="L40" s="65"/>
      <c r="M40" s="66">
        <f t="shared" si="2"/>
        <v>0</v>
      </c>
      <c r="S40" s="66">
        <f t="shared" si="1"/>
        <v>0</v>
      </c>
      <c r="AS40" s="54"/>
      <c r="AT40"/>
      <c r="AU40"/>
    </row>
    <row r="41" spans="1:47">
      <c r="A41" s="71">
        <f t="shared" si="0"/>
        <v>29</v>
      </c>
      <c r="H41" s="65"/>
      <c r="I41" s="65"/>
      <c r="J41" s="65"/>
      <c r="K41" s="65"/>
      <c r="L41" s="65"/>
      <c r="M41" s="66">
        <f t="shared" si="2"/>
        <v>0</v>
      </c>
      <c r="S41" s="66">
        <f t="shared" si="1"/>
        <v>0</v>
      </c>
      <c r="AS41" s="54"/>
      <c r="AT41"/>
      <c r="AU41"/>
    </row>
    <row r="42" spans="1:47">
      <c r="A42" s="71">
        <f t="shared" si="0"/>
        <v>30</v>
      </c>
      <c r="H42" s="65"/>
      <c r="I42" s="65"/>
      <c r="J42" s="65"/>
      <c r="K42" s="65"/>
      <c r="L42" s="65"/>
      <c r="M42" s="66">
        <f t="shared" si="2"/>
        <v>0</v>
      </c>
      <c r="S42" s="66">
        <f t="shared" si="1"/>
        <v>0</v>
      </c>
      <c r="AT42"/>
      <c r="AU42"/>
    </row>
    <row r="43" spans="1:47">
      <c r="A43" s="71">
        <f t="shared" si="0"/>
        <v>31</v>
      </c>
      <c r="H43" s="65"/>
      <c r="I43" s="65"/>
      <c r="J43" s="65"/>
      <c r="K43" s="65"/>
      <c r="L43" s="65"/>
      <c r="M43" s="66">
        <f t="shared" si="2"/>
        <v>0</v>
      </c>
      <c r="S43" s="66">
        <f t="shared" si="1"/>
        <v>0</v>
      </c>
      <c r="AT43"/>
      <c r="AU43"/>
    </row>
    <row r="44" spans="1:47">
      <c r="A44" s="71">
        <f t="shared" si="0"/>
        <v>32</v>
      </c>
      <c r="H44" s="65"/>
      <c r="I44" s="65"/>
      <c r="J44" s="65"/>
      <c r="K44" s="65"/>
      <c r="L44" s="65"/>
      <c r="M44" s="66">
        <f t="shared" si="2"/>
        <v>0</v>
      </c>
      <c r="S44" s="66">
        <f t="shared" si="1"/>
        <v>0</v>
      </c>
      <c r="AT44"/>
      <c r="AU44"/>
    </row>
    <row r="45" spans="1:47">
      <c r="A45" s="71">
        <f t="shared" si="0"/>
        <v>33</v>
      </c>
      <c r="H45" s="65"/>
      <c r="I45" s="65"/>
      <c r="J45" s="65"/>
      <c r="K45" s="65"/>
      <c r="L45" s="65"/>
      <c r="M45" s="66">
        <f t="shared" si="2"/>
        <v>0</v>
      </c>
      <c r="S45" s="66">
        <f t="shared" si="1"/>
        <v>0</v>
      </c>
      <c r="AT45"/>
      <c r="AU45"/>
    </row>
    <row r="46" spans="1:47">
      <c r="A46" s="71">
        <f t="shared" si="0"/>
        <v>34</v>
      </c>
      <c r="H46" s="65"/>
      <c r="I46" s="65"/>
      <c r="J46" s="65"/>
      <c r="K46" s="65"/>
      <c r="L46" s="65"/>
      <c r="M46" s="66">
        <f t="shared" si="2"/>
        <v>0</v>
      </c>
      <c r="S46" s="66">
        <f t="shared" si="1"/>
        <v>0</v>
      </c>
      <c r="AT46"/>
      <c r="AU46"/>
    </row>
    <row r="47" spans="1:47">
      <c r="A47" s="71">
        <f t="shared" si="0"/>
        <v>35</v>
      </c>
      <c r="H47" s="65"/>
      <c r="I47" s="65"/>
      <c r="J47" s="65"/>
      <c r="K47" s="65"/>
      <c r="L47" s="65"/>
      <c r="M47" s="66">
        <f t="shared" si="2"/>
        <v>0</v>
      </c>
      <c r="S47" s="66">
        <f t="shared" si="1"/>
        <v>0</v>
      </c>
      <c r="AT47"/>
      <c r="AU47"/>
    </row>
    <row r="48" spans="1:47">
      <c r="A48" s="71">
        <f t="shared" si="0"/>
        <v>36</v>
      </c>
      <c r="H48" s="65"/>
      <c r="I48" s="65"/>
      <c r="J48" s="65"/>
      <c r="K48" s="65"/>
      <c r="L48" s="65"/>
      <c r="M48" s="66">
        <f t="shared" si="2"/>
        <v>0</v>
      </c>
      <c r="S48" s="66">
        <f t="shared" si="1"/>
        <v>0</v>
      </c>
      <c r="AT48"/>
      <c r="AU48"/>
    </row>
    <row r="49" spans="1:47">
      <c r="A49" s="71">
        <f t="shared" si="0"/>
        <v>37</v>
      </c>
      <c r="H49" s="65"/>
      <c r="I49" s="65"/>
      <c r="J49" s="65"/>
      <c r="K49" s="65"/>
      <c r="L49" s="65"/>
      <c r="M49" s="66">
        <f t="shared" si="2"/>
        <v>0</v>
      </c>
      <c r="S49" s="66">
        <f t="shared" si="1"/>
        <v>0</v>
      </c>
      <c r="AT49"/>
      <c r="AU49"/>
    </row>
    <row r="50" spans="1:47">
      <c r="A50" s="71">
        <f t="shared" si="0"/>
        <v>38</v>
      </c>
      <c r="H50" s="65"/>
      <c r="I50" s="65"/>
      <c r="J50" s="65"/>
      <c r="K50" s="65"/>
      <c r="L50" s="65"/>
      <c r="M50" s="66">
        <f t="shared" si="2"/>
        <v>0</v>
      </c>
      <c r="S50" s="66">
        <f t="shared" si="1"/>
        <v>0</v>
      </c>
      <c r="AT50"/>
      <c r="AU50"/>
    </row>
    <row r="51" spans="1:47">
      <c r="A51" s="71">
        <f t="shared" si="0"/>
        <v>39</v>
      </c>
      <c r="H51" s="65"/>
      <c r="I51" s="65"/>
      <c r="J51" s="65"/>
      <c r="K51" s="65"/>
      <c r="L51" s="65"/>
      <c r="M51" s="66">
        <f t="shared" si="2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</row>
    <row r="52" spans="1:47">
      <c r="A52" s="71">
        <f t="shared" si="0"/>
        <v>40</v>
      </c>
      <c r="H52" s="65"/>
      <c r="I52" s="65"/>
      <c r="J52" s="65"/>
      <c r="K52" s="65"/>
      <c r="L52" s="65"/>
      <c r="M52" s="66">
        <f t="shared" si="2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</row>
    <row r="53" spans="1:47">
      <c r="A53" s="71">
        <f t="shared" si="0"/>
        <v>41</v>
      </c>
      <c r="H53" s="65"/>
      <c r="I53" s="65"/>
      <c r="J53" s="65"/>
      <c r="K53" s="65"/>
      <c r="L53" s="65"/>
      <c r="M53" s="66">
        <f t="shared" si="2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</row>
    <row r="54" spans="1:47">
      <c r="A54" s="71">
        <f t="shared" si="0"/>
        <v>42</v>
      </c>
      <c r="H54" s="65"/>
      <c r="I54" s="65"/>
      <c r="J54" s="65"/>
      <c r="K54" s="65"/>
      <c r="L54" s="65"/>
      <c r="M54" s="66">
        <f t="shared" si="2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</row>
    <row r="55" spans="1:47">
      <c r="A55" s="71">
        <f t="shared" si="0"/>
        <v>43</v>
      </c>
      <c r="H55" s="65"/>
      <c r="I55" s="65"/>
      <c r="J55" s="65"/>
      <c r="K55" s="65"/>
      <c r="L55" s="65"/>
      <c r="M55" s="66">
        <f t="shared" si="2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</row>
    <row r="56" spans="1:47">
      <c r="A56" s="71">
        <f t="shared" si="0"/>
        <v>44</v>
      </c>
      <c r="H56" s="65"/>
      <c r="I56" s="65"/>
      <c r="J56" s="65"/>
      <c r="K56" s="65"/>
      <c r="L56" s="65"/>
      <c r="M56" s="66">
        <f t="shared" si="2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</row>
    <row r="57" spans="1:47">
      <c r="A57" s="71">
        <f t="shared" si="0"/>
        <v>45</v>
      </c>
      <c r="H57" s="65"/>
      <c r="I57" s="65"/>
      <c r="J57" s="65"/>
      <c r="K57" s="65"/>
      <c r="L57" s="65"/>
      <c r="M57" s="66">
        <f t="shared" si="2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</row>
    <row r="58" spans="1:47">
      <c r="A58" s="71">
        <f t="shared" si="0"/>
        <v>46</v>
      </c>
      <c r="H58" s="65"/>
      <c r="I58" s="65"/>
      <c r="J58" s="65"/>
      <c r="K58" s="65"/>
      <c r="L58" s="65"/>
      <c r="M58" s="66">
        <f t="shared" si="2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</row>
    <row r="59" spans="1:47">
      <c r="A59" s="71">
        <f t="shared" si="0"/>
        <v>47</v>
      </c>
      <c r="H59" s="65"/>
      <c r="I59" s="65"/>
      <c r="J59" s="65"/>
      <c r="K59" s="65"/>
      <c r="L59" s="65"/>
      <c r="M59" s="66">
        <f t="shared" si="2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</row>
    <row r="60" spans="1:47">
      <c r="A60" s="71">
        <f t="shared" si="0"/>
        <v>48</v>
      </c>
      <c r="H60" s="65"/>
      <c r="I60" s="65"/>
      <c r="J60" s="65"/>
      <c r="K60" s="65"/>
      <c r="L60" s="65"/>
      <c r="M60" s="66">
        <f t="shared" si="2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</row>
    <row r="61" spans="1:47">
      <c r="A61" s="71">
        <f t="shared" si="0"/>
        <v>49</v>
      </c>
      <c r="H61" s="65"/>
      <c r="I61" s="65"/>
      <c r="J61" s="65"/>
      <c r="K61" s="65"/>
      <c r="L61" s="65"/>
      <c r="M61" s="66">
        <f t="shared" si="2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</row>
    <row r="62" spans="1:47">
      <c r="A62" s="71">
        <f t="shared" si="0"/>
        <v>50</v>
      </c>
      <c r="H62" s="65"/>
      <c r="I62" s="65"/>
      <c r="J62" s="65"/>
      <c r="K62" s="65"/>
      <c r="L62" s="65"/>
      <c r="M62" s="66">
        <f t="shared" si="2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</row>
    <row r="63" spans="1:47">
      <c r="A63" s="71">
        <f t="shared" si="0"/>
        <v>51</v>
      </c>
      <c r="H63" s="65"/>
      <c r="I63" s="65"/>
      <c r="J63" s="65"/>
      <c r="K63" s="65"/>
      <c r="L63" s="65"/>
      <c r="M63" s="66">
        <f t="shared" si="2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</row>
    <row r="64" spans="1:47">
      <c r="A64" s="71">
        <f t="shared" si="0"/>
        <v>52</v>
      </c>
      <c r="H64" s="65"/>
      <c r="I64" s="65"/>
      <c r="J64" s="65"/>
      <c r="K64" s="65"/>
      <c r="L64" s="65"/>
      <c r="M64" s="66">
        <f t="shared" si="2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</row>
    <row r="65" spans="1:47">
      <c r="A65" s="71">
        <f t="shared" si="0"/>
        <v>53</v>
      </c>
      <c r="H65" s="65"/>
      <c r="I65" s="65"/>
      <c r="J65" s="65"/>
      <c r="K65" s="65"/>
      <c r="L65" s="65"/>
      <c r="M65" s="66">
        <f t="shared" si="2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</row>
    <row r="66" spans="1:47">
      <c r="A66" s="71">
        <f t="shared" si="0"/>
        <v>54</v>
      </c>
      <c r="H66" s="65"/>
      <c r="I66" s="65"/>
      <c r="J66" s="65"/>
      <c r="K66" s="65"/>
      <c r="L66" s="65"/>
      <c r="M66" s="66">
        <f t="shared" si="2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</row>
    <row r="67" spans="1:47">
      <c r="A67" s="71">
        <f t="shared" si="0"/>
        <v>55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</row>
    <row r="68" spans="1:47">
      <c r="A68" s="71">
        <f t="shared" si="0"/>
        <v>56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</row>
    <row r="69" spans="1:47">
      <c r="A69" s="71">
        <f t="shared" ref="A69:A132" si="5">A68+1</f>
        <v>57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</row>
    <row r="70" spans="1:47">
      <c r="A70" s="71">
        <f t="shared" si="5"/>
        <v>58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</row>
    <row r="71" spans="1:47">
      <c r="A71" s="71">
        <f t="shared" si="5"/>
        <v>59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</row>
    <row r="72" spans="1:47">
      <c r="A72" s="71">
        <f t="shared" si="5"/>
        <v>60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</row>
    <row r="73" spans="1:47">
      <c r="A73" s="71">
        <f t="shared" si="5"/>
        <v>61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</row>
    <row r="74" spans="1:47">
      <c r="A74" s="71">
        <f t="shared" si="5"/>
        <v>62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</row>
    <row r="75" spans="1:47">
      <c r="A75" s="71">
        <f t="shared" si="5"/>
        <v>63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</row>
    <row r="76" spans="1:47">
      <c r="A76" s="71">
        <f t="shared" si="5"/>
        <v>64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</row>
    <row r="77" spans="1:47">
      <c r="A77" s="71">
        <f t="shared" si="5"/>
        <v>65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</row>
    <row r="78" spans="1:47">
      <c r="A78" s="71">
        <f t="shared" si="5"/>
        <v>66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</row>
    <row r="79" spans="1:47">
      <c r="A79" s="71">
        <f t="shared" si="5"/>
        <v>67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</row>
    <row r="80" spans="1:47">
      <c r="A80" s="71">
        <f t="shared" si="5"/>
        <v>68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</row>
    <row r="81" spans="1:47">
      <c r="A81" s="71">
        <f t="shared" si="5"/>
        <v>69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</row>
    <row r="82" spans="1:47">
      <c r="A82" s="71">
        <f t="shared" si="5"/>
        <v>70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</row>
    <row r="83" spans="1:47">
      <c r="A83" s="71">
        <f t="shared" si="5"/>
        <v>71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</row>
    <row r="84" spans="1:47">
      <c r="A84" s="71">
        <f t="shared" si="5"/>
        <v>72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</row>
    <row r="85" spans="1:47">
      <c r="A85" s="71">
        <f t="shared" si="5"/>
        <v>73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</row>
    <row r="86" spans="1:47">
      <c r="A86" s="71">
        <f t="shared" si="5"/>
        <v>74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</row>
    <row r="87" spans="1:47">
      <c r="A87" s="71">
        <f t="shared" si="5"/>
        <v>75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</row>
    <row r="88" spans="1:47">
      <c r="A88" s="71">
        <f t="shared" si="5"/>
        <v>76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</row>
    <row r="89" spans="1:47">
      <c r="A89" s="71">
        <f t="shared" si="5"/>
        <v>77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</row>
    <row r="90" spans="1:47">
      <c r="A90" s="71">
        <f t="shared" si="5"/>
        <v>78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</row>
    <row r="91" spans="1:47">
      <c r="A91" s="71">
        <f t="shared" si="5"/>
        <v>79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</row>
    <row r="92" spans="1:47">
      <c r="A92" s="71">
        <f t="shared" si="5"/>
        <v>80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</row>
    <row r="93" spans="1:47">
      <c r="A93" s="71">
        <f t="shared" si="5"/>
        <v>81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</row>
    <row r="94" spans="1:47">
      <c r="A94" s="71">
        <f t="shared" si="5"/>
        <v>82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</row>
    <row r="95" spans="1:47">
      <c r="A95" s="71">
        <f t="shared" si="5"/>
        <v>83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</row>
    <row r="96" spans="1:47">
      <c r="A96" s="71">
        <f t="shared" si="5"/>
        <v>84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</row>
    <row r="97" spans="1:47">
      <c r="A97" s="71">
        <f t="shared" si="5"/>
        <v>85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</row>
    <row r="98" spans="1:47">
      <c r="A98" s="71">
        <f t="shared" si="5"/>
        <v>86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</row>
    <row r="99" spans="1:47">
      <c r="A99" s="71">
        <f t="shared" si="5"/>
        <v>87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</row>
    <row r="100" spans="1:47">
      <c r="A100" s="71">
        <f t="shared" si="5"/>
        <v>88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</row>
    <row r="101" spans="1:47">
      <c r="A101" s="71">
        <f t="shared" si="5"/>
        <v>89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</row>
    <row r="102" spans="1:47">
      <c r="A102" s="71">
        <f t="shared" si="5"/>
        <v>90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</row>
    <row r="103" spans="1:47">
      <c r="A103" s="71">
        <f t="shared" si="5"/>
        <v>91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</row>
    <row r="104" spans="1:47">
      <c r="A104" s="71">
        <f t="shared" si="5"/>
        <v>92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</row>
    <row r="105" spans="1:47">
      <c r="A105" s="71">
        <f t="shared" si="5"/>
        <v>93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</row>
    <row r="106" spans="1:47">
      <c r="A106" s="71">
        <f t="shared" si="5"/>
        <v>94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</row>
    <row r="107" spans="1:47">
      <c r="A107" s="71">
        <f t="shared" si="5"/>
        <v>95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</row>
    <row r="108" spans="1:47">
      <c r="A108" s="71">
        <f t="shared" si="5"/>
        <v>96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</row>
    <row r="109" spans="1:47">
      <c r="A109" s="71">
        <f t="shared" si="5"/>
        <v>97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</row>
    <row r="110" spans="1:47">
      <c r="A110" s="71">
        <f t="shared" si="5"/>
        <v>98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</row>
    <row r="111" spans="1:47">
      <c r="A111" s="71">
        <f t="shared" si="5"/>
        <v>99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</row>
    <row r="112" spans="1:47">
      <c r="A112" s="71">
        <f t="shared" si="5"/>
        <v>100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</row>
    <row r="113" spans="1:47">
      <c r="A113" s="71">
        <f t="shared" si="5"/>
        <v>101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</row>
    <row r="114" spans="1:47">
      <c r="A114" s="71">
        <f t="shared" si="5"/>
        <v>102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</row>
    <row r="115" spans="1:47">
      <c r="A115" s="71">
        <f t="shared" si="5"/>
        <v>103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</row>
    <row r="116" spans="1:47">
      <c r="A116" s="71">
        <f t="shared" si="5"/>
        <v>104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</row>
    <row r="117" spans="1:47">
      <c r="A117" s="71">
        <f t="shared" si="5"/>
        <v>105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</row>
    <row r="118" spans="1:47">
      <c r="A118" s="71">
        <f t="shared" si="5"/>
        <v>106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</row>
    <row r="119" spans="1:47">
      <c r="A119" s="71">
        <f t="shared" si="5"/>
        <v>107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</row>
    <row r="120" spans="1:47">
      <c r="A120" s="71">
        <f t="shared" si="5"/>
        <v>108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</row>
    <row r="121" spans="1:47">
      <c r="A121" s="71">
        <f t="shared" si="5"/>
        <v>109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</row>
    <row r="122" spans="1:47">
      <c r="A122" s="71">
        <f t="shared" si="5"/>
        <v>110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</row>
    <row r="123" spans="1:47">
      <c r="A123" s="71">
        <f t="shared" si="5"/>
        <v>111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</row>
    <row r="124" spans="1:47">
      <c r="A124" s="71">
        <f t="shared" si="5"/>
        <v>112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</row>
    <row r="125" spans="1:47">
      <c r="A125" s="71">
        <f t="shared" si="5"/>
        <v>113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</row>
    <row r="126" spans="1:47">
      <c r="A126" s="71">
        <f t="shared" si="5"/>
        <v>114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</row>
    <row r="127" spans="1:47">
      <c r="A127" s="71">
        <f t="shared" si="5"/>
        <v>115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</row>
    <row r="128" spans="1:47">
      <c r="A128" s="71">
        <f t="shared" si="5"/>
        <v>116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</row>
    <row r="129" spans="1:47">
      <c r="A129" s="71">
        <f t="shared" si="5"/>
        <v>117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</row>
    <row r="130" spans="1:47">
      <c r="A130" s="71">
        <f t="shared" si="5"/>
        <v>118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</row>
    <row r="131" spans="1:47">
      <c r="A131" s="71">
        <f t="shared" si="5"/>
        <v>119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</row>
    <row r="132" spans="1:47">
      <c r="A132" s="71">
        <f t="shared" si="5"/>
        <v>120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</row>
    <row r="133" spans="1:47">
      <c r="A133" s="71">
        <f t="shared" ref="A133:A196" si="8">A132+1</f>
        <v>121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</row>
    <row r="134" spans="1:47">
      <c r="A134" s="71">
        <f t="shared" si="8"/>
        <v>122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</row>
    <row r="135" spans="1:47">
      <c r="A135" s="71">
        <f t="shared" si="8"/>
        <v>123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</row>
    <row r="136" spans="1:47">
      <c r="A136" s="71">
        <f t="shared" si="8"/>
        <v>124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</row>
    <row r="137" spans="1:47">
      <c r="A137" s="71">
        <f t="shared" si="8"/>
        <v>125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</row>
    <row r="138" spans="1:47">
      <c r="A138" s="71">
        <f t="shared" si="8"/>
        <v>126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</row>
    <row r="139" spans="1:47">
      <c r="A139" s="71">
        <f t="shared" si="8"/>
        <v>127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</row>
    <row r="140" spans="1:47">
      <c r="A140" s="71">
        <f t="shared" si="8"/>
        <v>128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</row>
    <row r="141" spans="1:47">
      <c r="A141" s="71">
        <f t="shared" si="8"/>
        <v>129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</row>
    <row r="142" spans="1:47">
      <c r="A142" s="71">
        <f t="shared" si="8"/>
        <v>130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</row>
    <row r="143" spans="1:47">
      <c r="A143" s="71">
        <f t="shared" si="8"/>
        <v>131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</row>
    <row r="144" spans="1:47">
      <c r="A144" s="71">
        <f t="shared" si="8"/>
        <v>132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</row>
    <row r="145" spans="1:47">
      <c r="A145" s="71">
        <f t="shared" si="8"/>
        <v>133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</row>
    <row r="146" spans="1:47">
      <c r="A146" s="71">
        <f t="shared" si="8"/>
        <v>134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</row>
    <row r="147" spans="1:47">
      <c r="A147" s="71">
        <f t="shared" si="8"/>
        <v>135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</row>
    <row r="148" spans="1:47">
      <c r="A148" s="71">
        <f t="shared" si="8"/>
        <v>136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</row>
    <row r="149" spans="1:47">
      <c r="A149" s="71">
        <f t="shared" si="8"/>
        <v>137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</row>
    <row r="150" spans="1:47">
      <c r="A150" s="71">
        <f t="shared" si="8"/>
        <v>138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</row>
    <row r="151" spans="1:47">
      <c r="A151" s="71">
        <f t="shared" si="8"/>
        <v>139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</row>
    <row r="152" spans="1:47">
      <c r="A152" s="71">
        <f t="shared" si="8"/>
        <v>140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</row>
    <row r="153" spans="1:47">
      <c r="A153" s="71">
        <f t="shared" si="8"/>
        <v>141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</row>
    <row r="154" spans="1:47">
      <c r="A154" s="71">
        <f t="shared" si="8"/>
        <v>142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</row>
    <row r="155" spans="1:47">
      <c r="A155" s="71">
        <f t="shared" si="8"/>
        <v>143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</row>
    <row r="156" spans="1:47">
      <c r="A156" s="71">
        <f t="shared" si="8"/>
        <v>144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</row>
    <row r="157" spans="1:47">
      <c r="A157" s="71">
        <f t="shared" si="8"/>
        <v>145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</row>
    <row r="158" spans="1:47">
      <c r="A158" s="71">
        <f t="shared" si="8"/>
        <v>146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</row>
    <row r="159" spans="1:47">
      <c r="A159" s="71">
        <f t="shared" si="8"/>
        <v>147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</row>
    <row r="160" spans="1:47">
      <c r="A160" s="71">
        <f t="shared" si="8"/>
        <v>148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</row>
    <row r="161" spans="1:47">
      <c r="A161" s="71">
        <f t="shared" si="8"/>
        <v>149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</row>
    <row r="162" spans="1:47">
      <c r="A162" s="71">
        <f t="shared" si="8"/>
        <v>150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</row>
    <row r="163" spans="1:47">
      <c r="A163" s="71">
        <f t="shared" si="8"/>
        <v>151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</row>
    <row r="164" spans="1:47">
      <c r="A164" s="71">
        <f t="shared" si="8"/>
        <v>152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</row>
    <row r="165" spans="1:47">
      <c r="A165" s="71">
        <f t="shared" si="8"/>
        <v>153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</row>
    <row r="166" spans="1:47">
      <c r="A166" s="71">
        <f t="shared" si="8"/>
        <v>154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</row>
    <row r="167" spans="1:47">
      <c r="A167" s="71">
        <f t="shared" si="8"/>
        <v>155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</row>
    <row r="168" spans="1:47">
      <c r="A168" s="71">
        <f t="shared" si="8"/>
        <v>156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</row>
    <row r="169" spans="1:47">
      <c r="A169" s="71">
        <f t="shared" si="8"/>
        <v>157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</row>
    <row r="170" spans="1:47">
      <c r="A170" s="71">
        <f t="shared" si="8"/>
        <v>158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</row>
    <row r="171" spans="1:47">
      <c r="A171" s="71">
        <f t="shared" si="8"/>
        <v>159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</row>
    <row r="172" spans="1:47">
      <c r="A172" s="71">
        <f t="shared" si="8"/>
        <v>160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</row>
    <row r="173" spans="1:47">
      <c r="A173" s="71">
        <f t="shared" si="8"/>
        <v>161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</row>
    <row r="174" spans="1:47">
      <c r="A174" s="71">
        <f t="shared" si="8"/>
        <v>162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</row>
    <row r="175" spans="1:47">
      <c r="A175" s="71">
        <f t="shared" si="8"/>
        <v>163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</row>
    <row r="176" spans="1:47">
      <c r="A176" s="71">
        <f t="shared" si="8"/>
        <v>164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</row>
    <row r="177" spans="1:47">
      <c r="A177" s="71">
        <f t="shared" si="8"/>
        <v>165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</row>
    <row r="178" spans="1:47">
      <c r="A178" s="71">
        <f t="shared" si="8"/>
        <v>166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</row>
    <row r="179" spans="1:47">
      <c r="A179" s="71">
        <f t="shared" si="8"/>
        <v>167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</row>
    <row r="180" spans="1:47">
      <c r="A180" s="71">
        <f t="shared" si="8"/>
        <v>168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</row>
    <row r="181" spans="1:47">
      <c r="A181" s="71">
        <f t="shared" si="8"/>
        <v>169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</row>
    <row r="182" spans="1:47">
      <c r="A182" s="71">
        <f t="shared" si="8"/>
        <v>170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</row>
    <row r="183" spans="1:47">
      <c r="A183" s="71">
        <f t="shared" si="8"/>
        <v>171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</row>
    <row r="184" spans="1:47">
      <c r="A184" s="71">
        <f t="shared" si="8"/>
        <v>172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</row>
    <row r="185" spans="1:47">
      <c r="A185" s="71">
        <f t="shared" si="8"/>
        <v>173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</row>
    <row r="186" spans="1:47">
      <c r="A186" s="71">
        <f t="shared" si="8"/>
        <v>174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</row>
    <row r="187" spans="1:47">
      <c r="A187" s="71">
        <f t="shared" si="8"/>
        <v>175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</row>
    <row r="188" spans="1:47">
      <c r="A188" s="71">
        <f t="shared" si="8"/>
        <v>176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</row>
    <row r="189" spans="1:47">
      <c r="A189" s="71">
        <f t="shared" si="8"/>
        <v>177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</row>
    <row r="190" spans="1:47">
      <c r="A190" s="71">
        <f t="shared" si="8"/>
        <v>178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</row>
    <row r="191" spans="1:47">
      <c r="A191" s="71">
        <f t="shared" si="8"/>
        <v>179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</row>
    <row r="192" spans="1:47">
      <c r="A192" s="71">
        <f t="shared" si="8"/>
        <v>180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</row>
    <row r="193" spans="1:47">
      <c r="A193" s="71">
        <f t="shared" si="8"/>
        <v>181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</row>
    <row r="194" spans="1:47">
      <c r="A194" s="71">
        <f t="shared" si="8"/>
        <v>182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</row>
    <row r="195" spans="1:47">
      <c r="A195" s="71">
        <f t="shared" si="8"/>
        <v>183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</row>
    <row r="196" spans="1:47">
      <c r="A196" s="71">
        <f t="shared" si="8"/>
        <v>184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</row>
    <row r="197" spans="1:47">
      <c r="A197" s="71">
        <f t="shared" ref="A197:A260" si="11">A196+1</f>
        <v>185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</row>
    <row r="198" spans="1:47">
      <c r="A198" s="71">
        <f t="shared" si="11"/>
        <v>186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</row>
    <row r="199" spans="1:47">
      <c r="A199" s="71">
        <f t="shared" si="11"/>
        <v>187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</row>
    <row r="200" spans="1:47">
      <c r="A200" s="71">
        <f t="shared" si="11"/>
        <v>188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</row>
    <row r="201" spans="1:47">
      <c r="A201" s="71">
        <f t="shared" si="11"/>
        <v>189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</row>
    <row r="202" spans="1:47">
      <c r="A202" s="71">
        <f t="shared" si="11"/>
        <v>190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</row>
    <row r="203" spans="1:47">
      <c r="A203" s="71">
        <f t="shared" si="11"/>
        <v>191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</row>
    <row r="204" spans="1:47">
      <c r="A204" s="71">
        <f t="shared" si="11"/>
        <v>192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</row>
    <row r="205" spans="1:47">
      <c r="A205" s="71">
        <f t="shared" si="11"/>
        <v>193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</row>
    <row r="206" spans="1:47">
      <c r="A206" s="71">
        <f t="shared" si="11"/>
        <v>194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</row>
    <row r="207" spans="1:47">
      <c r="A207" s="71">
        <f t="shared" si="11"/>
        <v>195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</row>
    <row r="208" spans="1:47">
      <c r="A208" s="71">
        <f t="shared" si="11"/>
        <v>196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</row>
    <row r="209" spans="1:47">
      <c r="A209" s="71">
        <f t="shared" si="11"/>
        <v>197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</row>
    <row r="210" spans="1:47">
      <c r="A210" s="71">
        <f t="shared" si="11"/>
        <v>198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</row>
    <row r="211" spans="1:47">
      <c r="A211" s="71">
        <f t="shared" si="11"/>
        <v>199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</row>
    <row r="212" spans="1:47">
      <c r="A212" s="71">
        <f t="shared" si="11"/>
        <v>200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</row>
    <row r="213" spans="1:47">
      <c r="A213" s="71">
        <f t="shared" si="11"/>
        <v>201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</row>
    <row r="214" spans="1:47">
      <c r="A214" s="71">
        <f t="shared" si="11"/>
        <v>202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</row>
    <row r="215" spans="1:47">
      <c r="A215" s="71">
        <f t="shared" si="11"/>
        <v>203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</row>
    <row r="216" spans="1:47">
      <c r="A216" s="71">
        <f t="shared" si="11"/>
        <v>204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</row>
    <row r="217" spans="1:47">
      <c r="A217" s="71">
        <f t="shared" si="11"/>
        <v>205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</row>
    <row r="218" spans="1:47">
      <c r="A218" s="71">
        <f t="shared" si="11"/>
        <v>206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</row>
    <row r="219" spans="1:47">
      <c r="A219" s="71">
        <f t="shared" si="11"/>
        <v>207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</row>
    <row r="220" spans="1:47">
      <c r="A220" s="71">
        <f t="shared" si="11"/>
        <v>208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</row>
    <row r="221" spans="1:47">
      <c r="A221" s="71">
        <f t="shared" si="11"/>
        <v>209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</row>
    <row r="222" spans="1:47">
      <c r="A222" s="71">
        <f t="shared" si="11"/>
        <v>210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</row>
    <row r="223" spans="1:47">
      <c r="A223" s="71">
        <f t="shared" si="11"/>
        <v>211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</row>
    <row r="224" spans="1:47">
      <c r="A224" s="71">
        <f t="shared" si="11"/>
        <v>212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</row>
    <row r="225" spans="1:47">
      <c r="A225" s="71">
        <f t="shared" si="11"/>
        <v>213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</row>
    <row r="226" spans="1:47">
      <c r="A226" s="71">
        <f t="shared" si="11"/>
        <v>214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</row>
    <row r="227" spans="1:47">
      <c r="A227" s="71">
        <f t="shared" si="11"/>
        <v>215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</row>
    <row r="228" spans="1:47">
      <c r="A228" s="71">
        <f t="shared" si="11"/>
        <v>216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</row>
    <row r="229" spans="1:47">
      <c r="A229" s="71">
        <f t="shared" si="11"/>
        <v>217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</row>
    <row r="230" spans="1:47">
      <c r="A230" s="71">
        <f t="shared" si="11"/>
        <v>218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</row>
    <row r="231" spans="1:47">
      <c r="A231" s="71">
        <f t="shared" si="11"/>
        <v>219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</row>
    <row r="232" spans="1:47">
      <c r="A232" s="71">
        <f t="shared" si="11"/>
        <v>220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</row>
    <row r="233" spans="1:47">
      <c r="A233" s="71">
        <f t="shared" si="11"/>
        <v>221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</row>
    <row r="234" spans="1:47">
      <c r="A234" s="71">
        <f t="shared" si="11"/>
        <v>222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</row>
    <row r="235" spans="1:47">
      <c r="A235" s="71">
        <f t="shared" si="11"/>
        <v>223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</row>
    <row r="236" spans="1:47">
      <c r="A236" s="71">
        <f t="shared" si="11"/>
        <v>224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</row>
    <row r="237" spans="1:47">
      <c r="A237" s="71">
        <f t="shared" si="11"/>
        <v>225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</row>
    <row r="238" spans="1:47">
      <c r="A238" s="71">
        <f t="shared" si="11"/>
        <v>226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</row>
    <row r="239" spans="1:47">
      <c r="A239" s="71">
        <f t="shared" si="11"/>
        <v>227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</row>
    <row r="240" spans="1:47">
      <c r="A240" s="71">
        <f t="shared" si="11"/>
        <v>228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</row>
    <row r="241" spans="1:47">
      <c r="A241" s="71">
        <f t="shared" si="11"/>
        <v>229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</row>
    <row r="242" spans="1:47">
      <c r="A242" s="71">
        <f t="shared" si="11"/>
        <v>230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</row>
    <row r="243" spans="1:47">
      <c r="A243" s="71">
        <f t="shared" si="11"/>
        <v>231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</row>
    <row r="244" spans="1:47">
      <c r="A244" s="71">
        <f t="shared" si="11"/>
        <v>232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</row>
    <row r="245" spans="1:47">
      <c r="A245" s="71">
        <f t="shared" si="11"/>
        <v>233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</row>
    <row r="246" spans="1:47">
      <c r="A246" s="71">
        <f t="shared" si="11"/>
        <v>234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</row>
    <row r="247" spans="1:47">
      <c r="A247" s="71">
        <f t="shared" si="11"/>
        <v>235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</row>
    <row r="248" spans="1:47">
      <c r="A248" s="71">
        <f t="shared" si="11"/>
        <v>236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</row>
    <row r="249" spans="1:47">
      <c r="A249" s="71">
        <f t="shared" si="11"/>
        <v>237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</row>
    <row r="250" spans="1:47">
      <c r="A250" s="71">
        <f t="shared" si="11"/>
        <v>238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</row>
    <row r="251" spans="1:47">
      <c r="A251" s="71">
        <f t="shared" si="11"/>
        <v>239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</row>
    <row r="252" spans="1:47">
      <c r="A252" s="71">
        <f t="shared" si="11"/>
        <v>240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</row>
    <row r="253" spans="1:47">
      <c r="A253" s="71">
        <f t="shared" si="11"/>
        <v>241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</row>
    <row r="254" spans="1:47">
      <c r="A254" s="71">
        <f t="shared" si="11"/>
        <v>242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</row>
    <row r="255" spans="1:47">
      <c r="A255" s="71">
        <f t="shared" si="11"/>
        <v>243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</row>
    <row r="256" spans="1:47">
      <c r="A256" s="71">
        <f t="shared" si="11"/>
        <v>244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</row>
    <row r="257" spans="1:47">
      <c r="A257" s="71">
        <f t="shared" si="11"/>
        <v>245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</row>
    <row r="258" spans="1:47">
      <c r="A258" s="71">
        <f t="shared" si="11"/>
        <v>246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</row>
    <row r="259" spans="1:47">
      <c r="A259" s="71">
        <f t="shared" si="11"/>
        <v>247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</row>
    <row r="260" spans="1:47">
      <c r="A260" s="71">
        <f t="shared" si="11"/>
        <v>248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</row>
    <row r="261" spans="1:47">
      <c r="A261" s="71">
        <f t="shared" ref="A261:A324" si="14">A260+1</f>
        <v>249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</row>
    <row r="262" spans="1:47">
      <c r="A262" s="71">
        <f t="shared" si="14"/>
        <v>250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</row>
    <row r="263" spans="1:47">
      <c r="A263" s="71">
        <f t="shared" si="14"/>
        <v>251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</row>
    <row r="264" spans="1:47">
      <c r="A264" s="71">
        <f t="shared" si="14"/>
        <v>252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</row>
    <row r="265" spans="1:47">
      <c r="A265" s="71">
        <f t="shared" si="14"/>
        <v>253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</row>
    <row r="266" spans="1:47">
      <c r="A266" s="71">
        <f t="shared" si="14"/>
        <v>254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</row>
    <row r="267" spans="1:47">
      <c r="A267" s="71">
        <f t="shared" si="14"/>
        <v>255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</row>
    <row r="268" spans="1:47">
      <c r="A268" s="71">
        <f t="shared" si="14"/>
        <v>256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</row>
    <row r="269" spans="1:47">
      <c r="A269" s="71">
        <f t="shared" si="14"/>
        <v>257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</row>
    <row r="270" spans="1:47">
      <c r="A270" s="71">
        <f t="shared" si="14"/>
        <v>258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</row>
    <row r="271" spans="1:47">
      <c r="A271" s="71">
        <f t="shared" si="14"/>
        <v>259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</row>
    <row r="272" spans="1:47">
      <c r="A272" s="71">
        <f t="shared" si="14"/>
        <v>260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</row>
    <row r="273" spans="1:47">
      <c r="A273" s="71">
        <f t="shared" si="14"/>
        <v>261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</row>
    <row r="274" spans="1:47">
      <c r="A274" s="71">
        <f t="shared" si="14"/>
        <v>262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</row>
    <row r="275" spans="1:47">
      <c r="A275" s="71">
        <f t="shared" si="14"/>
        <v>263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</row>
    <row r="276" spans="1:47">
      <c r="A276" s="71">
        <f t="shared" si="14"/>
        <v>264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</row>
    <row r="277" spans="1:47">
      <c r="A277" s="71">
        <f t="shared" si="14"/>
        <v>265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</row>
    <row r="278" spans="1:47">
      <c r="A278" s="71">
        <f t="shared" si="14"/>
        <v>266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</row>
    <row r="279" spans="1:47">
      <c r="A279" s="71">
        <f t="shared" si="14"/>
        <v>267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</row>
    <row r="280" spans="1:47">
      <c r="A280" s="71">
        <f t="shared" si="14"/>
        <v>268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</row>
    <row r="281" spans="1:47">
      <c r="A281" s="71">
        <f t="shared" si="14"/>
        <v>269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</row>
    <row r="282" spans="1:47">
      <c r="A282" s="71">
        <f t="shared" si="14"/>
        <v>270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</row>
    <row r="283" spans="1:47">
      <c r="A283" s="71">
        <f t="shared" si="14"/>
        <v>271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</row>
    <row r="284" spans="1:47">
      <c r="A284" s="71">
        <f t="shared" si="14"/>
        <v>272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</row>
    <row r="285" spans="1:47">
      <c r="A285" s="71">
        <f t="shared" si="14"/>
        <v>273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</row>
    <row r="286" spans="1:47">
      <c r="A286" s="71">
        <f t="shared" si="14"/>
        <v>274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</row>
    <row r="287" spans="1:47">
      <c r="A287" s="71">
        <f t="shared" si="14"/>
        <v>275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</row>
    <row r="288" spans="1:47">
      <c r="A288" s="71">
        <f t="shared" si="14"/>
        <v>276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</row>
    <row r="289" spans="1:47">
      <c r="A289" s="71">
        <f t="shared" si="14"/>
        <v>277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</row>
    <row r="290" spans="1:47">
      <c r="A290" s="71">
        <f t="shared" si="14"/>
        <v>278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</row>
    <row r="291" spans="1:47">
      <c r="A291" s="71">
        <f t="shared" si="14"/>
        <v>279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</row>
    <row r="292" spans="1:47">
      <c r="A292" s="71">
        <f t="shared" si="14"/>
        <v>280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</row>
    <row r="293" spans="1:47">
      <c r="A293" s="71">
        <f t="shared" si="14"/>
        <v>281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</row>
    <row r="294" spans="1:47">
      <c r="A294" s="71">
        <f t="shared" si="14"/>
        <v>282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</row>
    <row r="295" spans="1:47">
      <c r="A295" s="71">
        <f t="shared" si="14"/>
        <v>283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</row>
    <row r="296" spans="1:47">
      <c r="A296" s="71">
        <f t="shared" si="14"/>
        <v>284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</row>
    <row r="297" spans="1:47">
      <c r="A297" s="71">
        <f t="shared" si="14"/>
        <v>285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</row>
    <row r="298" spans="1:47">
      <c r="A298" s="71">
        <f t="shared" si="14"/>
        <v>286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</row>
    <row r="299" spans="1:47">
      <c r="A299" s="71">
        <f t="shared" si="14"/>
        <v>287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</row>
    <row r="300" spans="1:47">
      <c r="A300" s="71">
        <f t="shared" si="14"/>
        <v>288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</row>
    <row r="301" spans="1:47">
      <c r="A301" s="71">
        <f t="shared" si="14"/>
        <v>289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</row>
    <row r="302" spans="1:47">
      <c r="A302" s="71">
        <f t="shared" si="14"/>
        <v>290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</row>
    <row r="303" spans="1:47">
      <c r="A303" s="71">
        <f t="shared" si="14"/>
        <v>291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</row>
    <row r="304" spans="1:47">
      <c r="A304" s="71">
        <f t="shared" si="14"/>
        <v>292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</row>
    <row r="305" spans="1:47">
      <c r="A305" s="71">
        <f t="shared" si="14"/>
        <v>293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</row>
    <row r="306" spans="1:47">
      <c r="A306" s="71">
        <f t="shared" si="14"/>
        <v>294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</row>
    <row r="307" spans="1:47">
      <c r="A307" s="71">
        <f t="shared" si="14"/>
        <v>295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</row>
    <row r="308" spans="1:47">
      <c r="A308" s="71">
        <f t="shared" si="14"/>
        <v>296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</row>
    <row r="309" spans="1:47">
      <c r="A309" s="71">
        <f t="shared" si="14"/>
        <v>297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</row>
    <row r="310" spans="1:47">
      <c r="A310" s="71">
        <f t="shared" si="14"/>
        <v>298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</row>
    <row r="311" spans="1:47">
      <c r="A311" s="71">
        <f t="shared" si="14"/>
        <v>299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</row>
    <row r="312" spans="1:47">
      <c r="A312" s="71">
        <f t="shared" si="14"/>
        <v>300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</row>
    <row r="313" spans="1:47">
      <c r="A313" s="71">
        <f t="shared" si="14"/>
        <v>301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</row>
    <row r="314" spans="1:47">
      <c r="A314" s="71">
        <f t="shared" si="14"/>
        <v>302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</row>
    <row r="315" spans="1:47">
      <c r="A315" s="71">
        <f t="shared" si="14"/>
        <v>303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</row>
    <row r="316" spans="1:47">
      <c r="A316" s="71">
        <f t="shared" si="14"/>
        <v>304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</row>
    <row r="317" spans="1:47">
      <c r="A317" s="71">
        <f t="shared" si="14"/>
        <v>305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</row>
    <row r="318" spans="1:47">
      <c r="A318" s="71">
        <f t="shared" si="14"/>
        <v>306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</row>
    <row r="319" spans="1:47">
      <c r="A319" s="71">
        <f t="shared" si="14"/>
        <v>307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</row>
    <row r="320" spans="1:47">
      <c r="A320" s="71">
        <f t="shared" si="14"/>
        <v>308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</row>
    <row r="321" spans="1:47">
      <c r="A321" s="71">
        <f t="shared" si="14"/>
        <v>309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</row>
    <row r="322" spans="1:47">
      <c r="A322" s="71">
        <f t="shared" si="14"/>
        <v>310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</row>
    <row r="323" spans="1:47">
      <c r="A323" s="71">
        <f t="shared" si="14"/>
        <v>311</v>
      </c>
      <c r="H323" s="65"/>
      <c r="I323" s="65"/>
      <c r="J323" s="65"/>
      <c r="K323" s="65"/>
      <c r="L323" s="65"/>
      <c r="M323" s="66">
        <f t="shared" ref="M323:M360" si="15">N323+O323+P323+Q323+R323</f>
        <v>0</v>
      </c>
      <c r="S323" s="66">
        <f t="shared" ref="S323:S360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</row>
    <row r="324" spans="1:47">
      <c r="A324" s="71">
        <f t="shared" si="14"/>
        <v>312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</row>
    <row r="325" spans="1:47">
      <c r="A325" s="71">
        <f t="shared" ref="A325:A358" si="17">A324+1</f>
        <v>313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</row>
    <row r="326" spans="1:47">
      <c r="A326" s="71">
        <f t="shared" si="17"/>
        <v>314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</row>
    <row r="327" spans="1:47">
      <c r="A327" s="71">
        <f t="shared" si="17"/>
        <v>315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</row>
    <row r="328" spans="1:47">
      <c r="A328" s="71">
        <f t="shared" si="17"/>
        <v>316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</row>
    <row r="329" spans="1:47">
      <c r="A329" s="71">
        <f t="shared" si="17"/>
        <v>317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</row>
    <row r="330" spans="1:47">
      <c r="A330" s="71">
        <f t="shared" si="17"/>
        <v>318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</row>
    <row r="331" spans="1:47">
      <c r="A331" s="71">
        <f t="shared" si="17"/>
        <v>319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</row>
    <row r="332" spans="1:47">
      <c r="A332" s="71">
        <f t="shared" si="17"/>
        <v>320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</row>
    <row r="333" spans="1:47">
      <c r="A333" s="71">
        <f t="shared" si="17"/>
        <v>321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</row>
    <row r="334" spans="1:47">
      <c r="A334" s="71">
        <f t="shared" si="17"/>
        <v>322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</row>
    <row r="335" spans="1:47">
      <c r="A335" s="71">
        <f t="shared" si="17"/>
        <v>323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</row>
    <row r="336" spans="1:47">
      <c r="A336" s="71">
        <f t="shared" si="17"/>
        <v>324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</row>
    <row r="337" spans="1:47">
      <c r="A337" s="71">
        <f t="shared" si="17"/>
        <v>325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</row>
    <row r="338" spans="1:47">
      <c r="A338" s="71">
        <f t="shared" si="17"/>
        <v>326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</row>
    <row r="339" spans="1:47">
      <c r="A339" s="71">
        <f t="shared" si="17"/>
        <v>327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</row>
    <row r="340" spans="1:47">
      <c r="A340" s="71">
        <f t="shared" si="17"/>
        <v>328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</row>
    <row r="341" spans="1:47">
      <c r="A341" s="71">
        <f t="shared" si="17"/>
        <v>329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</row>
    <row r="342" spans="1:47">
      <c r="A342" s="71">
        <f t="shared" si="17"/>
        <v>330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</row>
    <row r="343" spans="1:47">
      <c r="A343" s="71">
        <f t="shared" si="17"/>
        <v>331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</row>
    <row r="344" spans="1:47">
      <c r="A344" s="71">
        <f t="shared" si="17"/>
        <v>332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</row>
    <row r="345" spans="1:47">
      <c r="A345" s="71">
        <f t="shared" si="17"/>
        <v>333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</row>
    <row r="346" spans="1:47">
      <c r="A346" s="71">
        <f t="shared" si="17"/>
        <v>334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</row>
    <row r="347" spans="1:47">
      <c r="A347" s="71">
        <f t="shared" si="17"/>
        <v>335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</row>
    <row r="348" spans="1:47">
      <c r="A348" s="71">
        <f t="shared" si="17"/>
        <v>336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</row>
    <row r="349" spans="1:47">
      <c r="A349" s="71">
        <f t="shared" si="17"/>
        <v>337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</row>
    <row r="350" spans="1:47">
      <c r="A350" s="71">
        <f t="shared" si="17"/>
        <v>338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</row>
    <row r="351" spans="1:47">
      <c r="A351" s="71">
        <f t="shared" si="17"/>
        <v>339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</row>
    <row r="352" spans="1:47">
      <c r="A352" s="71">
        <f t="shared" si="17"/>
        <v>340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</row>
    <row r="353" spans="1:47">
      <c r="A353" s="71">
        <f t="shared" si="17"/>
        <v>341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</row>
    <row r="354" spans="1:47">
      <c r="A354" s="71">
        <f t="shared" si="17"/>
        <v>342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</row>
    <row r="355" spans="1:47">
      <c r="A355" s="71">
        <f t="shared" si="17"/>
        <v>343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</row>
    <row r="356" spans="1:47">
      <c r="A356" s="71">
        <f t="shared" si="17"/>
        <v>344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</row>
    <row r="357" spans="1:47">
      <c r="A357" s="71">
        <f t="shared" si="17"/>
        <v>345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</row>
    <row r="358" spans="1:47">
      <c r="A358" s="71">
        <f t="shared" si="17"/>
        <v>346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</row>
    <row r="359" spans="1:47">
      <c r="H359" s="65"/>
      <c r="I359" s="65"/>
      <c r="J359" s="65"/>
      <c r="K359" s="65"/>
      <c r="L359" s="65"/>
      <c r="M359" s="66">
        <f t="shared" si="15"/>
        <v>0</v>
      </c>
      <c r="S359" s="66">
        <f t="shared" si="16"/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47">
      <c r="H360" s="65"/>
      <c r="I360" s="65"/>
      <c r="J360" s="65"/>
      <c r="K360" s="65"/>
      <c r="L360" s="65"/>
      <c r="M360" s="66">
        <f t="shared" si="15"/>
        <v>0</v>
      </c>
      <c r="S360" s="66">
        <f t="shared" si="16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47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47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47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47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47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47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47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47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H1:AH2"/>
    <mergeCell ref="AI1:AI2"/>
    <mergeCell ref="AB1:AB2"/>
    <mergeCell ref="AC1:AC2"/>
    <mergeCell ref="AD1:AD2"/>
    <mergeCell ref="AE1:AE2"/>
    <mergeCell ref="AF1:AF2"/>
    <mergeCell ref="AG1:AG2"/>
    <mergeCell ref="AA1:AA2"/>
    <mergeCell ref="H1:H2"/>
    <mergeCell ref="I1:I2"/>
    <mergeCell ref="J1:J2"/>
    <mergeCell ref="K1:K2"/>
    <mergeCell ref="L1:L2"/>
    <mergeCell ref="M1:M2"/>
    <mergeCell ref="N1:R1"/>
    <mergeCell ref="S1:S2"/>
    <mergeCell ref="T1:X1"/>
    <mergeCell ref="Y1:Y2"/>
    <mergeCell ref="Z1:Z2"/>
    <mergeCell ref="G1:G2"/>
    <mergeCell ref="B1:B2"/>
    <mergeCell ref="C1:C2"/>
    <mergeCell ref="D1:D2"/>
    <mergeCell ref="E1:E2"/>
    <mergeCell ref="F1:F2"/>
  </mergeCells>
  <conditionalFormatting sqref="B16:AI17 B20:AI21 B23:AI23 B25:AI1048576 AF1:AI7 A9 AF9:AI9 N10:AI14 A1:A7 B1:L14 N1:AE9 M1:M13">
    <cfRule type="cellIs" dxfId="8" priority="7" operator="equal">
      <formula>0</formula>
    </cfRule>
  </conditionalFormatting>
  <dataValidations count="3">
    <dataValidation type="list" allowBlank="1" showInputMessage="1" showErrorMessage="1" sqref="F16:F17 F25:F1048576 F3:F14 F23 F20:F21" xr:uid="{00000000-0002-0000-1300-000000000000}">
      <formula1>$AQ$3:$AQ$4</formula1>
    </dataValidation>
    <dataValidation type="list" allowBlank="1" showInputMessage="1" showErrorMessage="1" sqref="E16:E17 E25:E1048576 E3:E14 E23 E20:E21" xr:uid="{00000000-0002-0000-1300-000001000000}">
      <formula1>$AU$3:$AU$7</formula1>
    </dataValidation>
    <dataValidation type="list" allowBlank="1" showInputMessage="1" showErrorMessage="1" sqref="D16:D17 D25:D1048576 D3:D14 D23 D20:D21" xr:uid="{00000000-0002-0000-1300-000002000000}">
      <formula1>$AT$3:$AT$5</formula1>
    </dataValidation>
  </dataValidations>
  <pageMargins left="0.7" right="0.7" top="0.75" bottom="0.75" header="0.3" footer="0.3"/>
  <pageSetup paperSize="9" scale="70" fitToWidth="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P90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4" sqref="I4"/>
    </sheetView>
  </sheetViews>
  <sheetFormatPr defaultColWidth="9.1796875" defaultRowHeight="14.5"/>
  <cols>
    <col min="1" max="1" width="16.26953125" style="10" bestFit="1" customWidth="1"/>
    <col min="2" max="2" width="9.1796875" style="10"/>
    <col min="3" max="3" width="13.453125" style="10" customWidth="1"/>
    <col min="4" max="4" width="15.81640625" style="10" bestFit="1" customWidth="1"/>
    <col min="5" max="5" width="9.1796875" style="10"/>
    <col min="6" max="6" width="10.1796875" style="10" bestFit="1" customWidth="1"/>
    <col min="7" max="7" width="27.7265625" customWidth="1"/>
    <col min="8" max="10" width="9.1796875" style="113"/>
    <col min="11" max="13" width="0" style="113" hidden="1" customWidth="1"/>
    <col min="14" max="42" width="9.1796875" style="113"/>
  </cols>
  <sheetData>
    <row r="1" spans="1:13" ht="24" customHeight="1">
      <c r="A1" s="131" t="s">
        <v>647</v>
      </c>
      <c r="B1" s="132" t="s">
        <v>604</v>
      </c>
      <c r="C1" s="190" t="s">
        <v>648</v>
      </c>
      <c r="D1" s="190" t="s">
        <v>649</v>
      </c>
      <c r="E1" s="190" t="s">
        <v>277</v>
      </c>
      <c r="F1" s="131" t="s">
        <v>650</v>
      </c>
      <c r="G1" s="131" t="s">
        <v>1111</v>
      </c>
    </row>
    <row r="2" spans="1:13">
      <c r="A2" s="10" t="s">
        <v>964</v>
      </c>
      <c r="B2" s="10" t="s">
        <v>979</v>
      </c>
      <c r="C2" s="10" t="s">
        <v>1014</v>
      </c>
      <c r="D2" s="12"/>
      <c r="F2" s="10" t="s">
        <v>978</v>
      </c>
      <c r="G2" s="10"/>
    </row>
    <row r="3" spans="1:13">
      <c r="A3" s="10" t="s">
        <v>965</v>
      </c>
      <c r="B3" s="10" t="s">
        <v>979</v>
      </c>
      <c r="C3" s="10" t="s">
        <v>1015</v>
      </c>
      <c r="D3" s="12"/>
      <c r="G3" s="10" t="s">
        <v>982</v>
      </c>
      <c r="K3" s="113" t="s">
        <v>1016</v>
      </c>
      <c r="L3" s="113" t="s">
        <v>1017</v>
      </c>
      <c r="M3" s="113" t="s">
        <v>1018</v>
      </c>
    </row>
    <row r="4" spans="1:13">
      <c r="A4" s="10" t="s">
        <v>965</v>
      </c>
      <c r="B4" s="10" t="s">
        <v>979</v>
      </c>
      <c r="C4" s="10" t="s">
        <v>1019</v>
      </c>
      <c r="D4" s="12"/>
      <c r="G4" s="10" t="s">
        <v>983</v>
      </c>
      <c r="K4" s="113" t="s">
        <v>979</v>
      </c>
      <c r="L4" s="113" t="s">
        <v>1020</v>
      </c>
      <c r="M4" s="113" t="s">
        <v>1021</v>
      </c>
    </row>
    <row r="5" spans="1:13">
      <c r="A5" s="10" t="s">
        <v>965</v>
      </c>
      <c r="B5" s="10" t="s">
        <v>979</v>
      </c>
      <c r="C5" s="10" t="s">
        <v>1022</v>
      </c>
      <c r="D5" s="12"/>
      <c r="G5" s="10" t="s">
        <v>983</v>
      </c>
      <c r="K5" s="113" t="s">
        <v>1023</v>
      </c>
      <c r="L5" s="113" t="s">
        <v>1024</v>
      </c>
      <c r="M5" s="113" t="s">
        <v>751</v>
      </c>
    </row>
    <row r="6" spans="1:13">
      <c r="A6" s="10" t="s">
        <v>966</v>
      </c>
      <c r="B6" s="10" t="s">
        <v>979</v>
      </c>
      <c r="C6" s="10" t="s">
        <v>1025</v>
      </c>
      <c r="D6" s="12"/>
      <c r="G6" s="10" t="s">
        <v>984</v>
      </c>
      <c r="K6" s="113" t="s">
        <v>1026</v>
      </c>
      <c r="L6" s="113" t="s">
        <v>1027</v>
      </c>
    </row>
    <row r="7" spans="1:13">
      <c r="A7" s="10" t="s">
        <v>966</v>
      </c>
      <c r="B7" s="10" t="s">
        <v>979</v>
      </c>
      <c r="C7" s="10" t="s">
        <v>1028</v>
      </c>
      <c r="D7" s="12"/>
      <c r="G7" s="10" t="s">
        <v>984</v>
      </c>
      <c r="K7" s="113" t="s">
        <v>1029</v>
      </c>
      <c r="L7" s="113" t="s">
        <v>1030</v>
      </c>
    </row>
    <row r="8" spans="1:13">
      <c r="A8" s="10" t="s">
        <v>967</v>
      </c>
      <c r="B8" s="10" t="s">
        <v>979</v>
      </c>
      <c r="C8" s="10" t="s">
        <v>1031</v>
      </c>
      <c r="D8" s="12"/>
      <c r="G8" s="10" t="s">
        <v>985</v>
      </c>
      <c r="K8" s="113" t="s">
        <v>1032</v>
      </c>
    </row>
    <row r="9" spans="1:13">
      <c r="A9" s="10" t="s">
        <v>968</v>
      </c>
      <c r="B9" s="10" t="s">
        <v>979</v>
      </c>
      <c r="C9" s="10" t="s">
        <v>1033</v>
      </c>
      <c r="D9" s="12"/>
      <c r="G9" s="10" t="s">
        <v>984</v>
      </c>
      <c r="K9" s="113" t="s">
        <v>975</v>
      </c>
    </row>
    <row r="10" spans="1:13">
      <c r="A10" s="10" t="s">
        <v>969</v>
      </c>
      <c r="B10" s="10" t="s">
        <v>979</v>
      </c>
      <c r="C10" s="10" t="s">
        <v>1034</v>
      </c>
      <c r="D10" s="12"/>
      <c r="G10" s="10" t="s">
        <v>984</v>
      </c>
      <c r="K10" s="113" t="s">
        <v>1035</v>
      </c>
    </row>
    <row r="11" spans="1:13">
      <c r="A11" s="10" t="s">
        <v>970</v>
      </c>
      <c r="B11" s="10" t="s">
        <v>980</v>
      </c>
      <c r="C11" s="10" t="s">
        <v>1036</v>
      </c>
      <c r="D11" s="12"/>
      <c r="G11" s="10" t="s">
        <v>986</v>
      </c>
    </row>
    <row r="12" spans="1:13">
      <c r="A12" s="10" t="s">
        <v>971</v>
      </c>
      <c r="B12" s="10" t="s">
        <v>980</v>
      </c>
      <c r="C12" s="10" t="s">
        <v>1037</v>
      </c>
      <c r="D12" s="12"/>
      <c r="G12" s="10" t="s">
        <v>986</v>
      </c>
      <c r="K12" s="113" t="s">
        <v>975</v>
      </c>
    </row>
    <row r="13" spans="1:13">
      <c r="A13" s="10" t="s">
        <v>972</v>
      </c>
      <c r="B13" s="10" t="s">
        <v>979</v>
      </c>
      <c r="C13" s="10" t="s">
        <v>1038</v>
      </c>
      <c r="D13" s="12"/>
      <c r="G13" s="10" t="s">
        <v>984</v>
      </c>
    </row>
    <row r="14" spans="1:13">
      <c r="A14" s="10" t="s">
        <v>973</v>
      </c>
      <c r="B14" s="10" t="s">
        <v>979</v>
      </c>
      <c r="C14" s="10" t="s">
        <v>1039</v>
      </c>
      <c r="D14" s="12"/>
      <c r="G14" s="10" t="s">
        <v>984</v>
      </c>
    </row>
    <row r="15" spans="1:13">
      <c r="A15" s="10" t="s">
        <v>974</v>
      </c>
      <c r="B15" s="10" t="s">
        <v>981</v>
      </c>
      <c r="C15" s="10" t="s">
        <v>1040</v>
      </c>
      <c r="D15" s="12"/>
      <c r="G15" s="10" t="s">
        <v>987</v>
      </c>
    </row>
    <row r="16" spans="1:13">
      <c r="A16" s="10" t="s">
        <v>975</v>
      </c>
      <c r="B16" s="10" t="s">
        <v>975</v>
      </c>
      <c r="C16" s="10">
        <v>96160</v>
      </c>
      <c r="D16" s="12"/>
      <c r="E16" s="12"/>
      <c r="G16" s="10" t="s">
        <v>988</v>
      </c>
    </row>
    <row r="17" spans="1:7">
      <c r="A17" s="10" t="s">
        <v>975</v>
      </c>
      <c r="B17" s="10" t="s">
        <v>975</v>
      </c>
      <c r="C17" s="10">
        <v>96131</v>
      </c>
      <c r="D17" s="12"/>
      <c r="G17" s="10" t="s">
        <v>988</v>
      </c>
    </row>
    <row r="18" spans="1:7">
      <c r="A18" s="10" t="s">
        <v>975</v>
      </c>
      <c r="B18" s="10" t="s">
        <v>975</v>
      </c>
      <c r="C18" s="10" t="s">
        <v>1041</v>
      </c>
      <c r="D18" s="12"/>
      <c r="G18" s="10" t="s">
        <v>988</v>
      </c>
    </row>
    <row r="19" spans="1:7">
      <c r="A19" s="10" t="s">
        <v>975</v>
      </c>
      <c r="B19" s="10" t="s">
        <v>975</v>
      </c>
      <c r="C19" s="10" t="s">
        <v>1042</v>
      </c>
      <c r="D19" s="12"/>
      <c r="G19" s="10" t="s">
        <v>988</v>
      </c>
    </row>
    <row r="20" spans="1:7">
      <c r="A20" s="10" t="s">
        <v>976</v>
      </c>
      <c r="B20" s="10" t="s">
        <v>979</v>
      </c>
      <c r="C20" s="10">
        <v>1859</v>
      </c>
      <c r="D20" s="12"/>
      <c r="G20" s="10" t="s">
        <v>989</v>
      </c>
    </row>
    <row r="21" spans="1:7">
      <c r="A21" s="10" t="s">
        <v>977</v>
      </c>
      <c r="C21" s="10">
        <v>1860</v>
      </c>
      <c r="D21" s="12"/>
      <c r="G21" s="10" t="s">
        <v>985</v>
      </c>
    </row>
    <row r="22" spans="1:7">
      <c r="C22" s="10" t="s">
        <v>1043</v>
      </c>
      <c r="D22" s="12"/>
    </row>
    <row r="23" spans="1:7">
      <c r="C23" s="10" t="s">
        <v>1044</v>
      </c>
      <c r="D23" s="12"/>
    </row>
    <row r="24" spans="1:7">
      <c r="C24" s="10" t="s">
        <v>1045</v>
      </c>
      <c r="D24" s="12"/>
    </row>
    <row r="25" spans="1:7">
      <c r="C25" s="10" t="s">
        <v>1044</v>
      </c>
      <c r="D25" s="12"/>
    </row>
    <row r="26" spans="1:7">
      <c r="C26" s="10" t="s">
        <v>1046</v>
      </c>
      <c r="D26" s="12"/>
    </row>
    <row r="27" spans="1:7">
      <c r="C27" s="10" t="s">
        <v>1047</v>
      </c>
      <c r="D27" s="12"/>
    </row>
    <row r="28" spans="1:7">
      <c r="C28" s="10" t="s">
        <v>1048</v>
      </c>
      <c r="D28" s="12"/>
    </row>
    <row r="29" spans="1:7">
      <c r="C29" s="10" t="s">
        <v>1049</v>
      </c>
      <c r="D29" s="12"/>
    </row>
    <row r="30" spans="1:7">
      <c r="C30" s="10" t="s">
        <v>1050</v>
      </c>
      <c r="D30" s="12"/>
    </row>
    <row r="31" spans="1:7">
      <c r="C31" s="10" t="s">
        <v>1051</v>
      </c>
      <c r="D31" s="12"/>
    </row>
    <row r="32" spans="1:7">
      <c r="C32" s="10" t="s">
        <v>1052</v>
      </c>
      <c r="D32" s="12"/>
    </row>
    <row r="33" spans="3:4">
      <c r="C33" s="10" t="s">
        <v>1053</v>
      </c>
      <c r="D33" s="12"/>
    </row>
    <row r="34" spans="3:4">
      <c r="C34" s="10" t="s">
        <v>1054</v>
      </c>
      <c r="D34" s="12"/>
    </row>
    <row r="35" spans="3:4">
      <c r="C35" s="10" t="s">
        <v>1055</v>
      </c>
      <c r="D35" s="12"/>
    </row>
    <row r="36" spans="3:4">
      <c r="C36" s="10" t="s">
        <v>1056</v>
      </c>
    </row>
    <row r="37" spans="3:4">
      <c r="C37" s="10" t="s">
        <v>1057</v>
      </c>
      <c r="D37" s="12"/>
    </row>
    <row r="38" spans="3:4">
      <c r="C38" s="10" t="s">
        <v>1058</v>
      </c>
    </row>
    <row r="39" spans="3:4">
      <c r="C39" s="10" t="s">
        <v>1059</v>
      </c>
    </row>
    <row r="40" spans="3:4">
      <c r="C40" s="10" t="s">
        <v>1060</v>
      </c>
      <c r="D40" s="12"/>
    </row>
    <row r="41" spans="3:4">
      <c r="C41" s="10" t="s">
        <v>1061</v>
      </c>
    </row>
    <row r="42" spans="3:4">
      <c r="C42" s="10" t="s">
        <v>1062</v>
      </c>
    </row>
    <row r="43" spans="3:4">
      <c r="C43" s="10" t="s">
        <v>1063</v>
      </c>
    </row>
    <row r="44" spans="3:4">
      <c r="C44" s="10" t="s">
        <v>1064</v>
      </c>
    </row>
    <row r="45" spans="3:4">
      <c r="C45" s="10" t="s">
        <v>1065</v>
      </c>
    </row>
    <row r="46" spans="3:4">
      <c r="C46" s="10" t="s">
        <v>1066</v>
      </c>
    </row>
    <row r="47" spans="3:4">
      <c r="C47" s="10" t="s">
        <v>1067</v>
      </c>
    </row>
    <row r="48" spans="3:4">
      <c r="C48" s="10" t="s">
        <v>1068</v>
      </c>
    </row>
    <row r="49" spans="3:3">
      <c r="C49" s="10" t="s">
        <v>1069</v>
      </c>
    </row>
    <row r="50" spans="3:3">
      <c r="C50" s="10" t="s">
        <v>1070</v>
      </c>
    </row>
    <row r="51" spans="3:3">
      <c r="C51" s="10" t="s">
        <v>1071</v>
      </c>
    </row>
    <row r="52" spans="3:3">
      <c r="C52" s="10" t="s">
        <v>1072</v>
      </c>
    </row>
    <row r="53" spans="3:3">
      <c r="C53" s="10" t="s">
        <v>1073</v>
      </c>
    </row>
    <row r="54" spans="3:3">
      <c r="C54" s="10" t="s">
        <v>1074</v>
      </c>
    </row>
    <row r="55" spans="3:3">
      <c r="C55" s="10" t="s">
        <v>1075</v>
      </c>
    </row>
    <row r="56" spans="3:3">
      <c r="C56" s="10" t="s">
        <v>1076</v>
      </c>
    </row>
    <row r="57" spans="3:3">
      <c r="C57" s="10" t="s">
        <v>1077</v>
      </c>
    </row>
    <row r="58" spans="3:3">
      <c r="C58" s="10" t="s">
        <v>1078</v>
      </c>
    </row>
    <row r="59" spans="3:3">
      <c r="C59" s="10" t="s">
        <v>1079</v>
      </c>
    </row>
    <row r="60" spans="3:3">
      <c r="C60" s="10" t="s">
        <v>1080</v>
      </c>
    </row>
    <row r="61" spans="3:3">
      <c r="C61" s="10" t="s">
        <v>1081</v>
      </c>
    </row>
    <row r="62" spans="3:3">
      <c r="C62" s="10" t="s">
        <v>1082</v>
      </c>
    </row>
    <row r="63" spans="3:3">
      <c r="C63" s="10" t="s">
        <v>1083</v>
      </c>
    </row>
    <row r="64" spans="3:3">
      <c r="C64" s="10" t="s">
        <v>1084</v>
      </c>
    </row>
    <row r="65" spans="3:3">
      <c r="C65" s="10" t="s">
        <v>1085</v>
      </c>
    </row>
    <row r="66" spans="3:3">
      <c r="C66" s="10" t="s">
        <v>1086</v>
      </c>
    </row>
    <row r="67" spans="3:3">
      <c r="C67" s="10" t="s">
        <v>1087</v>
      </c>
    </row>
    <row r="68" spans="3:3">
      <c r="C68" s="10" t="s">
        <v>1088</v>
      </c>
    </row>
    <row r="69" spans="3:3">
      <c r="C69" s="10" t="s">
        <v>1089</v>
      </c>
    </row>
    <row r="70" spans="3:3">
      <c r="C70" s="10" t="s">
        <v>1090</v>
      </c>
    </row>
    <row r="71" spans="3:3">
      <c r="C71" s="10" t="s">
        <v>1091</v>
      </c>
    </row>
    <row r="72" spans="3:3">
      <c r="C72" s="10" t="s">
        <v>1092</v>
      </c>
    </row>
    <row r="73" spans="3:3">
      <c r="C73" s="10" t="s">
        <v>1093</v>
      </c>
    </row>
    <row r="74" spans="3:3">
      <c r="C74" s="10" t="s">
        <v>1094</v>
      </c>
    </row>
    <row r="75" spans="3:3">
      <c r="C75" s="10" t="s">
        <v>1095</v>
      </c>
    </row>
    <row r="76" spans="3:3">
      <c r="C76" s="10" t="s">
        <v>1096</v>
      </c>
    </row>
    <row r="77" spans="3:3">
      <c r="C77" s="10" t="s">
        <v>1097</v>
      </c>
    </row>
    <row r="78" spans="3:3">
      <c r="C78" s="10" t="s">
        <v>1098</v>
      </c>
    </row>
    <row r="79" spans="3:3">
      <c r="C79" s="10" t="s">
        <v>1099</v>
      </c>
    </row>
    <row r="80" spans="3:3">
      <c r="C80" s="10" t="s">
        <v>1100</v>
      </c>
    </row>
    <row r="81" spans="3:3">
      <c r="C81" s="10" t="s">
        <v>1101</v>
      </c>
    </row>
    <row r="82" spans="3:3">
      <c r="C82" s="10" t="s">
        <v>1102</v>
      </c>
    </row>
    <row r="83" spans="3:3">
      <c r="C83" s="10" t="s">
        <v>1103</v>
      </c>
    </row>
    <row r="84" spans="3:3">
      <c r="C84" s="10" t="s">
        <v>1104</v>
      </c>
    </row>
    <row r="85" spans="3:3">
      <c r="C85" s="10" t="s">
        <v>1105</v>
      </c>
    </row>
    <row r="86" spans="3:3">
      <c r="C86" s="10" t="s">
        <v>1106</v>
      </c>
    </row>
    <row r="87" spans="3:3">
      <c r="C87" s="10" t="s">
        <v>1107</v>
      </c>
    </row>
    <row r="88" spans="3:3">
      <c r="C88" s="10" t="s">
        <v>1108</v>
      </c>
    </row>
    <row r="89" spans="3:3">
      <c r="C89" s="10" t="s">
        <v>1109</v>
      </c>
    </row>
    <row r="90" spans="3:3">
      <c r="C90" s="10" t="s">
        <v>1110</v>
      </c>
    </row>
  </sheetData>
  <conditionalFormatting sqref="B1:C2 A1:A1048576 B3:B67 B76:B1048576 C3:C1048576 D1:F1048576">
    <cfRule type="cellIs" dxfId="7" priority="8" operator="equal">
      <formula>0</formula>
    </cfRule>
  </conditionalFormatting>
  <conditionalFormatting sqref="B68:B75">
    <cfRule type="cellIs" dxfId="6" priority="7" operator="equal">
      <formula>0</formula>
    </cfRule>
  </conditionalFormatting>
  <conditionalFormatting sqref="A1:A1048576">
    <cfRule type="cellIs" dxfId="5" priority="6" operator="equal">
      <formula>0</formula>
    </cfRule>
  </conditionalFormatting>
  <conditionalFormatting sqref="B1:B1048576">
    <cfRule type="cellIs" dxfId="4" priority="5" operator="equal">
      <formula>0</formula>
    </cfRule>
  </conditionalFormatting>
  <conditionalFormatting sqref="A1:A1048576">
    <cfRule type="cellIs" dxfId="3" priority="4" operator="equal">
      <formula>0</formula>
    </cfRule>
  </conditionalFormatting>
  <conditionalFormatting sqref="F1:F1048576">
    <cfRule type="cellIs" dxfId="2" priority="3" operator="equal">
      <formula>0</formula>
    </cfRule>
  </conditionalFormatting>
  <conditionalFormatting sqref="G1">
    <cfRule type="cellIs" dxfId="1" priority="2" operator="equal">
      <formula>0</formula>
    </cfRule>
  </conditionalFormatting>
  <conditionalFormatting sqref="G1">
    <cfRule type="cellIs" dxfId="0" priority="1" operator="equal">
      <formula>0</formula>
    </cfRule>
  </conditionalFormatting>
  <dataValidations count="4">
    <dataValidation type="list" allowBlank="1" showInputMessage="1" showErrorMessage="1" sqref="G2:G1048576" xr:uid="{00000000-0002-0000-1400-000000000000}">
      <formula1>$M$3:$M$5</formula1>
    </dataValidation>
    <dataValidation type="list" allowBlank="1" showInputMessage="1" showErrorMessage="1" sqref="F2:F1048576" xr:uid="{00000000-0002-0000-1400-000001000000}">
      <formula1>$L$3:$L$7</formula1>
    </dataValidation>
    <dataValidation type="list" allowBlank="1" showInputMessage="1" showErrorMessage="1" sqref="A20:A21 A76:A1048576 A26:A74" xr:uid="{00000000-0002-0000-1400-000002000000}">
      <formula1>$K$3:$K$10</formula1>
    </dataValidation>
    <dataValidation type="list" allowBlank="1" showInputMessage="1" showErrorMessage="1" sqref="A18:A19" xr:uid="{00000000-0002-0000-1400-000003000000}">
      <formula1>$K:$K</formula1>
    </dataValidation>
  </dataValidation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I715"/>
  <sheetViews>
    <sheetView rightToLeft="1" topLeftCell="A49" workbookViewId="0">
      <selection activeCell="F17" sqref="F17"/>
    </sheetView>
  </sheetViews>
  <sheetFormatPr defaultColWidth="9.1796875" defaultRowHeight="14.5"/>
  <cols>
    <col min="1" max="1" width="11.7265625" bestFit="1" customWidth="1"/>
    <col min="2" max="2" width="4.54296875" style="80" bestFit="1" customWidth="1"/>
    <col min="3" max="3" width="30.1796875" bestFit="1" customWidth="1"/>
    <col min="7" max="7" width="14.26953125" bestFit="1" customWidth="1"/>
    <col min="8" max="8" width="12.54296875" bestFit="1" customWidth="1"/>
    <col min="9" max="9" width="11.54296875" bestFit="1" customWidth="1"/>
  </cols>
  <sheetData>
    <row r="1" spans="1:9">
      <c r="A1" s="81" t="s">
        <v>651</v>
      </c>
      <c r="B1" s="81" t="s">
        <v>718</v>
      </c>
      <c r="C1" s="81" t="s">
        <v>652</v>
      </c>
      <c r="D1" s="81" t="s">
        <v>653</v>
      </c>
      <c r="E1" s="81" t="s">
        <v>654</v>
      </c>
      <c r="F1" s="81" t="s">
        <v>655</v>
      </c>
      <c r="G1" s="84" t="s">
        <v>720</v>
      </c>
      <c r="H1" s="84" t="s">
        <v>721</v>
      </c>
      <c r="I1" s="84" t="s">
        <v>722</v>
      </c>
    </row>
    <row r="2" spans="1:9">
      <c r="A2" s="82" t="s">
        <v>656</v>
      </c>
      <c r="B2" s="83"/>
      <c r="C2" s="82" t="s">
        <v>657</v>
      </c>
      <c r="D2" s="82"/>
      <c r="E2" s="82"/>
      <c r="F2" s="82">
        <f>D2-E2</f>
        <v>0</v>
      </c>
      <c r="G2">
        <f>SUM(D2:D8)</f>
        <v>0</v>
      </c>
      <c r="H2">
        <f>SUM(E2:E8)</f>
        <v>0</v>
      </c>
      <c r="I2">
        <f>SUM(F2:F8)</f>
        <v>0</v>
      </c>
    </row>
    <row r="3" spans="1:9">
      <c r="A3" s="82" t="s">
        <v>656</v>
      </c>
      <c r="B3" s="83"/>
      <c r="C3" s="82" t="s">
        <v>658</v>
      </c>
      <c r="D3" s="82"/>
      <c r="E3" s="82"/>
      <c r="F3" s="82">
        <f t="shared" ref="F3:F76" si="0">D3-E3</f>
        <v>0</v>
      </c>
    </row>
    <row r="4" spans="1:9">
      <c r="A4" s="82" t="s">
        <v>656</v>
      </c>
      <c r="B4" s="83"/>
      <c r="C4" s="82" t="s">
        <v>659</v>
      </c>
      <c r="D4" s="82"/>
      <c r="E4" s="82"/>
      <c r="F4" s="82">
        <f t="shared" si="0"/>
        <v>0</v>
      </c>
    </row>
    <row r="5" spans="1:9">
      <c r="A5" s="82" t="s">
        <v>656</v>
      </c>
      <c r="B5" s="83"/>
      <c r="C5" s="82" t="s">
        <v>660</v>
      </c>
      <c r="D5" s="82"/>
      <c r="E5" s="82"/>
      <c r="F5" s="82">
        <f t="shared" si="0"/>
        <v>0</v>
      </c>
    </row>
    <row r="6" spans="1:9">
      <c r="A6" s="82" t="s">
        <v>656</v>
      </c>
      <c r="B6" s="83"/>
      <c r="C6" s="82" t="s">
        <v>661</v>
      </c>
      <c r="D6" s="82"/>
      <c r="E6" s="82"/>
      <c r="F6" s="82">
        <f t="shared" si="0"/>
        <v>0</v>
      </c>
    </row>
    <row r="7" spans="1:9">
      <c r="A7" s="82" t="s">
        <v>656</v>
      </c>
      <c r="B7" s="83"/>
      <c r="C7" s="82" t="s">
        <v>662</v>
      </c>
      <c r="D7" s="82"/>
      <c r="E7" s="82"/>
      <c r="F7" s="82">
        <f t="shared" si="0"/>
        <v>0</v>
      </c>
    </row>
    <row r="8" spans="1:9">
      <c r="A8" s="82" t="s">
        <v>656</v>
      </c>
      <c r="B8" s="83"/>
      <c r="C8" s="82" t="s">
        <v>663</v>
      </c>
      <c r="D8" s="82"/>
      <c r="E8" s="82"/>
      <c r="F8" s="82">
        <f t="shared" si="0"/>
        <v>0</v>
      </c>
    </row>
    <row r="9" spans="1:9">
      <c r="A9" s="10" t="s">
        <v>664</v>
      </c>
      <c r="B9" s="79">
        <v>1</v>
      </c>
      <c r="C9" s="10" t="s">
        <v>665</v>
      </c>
      <c r="D9" s="10"/>
      <c r="E9" s="10"/>
      <c r="F9" s="10">
        <f t="shared" si="0"/>
        <v>0</v>
      </c>
      <c r="G9">
        <f>SUM(D9:D22)</f>
        <v>23</v>
      </c>
      <c r="H9">
        <f>SUM(E9:E22)</f>
        <v>8</v>
      </c>
      <c r="I9">
        <f>SUM(F9:F22)</f>
        <v>12</v>
      </c>
    </row>
    <row r="10" spans="1:9">
      <c r="A10" s="10" t="s">
        <v>664</v>
      </c>
      <c r="B10" s="79">
        <v>1</v>
      </c>
      <c r="C10" s="10" t="s">
        <v>666</v>
      </c>
      <c r="D10" s="10"/>
      <c r="E10" s="10"/>
      <c r="F10" s="10">
        <f t="shared" si="0"/>
        <v>0</v>
      </c>
    </row>
    <row r="11" spans="1:9">
      <c r="A11" s="10" t="s">
        <v>664</v>
      </c>
      <c r="B11" s="79">
        <v>1</v>
      </c>
      <c r="C11" s="10" t="s">
        <v>667</v>
      </c>
      <c r="D11" s="10">
        <v>2</v>
      </c>
      <c r="E11" s="10"/>
      <c r="F11" s="10">
        <f t="shared" si="0"/>
        <v>2</v>
      </c>
    </row>
    <row r="12" spans="1:9">
      <c r="A12" s="10" t="s">
        <v>664</v>
      </c>
      <c r="B12" s="79">
        <v>1</v>
      </c>
      <c r="C12" s="10" t="s">
        <v>668</v>
      </c>
      <c r="D12" s="10"/>
      <c r="E12" s="10"/>
      <c r="F12" s="10">
        <f t="shared" si="0"/>
        <v>0</v>
      </c>
    </row>
    <row r="13" spans="1:9">
      <c r="A13" s="10" t="s">
        <v>664</v>
      </c>
      <c r="B13" s="79">
        <v>1</v>
      </c>
      <c r="C13" s="10" t="s">
        <v>669</v>
      </c>
      <c r="D13" s="10">
        <v>4</v>
      </c>
      <c r="E13" s="10">
        <v>1</v>
      </c>
      <c r="F13" s="10">
        <f t="shared" si="0"/>
        <v>3</v>
      </c>
    </row>
    <row r="14" spans="1:9">
      <c r="A14" s="10" t="s">
        <v>664</v>
      </c>
      <c r="B14" s="79">
        <v>1</v>
      </c>
      <c r="C14" s="10" t="s">
        <v>670</v>
      </c>
      <c r="D14" s="10">
        <v>5</v>
      </c>
      <c r="E14" s="10">
        <v>3</v>
      </c>
      <c r="F14" s="10">
        <f t="shared" si="0"/>
        <v>2</v>
      </c>
    </row>
    <row r="15" spans="1:9">
      <c r="A15" s="10" t="s">
        <v>664</v>
      </c>
      <c r="B15" s="79">
        <v>1</v>
      </c>
      <c r="C15" s="10" t="s">
        <v>671</v>
      </c>
      <c r="D15" s="10"/>
      <c r="E15" s="10"/>
      <c r="F15" s="10">
        <f t="shared" si="0"/>
        <v>0</v>
      </c>
    </row>
    <row r="16" spans="1:9">
      <c r="A16" s="10" t="s">
        <v>664</v>
      </c>
      <c r="B16" s="79">
        <v>1</v>
      </c>
      <c r="C16" s="10" t="s">
        <v>672</v>
      </c>
      <c r="D16" s="10"/>
      <c r="E16" s="10"/>
      <c r="F16" s="10">
        <f t="shared" si="0"/>
        <v>0</v>
      </c>
    </row>
    <row r="17" spans="1:9">
      <c r="A17" s="10" t="s">
        <v>664</v>
      </c>
      <c r="B17" s="79">
        <v>1</v>
      </c>
      <c r="C17" s="10" t="s">
        <v>673</v>
      </c>
      <c r="D17" s="10">
        <v>7</v>
      </c>
      <c r="E17" s="10">
        <v>3</v>
      </c>
      <c r="F17" s="10">
        <f t="shared" si="0"/>
        <v>4</v>
      </c>
    </row>
    <row r="18" spans="1:9">
      <c r="A18" s="10" t="s">
        <v>664</v>
      </c>
      <c r="B18" s="79">
        <v>1</v>
      </c>
      <c r="C18" s="10" t="s">
        <v>674</v>
      </c>
      <c r="D18" s="10"/>
      <c r="E18" s="10"/>
      <c r="F18" s="10">
        <f t="shared" si="0"/>
        <v>0</v>
      </c>
    </row>
    <row r="19" spans="1:9">
      <c r="A19" s="10" t="s">
        <v>664</v>
      </c>
      <c r="B19" s="79">
        <v>1</v>
      </c>
      <c r="C19" s="10" t="s">
        <v>675</v>
      </c>
      <c r="D19" s="10">
        <v>1</v>
      </c>
      <c r="E19" s="10">
        <v>1</v>
      </c>
      <c r="F19" s="10">
        <f t="shared" si="0"/>
        <v>0</v>
      </c>
    </row>
    <row r="20" spans="1:9">
      <c r="A20" s="10" t="s">
        <v>664</v>
      </c>
      <c r="B20" s="79">
        <v>1</v>
      </c>
      <c r="C20" s="10" t="s">
        <v>676</v>
      </c>
      <c r="D20" s="10">
        <v>1</v>
      </c>
      <c r="E20" s="10"/>
      <c r="F20" s="10">
        <f t="shared" si="0"/>
        <v>1</v>
      </c>
    </row>
    <row r="21" spans="1:9">
      <c r="A21" s="10" t="s">
        <v>664</v>
      </c>
      <c r="B21" s="79">
        <v>1</v>
      </c>
      <c r="C21" s="10" t="s">
        <v>677</v>
      </c>
      <c r="D21" s="10"/>
      <c r="E21" s="10"/>
      <c r="F21" s="10">
        <f t="shared" si="0"/>
        <v>0</v>
      </c>
    </row>
    <row r="22" spans="1:9">
      <c r="A22" s="10" t="s">
        <v>664</v>
      </c>
      <c r="B22" s="79">
        <v>1</v>
      </c>
      <c r="C22" s="10" t="s">
        <v>719</v>
      </c>
      <c r="D22" s="10">
        <v>3</v>
      </c>
      <c r="E22" s="10"/>
      <c r="F22" s="10"/>
    </row>
    <row r="23" spans="1:9">
      <c r="A23" s="82" t="s">
        <v>678</v>
      </c>
      <c r="B23" s="83">
        <v>2</v>
      </c>
      <c r="C23" s="82" t="s">
        <v>679</v>
      </c>
      <c r="D23" s="82"/>
      <c r="E23" s="82"/>
      <c r="F23" s="82">
        <f t="shared" si="0"/>
        <v>0</v>
      </c>
      <c r="G23">
        <f>SUM(D23:D32)</f>
        <v>8</v>
      </c>
      <c r="H23">
        <f>SUM(E23:E32)</f>
        <v>3</v>
      </c>
      <c r="I23">
        <f>SUM(F23:F32)</f>
        <v>4</v>
      </c>
    </row>
    <row r="24" spans="1:9">
      <c r="A24" s="82" t="s">
        <v>678</v>
      </c>
      <c r="B24" s="83">
        <v>2</v>
      </c>
      <c r="C24" s="82" t="s">
        <v>680</v>
      </c>
      <c r="D24" s="82"/>
      <c r="E24" s="82"/>
      <c r="F24" s="82">
        <f t="shared" si="0"/>
        <v>0</v>
      </c>
    </row>
    <row r="25" spans="1:9">
      <c r="A25" s="82" t="s">
        <v>678</v>
      </c>
      <c r="B25" s="83">
        <v>2</v>
      </c>
      <c r="C25" s="82" t="s">
        <v>681</v>
      </c>
      <c r="D25" s="82">
        <v>1</v>
      </c>
      <c r="E25" s="82"/>
      <c r="F25" s="82">
        <f t="shared" si="0"/>
        <v>1</v>
      </c>
    </row>
    <row r="26" spans="1:9">
      <c r="A26" s="82" t="s">
        <v>678</v>
      </c>
      <c r="B26" s="83">
        <v>2</v>
      </c>
      <c r="C26" s="82" t="s">
        <v>682</v>
      </c>
      <c r="D26" s="82"/>
      <c r="E26" s="82"/>
      <c r="F26" s="82">
        <f t="shared" si="0"/>
        <v>0</v>
      </c>
    </row>
    <row r="27" spans="1:9">
      <c r="A27" s="82" t="s">
        <v>678</v>
      </c>
      <c r="B27" s="83">
        <v>2</v>
      </c>
      <c r="C27" s="82" t="s">
        <v>683</v>
      </c>
      <c r="D27" s="82">
        <v>1</v>
      </c>
      <c r="E27" s="82">
        <v>1</v>
      </c>
      <c r="F27" s="82">
        <f t="shared" si="0"/>
        <v>0</v>
      </c>
    </row>
    <row r="28" spans="1:9">
      <c r="A28" s="82" t="s">
        <v>678</v>
      </c>
      <c r="B28" s="83">
        <v>2</v>
      </c>
      <c r="C28" s="82" t="s">
        <v>860</v>
      </c>
      <c r="D28" s="82">
        <v>1</v>
      </c>
      <c r="E28" s="82"/>
      <c r="F28" s="82"/>
    </row>
    <row r="29" spans="1:9">
      <c r="A29" s="82" t="s">
        <v>678</v>
      </c>
      <c r="B29" s="83">
        <v>2</v>
      </c>
      <c r="C29" s="82" t="s">
        <v>684</v>
      </c>
      <c r="D29" s="82">
        <v>2</v>
      </c>
      <c r="E29" s="82">
        <v>1</v>
      </c>
      <c r="F29" s="82">
        <f t="shared" si="0"/>
        <v>1</v>
      </c>
    </row>
    <row r="30" spans="1:9">
      <c r="A30" s="82" t="s">
        <v>678</v>
      </c>
      <c r="B30" s="83">
        <v>2</v>
      </c>
      <c r="C30" s="82" t="s">
        <v>685</v>
      </c>
      <c r="D30" s="82">
        <v>1</v>
      </c>
      <c r="E30" s="82">
        <v>1</v>
      </c>
      <c r="F30" s="82">
        <f t="shared" si="0"/>
        <v>0</v>
      </c>
    </row>
    <row r="31" spans="1:9">
      <c r="A31" s="82" t="s">
        <v>678</v>
      </c>
      <c r="B31" s="83">
        <v>2</v>
      </c>
      <c r="C31" s="82" t="s">
        <v>686</v>
      </c>
      <c r="D31" s="82">
        <v>1</v>
      </c>
      <c r="E31" s="82"/>
      <c r="F31" s="82">
        <f t="shared" si="0"/>
        <v>1</v>
      </c>
    </row>
    <row r="32" spans="1:9">
      <c r="A32" s="82" t="s">
        <v>678</v>
      </c>
      <c r="B32" s="83">
        <v>2</v>
      </c>
      <c r="C32" s="82" t="s">
        <v>687</v>
      </c>
      <c r="D32" s="82">
        <v>1</v>
      </c>
      <c r="E32" s="82"/>
      <c r="F32" s="82">
        <f t="shared" si="0"/>
        <v>1</v>
      </c>
    </row>
    <row r="33" spans="1:9">
      <c r="A33" s="10" t="s">
        <v>678</v>
      </c>
      <c r="B33" s="79">
        <v>3</v>
      </c>
      <c r="C33" s="10" t="s">
        <v>688</v>
      </c>
      <c r="D33" s="10"/>
      <c r="E33" s="10"/>
      <c r="F33" s="10">
        <f t="shared" si="0"/>
        <v>0</v>
      </c>
      <c r="G33">
        <f>SUM(D33:D35)</f>
        <v>0</v>
      </c>
      <c r="H33">
        <f>SUM(E33:E35)</f>
        <v>0</v>
      </c>
      <c r="I33">
        <f>SUM(F33:F35)</f>
        <v>0</v>
      </c>
    </row>
    <row r="34" spans="1:9">
      <c r="A34" s="10" t="s">
        <v>678</v>
      </c>
      <c r="B34" s="79">
        <v>3</v>
      </c>
      <c r="C34" s="10" t="s">
        <v>689</v>
      </c>
      <c r="D34" s="10"/>
      <c r="E34" s="10"/>
      <c r="F34" s="10">
        <f t="shared" si="0"/>
        <v>0</v>
      </c>
    </row>
    <row r="35" spans="1:9">
      <c r="A35" s="10" t="s">
        <v>678</v>
      </c>
      <c r="B35" s="79">
        <v>3</v>
      </c>
      <c r="C35" s="10" t="s">
        <v>690</v>
      </c>
      <c r="D35" s="10"/>
      <c r="E35" s="10"/>
      <c r="F35" s="10">
        <f t="shared" si="0"/>
        <v>0</v>
      </c>
    </row>
    <row r="36" spans="1:9">
      <c r="A36" s="82" t="s">
        <v>678</v>
      </c>
      <c r="B36" s="83">
        <v>4</v>
      </c>
      <c r="C36" s="82" t="s">
        <v>691</v>
      </c>
      <c r="D36" s="82"/>
      <c r="E36" s="82"/>
      <c r="F36" s="82">
        <f t="shared" si="0"/>
        <v>0</v>
      </c>
      <c r="G36">
        <f>SUM(D36:D38)</f>
        <v>0</v>
      </c>
      <c r="H36">
        <f>SUM(E36:E38)</f>
        <v>0</v>
      </c>
      <c r="I36">
        <f>SUM(F36:F38)</f>
        <v>0</v>
      </c>
    </row>
    <row r="37" spans="1:9">
      <c r="A37" s="82" t="s">
        <v>678</v>
      </c>
      <c r="B37" s="83">
        <v>4</v>
      </c>
      <c r="C37" s="82" t="s">
        <v>692</v>
      </c>
      <c r="D37" s="82"/>
      <c r="E37" s="82"/>
      <c r="F37" s="82">
        <f t="shared" si="0"/>
        <v>0</v>
      </c>
    </row>
    <row r="38" spans="1:9">
      <c r="A38" s="82" t="s">
        <v>678</v>
      </c>
      <c r="B38" s="83">
        <v>4</v>
      </c>
      <c r="C38" s="82" t="s">
        <v>693</v>
      </c>
      <c r="D38" s="82"/>
      <c r="E38" s="82"/>
      <c r="F38" s="82">
        <f t="shared" si="0"/>
        <v>0</v>
      </c>
    </row>
    <row r="39" spans="1:9">
      <c r="A39" s="10" t="s">
        <v>694</v>
      </c>
      <c r="B39" s="79">
        <v>5</v>
      </c>
      <c r="C39" s="10" t="s">
        <v>695</v>
      </c>
      <c r="D39" s="10"/>
      <c r="E39" s="10"/>
      <c r="F39" s="10">
        <f t="shared" si="0"/>
        <v>0</v>
      </c>
      <c r="G39">
        <f>SUM(D39:D45)</f>
        <v>1</v>
      </c>
      <c r="H39">
        <f>SUM(E39:E45)</f>
        <v>0</v>
      </c>
      <c r="I39">
        <f>SUM(F39:F45)</f>
        <v>1</v>
      </c>
    </row>
    <row r="40" spans="1:9">
      <c r="A40" s="10" t="s">
        <v>694</v>
      </c>
      <c r="B40" s="79">
        <v>5</v>
      </c>
      <c r="C40" s="10" t="s">
        <v>696</v>
      </c>
      <c r="D40" s="10"/>
      <c r="E40" s="10"/>
      <c r="F40" s="10">
        <f t="shared" si="0"/>
        <v>0</v>
      </c>
    </row>
    <row r="41" spans="1:9">
      <c r="A41" s="10" t="s">
        <v>694</v>
      </c>
      <c r="B41" s="79">
        <v>5</v>
      </c>
      <c r="C41" s="10" t="s">
        <v>697</v>
      </c>
      <c r="D41" s="10"/>
      <c r="E41" s="10"/>
      <c r="F41" s="10">
        <f t="shared" si="0"/>
        <v>0</v>
      </c>
    </row>
    <row r="42" spans="1:9">
      <c r="A42" s="10" t="s">
        <v>694</v>
      </c>
      <c r="B42" s="79">
        <v>5</v>
      </c>
      <c r="C42" s="10" t="s">
        <v>698</v>
      </c>
      <c r="D42" s="10"/>
      <c r="E42" s="10"/>
      <c r="F42" s="10">
        <f t="shared" si="0"/>
        <v>0</v>
      </c>
    </row>
    <row r="43" spans="1:9">
      <c r="A43" s="10" t="s">
        <v>694</v>
      </c>
      <c r="B43" s="79">
        <v>5</v>
      </c>
      <c r="C43" s="10" t="s">
        <v>699</v>
      </c>
      <c r="D43" s="10"/>
      <c r="E43" s="10"/>
      <c r="F43" s="10">
        <f t="shared" si="0"/>
        <v>0</v>
      </c>
    </row>
    <row r="44" spans="1:9">
      <c r="A44" s="10" t="s">
        <v>694</v>
      </c>
      <c r="B44" s="79">
        <v>5</v>
      </c>
      <c r="C44" s="10" t="s">
        <v>700</v>
      </c>
      <c r="D44" s="10">
        <v>1</v>
      </c>
      <c r="E44" s="10"/>
      <c r="F44" s="10">
        <f t="shared" si="0"/>
        <v>1</v>
      </c>
    </row>
    <row r="45" spans="1:9">
      <c r="A45" s="10" t="s">
        <v>694</v>
      </c>
      <c r="B45" s="79">
        <v>5</v>
      </c>
      <c r="C45" s="10" t="s">
        <v>701</v>
      </c>
      <c r="D45" s="10"/>
      <c r="E45" s="10"/>
      <c r="F45" s="10">
        <f t="shared" si="0"/>
        <v>0</v>
      </c>
    </row>
    <row r="46" spans="1:9">
      <c r="A46" s="82" t="s">
        <v>694</v>
      </c>
      <c r="B46" s="83">
        <v>6</v>
      </c>
      <c r="C46" s="82" t="s">
        <v>702</v>
      </c>
      <c r="D46" s="82"/>
      <c r="E46" s="82"/>
      <c r="F46" s="82">
        <f t="shared" si="0"/>
        <v>0</v>
      </c>
      <c r="G46">
        <f>SUM(D46:D47)</f>
        <v>0</v>
      </c>
      <c r="H46">
        <f>SUM(E46:E47)</f>
        <v>0</v>
      </c>
      <c r="I46">
        <f>SUM(F46:F47)</f>
        <v>0</v>
      </c>
    </row>
    <row r="47" spans="1:9">
      <c r="A47" s="82" t="s">
        <v>694</v>
      </c>
      <c r="B47" s="83">
        <v>6</v>
      </c>
      <c r="C47" s="82" t="s">
        <v>703</v>
      </c>
      <c r="D47" s="82"/>
      <c r="E47" s="82"/>
      <c r="F47" s="82">
        <f t="shared" si="0"/>
        <v>0</v>
      </c>
    </row>
    <row r="48" spans="1:9">
      <c r="A48" s="10" t="s">
        <v>694</v>
      </c>
      <c r="B48" s="79">
        <v>7</v>
      </c>
      <c r="C48" s="10" t="s">
        <v>704</v>
      </c>
      <c r="D48" s="10"/>
      <c r="E48" s="10"/>
      <c r="F48" s="10">
        <f t="shared" si="0"/>
        <v>0</v>
      </c>
      <c r="G48">
        <f>SUM(D48:D49)</f>
        <v>0</v>
      </c>
      <c r="H48">
        <f>SUM(E48:E49)</f>
        <v>0</v>
      </c>
      <c r="I48">
        <f>SUM(F48:F49)</f>
        <v>0</v>
      </c>
    </row>
    <row r="49" spans="1:9">
      <c r="A49" s="10" t="s">
        <v>694</v>
      </c>
      <c r="B49" s="79">
        <v>7</v>
      </c>
      <c r="C49" s="10" t="s">
        <v>705</v>
      </c>
      <c r="D49" s="10"/>
      <c r="E49" s="10"/>
      <c r="F49" s="10">
        <f t="shared" si="0"/>
        <v>0</v>
      </c>
    </row>
    <row r="50" spans="1:9">
      <c r="A50" s="82" t="s">
        <v>694</v>
      </c>
      <c r="B50" s="83">
        <v>8</v>
      </c>
      <c r="C50" s="82" t="s">
        <v>706</v>
      </c>
      <c r="D50" s="82"/>
      <c r="E50" s="82"/>
      <c r="F50" s="82">
        <f t="shared" si="0"/>
        <v>0</v>
      </c>
      <c r="G50">
        <f>SUM(D50:D58)</f>
        <v>0</v>
      </c>
      <c r="H50">
        <f>SUM(E50:E58)</f>
        <v>0</v>
      </c>
      <c r="I50">
        <f>SUM(F50:F58)</f>
        <v>0</v>
      </c>
    </row>
    <row r="51" spans="1:9">
      <c r="A51" s="82" t="s">
        <v>694</v>
      </c>
      <c r="B51" s="83">
        <v>8</v>
      </c>
      <c r="C51" s="82" t="s">
        <v>707</v>
      </c>
      <c r="D51" s="82"/>
      <c r="E51" s="82"/>
      <c r="F51" s="82">
        <f t="shared" si="0"/>
        <v>0</v>
      </c>
    </row>
    <row r="52" spans="1:9">
      <c r="A52" s="82" t="s">
        <v>694</v>
      </c>
      <c r="B52" s="83">
        <v>8</v>
      </c>
      <c r="C52" s="82" t="s">
        <v>707</v>
      </c>
      <c r="D52" s="82"/>
      <c r="E52" s="82"/>
      <c r="F52" s="82">
        <f t="shared" si="0"/>
        <v>0</v>
      </c>
    </row>
    <row r="53" spans="1:9">
      <c r="A53" s="82" t="s">
        <v>694</v>
      </c>
      <c r="B53" s="83">
        <v>8</v>
      </c>
      <c r="C53" s="82" t="s">
        <v>708</v>
      </c>
      <c r="D53" s="82"/>
      <c r="E53" s="82"/>
      <c r="F53" s="82">
        <f t="shared" si="0"/>
        <v>0</v>
      </c>
    </row>
    <row r="54" spans="1:9">
      <c r="A54" s="82" t="s">
        <v>694</v>
      </c>
      <c r="B54" s="83">
        <v>8</v>
      </c>
      <c r="C54" s="82" t="s">
        <v>709</v>
      </c>
      <c r="D54" s="82"/>
      <c r="E54" s="82"/>
      <c r="F54" s="82">
        <f t="shared" si="0"/>
        <v>0</v>
      </c>
    </row>
    <row r="55" spans="1:9">
      <c r="A55" s="82" t="s">
        <v>694</v>
      </c>
      <c r="B55" s="83">
        <v>8</v>
      </c>
      <c r="C55" s="82" t="s">
        <v>710</v>
      </c>
      <c r="D55" s="82"/>
      <c r="E55" s="82"/>
      <c r="F55" s="82">
        <f t="shared" si="0"/>
        <v>0</v>
      </c>
    </row>
    <row r="56" spans="1:9">
      <c r="A56" s="82" t="s">
        <v>694</v>
      </c>
      <c r="B56" s="83">
        <v>8</v>
      </c>
      <c r="C56" s="82" t="s">
        <v>712</v>
      </c>
      <c r="D56" s="82"/>
      <c r="E56" s="82"/>
      <c r="F56" s="82">
        <f t="shared" si="0"/>
        <v>0</v>
      </c>
    </row>
    <row r="57" spans="1:9">
      <c r="A57" s="82" t="s">
        <v>694</v>
      </c>
      <c r="B57" s="83">
        <v>8</v>
      </c>
      <c r="C57" s="82" t="s">
        <v>711</v>
      </c>
      <c r="D57" s="82"/>
      <c r="E57" s="82"/>
      <c r="F57" s="82">
        <f t="shared" si="0"/>
        <v>0</v>
      </c>
    </row>
    <row r="58" spans="1:9">
      <c r="A58" s="82" t="s">
        <v>694</v>
      </c>
      <c r="B58" s="83">
        <v>8</v>
      </c>
      <c r="C58" s="82" t="s">
        <v>713</v>
      </c>
      <c r="D58" s="82"/>
      <c r="E58" s="82"/>
      <c r="F58" s="82">
        <f t="shared" si="0"/>
        <v>0</v>
      </c>
    </row>
    <row r="59" spans="1:9">
      <c r="A59" s="82" t="s">
        <v>723</v>
      </c>
      <c r="B59" s="83">
        <v>9</v>
      </c>
      <c r="C59" s="82" t="s">
        <v>724</v>
      </c>
      <c r="D59" s="82"/>
      <c r="E59" s="82"/>
      <c r="F59" s="82">
        <f t="shared" si="0"/>
        <v>0</v>
      </c>
      <c r="G59">
        <f>SUM(D59:D61)</f>
        <v>0</v>
      </c>
      <c r="H59">
        <f>SUM(E59:E61)</f>
        <v>0</v>
      </c>
      <c r="I59">
        <f>SUM(F59:F61)</f>
        <v>0</v>
      </c>
    </row>
    <row r="60" spans="1:9">
      <c r="A60" s="82" t="s">
        <v>723</v>
      </c>
      <c r="B60" s="83">
        <v>9</v>
      </c>
      <c r="C60" s="82" t="s">
        <v>725</v>
      </c>
      <c r="D60" s="82"/>
      <c r="E60" s="82"/>
      <c r="F60" s="82">
        <f t="shared" si="0"/>
        <v>0</v>
      </c>
    </row>
    <row r="61" spans="1:9">
      <c r="A61" s="82" t="s">
        <v>723</v>
      </c>
      <c r="B61" s="83">
        <v>9</v>
      </c>
      <c r="C61" s="82" t="s">
        <v>726</v>
      </c>
      <c r="D61" s="82"/>
      <c r="E61" s="82"/>
      <c r="F61" s="82">
        <f t="shared" si="0"/>
        <v>0</v>
      </c>
    </row>
    <row r="62" spans="1:9">
      <c r="A62" s="85" t="s">
        <v>723</v>
      </c>
      <c r="B62" s="79">
        <v>10</v>
      </c>
      <c r="C62" s="85" t="s">
        <v>727</v>
      </c>
      <c r="D62" s="10">
        <v>1</v>
      </c>
      <c r="E62" s="10"/>
      <c r="F62" s="10">
        <f t="shared" si="0"/>
        <v>1</v>
      </c>
      <c r="G62">
        <f>SUM(D62:D63)</f>
        <v>2</v>
      </c>
      <c r="H62">
        <f>SUM(E62:E63)</f>
        <v>1</v>
      </c>
      <c r="I62">
        <f>SUM(F62:F63)</f>
        <v>1</v>
      </c>
    </row>
    <row r="63" spans="1:9">
      <c r="A63" s="85" t="s">
        <v>723</v>
      </c>
      <c r="B63" s="79">
        <v>10</v>
      </c>
      <c r="C63" s="85" t="s">
        <v>728</v>
      </c>
      <c r="D63" s="10">
        <v>1</v>
      </c>
      <c r="E63" s="10">
        <v>1</v>
      </c>
      <c r="F63" s="10">
        <f t="shared" si="0"/>
        <v>0</v>
      </c>
    </row>
    <row r="64" spans="1:9">
      <c r="A64" s="82" t="s">
        <v>723</v>
      </c>
      <c r="B64" s="83">
        <v>11</v>
      </c>
      <c r="C64" s="82" t="s">
        <v>729</v>
      </c>
      <c r="D64" s="82"/>
      <c r="E64" s="82"/>
      <c r="F64" s="82">
        <f t="shared" si="0"/>
        <v>0</v>
      </c>
      <c r="G64">
        <f>SUM(D64:D66)</f>
        <v>0</v>
      </c>
      <c r="H64">
        <f>SUM(E64:E66)</f>
        <v>0</v>
      </c>
      <c r="I64">
        <f>SUM(F64:F66)</f>
        <v>0</v>
      </c>
    </row>
    <row r="65" spans="1:9">
      <c r="A65" s="82" t="s">
        <v>723</v>
      </c>
      <c r="B65" s="83">
        <v>11</v>
      </c>
      <c r="C65" s="82" t="s">
        <v>730</v>
      </c>
      <c r="D65" s="82"/>
      <c r="E65" s="82"/>
      <c r="F65" s="82">
        <f t="shared" si="0"/>
        <v>0</v>
      </c>
    </row>
    <row r="66" spans="1:9">
      <c r="A66" s="82" t="s">
        <v>723</v>
      </c>
      <c r="B66" s="83">
        <v>11</v>
      </c>
      <c r="C66" s="82" t="s">
        <v>731</v>
      </c>
      <c r="D66" s="82"/>
      <c r="E66" s="82"/>
      <c r="F66" s="82">
        <f t="shared" si="0"/>
        <v>0</v>
      </c>
    </row>
    <row r="67" spans="1:9">
      <c r="A67" s="10" t="s">
        <v>714</v>
      </c>
      <c r="B67" s="79"/>
      <c r="C67" s="10" t="s">
        <v>715</v>
      </c>
      <c r="D67" s="10">
        <v>25</v>
      </c>
      <c r="E67" s="10">
        <v>18</v>
      </c>
      <c r="F67" s="10">
        <f t="shared" si="0"/>
        <v>7</v>
      </c>
      <c r="G67">
        <f>SUM(D67:D69)</f>
        <v>75</v>
      </c>
      <c r="H67">
        <f>SUM(E67:E69)</f>
        <v>34</v>
      </c>
      <c r="I67">
        <f>SUM(F67:F69)</f>
        <v>41</v>
      </c>
    </row>
    <row r="68" spans="1:9">
      <c r="A68" s="10" t="s">
        <v>714</v>
      </c>
      <c r="B68" s="79"/>
      <c r="C68" s="10" t="s">
        <v>716</v>
      </c>
      <c r="D68" s="10">
        <v>44</v>
      </c>
      <c r="E68" s="10">
        <v>16</v>
      </c>
      <c r="F68" s="10">
        <f t="shared" si="0"/>
        <v>28</v>
      </c>
    </row>
    <row r="69" spans="1:9">
      <c r="A69" s="10" t="s">
        <v>714</v>
      </c>
      <c r="B69" s="79"/>
      <c r="C69" s="10" t="s">
        <v>717</v>
      </c>
      <c r="D69" s="10">
        <v>6</v>
      </c>
      <c r="E69" s="10"/>
      <c r="F69" s="10">
        <f t="shared" si="0"/>
        <v>6</v>
      </c>
    </row>
    <row r="70" spans="1:9">
      <c r="F70">
        <f t="shared" si="0"/>
        <v>0</v>
      </c>
    </row>
    <row r="71" spans="1:9">
      <c r="F71">
        <f t="shared" si="0"/>
        <v>0</v>
      </c>
    </row>
    <row r="72" spans="1:9">
      <c r="F72">
        <f t="shared" si="0"/>
        <v>0</v>
      </c>
    </row>
    <row r="73" spans="1:9">
      <c r="F73">
        <f t="shared" si="0"/>
        <v>0</v>
      </c>
    </row>
    <row r="74" spans="1:9">
      <c r="B74"/>
      <c r="F74">
        <f t="shared" si="0"/>
        <v>0</v>
      </c>
    </row>
    <row r="75" spans="1:9">
      <c r="B75"/>
      <c r="F75">
        <f t="shared" si="0"/>
        <v>0</v>
      </c>
    </row>
    <row r="76" spans="1:9">
      <c r="B76"/>
      <c r="F76">
        <f t="shared" si="0"/>
        <v>0</v>
      </c>
    </row>
    <row r="77" spans="1:9">
      <c r="B77"/>
      <c r="F77">
        <f t="shared" ref="F77:F140" si="1">D77-E77</f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si="1"/>
        <v>0</v>
      </c>
    </row>
    <row r="82" spans="2:6">
      <c r="B82"/>
      <c r="F82">
        <f t="shared" si="1"/>
        <v>0</v>
      </c>
    </row>
    <row r="83" spans="2:6">
      <c r="B83"/>
      <c r="F83">
        <f t="shared" si="1"/>
        <v>0</v>
      </c>
    </row>
    <row r="84" spans="2:6">
      <c r="B84"/>
      <c r="F84">
        <f t="shared" si="1"/>
        <v>0</v>
      </c>
    </row>
    <row r="85" spans="2:6">
      <c r="B85"/>
      <c r="F85">
        <f t="shared" si="1"/>
        <v>0</v>
      </c>
    </row>
    <row r="86" spans="2:6">
      <c r="B86"/>
      <c r="F86">
        <f t="shared" si="1"/>
        <v>0</v>
      </c>
    </row>
    <row r="87" spans="2:6">
      <c r="B87"/>
      <c r="F87">
        <f t="shared" si="1"/>
        <v>0</v>
      </c>
    </row>
    <row r="88" spans="2:6">
      <c r="B88"/>
      <c r="F88">
        <f t="shared" si="1"/>
        <v>0</v>
      </c>
    </row>
    <row r="89" spans="2:6">
      <c r="B89"/>
      <c r="F89">
        <f t="shared" si="1"/>
        <v>0</v>
      </c>
    </row>
    <row r="90" spans="2:6">
      <c r="B90"/>
      <c r="F90">
        <f t="shared" si="1"/>
        <v>0</v>
      </c>
    </row>
    <row r="91" spans="2:6">
      <c r="B91"/>
      <c r="F91">
        <f t="shared" si="1"/>
        <v>0</v>
      </c>
    </row>
    <row r="92" spans="2:6">
      <c r="B92"/>
      <c r="F92">
        <f t="shared" si="1"/>
        <v>0</v>
      </c>
    </row>
    <row r="93" spans="2:6">
      <c r="B93"/>
      <c r="F93">
        <f t="shared" si="1"/>
        <v>0</v>
      </c>
    </row>
    <row r="94" spans="2:6">
      <c r="B94"/>
      <c r="F94">
        <f t="shared" si="1"/>
        <v>0</v>
      </c>
    </row>
    <row r="95" spans="2:6">
      <c r="B95"/>
      <c r="F95">
        <f t="shared" si="1"/>
        <v>0</v>
      </c>
    </row>
    <row r="96" spans="2:6">
      <c r="B96"/>
      <c r="F96">
        <f t="shared" si="1"/>
        <v>0</v>
      </c>
    </row>
    <row r="97" spans="2:6">
      <c r="B97"/>
      <c r="F97">
        <f t="shared" si="1"/>
        <v>0</v>
      </c>
    </row>
    <row r="98" spans="2:6">
      <c r="B98"/>
      <c r="F98">
        <f t="shared" si="1"/>
        <v>0</v>
      </c>
    </row>
    <row r="99" spans="2:6">
      <c r="B99"/>
      <c r="F99">
        <f t="shared" si="1"/>
        <v>0</v>
      </c>
    </row>
    <row r="100" spans="2:6">
      <c r="B100"/>
      <c r="F100">
        <f t="shared" si="1"/>
        <v>0</v>
      </c>
    </row>
    <row r="101" spans="2:6">
      <c r="B101"/>
      <c r="F101">
        <f t="shared" si="1"/>
        <v>0</v>
      </c>
    </row>
    <row r="102" spans="2:6">
      <c r="B102"/>
      <c r="F102">
        <f t="shared" si="1"/>
        <v>0</v>
      </c>
    </row>
    <row r="103" spans="2:6">
      <c r="B103"/>
      <c r="F103">
        <f t="shared" si="1"/>
        <v>0</v>
      </c>
    </row>
    <row r="104" spans="2:6">
      <c r="B104"/>
      <c r="F104">
        <f t="shared" si="1"/>
        <v>0</v>
      </c>
    </row>
    <row r="105" spans="2:6">
      <c r="B105"/>
      <c r="F105">
        <f t="shared" si="1"/>
        <v>0</v>
      </c>
    </row>
    <row r="106" spans="2:6">
      <c r="B106"/>
      <c r="F106">
        <f t="shared" si="1"/>
        <v>0</v>
      </c>
    </row>
    <row r="107" spans="2:6">
      <c r="B107"/>
      <c r="F107">
        <f t="shared" si="1"/>
        <v>0</v>
      </c>
    </row>
    <row r="108" spans="2:6">
      <c r="B108"/>
      <c r="F108">
        <f t="shared" si="1"/>
        <v>0</v>
      </c>
    </row>
    <row r="109" spans="2:6">
      <c r="B109"/>
      <c r="F109">
        <f t="shared" si="1"/>
        <v>0</v>
      </c>
    </row>
    <row r="110" spans="2:6">
      <c r="B110"/>
      <c r="F110">
        <f t="shared" si="1"/>
        <v>0</v>
      </c>
    </row>
    <row r="111" spans="2:6">
      <c r="B111"/>
      <c r="F111">
        <f t="shared" si="1"/>
        <v>0</v>
      </c>
    </row>
    <row r="112" spans="2:6">
      <c r="B112"/>
      <c r="F112">
        <f t="shared" si="1"/>
        <v>0</v>
      </c>
    </row>
    <row r="113" spans="2:6">
      <c r="B113"/>
      <c r="F113">
        <f t="shared" si="1"/>
        <v>0</v>
      </c>
    </row>
    <row r="114" spans="2:6">
      <c r="B114"/>
      <c r="F114">
        <f t="shared" si="1"/>
        <v>0</v>
      </c>
    </row>
    <row r="115" spans="2:6">
      <c r="B115"/>
      <c r="F115">
        <f t="shared" si="1"/>
        <v>0</v>
      </c>
    </row>
    <row r="116" spans="2:6">
      <c r="B116"/>
      <c r="F116">
        <f t="shared" si="1"/>
        <v>0</v>
      </c>
    </row>
    <row r="117" spans="2:6">
      <c r="B117"/>
      <c r="F117">
        <f t="shared" si="1"/>
        <v>0</v>
      </c>
    </row>
    <row r="118" spans="2:6">
      <c r="B118"/>
      <c r="F118">
        <f t="shared" si="1"/>
        <v>0</v>
      </c>
    </row>
    <row r="119" spans="2:6">
      <c r="B119"/>
      <c r="F119">
        <f t="shared" si="1"/>
        <v>0</v>
      </c>
    </row>
    <row r="120" spans="2:6">
      <c r="B120"/>
      <c r="F120">
        <f t="shared" si="1"/>
        <v>0</v>
      </c>
    </row>
    <row r="121" spans="2:6">
      <c r="B121"/>
      <c r="F121">
        <f t="shared" si="1"/>
        <v>0</v>
      </c>
    </row>
    <row r="122" spans="2:6">
      <c r="B122"/>
      <c r="F122">
        <f t="shared" si="1"/>
        <v>0</v>
      </c>
    </row>
    <row r="123" spans="2:6">
      <c r="B123"/>
      <c r="F123">
        <f t="shared" si="1"/>
        <v>0</v>
      </c>
    </row>
    <row r="124" spans="2:6">
      <c r="B124"/>
      <c r="F124">
        <f t="shared" si="1"/>
        <v>0</v>
      </c>
    </row>
    <row r="125" spans="2:6">
      <c r="B125"/>
      <c r="F125">
        <f t="shared" si="1"/>
        <v>0</v>
      </c>
    </row>
    <row r="126" spans="2:6">
      <c r="B126"/>
      <c r="F126">
        <f t="shared" si="1"/>
        <v>0</v>
      </c>
    </row>
    <row r="127" spans="2:6">
      <c r="B127"/>
      <c r="F127">
        <f t="shared" si="1"/>
        <v>0</v>
      </c>
    </row>
    <row r="128" spans="2:6">
      <c r="B128"/>
      <c r="F128">
        <f t="shared" si="1"/>
        <v>0</v>
      </c>
    </row>
    <row r="129" spans="2:6">
      <c r="B129"/>
      <c r="F129">
        <f t="shared" si="1"/>
        <v>0</v>
      </c>
    </row>
    <row r="130" spans="2:6">
      <c r="B130"/>
      <c r="F130">
        <f t="shared" si="1"/>
        <v>0</v>
      </c>
    </row>
    <row r="131" spans="2:6">
      <c r="B131"/>
      <c r="F131">
        <f t="shared" si="1"/>
        <v>0</v>
      </c>
    </row>
    <row r="132" spans="2:6">
      <c r="B132"/>
      <c r="F132">
        <f t="shared" si="1"/>
        <v>0</v>
      </c>
    </row>
    <row r="133" spans="2:6">
      <c r="B133"/>
      <c r="F133">
        <f t="shared" si="1"/>
        <v>0</v>
      </c>
    </row>
    <row r="134" spans="2:6">
      <c r="B134"/>
      <c r="F134">
        <f t="shared" si="1"/>
        <v>0</v>
      </c>
    </row>
    <row r="135" spans="2:6">
      <c r="B135"/>
      <c r="F135">
        <f t="shared" si="1"/>
        <v>0</v>
      </c>
    </row>
    <row r="136" spans="2:6">
      <c r="B136"/>
      <c r="F136">
        <f t="shared" si="1"/>
        <v>0</v>
      </c>
    </row>
    <row r="137" spans="2:6">
      <c r="B137"/>
      <c r="F137">
        <f t="shared" si="1"/>
        <v>0</v>
      </c>
    </row>
    <row r="138" spans="2:6">
      <c r="B138"/>
      <c r="F138">
        <f t="shared" si="1"/>
        <v>0</v>
      </c>
    </row>
    <row r="139" spans="2:6">
      <c r="B139"/>
      <c r="F139">
        <f t="shared" si="1"/>
        <v>0</v>
      </c>
    </row>
    <row r="140" spans="2:6">
      <c r="B140"/>
      <c r="F140">
        <f t="shared" si="1"/>
        <v>0</v>
      </c>
    </row>
    <row r="141" spans="2:6">
      <c r="B141"/>
      <c r="F141">
        <f t="shared" ref="F141:F204" si="2">D141-E141</f>
        <v>0</v>
      </c>
    </row>
    <row r="142" spans="2:6">
      <c r="B142"/>
      <c r="F142">
        <f t="shared" si="2"/>
        <v>0</v>
      </c>
    </row>
    <row r="143" spans="2:6">
      <c r="B143"/>
      <c r="F143">
        <f t="shared" si="2"/>
        <v>0</v>
      </c>
    </row>
    <row r="144" spans="2:6">
      <c r="B144"/>
      <c r="F144">
        <f t="shared" si="2"/>
        <v>0</v>
      </c>
    </row>
    <row r="145" spans="2:6">
      <c r="B145"/>
      <c r="F145">
        <f t="shared" si="2"/>
        <v>0</v>
      </c>
    </row>
    <row r="146" spans="2:6">
      <c r="B146"/>
      <c r="F146">
        <f t="shared" si="2"/>
        <v>0</v>
      </c>
    </row>
    <row r="147" spans="2:6">
      <c r="B147"/>
      <c r="F147">
        <f t="shared" si="2"/>
        <v>0</v>
      </c>
    </row>
    <row r="148" spans="2:6">
      <c r="B148"/>
      <c r="F148">
        <f t="shared" si="2"/>
        <v>0</v>
      </c>
    </row>
    <row r="149" spans="2:6">
      <c r="B149"/>
      <c r="F149">
        <f t="shared" si="2"/>
        <v>0</v>
      </c>
    </row>
    <row r="150" spans="2:6">
      <c r="B150"/>
      <c r="F150">
        <f t="shared" si="2"/>
        <v>0</v>
      </c>
    </row>
    <row r="151" spans="2:6">
      <c r="B151"/>
      <c r="F151">
        <f t="shared" si="2"/>
        <v>0</v>
      </c>
    </row>
    <row r="152" spans="2:6">
      <c r="B152"/>
      <c r="F152">
        <f t="shared" si="2"/>
        <v>0</v>
      </c>
    </row>
    <row r="153" spans="2:6">
      <c r="B153"/>
      <c r="F153">
        <f t="shared" si="2"/>
        <v>0</v>
      </c>
    </row>
    <row r="154" spans="2:6">
      <c r="B154"/>
      <c r="F154">
        <f t="shared" si="2"/>
        <v>0</v>
      </c>
    </row>
    <row r="155" spans="2:6">
      <c r="B155"/>
      <c r="F155">
        <f t="shared" si="2"/>
        <v>0</v>
      </c>
    </row>
    <row r="156" spans="2:6">
      <c r="B156"/>
      <c r="F156">
        <f t="shared" si="2"/>
        <v>0</v>
      </c>
    </row>
    <row r="157" spans="2:6">
      <c r="B157"/>
      <c r="F157">
        <f t="shared" si="2"/>
        <v>0</v>
      </c>
    </row>
    <row r="158" spans="2:6">
      <c r="B158"/>
      <c r="F158">
        <f t="shared" si="2"/>
        <v>0</v>
      </c>
    </row>
    <row r="159" spans="2:6">
      <c r="B159"/>
      <c r="F159">
        <f t="shared" si="2"/>
        <v>0</v>
      </c>
    </row>
    <row r="160" spans="2:6">
      <c r="B160"/>
      <c r="F160">
        <f t="shared" si="2"/>
        <v>0</v>
      </c>
    </row>
    <row r="161" spans="2:6">
      <c r="B161"/>
      <c r="F161">
        <f t="shared" si="2"/>
        <v>0</v>
      </c>
    </row>
    <row r="162" spans="2:6">
      <c r="B162"/>
      <c r="F162">
        <f t="shared" si="2"/>
        <v>0</v>
      </c>
    </row>
    <row r="163" spans="2:6">
      <c r="B163"/>
      <c r="F163">
        <f t="shared" si="2"/>
        <v>0</v>
      </c>
    </row>
    <row r="164" spans="2:6">
      <c r="B164"/>
      <c r="F164">
        <f t="shared" si="2"/>
        <v>0</v>
      </c>
    </row>
    <row r="165" spans="2:6">
      <c r="B165"/>
      <c r="F165">
        <f t="shared" si="2"/>
        <v>0</v>
      </c>
    </row>
    <row r="166" spans="2:6">
      <c r="B166"/>
      <c r="F166">
        <f t="shared" si="2"/>
        <v>0</v>
      </c>
    </row>
    <row r="167" spans="2:6">
      <c r="B167"/>
      <c r="F167">
        <f t="shared" si="2"/>
        <v>0</v>
      </c>
    </row>
    <row r="168" spans="2:6">
      <c r="B168"/>
      <c r="F168">
        <f t="shared" si="2"/>
        <v>0</v>
      </c>
    </row>
    <row r="169" spans="2:6">
      <c r="B169"/>
      <c r="F169">
        <f t="shared" si="2"/>
        <v>0</v>
      </c>
    </row>
    <row r="170" spans="2:6">
      <c r="B170"/>
      <c r="F170">
        <f t="shared" si="2"/>
        <v>0</v>
      </c>
    </row>
    <row r="171" spans="2:6">
      <c r="B171"/>
      <c r="F171">
        <f t="shared" si="2"/>
        <v>0</v>
      </c>
    </row>
    <row r="172" spans="2:6">
      <c r="B172"/>
      <c r="F172">
        <f t="shared" si="2"/>
        <v>0</v>
      </c>
    </row>
    <row r="173" spans="2:6">
      <c r="B173"/>
      <c r="F173">
        <f t="shared" si="2"/>
        <v>0</v>
      </c>
    </row>
    <row r="174" spans="2:6">
      <c r="B174"/>
      <c r="F174">
        <f t="shared" si="2"/>
        <v>0</v>
      </c>
    </row>
    <row r="175" spans="2:6">
      <c r="B175"/>
      <c r="F175">
        <f t="shared" si="2"/>
        <v>0</v>
      </c>
    </row>
    <row r="176" spans="2:6">
      <c r="B176"/>
      <c r="F176">
        <f t="shared" si="2"/>
        <v>0</v>
      </c>
    </row>
    <row r="177" spans="2:6">
      <c r="B177"/>
      <c r="F177">
        <f t="shared" si="2"/>
        <v>0</v>
      </c>
    </row>
    <row r="178" spans="2:6">
      <c r="B178"/>
      <c r="F178">
        <f t="shared" si="2"/>
        <v>0</v>
      </c>
    </row>
    <row r="179" spans="2:6">
      <c r="B179"/>
      <c r="F179">
        <f t="shared" si="2"/>
        <v>0</v>
      </c>
    </row>
    <row r="180" spans="2:6">
      <c r="B180"/>
      <c r="F180">
        <f t="shared" si="2"/>
        <v>0</v>
      </c>
    </row>
    <row r="181" spans="2:6">
      <c r="B181"/>
      <c r="F181">
        <f t="shared" si="2"/>
        <v>0</v>
      </c>
    </row>
    <row r="182" spans="2:6">
      <c r="B182"/>
      <c r="F182">
        <f t="shared" si="2"/>
        <v>0</v>
      </c>
    </row>
    <row r="183" spans="2:6">
      <c r="B183"/>
      <c r="F183">
        <f t="shared" si="2"/>
        <v>0</v>
      </c>
    </row>
    <row r="184" spans="2:6">
      <c r="B184"/>
      <c r="F184">
        <f t="shared" si="2"/>
        <v>0</v>
      </c>
    </row>
    <row r="185" spans="2:6">
      <c r="B185"/>
      <c r="F185">
        <f t="shared" si="2"/>
        <v>0</v>
      </c>
    </row>
    <row r="186" spans="2:6">
      <c r="B186"/>
      <c r="F186">
        <f t="shared" si="2"/>
        <v>0</v>
      </c>
    </row>
    <row r="187" spans="2:6">
      <c r="B187"/>
      <c r="F187">
        <f t="shared" si="2"/>
        <v>0</v>
      </c>
    </row>
    <row r="188" spans="2:6">
      <c r="B188"/>
      <c r="F188">
        <f t="shared" si="2"/>
        <v>0</v>
      </c>
    </row>
    <row r="189" spans="2:6">
      <c r="B189"/>
      <c r="F189">
        <f t="shared" si="2"/>
        <v>0</v>
      </c>
    </row>
    <row r="190" spans="2:6">
      <c r="B190"/>
      <c r="F190">
        <f t="shared" si="2"/>
        <v>0</v>
      </c>
    </row>
    <row r="191" spans="2:6">
      <c r="B191"/>
      <c r="F191">
        <f t="shared" si="2"/>
        <v>0</v>
      </c>
    </row>
    <row r="192" spans="2:6">
      <c r="B192"/>
      <c r="F192">
        <f t="shared" si="2"/>
        <v>0</v>
      </c>
    </row>
    <row r="193" spans="2:6">
      <c r="B193"/>
      <c r="F193">
        <f t="shared" si="2"/>
        <v>0</v>
      </c>
    </row>
    <row r="194" spans="2:6">
      <c r="B194"/>
      <c r="F194">
        <f t="shared" si="2"/>
        <v>0</v>
      </c>
    </row>
    <row r="195" spans="2:6">
      <c r="B195"/>
      <c r="F195">
        <f t="shared" si="2"/>
        <v>0</v>
      </c>
    </row>
    <row r="196" spans="2:6">
      <c r="B196"/>
      <c r="F196">
        <f t="shared" si="2"/>
        <v>0</v>
      </c>
    </row>
    <row r="197" spans="2:6">
      <c r="B197"/>
      <c r="F197">
        <f t="shared" si="2"/>
        <v>0</v>
      </c>
    </row>
    <row r="198" spans="2:6">
      <c r="B198"/>
      <c r="F198">
        <f t="shared" si="2"/>
        <v>0</v>
      </c>
    </row>
    <row r="199" spans="2:6">
      <c r="B199"/>
      <c r="F199">
        <f t="shared" si="2"/>
        <v>0</v>
      </c>
    </row>
    <row r="200" spans="2:6">
      <c r="B200"/>
      <c r="F200">
        <f t="shared" si="2"/>
        <v>0</v>
      </c>
    </row>
    <row r="201" spans="2:6">
      <c r="B201"/>
      <c r="F201">
        <f t="shared" si="2"/>
        <v>0</v>
      </c>
    </row>
    <row r="202" spans="2:6">
      <c r="B202"/>
      <c r="F202">
        <f t="shared" si="2"/>
        <v>0</v>
      </c>
    </row>
    <row r="203" spans="2:6">
      <c r="B203"/>
      <c r="F203">
        <f t="shared" si="2"/>
        <v>0</v>
      </c>
    </row>
    <row r="204" spans="2:6">
      <c r="B204"/>
      <c r="F204">
        <f t="shared" si="2"/>
        <v>0</v>
      </c>
    </row>
    <row r="205" spans="2:6">
      <c r="B205"/>
      <c r="F205">
        <f t="shared" ref="F205:F268" si="3">D205-E205</f>
        <v>0</v>
      </c>
    </row>
    <row r="206" spans="2:6">
      <c r="B206"/>
      <c r="F206">
        <f t="shared" si="3"/>
        <v>0</v>
      </c>
    </row>
    <row r="207" spans="2:6">
      <c r="B207"/>
      <c r="F207">
        <f t="shared" si="3"/>
        <v>0</v>
      </c>
    </row>
    <row r="208" spans="2:6">
      <c r="B208"/>
      <c r="F208">
        <f t="shared" si="3"/>
        <v>0</v>
      </c>
    </row>
    <row r="209" spans="2:6">
      <c r="B209"/>
      <c r="F209">
        <f t="shared" si="3"/>
        <v>0</v>
      </c>
    </row>
    <row r="210" spans="2:6">
      <c r="B210"/>
      <c r="F210">
        <f t="shared" si="3"/>
        <v>0</v>
      </c>
    </row>
    <row r="211" spans="2:6">
      <c r="B211"/>
      <c r="F211">
        <f t="shared" si="3"/>
        <v>0</v>
      </c>
    </row>
    <row r="212" spans="2:6">
      <c r="B212"/>
      <c r="F212">
        <f t="shared" si="3"/>
        <v>0</v>
      </c>
    </row>
    <row r="213" spans="2:6">
      <c r="B213"/>
      <c r="F213">
        <f t="shared" si="3"/>
        <v>0</v>
      </c>
    </row>
    <row r="214" spans="2:6">
      <c r="B214"/>
      <c r="F214">
        <f t="shared" si="3"/>
        <v>0</v>
      </c>
    </row>
    <row r="215" spans="2:6">
      <c r="B215"/>
      <c r="F215">
        <f t="shared" si="3"/>
        <v>0</v>
      </c>
    </row>
    <row r="216" spans="2:6">
      <c r="B216"/>
      <c r="F216">
        <f t="shared" si="3"/>
        <v>0</v>
      </c>
    </row>
    <row r="217" spans="2:6">
      <c r="B217"/>
      <c r="F217">
        <f t="shared" si="3"/>
        <v>0</v>
      </c>
    </row>
    <row r="218" spans="2:6">
      <c r="B218"/>
      <c r="F218">
        <f t="shared" si="3"/>
        <v>0</v>
      </c>
    </row>
    <row r="219" spans="2:6">
      <c r="B219"/>
      <c r="F219">
        <f t="shared" si="3"/>
        <v>0</v>
      </c>
    </row>
    <row r="220" spans="2:6">
      <c r="B220"/>
      <c r="F220">
        <f t="shared" si="3"/>
        <v>0</v>
      </c>
    </row>
    <row r="221" spans="2:6">
      <c r="B221"/>
      <c r="F221">
        <f t="shared" si="3"/>
        <v>0</v>
      </c>
    </row>
    <row r="222" spans="2:6">
      <c r="B222"/>
      <c r="F222">
        <f t="shared" si="3"/>
        <v>0</v>
      </c>
    </row>
    <row r="223" spans="2:6">
      <c r="B223"/>
      <c r="F223">
        <f t="shared" si="3"/>
        <v>0</v>
      </c>
    </row>
    <row r="224" spans="2:6">
      <c r="B224"/>
      <c r="F224">
        <f t="shared" si="3"/>
        <v>0</v>
      </c>
    </row>
    <row r="225" spans="2:6">
      <c r="B225"/>
      <c r="F225">
        <f t="shared" si="3"/>
        <v>0</v>
      </c>
    </row>
    <row r="226" spans="2:6">
      <c r="B226"/>
      <c r="F226">
        <f t="shared" si="3"/>
        <v>0</v>
      </c>
    </row>
    <row r="227" spans="2:6">
      <c r="B227"/>
      <c r="F227">
        <f t="shared" si="3"/>
        <v>0</v>
      </c>
    </row>
    <row r="228" spans="2:6">
      <c r="B228"/>
      <c r="F228">
        <f t="shared" si="3"/>
        <v>0</v>
      </c>
    </row>
    <row r="229" spans="2:6">
      <c r="B229"/>
      <c r="F229">
        <f t="shared" si="3"/>
        <v>0</v>
      </c>
    </row>
    <row r="230" spans="2:6">
      <c r="B230"/>
      <c r="F230">
        <f t="shared" si="3"/>
        <v>0</v>
      </c>
    </row>
    <row r="231" spans="2:6">
      <c r="B231"/>
      <c r="F231">
        <f t="shared" si="3"/>
        <v>0</v>
      </c>
    </row>
    <row r="232" spans="2:6">
      <c r="B232"/>
      <c r="F232">
        <f t="shared" si="3"/>
        <v>0</v>
      </c>
    </row>
    <row r="233" spans="2:6">
      <c r="B233"/>
      <c r="F233">
        <f t="shared" si="3"/>
        <v>0</v>
      </c>
    </row>
    <row r="234" spans="2:6">
      <c r="B234"/>
      <c r="F234">
        <f t="shared" si="3"/>
        <v>0</v>
      </c>
    </row>
    <row r="235" spans="2:6">
      <c r="B235"/>
      <c r="F235">
        <f t="shared" si="3"/>
        <v>0</v>
      </c>
    </row>
    <row r="236" spans="2:6">
      <c r="B236"/>
      <c r="F236">
        <f t="shared" si="3"/>
        <v>0</v>
      </c>
    </row>
    <row r="237" spans="2:6">
      <c r="B237"/>
      <c r="F237">
        <f t="shared" si="3"/>
        <v>0</v>
      </c>
    </row>
    <row r="238" spans="2:6">
      <c r="B238"/>
      <c r="F238">
        <f t="shared" si="3"/>
        <v>0</v>
      </c>
    </row>
    <row r="239" spans="2:6">
      <c r="B239"/>
      <c r="F239">
        <f t="shared" si="3"/>
        <v>0</v>
      </c>
    </row>
    <row r="240" spans="2:6">
      <c r="B240"/>
      <c r="F240">
        <f t="shared" si="3"/>
        <v>0</v>
      </c>
    </row>
    <row r="241" spans="2:6">
      <c r="B241"/>
      <c r="F241">
        <f t="shared" si="3"/>
        <v>0</v>
      </c>
    </row>
    <row r="242" spans="2:6">
      <c r="B242"/>
      <c r="F242">
        <f t="shared" si="3"/>
        <v>0</v>
      </c>
    </row>
    <row r="243" spans="2:6">
      <c r="B243"/>
      <c r="F243">
        <f t="shared" si="3"/>
        <v>0</v>
      </c>
    </row>
    <row r="244" spans="2:6">
      <c r="B244"/>
      <c r="F244">
        <f t="shared" si="3"/>
        <v>0</v>
      </c>
    </row>
    <row r="245" spans="2:6">
      <c r="B245"/>
      <c r="F245">
        <f t="shared" si="3"/>
        <v>0</v>
      </c>
    </row>
    <row r="246" spans="2:6">
      <c r="B246"/>
      <c r="F246">
        <f t="shared" si="3"/>
        <v>0</v>
      </c>
    </row>
    <row r="247" spans="2:6">
      <c r="B247"/>
      <c r="F247">
        <f t="shared" si="3"/>
        <v>0</v>
      </c>
    </row>
    <row r="248" spans="2:6">
      <c r="B248"/>
      <c r="F248">
        <f t="shared" si="3"/>
        <v>0</v>
      </c>
    </row>
    <row r="249" spans="2:6">
      <c r="B249"/>
      <c r="F249">
        <f t="shared" si="3"/>
        <v>0</v>
      </c>
    </row>
    <row r="250" spans="2:6">
      <c r="B250"/>
      <c r="F250">
        <f t="shared" si="3"/>
        <v>0</v>
      </c>
    </row>
    <row r="251" spans="2:6">
      <c r="B251"/>
      <c r="F251">
        <f t="shared" si="3"/>
        <v>0</v>
      </c>
    </row>
    <row r="252" spans="2:6">
      <c r="B252"/>
      <c r="F252">
        <f t="shared" si="3"/>
        <v>0</v>
      </c>
    </row>
    <row r="253" spans="2:6">
      <c r="B253"/>
      <c r="F253">
        <f t="shared" si="3"/>
        <v>0</v>
      </c>
    </row>
    <row r="254" spans="2:6">
      <c r="B254"/>
      <c r="F254">
        <f t="shared" si="3"/>
        <v>0</v>
      </c>
    </row>
    <row r="255" spans="2:6">
      <c r="B255"/>
      <c r="F255">
        <f t="shared" si="3"/>
        <v>0</v>
      </c>
    </row>
    <row r="256" spans="2:6">
      <c r="B256"/>
      <c r="F256">
        <f t="shared" si="3"/>
        <v>0</v>
      </c>
    </row>
    <row r="257" spans="2:6">
      <c r="B257"/>
      <c r="F257">
        <f t="shared" si="3"/>
        <v>0</v>
      </c>
    </row>
    <row r="258" spans="2:6">
      <c r="B258"/>
      <c r="F258">
        <f t="shared" si="3"/>
        <v>0</v>
      </c>
    </row>
    <row r="259" spans="2:6">
      <c r="B259"/>
      <c r="F259">
        <f t="shared" si="3"/>
        <v>0</v>
      </c>
    </row>
    <row r="260" spans="2:6">
      <c r="B260"/>
      <c r="F260">
        <f t="shared" si="3"/>
        <v>0</v>
      </c>
    </row>
    <row r="261" spans="2:6">
      <c r="B261"/>
      <c r="F261">
        <f t="shared" si="3"/>
        <v>0</v>
      </c>
    </row>
    <row r="262" spans="2:6">
      <c r="B262"/>
      <c r="F262">
        <f t="shared" si="3"/>
        <v>0</v>
      </c>
    </row>
    <row r="263" spans="2:6">
      <c r="B263"/>
      <c r="F263">
        <f t="shared" si="3"/>
        <v>0</v>
      </c>
    </row>
    <row r="264" spans="2:6">
      <c r="B264"/>
      <c r="F264">
        <f t="shared" si="3"/>
        <v>0</v>
      </c>
    </row>
    <row r="265" spans="2:6">
      <c r="B265"/>
      <c r="F265">
        <f t="shared" si="3"/>
        <v>0</v>
      </c>
    </row>
    <row r="266" spans="2:6">
      <c r="B266"/>
      <c r="F266">
        <f t="shared" si="3"/>
        <v>0</v>
      </c>
    </row>
    <row r="267" spans="2:6">
      <c r="B267"/>
      <c r="F267">
        <f t="shared" si="3"/>
        <v>0</v>
      </c>
    </row>
    <row r="268" spans="2:6">
      <c r="B268"/>
      <c r="F268">
        <f t="shared" si="3"/>
        <v>0</v>
      </c>
    </row>
    <row r="269" spans="2:6">
      <c r="B269"/>
      <c r="F269">
        <f t="shared" ref="F269:F332" si="4">D269-E269</f>
        <v>0</v>
      </c>
    </row>
    <row r="270" spans="2:6">
      <c r="B270"/>
      <c r="F270">
        <f t="shared" si="4"/>
        <v>0</v>
      </c>
    </row>
    <row r="271" spans="2:6">
      <c r="B271"/>
      <c r="F271">
        <f t="shared" si="4"/>
        <v>0</v>
      </c>
    </row>
    <row r="272" spans="2:6">
      <c r="B272"/>
      <c r="F272">
        <f t="shared" si="4"/>
        <v>0</v>
      </c>
    </row>
    <row r="273" spans="2:6">
      <c r="B273"/>
      <c r="F273">
        <f t="shared" si="4"/>
        <v>0</v>
      </c>
    </row>
    <row r="274" spans="2:6">
      <c r="B274"/>
      <c r="F274">
        <f t="shared" si="4"/>
        <v>0</v>
      </c>
    </row>
    <row r="275" spans="2:6">
      <c r="B275"/>
      <c r="F275">
        <f t="shared" si="4"/>
        <v>0</v>
      </c>
    </row>
    <row r="276" spans="2:6">
      <c r="B276"/>
      <c r="F276">
        <f t="shared" si="4"/>
        <v>0</v>
      </c>
    </row>
    <row r="277" spans="2:6">
      <c r="B277"/>
      <c r="F277">
        <f t="shared" si="4"/>
        <v>0</v>
      </c>
    </row>
    <row r="278" spans="2:6">
      <c r="B278"/>
      <c r="F278">
        <f t="shared" si="4"/>
        <v>0</v>
      </c>
    </row>
    <row r="279" spans="2:6">
      <c r="B279"/>
      <c r="F279">
        <f t="shared" si="4"/>
        <v>0</v>
      </c>
    </row>
    <row r="280" spans="2:6">
      <c r="B280"/>
      <c r="F280">
        <f t="shared" si="4"/>
        <v>0</v>
      </c>
    </row>
    <row r="281" spans="2:6">
      <c r="B281"/>
      <c r="F281">
        <f t="shared" si="4"/>
        <v>0</v>
      </c>
    </row>
    <row r="282" spans="2:6">
      <c r="B282"/>
      <c r="F282">
        <f t="shared" si="4"/>
        <v>0</v>
      </c>
    </row>
    <row r="283" spans="2:6">
      <c r="B283"/>
      <c r="F283">
        <f t="shared" si="4"/>
        <v>0</v>
      </c>
    </row>
    <row r="284" spans="2:6">
      <c r="B284"/>
      <c r="F284">
        <f t="shared" si="4"/>
        <v>0</v>
      </c>
    </row>
    <row r="285" spans="2:6">
      <c r="B285"/>
      <c r="F285">
        <f t="shared" si="4"/>
        <v>0</v>
      </c>
    </row>
    <row r="286" spans="2:6">
      <c r="B286"/>
      <c r="F286">
        <f t="shared" si="4"/>
        <v>0</v>
      </c>
    </row>
    <row r="287" spans="2:6">
      <c r="B287"/>
      <c r="F287">
        <f t="shared" si="4"/>
        <v>0</v>
      </c>
    </row>
    <row r="288" spans="2:6">
      <c r="B288"/>
      <c r="F288">
        <f t="shared" si="4"/>
        <v>0</v>
      </c>
    </row>
    <row r="289" spans="2:6">
      <c r="B289"/>
      <c r="F289">
        <f t="shared" si="4"/>
        <v>0</v>
      </c>
    </row>
    <row r="290" spans="2:6">
      <c r="B290"/>
      <c r="F290">
        <f t="shared" si="4"/>
        <v>0</v>
      </c>
    </row>
    <row r="291" spans="2:6">
      <c r="B291"/>
      <c r="F291">
        <f t="shared" si="4"/>
        <v>0</v>
      </c>
    </row>
    <row r="292" spans="2:6">
      <c r="B292"/>
      <c r="F292">
        <f t="shared" si="4"/>
        <v>0</v>
      </c>
    </row>
    <row r="293" spans="2:6">
      <c r="B293"/>
      <c r="F293">
        <f t="shared" si="4"/>
        <v>0</v>
      </c>
    </row>
    <row r="294" spans="2:6">
      <c r="B294"/>
      <c r="F294">
        <f t="shared" si="4"/>
        <v>0</v>
      </c>
    </row>
    <row r="295" spans="2:6">
      <c r="B295"/>
      <c r="F295">
        <f t="shared" si="4"/>
        <v>0</v>
      </c>
    </row>
    <row r="296" spans="2:6">
      <c r="B296"/>
      <c r="F296">
        <f t="shared" si="4"/>
        <v>0</v>
      </c>
    </row>
    <row r="297" spans="2:6">
      <c r="B297"/>
      <c r="F297">
        <f t="shared" si="4"/>
        <v>0</v>
      </c>
    </row>
    <row r="298" spans="2:6">
      <c r="B298"/>
      <c r="F298">
        <f t="shared" si="4"/>
        <v>0</v>
      </c>
    </row>
    <row r="299" spans="2:6">
      <c r="B299"/>
      <c r="F299">
        <f t="shared" si="4"/>
        <v>0</v>
      </c>
    </row>
    <row r="300" spans="2:6">
      <c r="B300"/>
      <c r="F300">
        <f t="shared" si="4"/>
        <v>0</v>
      </c>
    </row>
    <row r="301" spans="2:6">
      <c r="B301"/>
      <c r="F301">
        <f t="shared" si="4"/>
        <v>0</v>
      </c>
    </row>
    <row r="302" spans="2:6">
      <c r="B302"/>
      <c r="F302">
        <f t="shared" si="4"/>
        <v>0</v>
      </c>
    </row>
    <row r="303" spans="2:6">
      <c r="B303"/>
      <c r="F303">
        <f t="shared" si="4"/>
        <v>0</v>
      </c>
    </row>
    <row r="304" spans="2:6">
      <c r="B304"/>
      <c r="F304">
        <f t="shared" si="4"/>
        <v>0</v>
      </c>
    </row>
    <row r="305" spans="2:6">
      <c r="B305"/>
      <c r="F305">
        <f t="shared" si="4"/>
        <v>0</v>
      </c>
    </row>
    <row r="306" spans="2:6">
      <c r="B306"/>
      <c r="F306">
        <f t="shared" si="4"/>
        <v>0</v>
      </c>
    </row>
    <row r="307" spans="2:6">
      <c r="B307"/>
      <c r="F307">
        <f t="shared" si="4"/>
        <v>0</v>
      </c>
    </row>
    <row r="308" spans="2:6">
      <c r="B308"/>
      <c r="F308">
        <f t="shared" si="4"/>
        <v>0</v>
      </c>
    </row>
    <row r="309" spans="2:6">
      <c r="B309"/>
      <c r="F309">
        <f t="shared" si="4"/>
        <v>0</v>
      </c>
    </row>
    <row r="310" spans="2:6">
      <c r="B310"/>
      <c r="F310">
        <f t="shared" si="4"/>
        <v>0</v>
      </c>
    </row>
    <row r="311" spans="2:6">
      <c r="B311"/>
      <c r="F311">
        <f t="shared" si="4"/>
        <v>0</v>
      </c>
    </row>
    <row r="312" spans="2:6">
      <c r="B312"/>
      <c r="F312">
        <f t="shared" si="4"/>
        <v>0</v>
      </c>
    </row>
    <row r="313" spans="2:6">
      <c r="B313"/>
      <c r="F313">
        <f t="shared" si="4"/>
        <v>0</v>
      </c>
    </row>
    <row r="314" spans="2:6">
      <c r="B314"/>
      <c r="F314">
        <f t="shared" si="4"/>
        <v>0</v>
      </c>
    </row>
    <row r="315" spans="2:6">
      <c r="B315"/>
      <c r="F315">
        <f t="shared" si="4"/>
        <v>0</v>
      </c>
    </row>
    <row r="316" spans="2:6">
      <c r="B316"/>
      <c r="F316">
        <f t="shared" si="4"/>
        <v>0</v>
      </c>
    </row>
    <row r="317" spans="2:6">
      <c r="B317"/>
      <c r="F317">
        <f t="shared" si="4"/>
        <v>0</v>
      </c>
    </row>
    <row r="318" spans="2:6">
      <c r="B318"/>
      <c r="F318">
        <f t="shared" si="4"/>
        <v>0</v>
      </c>
    </row>
    <row r="319" spans="2:6">
      <c r="B319"/>
      <c r="F319">
        <f t="shared" si="4"/>
        <v>0</v>
      </c>
    </row>
    <row r="320" spans="2:6">
      <c r="B320"/>
      <c r="F320">
        <f t="shared" si="4"/>
        <v>0</v>
      </c>
    </row>
    <row r="321" spans="2:6">
      <c r="B321"/>
      <c r="F321">
        <f t="shared" si="4"/>
        <v>0</v>
      </c>
    </row>
    <row r="322" spans="2:6">
      <c r="B322"/>
      <c r="F322">
        <f t="shared" si="4"/>
        <v>0</v>
      </c>
    </row>
    <row r="323" spans="2:6">
      <c r="B323"/>
      <c r="F323">
        <f t="shared" si="4"/>
        <v>0</v>
      </c>
    </row>
    <row r="324" spans="2:6">
      <c r="B324"/>
      <c r="F324">
        <f t="shared" si="4"/>
        <v>0</v>
      </c>
    </row>
    <row r="325" spans="2:6">
      <c r="B325"/>
      <c r="F325">
        <f t="shared" si="4"/>
        <v>0</v>
      </c>
    </row>
    <row r="326" spans="2:6">
      <c r="B326"/>
      <c r="F326">
        <f t="shared" si="4"/>
        <v>0</v>
      </c>
    </row>
    <row r="327" spans="2:6">
      <c r="B327"/>
      <c r="F327">
        <f t="shared" si="4"/>
        <v>0</v>
      </c>
    </row>
    <row r="328" spans="2:6">
      <c r="B328"/>
      <c r="F328">
        <f t="shared" si="4"/>
        <v>0</v>
      </c>
    </row>
    <row r="329" spans="2:6">
      <c r="B329"/>
      <c r="F329">
        <f t="shared" si="4"/>
        <v>0</v>
      </c>
    </row>
    <row r="330" spans="2:6">
      <c r="B330"/>
      <c r="F330">
        <f t="shared" si="4"/>
        <v>0</v>
      </c>
    </row>
    <row r="331" spans="2:6">
      <c r="B331"/>
      <c r="F331">
        <f t="shared" si="4"/>
        <v>0</v>
      </c>
    </row>
    <row r="332" spans="2:6">
      <c r="B332"/>
      <c r="F332">
        <f t="shared" si="4"/>
        <v>0</v>
      </c>
    </row>
    <row r="333" spans="2:6">
      <c r="B333"/>
      <c r="F333">
        <f t="shared" ref="F333:F396" si="5">D333-E333</f>
        <v>0</v>
      </c>
    </row>
    <row r="334" spans="2:6">
      <c r="B334"/>
      <c r="F334">
        <f t="shared" si="5"/>
        <v>0</v>
      </c>
    </row>
    <row r="335" spans="2:6">
      <c r="B335"/>
      <c r="F335">
        <f t="shared" si="5"/>
        <v>0</v>
      </c>
    </row>
    <row r="336" spans="2:6">
      <c r="B336"/>
      <c r="F336">
        <f t="shared" si="5"/>
        <v>0</v>
      </c>
    </row>
    <row r="337" spans="2:6">
      <c r="B337"/>
      <c r="F337">
        <f t="shared" si="5"/>
        <v>0</v>
      </c>
    </row>
    <row r="338" spans="2:6">
      <c r="B338"/>
      <c r="F338">
        <f t="shared" si="5"/>
        <v>0</v>
      </c>
    </row>
    <row r="339" spans="2:6">
      <c r="B339"/>
      <c r="F339">
        <f t="shared" si="5"/>
        <v>0</v>
      </c>
    </row>
    <row r="340" spans="2:6">
      <c r="B340"/>
      <c r="F340">
        <f t="shared" si="5"/>
        <v>0</v>
      </c>
    </row>
    <row r="341" spans="2:6">
      <c r="B341"/>
      <c r="F341">
        <f t="shared" si="5"/>
        <v>0</v>
      </c>
    </row>
    <row r="342" spans="2:6">
      <c r="B342"/>
      <c r="F342">
        <f t="shared" si="5"/>
        <v>0</v>
      </c>
    </row>
    <row r="343" spans="2:6">
      <c r="B343"/>
      <c r="F343">
        <f t="shared" si="5"/>
        <v>0</v>
      </c>
    </row>
    <row r="344" spans="2:6">
      <c r="B344"/>
      <c r="F344">
        <f t="shared" si="5"/>
        <v>0</v>
      </c>
    </row>
    <row r="345" spans="2:6">
      <c r="B345"/>
      <c r="F345">
        <f t="shared" si="5"/>
        <v>0</v>
      </c>
    </row>
    <row r="346" spans="2:6">
      <c r="B346"/>
      <c r="F346">
        <f t="shared" si="5"/>
        <v>0</v>
      </c>
    </row>
    <row r="347" spans="2:6">
      <c r="B347"/>
      <c r="F347">
        <f t="shared" si="5"/>
        <v>0</v>
      </c>
    </row>
    <row r="348" spans="2:6">
      <c r="B348"/>
      <c r="F348">
        <f t="shared" si="5"/>
        <v>0</v>
      </c>
    </row>
    <row r="349" spans="2:6">
      <c r="B349"/>
      <c r="F349">
        <f t="shared" si="5"/>
        <v>0</v>
      </c>
    </row>
    <row r="350" spans="2:6">
      <c r="B350"/>
      <c r="F350">
        <f t="shared" si="5"/>
        <v>0</v>
      </c>
    </row>
    <row r="351" spans="2:6">
      <c r="B351"/>
      <c r="F351">
        <f t="shared" si="5"/>
        <v>0</v>
      </c>
    </row>
    <row r="352" spans="2:6">
      <c r="B352"/>
      <c r="F352">
        <f t="shared" si="5"/>
        <v>0</v>
      </c>
    </row>
    <row r="353" spans="2:6">
      <c r="B353"/>
      <c r="F353">
        <f t="shared" si="5"/>
        <v>0</v>
      </c>
    </row>
    <row r="354" spans="2:6">
      <c r="B354"/>
      <c r="F354">
        <f t="shared" si="5"/>
        <v>0</v>
      </c>
    </row>
    <row r="355" spans="2:6">
      <c r="B355"/>
      <c r="F355">
        <f t="shared" si="5"/>
        <v>0</v>
      </c>
    </row>
    <row r="356" spans="2:6">
      <c r="B356"/>
      <c r="F356">
        <f t="shared" si="5"/>
        <v>0</v>
      </c>
    </row>
    <row r="357" spans="2:6">
      <c r="B357"/>
      <c r="F357">
        <f t="shared" si="5"/>
        <v>0</v>
      </c>
    </row>
    <row r="358" spans="2:6">
      <c r="B358"/>
      <c r="F358">
        <f t="shared" si="5"/>
        <v>0</v>
      </c>
    </row>
    <row r="359" spans="2:6">
      <c r="B359"/>
      <c r="F359">
        <f t="shared" si="5"/>
        <v>0</v>
      </c>
    </row>
    <row r="360" spans="2:6">
      <c r="B360"/>
      <c r="F360">
        <f t="shared" si="5"/>
        <v>0</v>
      </c>
    </row>
    <row r="361" spans="2:6">
      <c r="B361"/>
      <c r="F361">
        <f t="shared" si="5"/>
        <v>0</v>
      </c>
    </row>
    <row r="362" spans="2:6">
      <c r="B362"/>
      <c r="F362">
        <f t="shared" si="5"/>
        <v>0</v>
      </c>
    </row>
    <row r="363" spans="2:6">
      <c r="B363"/>
      <c r="F363">
        <f t="shared" si="5"/>
        <v>0</v>
      </c>
    </row>
    <row r="364" spans="2:6">
      <c r="B364"/>
      <c r="F364">
        <f t="shared" si="5"/>
        <v>0</v>
      </c>
    </row>
    <row r="365" spans="2:6">
      <c r="B365"/>
      <c r="F365">
        <f t="shared" si="5"/>
        <v>0</v>
      </c>
    </row>
    <row r="366" spans="2:6">
      <c r="B366"/>
      <c r="F366">
        <f t="shared" si="5"/>
        <v>0</v>
      </c>
    </row>
    <row r="367" spans="2:6">
      <c r="B367"/>
      <c r="F367">
        <f t="shared" si="5"/>
        <v>0</v>
      </c>
    </row>
    <row r="368" spans="2:6">
      <c r="B368"/>
      <c r="F368">
        <f t="shared" si="5"/>
        <v>0</v>
      </c>
    </row>
    <row r="369" spans="2:6">
      <c r="B369"/>
      <c r="F369">
        <f t="shared" si="5"/>
        <v>0</v>
      </c>
    </row>
    <row r="370" spans="2:6">
      <c r="B370"/>
      <c r="F370">
        <f t="shared" si="5"/>
        <v>0</v>
      </c>
    </row>
    <row r="371" spans="2:6">
      <c r="B371"/>
      <c r="F371">
        <f t="shared" si="5"/>
        <v>0</v>
      </c>
    </row>
    <row r="372" spans="2:6">
      <c r="B372"/>
      <c r="F372">
        <f t="shared" si="5"/>
        <v>0</v>
      </c>
    </row>
    <row r="373" spans="2:6">
      <c r="B373"/>
      <c r="F373">
        <f t="shared" si="5"/>
        <v>0</v>
      </c>
    </row>
    <row r="374" spans="2:6">
      <c r="B374"/>
      <c r="F374">
        <f t="shared" si="5"/>
        <v>0</v>
      </c>
    </row>
    <row r="375" spans="2:6">
      <c r="B375"/>
      <c r="F375">
        <f t="shared" si="5"/>
        <v>0</v>
      </c>
    </row>
    <row r="376" spans="2:6">
      <c r="B376"/>
      <c r="F376">
        <f t="shared" si="5"/>
        <v>0</v>
      </c>
    </row>
    <row r="377" spans="2:6">
      <c r="B377"/>
      <c r="F377">
        <f t="shared" si="5"/>
        <v>0</v>
      </c>
    </row>
    <row r="378" spans="2:6">
      <c r="B378"/>
      <c r="F378">
        <f t="shared" si="5"/>
        <v>0</v>
      </c>
    </row>
    <row r="379" spans="2:6">
      <c r="B379"/>
      <c r="F379">
        <f t="shared" si="5"/>
        <v>0</v>
      </c>
    </row>
    <row r="380" spans="2:6">
      <c r="B380"/>
      <c r="F380">
        <f t="shared" si="5"/>
        <v>0</v>
      </c>
    </row>
    <row r="381" spans="2:6">
      <c r="B381"/>
      <c r="F381">
        <f t="shared" si="5"/>
        <v>0</v>
      </c>
    </row>
    <row r="382" spans="2:6">
      <c r="B382"/>
      <c r="F382">
        <f t="shared" si="5"/>
        <v>0</v>
      </c>
    </row>
    <row r="383" spans="2:6">
      <c r="B383"/>
      <c r="F383">
        <f t="shared" si="5"/>
        <v>0</v>
      </c>
    </row>
    <row r="384" spans="2:6">
      <c r="B384"/>
      <c r="F384">
        <f t="shared" si="5"/>
        <v>0</v>
      </c>
    </row>
    <row r="385" spans="2:6">
      <c r="B385"/>
      <c r="F385">
        <f t="shared" si="5"/>
        <v>0</v>
      </c>
    </row>
    <row r="386" spans="2:6">
      <c r="B386"/>
      <c r="F386">
        <f t="shared" si="5"/>
        <v>0</v>
      </c>
    </row>
    <row r="387" spans="2:6">
      <c r="B387"/>
      <c r="F387">
        <f t="shared" si="5"/>
        <v>0</v>
      </c>
    </row>
    <row r="388" spans="2:6">
      <c r="B388"/>
      <c r="F388">
        <f t="shared" si="5"/>
        <v>0</v>
      </c>
    </row>
    <row r="389" spans="2:6">
      <c r="B389"/>
      <c r="F389">
        <f t="shared" si="5"/>
        <v>0</v>
      </c>
    </row>
    <row r="390" spans="2:6">
      <c r="B390"/>
      <c r="F390">
        <f t="shared" si="5"/>
        <v>0</v>
      </c>
    </row>
    <row r="391" spans="2:6">
      <c r="B391"/>
      <c r="F391">
        <f t="shared" si="5"/>
        <v>0</v>
      </c>
    </row>
    <row r="392" spans="2:6">
      <c r="B392"/>
      <c r="F392">
        <f t="shared" si="5"/>
        <v>0</v>
      </c>
    </row>
    <row r="393" spans="2:6">
      <c r="B393"/>
      <c r="F393">
        <f t="shared" si="5"/>
        <v>0</v>
      </c>
    </row>
    <row r="394" spans="2:6">
      <c r="B394"/>
      <c r="F394">
        <f t="shared" si="5"/>
        <v>0</v>
      </c>
    </row>
    <row r="395" spans="2:6">
      <c r="B395"/>
      <c r="F395">
        <f t="shared" si="5"/>
        <v>0</v>
      </c>
    </row>
    <row r="396" spans="2:6">
      <c r="B396"/>
      <c r="F396">
        <f t="shared" si="5"/>
        <v>0</v>
      </c>
    </row>
    <row r="397" spans="2:6">
      <c r="B397"/>
      <c r="F397">
        <f t="shared" ref="F397:F460" si="6">D397-E397</f>
        <v>0</v>
      </c>
    </row>
    <row r="398" spans="2:6">
      <c r="B398"/>
      <c r="F398">
        <f t="shared" si="6"/>
        <v>0</v>
      </c>
    </row>
    <row r="399" spans="2:6">
      <c r="B399"/>
      <c r="F399">
        <f t="shared" si="6"/>
        <v>0</v>
      </c>
    </row>
    <row r="400" spans="2:6">
      <c r="B400"/>
      <c r="F400">
        <f t="shared" si="6"/>
        <v>0</v>
      </c>
    </row>
    <row r="401" spans="2:6">
      <c r="B401"/>
      <c r="F401">
        <f t="shared" si="6"/>
        <v>0</v>
      </c>
    </row>
    <row r="402" spans="2:6">
      <c r="B402"/>
      <c r="F402">
        <f t="shared" si="6"/>
        <v>0</v>
      </c>
    </row>
    <row r="403" spans="2:6">
      <c r="B403"/>
      <c r="F403">
        <f t="shared" si="6"/>
        <v>0</v>
      </c>
    </row>
    <row r="404" spans="2:6">
      <c r="B404"/>
      <c r="F404">
        <f t="shared" si="6"/>
        <v>0</v>
      </c>
    </row>
    <row r="405" spans="2:6">
      <c r="B405"/>
      <c r="F405">
        <f t="shared" si="6"/>
        <v>0</v>
      </c>
    </row>
    <row r="406" spans="2:6">
      <c r="B406"/>
      <c r="F406">
        <f t="shared" si="6"/>
        <v>0</v>
      </c>
    </row>
    <row r="407" spans="2:6">
      <c r="B407"/>
      <c r="F407">
        <f t="shared" si="6"/>
        <v>0</v>
      </c>
    </row>
    <row r="408" spans="2:6">
      <c r="B408"/>
      <c r="F408">
        <f t="shared" si="6"/>
        <v>0</v>
      </c>
    </row>
    <row r="409" spans="2:6">
      <c r="B409"/>
      <c r="F409">
        <f t="shared" si="6"/>
        <v>0</v>
      </c>
    </row>
    <row r="410" spans="2:6">
      <c r="B410"/>
      <c r="F410">
        <f t="shared" si="6"/>
        <v>0</v>
      </c>
    </row>
    <row r="411" spans="2:6">
      <c r="B411"/>
      <c r="F411">
        <f t="shared" si="6"/>
        <v>0</v>
      </c>
    </row>
    <row r="412" spans="2:6">
      <c r="B412"/>
      <c r="F412">
        <f t="shared" si="6"/>
        <v>0</v>
      </c>
    </row>
    <row r="413" spans="2:6">
      <c r="B413"/>
      <c r="F413">
        <f t="shared" si="6"/>
        <v>0</v>
      </c>
    </row>
    <row r="414" spans="2:6">
      <c r="B414"/>
      <c r="F414">
        <f t="shared" si="6"/>
        <v>0</v>
      </c>
    </row>
    <row r="415" spans="2:6">
      <c r="B415"/>
      <c r="F415">
        <f t="shared" si="6"/>
        <v>0</v>
      </c>
    </row>
    <row r="416" spans="2:6">
      <c r="B416"/>
      <c r="F416">
        <f t="shared" si="6"/>
        <v>0</v>
      </c>
    </row>
    <row r="417" spans="2:6">
      <c r="B417"/>
      <c r="F417">
        <f t="shared" si="6"/>
        <v>0</v>
      </c>
    </row>
    <row r="418" spans="2:6">
      <c r="B418"/>
      <c r="F418">
        <f t="shared" si="6"/>
        <v>0</v>
      </c>
    </row>
    <row r="419" spans="2:6">
      <c r="B419"/>
      <c r="F419">
        <f t="shared" si="6"/>
        <v>0</v>
      </c>
    </row>
    <row r="420" spans="2:6">
      <c r="B420"/>
      <c r="F420">
        <f t="shared" si="6"/>
        <v>0</v>
      </c>
    </row>
    <row r="421" spans="2:6">
      <c r="B421"/>
      <c r="F421">
        <f t="shared" si="6"/>
        <v>0</v>
      </c>
    </row>
    <row r="422" spans="2:6">
      <c r="B422"/>
      <c r="F422">
        <f t="shared" si="6"/>
        <v>0</v>
      </c>
    </row>
    <row r="423" spans="2:6">
      <c r="B423"/>
      <c r="F423">
        <f t="shared" si="6"/>
        <v>0</v>
      </c>
    </row>
    <row r="424" spans="2:6">
      <c r="B424"/>
      <c r="F424">
        <f t="shared" si="6"/>
        <v>0</v>
      </c>
    </row>
    <row r="425" spans="2:6">
      <c r="B425"/>
      <c r="F425">
        <f t="shared" si="6"/>
        <v>0</v>
      </c>
    </row>
    <row r="426" spans="2:6">
      <c r="B426"/>
      <c r="F426">
        <f t="shared" si="6"/>
        <v>0</v>
      </c>
    </row>
    <row r="427" spans="2:6">
      <c r="B427"/>
      <c r="F427">
        <f t="shared" si="6"/>
        <v>0</v>
      </c>
    </row>
    <row r="428" spans="2:6">
      <c r="B428"/>
      <c r="F428">
        <f t="shared" si="6"/>
        <v>0</v>
      </c>
    </row>
    <row r="429" spans="2:6">
      <c r="B429"/>
      <c r="F429">
        <f t="shared" si="6"/>
        <v>0</v>
      </c>
    </row>
    <row r="430" spans="2:6">
      <c r="B430"/>
      <c r="F430">
        <f t="shared" si="6"/>
        <v>0</v>
      </c>
    </row>
    <row r="431" spans="2:6">
      <c r="B431"/>
      <c r="F431">
        <f t="shared" si="6"/>
        <v>0</v>
      </c>
    </row>
    <row r="432" spans="2:6">
      <c r="B432"/>
      <c r="F432">
        <f t="shared" si="6"/>
        <v>0</v>
      </c>
    </row>
    <row r="433" spans="2:6">
      <c r="B433"/>
      <c r="F433">
        <f t="shared" si="6"/>
        <v>0</v>
      </c>
    </row>
    <row r="434" spans="2:6">
      <c r="B434"/>
      <c r="F434">
        <f t="shared" si="6"/>
        <v>0</v>
      </c>
    </row>
    <row r="435" spans="2:6">
      <c r="B435"/>
      <c r="F435">
        <f t="shared" si="6"/>
        <v>0</v>
      </c>
    </row>
    <row r="436" spans="2:6">
      <c r="B436"/>
      <c r="F436">
        <f t="shared" si="6"/>
        <v>0</v>
      </c>
    </row>
    <row r="437" spans="2:6">
      <c r="B437"/>
      <c r="F437">
        <f t="shared" si="6"/>
        <v>0</v>
      </c>
    </row>
    <row r="438" spans="2:6">
      <c r="B438"/>
      <c r="F438">
        <f t="shared" si="6"/>
        <v>0</v>
      </c>
    </row>
    <row r="439" spans="2:6">
      <c r="B439"/>
      <c r="F439">
        <f t="shared" si="6"/>
        <v>0</v>
      </c>
    </row>
    <row r="440" spans="2:6">
      <c r="B440"/>
      <c r="F440">
        <f t="shared" si="6"/>
        <v>0</v>
      </c>
    </row>
    <row r="441" spans="2:6">
      <c r="B441"/>
      <c r="F441">
        <f t="shared" si="6"/>
        <v>0</v>
      </c>
    </row>
    <row r="442" spans="2:6">
      <c r="B442"/>
      <c r="F442">
        <f t="shared" si="6"/>
        <v>0</v>
      </c>
    </row>
    <row r="443" spans="2:6">
      <c r="B443"/>
      <c r="F443">
        <f t="shared" si="6"/>
        <v>0</v>
      </c>
    </row>
    <row r="444" spans="2:6">
      <c r="B444"/>
      <c r="F444">
        <f t="shared" si="6"/>
        <v>0</v>
      </c>
    </row>
    <row r="445" spans="2:6">
      <c r="B445"/>
      <c r="F445">
        <f t="shared" si="6"/>
        <v>0</v>
      </c>
    </row>
    <row r="446" spans="2:6">
      <c r="B446"/>
      <c r="F446">
        <f t="shared" si="6"/>
        <v>0</v>
      </c>
    </row>
    <row r="447" spans="2:6">
      <c r="B447"/>
      <c r="F447">
        <f t="shared" si="6"/>
        <v>0</v>
      </c>
    </row>
    <row r="448" spans="2:6">
      <c r="B448"/>
      <c r="F448">
        <f t="shared" si="6"/>
        <v>0</v>
      </c>
    </row>
    <row r="449" spans="2:6">
      <c r="B449"/>
      <c r="F449">
        <f t="shared" si="6"/>
        <v>0</v>
      </c>
    </row>
    <row r="450" spans="2:6">
      <c r="B450"/>
      <c r="F450">
        <f t="shared" si="6"/>
        <v>0</v>
      </c>
    </row>
    <row r="451" spans="2:6">
      <c r="B451"/>
      <c r="F451">
        <f t="shared" si="6"/>
        <v>0</v>
      </c>
    </row>
    <row r="452" spans="2:6">
      <c r="B452"/>
      <c r="F452">
        <f t="shared" si="6"/>
        <v>0</v>
      </c>
    </row>
    <row r="453" spans="2:6">
      <c r="B453"/>
      <c r="F453">
        <f t="shared" si="6"/>
        <v>0</v>
      </c>
    </row>
    <row r="454" spans="2:6">
      <c r="B454"/>
      <c r="F454">
        <f t="shared" si="6"/>
        <v>0</v>
      </c>
    </row>
    <row r="455" spans="2:6">
      <c r="B455"/>
      <c r="F455">
        <f t="shared" si="6"/>
        <v>0</v>
      </c>
    </row>
    <row r="456" spans="2:6">
      <c r="B456"/>
      <c r="F456">
        <f t="shared" si="6"/>
        <v>0</v>
      </c>
    </row>
    <row r="457" spans="2:6">
      <c r="B457"/>
      <c r="F457">
        <f t="shared" si="6"/>
        <v>0</v>
      </c>
    </row>
    <row r="458" spans="2:6">
      <c r="B458"/>
      <c r="F458">
        <f t="shared" si="6"/>
        <v>0</v>
      </c>
    </row>
    <row r="459" spans="2:6">
      <c r="B459"/>
      <c r="F459">
        <f t="shared" si="6"/>
        <v>0</v>
      </c>
    </row>
    <row r="460" spans="2:6">
      <c r="B460"/>
      <c r="F460">
        <f t="shared" si="6"/>
        <v>0</v>
      </c>
    </row>
    <row r="461" spans="2:6">
      <c r="B461"/>
      <c r="F461">
        <f t="shared" ref="F461:F524" si="7">D461-E461</f>
        <v>0</v>
      </c>
    </row>
    <row r="462" spans="2:6">
      <c r="B462"/>
      <c r="F462">
        <f t="shared" si="7"/>
        <v>0</v>
      </c>
    </row>
    <row r="463" spans="2:6">
      <c r="B463"/>
      <c r="F463">
        <f t="shared" si="7"/>
        <v>0</v>
      </c>
    </row>
    <row r="464" spans="2:6">
      <c r="B464"/>
      <c r="F464">
        <f t="shared" si="7"/>
        <v>0</v>
      </c>
    </row>
    <row r="465" spans="2:6">
      <c r="B465"/>
      <c r="F465">
        <f t="shared" si="7"/>
        <v>0</v>
      </c>
    </row>
    <row r="466" spans="2:6">
      <c r="B466"/>
      <c r="F466">
        <f t="shared" si="7"/>
        <v>0</v>
      </c>
    </row>
    <row r="467" spans="2:6">
      <c r="B467"/>
      <c r="F467">
        <f t="shared" si="7"/>
        <v>0</v>
      </c>
    </row>
    <row r="468" spans="2:6">
      <c r="B468"/>
      <c r="F468">
        <f t="shared" si="7"/>
        <v>0</v>
      </c>
    </row>
    <row r="469" spans="2:6">
      <c r="B469"/>
      <c r="F469">
        <f t="shared" si="7"/>
        <v>0</v>
      </c>
    </row>
    <row r="470" spans="2:6">
      <c r="B470"/>
      <c r="F470">
        <f t="shared" si="7"/>
        <v>0</v>
      </c>
    </row>
    <row r="471" spans="2:6">
      <c r="B471"/>
      <c r="F471">
        <f t="shared" si="7"/>
        <v>0</v>
      </c>
    </row>
    <row r="472" spans="2:6">
      <c r="B472"/>
      <c r="F472">
        <f t="shared" si="7"/>
        <v>0</v>
      </c>
    </row>
    <row r="473" spans="2:6">
      <c r="B473"/>
      <c r="F473">
        <f t="shared" si="7"/>
        <v>0</v>
      </c>
    </row>
    <row r="474" spans="2:6">
      <c r="B474"/>
      <c r="F474">
        <f t="shared" si="7"/>
        <v>0</v>
      </c>
    </row>
    <row r="475" spans="2:6">
      <c r="B475"/>
      <c r="F475">
        <f t="shared" si="7"/>
        <v>0</v>
      </c>
    </row>
    <row r="476" spans="2:6">
      <c r="B476"/>
      <c r="F476">
        <f t="shared" si="7"/>
        <v>0</v>
      </c>
    </row>
    <row r="477" spans="2:6">
      <c r="B477"/>
      <c r="F477">
        <f t="shared" si="7"/>
        <v>0</v>
      </c>
    </row>
    <row r="478" spans="2:6">
      <c r="B478"/>
      <c r="F478">
        <f t="shared" si="7"/>
        <v>0</v>
      </c>
    </row>
    <row r="479" spans="2:6">
      <c r="B479"/>
      <c r="F479">
        <f t="shared" si="7"/>
        <v>0</v>
      </c>
    </row>
    <row r="480" spans="2:6">
      <c r="B480"/>
      <c r="F480">
        <f t="shared" si="7"/>
        <v>0</v>
      </c>
    </row>
    <row r="481" spans="2:6">
      <c r="B481"/>
      <c r="F481">
        <f t="shared" si="7"/>
        <v>0</v>
      </c>
    </row>
    <row r="482" spans="2:6">
      <c r="B482"/>
      <c r="F482">
        <f t="shared" si="7"/>
        <v>0</v>
      </c>
    </row>
    <row r="483" spans="2:6">
      <c r="B483"/>
      <c r="F483">
        <f t="shared" si="7"/>
        <v>0</v>
      </c>
    </row>
    <row r="484" spans="2:6">
      <c r="B484"/>
      <c r="F484">
        <f t="shared" si="7"/>
        <v>0</v>
      </c>
    </row>
    <row r="485" spans="2:6">
      <c r="B485"/>
      <c r="F485">
        <f t="shared" si="7"/>
        <v>0</v>
      </c>
    </row>
    <row r="486" spans="2:6">
      <c r="B486"/>
      <c r="F486">
        <f t="shared" si="7"/>
        <v>0</v>
      </c>
    </row>
    <row r="487" spans="2:6">
      <c r="B487"/>
      <c r="F487">
        <f t="shared" si="7"/>
        <v>0</v>
      </c>
    </row>
    <row r="488" spans="2:6">
      <c r="B488"/>
      <c r="F488">
        <f t="shared" si="7"/>
        <v>0</v>
      </c>
    </row>
    <row r="489" spans="2:6">
      <c r="B489"/>
      <c r="F489">
        <f t="shared" si="7"/>
        <v>0</v>
      </c>
    </row>
    <row r="490" spans="2:6">
      <c r="B490"/>
      <c r="F490">
        <f t="shared" si="7"/>
        <v>0</v>
      </c>
    </row>
    <row r="491" spans="2:6">
      <c r="B491"/>
      <c r="F491">
        <f t="shared" si="7"/>
        <v>0</v>
      </c>
    </row>
    <row r="492" spans="2:6">
      <c r="B492"/>
      <c r="F492">
        <f t="shared" si="7"/>
        <v>0</v>
      </c>
    </row>
    <row r="493" spans="2:6">
      <c r="B493"/>
      <c r="F493">
        <f t="shared" si="7"/>
        <v>0</v>
      </c>
    </row>
    <row r="494" spans="2:6">
      <c r="B494"/>
      <c r="F494">
        <f t="shared" si="7"/>
        <v>0</v>
      </c>
    </row>
    <row r="495" spans="2:6">
      <c r="B495"/>
      <c r="F495">
        <f t="shared" si="7"/>
        <v>0</v>
      </c>
    </row>
    <row r="496" spans="2:6">
      <c r="B496"/>
      <c r="F496">
        <f t="shared" si="7"/>
        <v>0</v>
      </c>
    </row>
    <row r="497" spans="2:6">
      <c r="B497"/>
      <c r="F497">
        <f t="shared" si="7"/>
        <v>0</v>
      </c>
    </row>
    <row r="498" spans="2:6">
      <c r="B498"/>
      <c r="F498">
        <f t="shared" si="7"/>
        <v>0</v>
      </c>
    </row>
    <row r="499" spans="2:6">
      <c r="B499"/>
      <c r="F499">
        <f t="shared" si="7"/>
        <v>0</v>
      </c>
    </row>
    <row r="500" spans="2:6">
      <c r="B500"/>
      <c r="F500">
        <f t="shared" si="7"/>
        <v>0</v>
      </c>
    </row>
    <row r="501" spans="2:6">
      <c r="B501"/>
      <c r="F501">
        <f t="shared" si="7"/>
        <v>0</v>
      </c>
    </row>
    <row r="502" spans="2:6">
      <c r="B502"/>
      <c r="F502">
        <f t="shared" si="7"/>
        <v>0</v>
      </c>
    </row>
    <row r="503" spans="2:6">
      <c r="B503"/>
      <c r="F503">
        <f t="shared" si="7"/>
        <v>0</v>
      </c>
    </row>
    <row r="504" spans="2:6">
      <c r="B504"/>
      <c r="F504">
        <f t="shared" si="7"/>
        <v>0</v>
      </c>
    </row>
    <row r="505" spans="2:6">
      <c r="B505"/>
      <c r="F505">
        <f t="shared" si="7"/>
        <v>0</v>
      </c>
    </row>
    <row r="506" spans="2:6">
      <c r="B506"/>
      <c r="F506">
        <f t="shared" si="7"/>
        <v>0</v>
      </c>
    </row>
    <row r="507" spans="2:6">
      <c r="B507"/>
      <c r="F507">
        <f t="shared" si="7"/>
        <v>0</v>
      </c>
    </row>
    <row r="508" spans="2:6">
      <c r="B508"/>
      <c r="F508">
        <f t="shared" si="7"/>
        <v>0</v>
      </c>
    </row>
    <row r="509" spans="2:6">
      <c r="B509"/>
      <c r="F509">
        <f t="shared" si="7"/>
        <v>0</v>
      </c>
    </row>
    <row r="510" spans="2:6">
      <c r="B510"/>
      <c r="F510">
        <f t="shared" si="7"/>
        <v>0</v>
      </c>
    </row>
    <row r="511" spans="2:6">
      <c r="B511"/>
      <c r="F511">
        <f t="shared" si="7"/>
        <v>0</v>
      </c>
    </row>
    <row r="512" spans="2:6">
      <c r="B512"/>
      <c r="F512">
        <f t="shared" si="7"/>
        <v>0</v>
      </c>
    </row>
    <row r="513" spans="2:6">
      <c r="B513"/>
      <c r="F513">
        <f t="shared" si="7"/>
        <v>0</v>
      </c>
    </row>
    <row r="514" spans="2:6">
      <c r="B514"/>
      <c r="F514">
        <f t="shared" si="7"/>
        <v>0</v>
      </c>
    </row>
    <row r="515" spans="2:6">
      <c r="B515"/>
      <c r="F515">
        <f t="shared" si="7"/>
        <v>0</v>
      </c>
    </row>
    <row r="516" spans="2:6">
      <c r="B516"/>
      <c r="F516">
        <f t="shared" si="7"/>
        <v>0</v>
      </c>
    </row>
    <row r="517" spans="2:6">
      <c r="B517"/>
      <c r="F517">
        <f t="shared" si="7"/>
        <v>0</v>
      </c>
    </row>
    <row r="518" spans="2:6">
      <c r="B518"/>
      <c r="F518">
        <f t="shared" si="7"/>
        <v>0</v>
      </c>
    </row>
    <row r="519" spans="2:6">
      <c r="B519"/>
      <c r="F519">
        <f t="shared" si="7"/>
        <v>0</v>
      </c>
    </row>
    <row r="520" spans="2:6">
      <c r="B520"/>
      <c r="F520">
        <f t="shared" si="7"/>
        <v>0</v>
      </c>
    </row>
    <row r="521" spans="2:6">
      <c r="B521"/>
      <c r="F521">
        <f t="shared" si="7"/>
        <v>0</v>
      </c>
    </row>
    <row r="522" spans="2:6">
      <c r="B522"/>
      <c r="F522">
        <f t="shared" si="7"/>
        <v>0</v>
      </c>
    </row>
    <row r="523" spans="2:6">
      <c r="B523"/>
      <c r="F523">
        <f t="shared" si="7"/>
        <v>0</v>
      </c>
    </row>
    <row r="524" spans="2:6">
      <c r="B524"/>
      <c r="F524">
        <f t="shared" si="7"/>
        <v>0</v>
      </c>
    </row>
    <row r="525" spans="2:6">
      <c r="B525"/>
      <c r="F525">
        <f t="shared" ref="F525:F588" si="8">D525-E525</f>
        <v>0</v>
      </c>
    </row>
    <row r="526" spans="2:6">
      <c r="B526"/>
      <c r="F526">
        <f t="shared" si="8"/>
        <v>0</v>
      </c>
    </row>
    <row r="527" spans="2:6">
      <c r="B527"/>
      <c r="F527">
        <f t="shared" si="8"/>
        <v>0</v>
      </c>
    </row>
    <row r="528" spans="2:6">
      <c r="B528"/>
      <c r="F528">
        <f t="shared" si="8"/>
        <v>0</v>
      </c>
    </row>
    <row r="529" spans="2:6">
      <c r="B529"/>
      <c r="F529">
        <f t="shared" si="8"/>
        <v>0</v>
      </c>
    </row>
    <row r="530" spans="2:6">
      <c r="B530"/>
      <c r="F530">
        <f t="shared" si="8"/>
        <v>0</v>
      </c>
    </row>
    <row r="531" spans="2:6">
      <c r="B531"/>
      <c r="F531">
        <f t="shared" si="8"/>
        <v>0</v>
      </c>
    </row>
    <row r="532" spans="2:6">
      <c r="B532"/>
      <c r="F532">
        <f t="shared" si="8"/>
        <v>0</v>
      </c>
    </row>
    <row r="533" spans="2:6">
      <c r="B533"/>
      <c r="F533">
        <f t="shared" si="8"/>
        <v>0</v>
      </c>
    </row>
    <row r="534" spans="2:6">
      <c r="B534"/>
      <c r="F534">
        <f t="shared" si="8"/>
        <v>0</v>
      </c>
    </row>
    <row r="535" spans="2:6">
      <c r="B535"/>
      <c r="F535">
        <f t="shared" si="8"/>
        <v>0</v>
      </c>
    </row>
    <row r="536" spans="2:6">
      <c r="B536"/>
      <c r="F536">
        <f t="shared" si="8"/>
        <v>0</v>
      </c>
    </row>
    <row r="537" spans="2:6">
      <c r="B537"/>
      <c r="F537">
        <f t="shared" si="8"/>
        <v>0</v>
      </c>
    </row>
    <row r="538" spans="2:6">
      <c r="B538"/>
      <c r="F538">
        <f t="shared" si="8"/>
        <v>0</v>
      </c>
    </row>
    <row r="539" spans="2:6">
      <c r="B539"/>
      <c r="F539">
        <f t="shared" si="8"/>
        <v>0</v>
      </c>
    </row>
    <row r="540" spans="2:6">
      <c r="B540"/>
      <c r="F540">
        <f t="shared" si="8"/>
        <v>0</v>
      </c>
    </row>
    <row r="541" spans="2:6">
      <c r="B541"/>
      <c r="F541">
        <f t="shared" si="8"/>
        <v>0</v>
      </c>
    </row>
    <row r="542" spans="2:6">
      <c r="B542"/>
      <c r="F542">
        <f t="shared" si="8"/>
        <v>0</v>
      </c>
    </row>
    <row r="543" spans="2:6">
      <c r="B543"/>
      <c r="F543">
        <f t="shared" si="8"/>
        <v>0</v>
      </c>
    </row>
    <row r="544" spans="2:6">
      <c r="B544"/>
      <c r="F544">
        <f t="shared" si="8"/>
        <v>0</v>
      </c>
    </row>
    <row r="545" spans="2:6">
      <c r="B545"/>
      <c r="F545">
        <f t="shared" si="8"/>
        <v>0</v>
      </c>
    </row>
    <row r="546" spans="2:6">
      <c r="B546"/>
      <c r="F546">
        <f t="shared" si="8"/>
        <v>0</v>
      </c>
    </row>
    <row r="547" spans="2:6">
      <c r="B547"/>
      <c r="F547">
        <f t="shared" si="8"/>
        <v>0</v>
      </c>
    </row>
    <row r="548" spans="2:6">
      <c r="B548"/>
      <c r="F548">
        <f t="shared" si="8"/>
        <v>0</v>
      </c>
    </row>
    <row r="549" spans="2:6">
      <c r="B549"/>
      <c r="F549">
        <f t="shared" si="8"/>
        <v>0</v>
      </c>
    </row>
    <row r="550" spans="2:6">
      <c r="B550"/>
      <c r="F550">
        <f t="shared" si="8"/>
        <v>0</v>
      </c>
    </row>
    <row r="551" spans="2:6">
      <c r="B551"/>
      <c r="F551">
        <f t="shared" si="8"/>
        <v>0</v>
      </c>
    </row>
    <row r="552" spans="2:6">
      <c r="B552"/>
      <c r="F552">
        <f t="shared" si="8"/>
        <v>0</v>
      </c>
    </row>
    <row r="553" spans="2:6">
      <c r="B553"/>
      <c r="F553">
        <f t="shared" si="8"/>
        <v>0</v>
      </c>
    </row>
    <row r="554" spans="2:6">
      <c r="B554"/>
      <c r="F554">
        <f t="shared" si="8"/>
        <v>0</v>
      </c>
    </row>
    <row r="555" spans="2:6">
      <c r="B555"/>
      <c r="F555">
        <f t="shared" si="8"/>
        <v>0</v>
      </c>
    </row>
    <row r="556" spans="2:6">
      <c r="B556"/>
      <c r="F556">
        <f t="shared" si="8"/>
        <v>0</v>
      </c>
    </row>
    <row r="557" spans="2:6">
      <c r="B557"/>
      <c r="F557">
        <f t="shared" si="8"/>
        <v>0</v>
      </c>
    </row>
    <row r="558" spans="2:6">
      <c r="B558"/>
      <c r="F558">
        <f t="shared" si="8"/>
        <v>0</v>
      </c>
    </row>
    <row r="559" spans="2:6">
      <c r="B559"/>
      <c r="F559">
        <f t="shared" si="8"/>
        <v>0</v>
      </c>
    </row>
    <row r="560" spans="2:6">
      <c r="B560"/>
      <c r="F560">
        <f t="shared" si="8"/>
        <v>0</v>
      </c>
    </row>
    <row r="561" spans="2:6">
      <c r="B561"/>
      <c r="F561">
        <f t="shared" si="8"/>
        <v>0</v>
      </c>
    </row>
    <row r="562" spans="2:6">
      <c r="B562"/>
      <c r="F562">
        <f t="shared" si="8"/>
        <v>0</v>
      </c>
    </row>
    <row r="563" spans="2:6">
      <c r="B563"/>
      <c r="F563">
        <f t="shared" si="8"/>
        <v>0</v>
      </c>
    </row>
    <row r="564" spans="2:6">
      <c r="B564"/>
      <c r="F564">
        <f t="shared" si="8"/>
        <v>0</v>
      </c>
    </row>
    <row r="565" spans="2:6">
      <c r="B565"/>
      <c r="F565">
        <f t="shared" si="8"/>
        <v>0</v>
      </c>
    </row>
    <row r="566" spans="2:6">
      <c r="B566"/>
      <c r="F566">
        <f t="shared" si="8"/>
        <v>0</v>
      </c>
    </row>
    <row r="567" spans="2:6">
      <c r="B567"/>
      <c r="F567">
        <f t="shared" si="8"/>
        <v>0</v>
      </c>
    </row>
    <row r="568" spans="2:6">
      <c r="B568"/>
      <c r="F568">
        <f t="shared" si="8"/>
        <v>0</v>
      </c>
    </row>
    <row r="569" spans="2:6">
      <c r="B569"/>
      <c r="F569">
        <f t="shared" si="8"/>
        <v>0</v>
      </c>
    </row>
    <row r="570" spans="2:6">
      <c r="B570"/>
      <c r="F570">
        <f t="shared" si="8"/>
        <v>0</v>
      </c>
    </row>
    <row r="571" spans="2:6">
      <c r="B571"/>
      <c r="F571">
        <f t="shared" si="8"/>
        <v>0</v>
      </c>
    </row>
    <row r="572" spans="2:6">
      <c r="B572"/>
      <c r="F572">
        <f t="shared" si="8"/>
        <v>0</v>
      </c>
    </row>
    <row r="573" spans="2:6">
      <c r="B573"/>
      <c r="F573">
        <f t="shared" si="8"/>
        <v>0</v>
      </c>
    </row>
    <row r="574" spans="2:6">
      <c r="B574"/>
      <c r="F574">
        <f t="shared" si="8"/>
        <v>0</v>
      </c>
    </row>
    <row r="575" spans="2:6">
      <c r="B575"/>
      <c r="F575">
        <f t="shared" si="8"/>
        <v>0</v>
      </c>
    </row>
    <row r="576" spans="2:6">
      <c r="B576"/>
      <c r="F576">
        <f t="shared" si="8"/>
        <v>0</v>
      </c>
    </row>
    <row r="577" spans="2:6">
      <c r="B577"/>
      <c r="F577">
        <f t="shared" si="8"/>
        <v>0</v>
      </c>
    </row>
    <row r="578" spans="2:6">
      <c r="B578"/>
      <c r="F578">
        <f t="shared" si="8"/>
        <v>0</v>
      </c>
    </row>
    <row r="579" spans="2:6">
      <c r="B579"/>
      <c r="F579">
        <f t="shared" si="8"/>
        <v>0</v>
      </c>
    </row>
    <row r="580" spans="2:6">
      <c r="B580"/>
      <c r="F580">
        <f t="shared" si="8"/>
        <v>0</v>
      </c>
    </row>
    <row r="581" spans="2:6">
      <c r="B581"/>
      <c r="F581">
        <f t="shared" si="8"/>
        <v>0</v>
      </c>
    </row>
    <row r="582" spans="2:6">
      <c r="B582"/>
      <c r="F582">
        <f t="shared" si="8"/>
        <v>0</v>
      </c>
    </row>
    <row r="583" spans="2:6">
      <c r="B583"/>
      <c r="F583">
        <f t="shared" si="8"/>
        <v>0</v>
      </c>
    </row>
    <row r="584" spans="2:6">
      <c r="B584"/>
      <c r="F584">
        <f t="shared" si="8"/>
        <v>0</v>
      </c>
    </row>
    <row r="585" spans="2:6">
      <c r="B585"/>
      <c r="F585">
        <f t="shared" si="8"/>
        <v>0</v>
      </c>
    </row>
    <row r="586" spans="2:6">
      <c r="B586"/>
      <c r="F586">
        <f t="shared" si="8"/>
        <v>0</v>
      </c>
    </row>
    <row r="587" spans="2:6">
      <c r="B587"/>
      <c r="F587">
        <f t="shared" si="8"/>
        <v>0</v>
      </c>
    </row>
    <row r="588" spans="2:6">
      <c r="B588"/>
      <c r="F588">
        <f t="shared" si="8"/>
        <v>0</v>
      </c>
    </row>
    <row r="589" spans="2:6">
      <c r="B589"/>
      <c r="F589">
        <f t="shared" ref="F589:F652" si="9">D589-E589</f>
        <v>0</v>
      </c>
    </row>
    <row r="590" spans="2:6">
      <c r="B590"/>
      <c r="F590">
        <f t="shared" si="9"/>
        <v>0</v>
      </c>
    </row>
    <row r="591" spans="2:6">
      <c r="B591"/>
      <c r="F591">
        <f t="shared" si="9"/>
        <v>0</v>
      </c>
    </row>
    <row r="592" spans="2:6">
      <c r="B592"/>
      <c r="F592">
        <f t="shared" si="9"/>
        <v>0</v>
      </c>
    </row>
    <row r="593" spans="2:6">
      <c r="B593"/>
      <c r="F593">
        <f t="shared" si="9"/>
        <v>0</v>
      </c>
    </row>
    <row r="594" spans="2:6">
      <c r="B594"/>
      <c r="F594">
        <f t="shared" si="9"/>
        <v>0</v>
      </c>
    </row>
    <row r="595" spans="2:6">
      <c r="B595"/>
      <c r="F595">
        <f t="shared" si="9"/>
        <v>0</v>
      </c>
    </row>
    <row r="596" spans="2:6">
      <c r="B596"/>
      <c r="F596">
        <f t="shared" si="9"/>
        <v>0</v>
      </c>
    </row>
    <row r="597" spans="2:6">
      <c r="B597"/>
      <c r="F597">
        <f t="shared" si="9"/>
        <v>0</v>
      </c>
    </row>
    <row r="598" spans="2:6">
      <c r="B598"/>
      <c r="F598">
        <f t="shared" si="9"/>
        <v>0</v>
      </c>
    </row>
    <row r="599" spans="2:6">
      <c r="B599"/>
      <c r="F599">
        <f t="shared" si="9"/>
        <v>0</v>
      </c>
    </row>
    <row r="600" spans="2:6">
      <c r="B600"/>
      <c r="F600">
        <f t="shared" si="9"/>
        <v>0</v>
      </c>
    </row>
    <row r="601" spans="2:6">
      <c r="B601"/>
      <c r="F601">
        <f t="shared" si="9"/>
        <v>0</v>
      </c>
    </row>
    <row r="602" spans="2:6">
      <c r="B602"/>
      <c r="F602">
        <f t="shared" si="9"/>
        <v>0</v>
      </c>
    </row>
    <row r="603" spans="2:6">
      <c r="B603"/>
      <c r="F603">
        <f t="shared" si="9"/>
        <v>0</v>
      </c>
    </row>
    <row r="604" spans="2:6">
      <c r="B604"/>
      <c r="F604">
        <f t="shared" si="9"/>
        <v>0</v>
      </c>
    </row>
    <row r="605" spans="2:6">
      <c r="B605"/>
      <c r="F605">
        <f t="shared" si="9"/>
        <v>0</v>
      </c>
    </row>
    <row r="606" spans="2:6">
      <c r="B606"/>
      <c r="F606">
        <f t="shared" si="9"/>
        <v>0</v>
      </c>
    </row>
    <row r="607" spans="2:6">
      <c r="B607"/>
      <c r="F607">
        <f t="shared" si="9"/>
        <v>0</v>
      </c>
    </row>
    <row r="608" spans="2:6">
      <c r="B608"/>
      <c r="F608">
        <f t="shared" si="9"/>
        <v>0</v>
      </c>
    </row>
    <row r="609" spans="2:6">
      <c r="B609"/>
      <c r="F609">
        <f t="shared" si="9"/>
        <v>0</v>
      </c>
    </row>
    <row r="610" spans="2:6">
      <c r="B610"/>
      <c r="F610">
        <f t="shared" si="9"/>
        <v>0</v>
      </c>
    </row>
    <row r="611" spans="2:6">
      <c r="B611"/>
      <c r="F611">
        <f t="shared" si="9"/>
        <v>0</v>
      </c>
    </row>
    <row r="612" spans="2:6">
      <c r="B612"/>
      <c r="F612">
        <f t="shared" si="9"/>
        <v>0</v>
      </c>
    </row>
    <row r="613" spans="2:6">
      <c r="B613"/>
      <c r="F613">
        <f t="shared" si="9"/>
        <v>0</v>
      </c>
    </row>
    <row r="614" spans="2:6">
      <c r="B614"/>
      <c r="F614">
        <f t="shared" si="9"/>
        <v>0</v>
      </c>
    </row>
    <row r="615" spans="2:6">
      <c r="B615"/>
      <c r="F615">
        <f t="shared" si="9"/>
        <v>0</v>
      </c>
    </row>
    <row r="616" spans="2:6">
      <c r="B616"/>
      <c r="F616">
        <f t="shared" si="9"/>
        <v>0</v>
      </c>
    </row>
    <row r="617" spans="2:6">
      <c r="B617"/>
      <c r="F617">
        <f t="shared" si="9"/>
        <v>0</v>
      </c>
    </row>
    <row r="618" spans="2:6">
      <c r="B618"/>
      <c r="F618">
        <f t="shared" si="9"/>
        <v>0</v>
      </c>
    </row>
    <row r="619" spans="2:6">
      <c r="B619"/>
      <c r="F619">
        <f t="shared" si="9"/>
        <v>0</v>
      </c>
    </row>
    <row r="620" spans="2:6">
      <c r="B620"/>
      <c r="F620">
        <f t="shared" si="9"/>
        <v>0</v>
      </c>
    </row>
    <row r="621" spans="2:6">
      <c r="B621"/>
      <c r="F621">
        <f t="shared" si="9"/>
        <v>0</v>
      </c>
    </row>
    <row r="622" spans="2:6">
      <c r="B622"/>
      <c r="F622">
        <f t="shared" si="9"/>
        <v>0</v>
      </c>
    </row>
    <row r="623" spans="2:6">
      <c r="B623"/>
      <c r="F623">
        <f t="shared" si="9"/>
        <v>0</v>
      </c>
    </row>
    <row r="624" spans="2:6">
      <c r="B624"/>
      <c r="F624">
        <f t="shared" si="9"/>
        <v>0</v>
      </c>
    </row>
    <row r="625" spans="2:6">
      <c r="B625"/>
      <c r="F625">
        <f t="shared" si="9"/>
        <v>0</v>
      </c>
    </row>
    <row r="626" spans="2:6">
      <c r="B626"/>
      <c r="F626">
        <f t="shared" si="9"/>
        <v>0</v>
      </c>
    </row>
    <row r="627" spans="2:6">
      <c r="B627"/>
      <c r="F627">
        <f t="shared" si="9"/>
        <v>0</v>
      </c>
    </row>
    <row r="628" spans="2:6">
      <c r="B628"/>
      <c r="F628">
        <f t="shared" si="9"/>
        <v>0</v>
      </c>
    </row>
    <row r="629" spans="2:6">
      <c r="B629"/>
      <c r="F629">
        <f t="shared" si="9"/>
        <v>0</v>
      </c>
    </row>
    <row r="630" spans="2:6">
      <c r="B630"/>
      <c r="F630">
        <f t="shared" si="9"/>
        <v>0</v>
      </c>
    </row>
    <row r="631" spans="2:6">
      <c r="B631"/>
      <c r="F631">
        <f t="shared" si="9"/>
        <v>0</v>
      </c>
    </row>
    <row r="632" spans="2:6">
      <c r="B632"/>
      <c r="F632">
        <f t="shared" si="9"/>
        <v>0</v>
      </c>
    </row>
    <row r="633" spans="2:6">
      <c r="B633"/>
      <c r="F633">
        <f t="shared" si="9"/>
        <v>0</v>
      </c>
    </row>
    <row r="634" spans="2:6">
      <c r="B634"/>
      <c r="F634">
        <f t="shared" si="9"/>
        <v>0</v>
      </c>
    </row>
    <row r="635" spans="2:6">
      <c r="B635"/>
      <c r="F635">
        <f t="shared" si="9"/>
        <v>0</v>
      </c>
    </row>
    <row r="636" spans="2:6">
      <c r="B636"/>
      <c r="F636">
        <f t="shared" si="9"/>
        <v>0</v>
      </c>
    </row>
    <row r="637" spans="2:6">
      <c r="B637"/>
      <c r="F637">
        <f t="shared" si="9"/>
        <v>0</v>
      </c>
    </row>
    <row r="638" spans="2:6">
      <c r="B638"/>
      <c r="F638">
        <f t="shared" si="9"/>
        <v>0</v>
      </c>
    </row>
    <row r="639" spans="2:6">
      <c r="B639"/>
      <c r="F639">
        <f t="shared" si="9"/>
        <v>0</v>
      </c>
    </row>
    <row r="640" spans="2:6">
      <c r="B640"/>
      <c r="F640">
        <f t="shared" si="9"/>
        <v>0</v>
      </c>
    </row>
    <row r="641" spans="2:6">
      <c r="B641"/>
      <c r="F641">
        <f t="shared" si="9"/>
        <v>0</v>
      </c>
    </row>
    <row r="642" spans="2:6">
      <c r="B642"/>
      <c r="F642">
        <f t="shared" si="9"/>
        <v>0</v>
      </c>
    </row>
    <row r="643" spans="2:6">
      <c r="B643"/>
      <c r="F643">
        <f t="shared" si="9"/>
        <v>0</v>
      </c>
    </row>
    <row r="644" spans="2:6">
      <c r="B644"/>
      <c r="F644">
        <f t="shared" si="9"/>
        <v>0</v>
      </c>
    </row>
    <row r="645" spans="2:6">
      <c r="B645"/>
      <c r="F645">
        <f t="shared" si="9"/>
        <v>0</v>
      </c>
    </row>
    <row r="646" spans="2:6">
      <c r="B646"/>
      <c r="F646">
        <f t="shared" si="9"/>
        <v>0</v>
      </c>
    </row>
    <row r="647" spans="2:6">
      <c r="B647"/>
      <c r="F647">
        <f t="shared" si="9"/>
        <v>0</v>
      </c>
    </row>
    <row r="648" spans="2:6">
      <c r="B648"/>
      <c r="F648">
        <f t="shared" si="9"/>
        <v>0</v>
      </c>
    </row>
    <row r="649" spans="2:6">
      <c r="B649"/>
      <c r="F649">
        <f t="shared" si="9"/>
        <v>0</v>
      </c>
    </row>
    <row r="650" spans="2:6">
      <c r="B650"/>
      <c r="F650">
        <f t="shared" si="9"/>
        <v>0</v>
      </c>
    </row>
    <row r="651" spans="2:6">
      <c r="B651"/>
      <c r="F651">
        <f t="shared" si="9"/>
        <v>0</v>
      </c>
    </row>
    <row r="652" spans="2:6">
      <c r="B652"/>
      <c r="F652">
        <f t="shared" si="9"/>
        <v>0</v>
      </c>
    </row>
    <row r="653" spans="2:6">
      <c r="B653"/>
      <c r="F653">
        <f t="shared" ref="F653:F715" si="10">D653-E653</f>
        <v>0</v>
      </c>
    </row>
    <row r="654" spans="2:6">
      <c r="B654"/>
      <c r="F654">
        <f t="shared" si="10"/>
        <v>0</v>
      </c>
    </row>
    <row r="655" spans="2:6">
      <c r="B655"/>
      <c r="F655">
        <f t="shared" si="10"/>
        <v>0</v>
      </c>
    </row>
    <row r="656" spans="2:6">
      <c r="B656"/>
      <c r="F656">
        <f t="shared" si="10"/>
        <v>0</v>
      </c>
    </row>
    <row r="657" spans="2:6">
      <c r="B657"/>
      <c r="F657">
        <f t="shared" si="10"/>
        <v>0</v>
      </c>
    </row>
    <row r="658" spans="2:6">
      <c r="B658"/>
      <c r="F658">
        <f t="shared" si="10"/>
        <v>0</v>
      </c>
    </row>
    <row r="659" spans="2:6">
      <c r="B659"/>
      <c r="F659">
        <f t="shared" si="10"/>
        <v>0</v>
      </c>
    </row>
    <row r="660" spans="2:6">
      <c r="B660"/>
      <c r="F660">
        <f t="shared" si="10"/>
        <v>0</v>
      </c>
    </row>
    <row r="661" spans="2:6">
      <c r="B661"/>
      <c r="F661">
        <f t="shared" si="10"/>
        <v>0</v>
      </c>
    </row>
    <row r="662" spans="2:6">
      <c r="B662"/>
      <c r="F662">
        <f t="shared" si="10"/>
        <v>0</v>
      </c>
    </row>
    <row r="663" spans="2:6">
      <c r="B663"/>
      <c r="F663">
        <f t="shared" si="10"/>
        <v>0</v>
      </c>
    </row>
    <row r="664" spans="2:6">
      <c r="B664"/>
      <c r="F664">
        <f t="shared" si="10"/>
        <v>0</v>
      </c>
    </row>
    <row r="665" spans="2:6">
      <c r="B665"/>
      <c r="F665">
        <f t="shared" si="10"/>
        <v>0</v>
      </c>
    </row>
    <row r="666" spans="2:6">
      <c r="B666"/>
      <c r="F666">
        <f t="shared" si="10"/>
        <v>0</v>
      </c>
    </row>
    <row r="667" spans="2:6">
      <c r="B667"/>
      <c r="F667">
        <f t="shared" si="10"/>
        <v>0</v>
      </c>
    </row>
    <row r="668" spans="2:6">
      <c r="B668"/>
      <c r="F668">
        <f t="shared" si="10"/>
        <v>0</v>
      </c>
    </row>
    <row r="669" spans="2:6">
      <c r="B669"/>
      <c r="F669">
        <f t="shared" si="10"/>
        <v>0</v>
      </c>
    </row>
    <row r="670" spans="2:6">
      <c r="B670"/>
      <c r="F670">
        <f t="shared" si="10"/>
        <v>0</v>
      </c>
    </row>
    <row r="671" spans="2:6">
      <c r="B671"/>
      <c r="F671">
        <f t="shared" si="10"/>
        <v>0</v>
      </c>
    </row>
    <row r="672" spans="2:6">
      <c r="B672"/>
      <c r="F672">
        <f t="shared" si="10"/>
        <v>0</v>
      </c>
    </row>
    <row r="673" spans="2:6">
      <c r="B673"/>
      <c r="F673">
        <f t="shared" si="10"/>
        <v>0</v>
      </c>
    </row>
    <row r="674" spans="2:6">
      <c r="B674"/>
      <c r="F674">
        <f t="shared" si="10"/>
        <v>0</v>
      </c>
    </row>
    <row r="675" spans="2:6">
      <c r="B675"/>
      <c r="F675">
        <f t="shared" si="10"/>
        <v>0</v>
      </c>
    </row>
    <row r="676" spans="2:6">
      <c r="B676"/>
      <c r="F676">
        <f t="shared" si="10"/>
        <v>0</v>
      </c>
    </row>
    <row r="677" spans="2:6">
      <c r="B677"/>
      <c r="F677">
        <f t="shared" si="10"/>
        <v>0</v>
      </c>
    </row>
    <row r="678" spans="2:6">
      <c r="B678"/>
      <c r="F678">
        <f t="shared" si="10"/>
        <v>0</v>
      </c>
    </row>
    <row r="679" spans="2:6">
      <c r="B679"/>
      <c r="F679">
        <f t="shared" si="10"/>
        <v>0</v>
      </c>
    </row>
    <row r="680" spans="2:6">
      <c r="B680"/>
      <c r="F680">
        <f t="shared" si="10"/>
        <v>0</v>
      </c>
    </row>
    <row r="681" spans="2:6">
      <c r="B681"/>
      <c r="F681">
        <f t="shared" si="10"/>
        <v>0</v>
      </c>
    </row>
    <row r="682" spans="2:6">
      <c r="B682"/>
      <c r="F682">
        <f t="shared" si="10"/>
        <v>0</v>
      </c>
    </row>
    <row r="683" spans="2:6">
      <c r="B683"/>
      <c r="F683">
        <f t="shared" si="10"/>
        <v>0</v>
      </c>
    </row>
    <row r="684" spans="2:6">
      <c r="B684"/>
      <c r="F684">
        <f t="shared" si="10"/>
        <v>0</v>
      </c>
    </row>
    <row r="685" spans="2:6">
      <c r="B685"/>
      <c r="F685">
        <f t="shared" si="10"/>
        <v>0</v>
      </c>
    </row>
    <row r="686" spans="2:6">
      <c r="B686"/>
      <c r="F686">
        <f t="shared" si="10"/>
        <v>0</v>
      </c>
    </row>
    <row r="687" spans="2:6">
      <c r="B687"/>
      <c r="F687">
        <f t="shared" si="10"/>
        <v>0</v>
      </c>
    </row>
    <row r="688" spans="2:6">
      <c r="B688"/>
      <c r="F688">
        <f t="shared" si="10"/>
        <v>0</v>
      </c>
    </row>
    <row r="689" spans="2:6">
      <c r="B689"/>
      <c r="F689">
        <f t="shared" si="10"/>
        <v>0</v>
      </c>
    </row>
    <row r="690" spans="2:6">
      <c r="B690"/>
      <c r="F690">
        <f t="shared" si="10"/>
        <v>0</v>
      </c>
    </row>
    <row r="691" spans="2:6">
      <c r="B691"/>
      <c r="F691">
        <f t="shared" si="10"/>
        <v>0</v>
      </c>
    </row>
    <row r="692" spans="2:6">
      <c r="B692"/>
      <c r="F692">
        <f t="shared" si="10"/>
        <v>0</v>
      </c>
    </row>
    <row r="693" spans="2:6">
      <c r="B693"/>
      <c r="F693">
        <f t="shared" si="10"/>
        <v>0</v>
      </c>
    </row>
    <row r="694" spans="2:6">
      <c r="B694"/>
      <c r="F694">
        <f t="shared" si="10"/>
        <v>0</v>
      </c>
    </row>
    <row r="695" spans="2:6">
      <c r="B695"/>
      <c r="F695">
        <f t="shared" si="10"/>
        <v>0</v>
      </c>
    </row>
    <row r="696" spans="2:6">
      <c r="B696"/>
      <c r="F696">
        <f t="shared" si="10"/>
        <v>0</v>
      </c>
    </row>
    <row r="697" spans="2:6">
      <c r="B697"/>
      <c r="F697">
        <f t="shared" si="10"/>
        <v>0</v>
      </c>
    </row>
    <row r="698" spans="2:6">
      <c r="B698"/>
      <c r="F698">
        <f t="shared" si="10"/>
        <v>0</v>
      </c>
    </row>
    <row r="699" spans="2:6">
      <c r="B699"/>
      <c r="F699">
        <f t="shared" si="10"/>
        <v>0</v>
      </c>
    </row>
    <row r="700" spans="2:6">
      <c r="B700"/>
      <c r="F700">
        <f t="shared" si="10"/>
        <v>0</v>
      </c>
    </row>
    <row r="701" spans="2:6">
      <c r="B701"/>
      <c r="F701">
        <f t="shared" si="10"/>
        <v>0</v>
      </c>
    </row>
    <row r="702" spans="2:6">
      <c r="B702"/>
      <c r="F702">
        <f t="shared" si="10"/>
        <v>0</v>
      </c>
    </row>
    <row r="703" spans="2:6">
      <c r="B703"/>
      <c r="F703">
        <f t="shared" si="10"/>
        <v>0</v>
      </c>
    </row>
    <row r="704" spans="2:6">
      <c r="B704"/>
      <c r="F704">
        <f t="shared" si="10"/>
        <v>0</v>
      </c>
    </row>
    <row r="705" spans="2:6">
      <c r="B705"/>
      <c r="F705">
        <f t="shared" si="10"/>
        <v>0</v>
      </c>
    </row>
    <row r="706" spans="2:6">
      <c r="B706"/>
      <c r="F706">
        <f t="shared" si="10"/>
        <v>0</v>
      </c>
    </row>
    <row r="707" spans="2:6">
      <c r="B707"/>
      <c r="F707">
        <f t="shared" si="10"/>
        <v>0</v>
      </c>
    </row>
    <row r="708" spans="2:6">
      <c r="B708"/>
      <c r="F708">
        <f t="shared" si="10"/>
        <v>0</v>
      </c>
    </row>
    <row r="709" spans="2:6">
      <c r="B709"/>
      <c r="F709">
        <f t="shared" si="10"/>
        <v>0</v>
      </c>
    </row>
    <row r="710" spans="2:6">
      <c r="B710"/>
      <c r="F710">
        <f t="shared" si="10"/>
        <v>0</v>
      </c>
    </row>
    <row r="711" spans="2:6">
      <c r="B711"/>
      <c r="F711">
        <f t="shared" si="10"/>
        <v>0</v>
      </c>
    </row>
    <row r="712" spans="2:6">
      <c r="B712"/>
      <c r="F712">
        <f t="shared" si="10"/>
        <v>0</v>
      </c>
    </row>
    <row r="713" spans="2:6">
      <c r="B713"/>
      <c r="F713">
        <f t="shared" si="10"/>
        <v>0</v>
      </c>
    </row>
    <row r="714" spans="2:6">
      <c r="B714"/>
      <c r="F714">
        <f t="shared" si="10"/>
        <v>0</v>
      </c>
    </row>
    <row r="715" spans="2:6">
      <c r="B715"/>
      <c r="F715">
        <f t="shared" si="10"/>
        <v>0</v>
      </c>
    </row>
  </sheetData>
  <pageMargins left="0.7" right="0.7" top="0.75" bottom="0.75" header="0.3" footer="0.3"/>
  <pageSetup paperSize="9" fitToHeight="2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9"/>
  <sheetViews>
    <sheetView rightToLeft="1" workbookViewId="0">
      <selection activeCell="B10" sqref="B10"/>
    </sheetView>
  </sheetViews>
  <sheetFormatPr defaultColWidth="9.1796875" defaultRowHeight="14.5"/>
  <cols>
    <col min="1" max="1" width="34.81640625" bestFit="1" customWidth="1"/>
    <col min="2" max="2" width="22.453125" customWidth="1"/>
  </cols>
  <sheetData>
    <row r="1" spans="1:2" ht="15.5">
      <c r="A1" s="262" t="s">
        <v>772</v>
      </c>
      <c r="B1" s="262"/>
    </row>
    <row r="2" spans="1:2">
      <c r="A2" s="10" t="s">
        <v>769</v>
      </c>
      <c r="B2" s="10">
        <v>11</v>
      </c>
    </row>
    <row r="3" spans="1:2">
      <c r="A3" s="10" t="s">
        <v>768</v>
      </c>
      <c r="B3" s="10">
        <v>30</v>
      </c>
    </row>
    <row r="4" spans="1:2">
      <c r="A4" s="10" t="s">
        <v>764</v>
      </c>
      <c r="B4" s="10"/>
    </row>
    <row r="5" spans="1:2">
      <c r="A5" s="10" t="s">
        <v>766</v>
      </c>
      <c r="B5" s="10"/>
    </row>
    <row r="6" spans="1:2">
      <c r="A6" s="10" t="s">
        <v>765</v>
      </c>
      <c r="B6" s="10">
        <v>11</v>
      </c>
    </row>
    <row r="7" spans="1:2">
      <c r="A7" s="10" t="s">
        <v>767</v>
      </c>
      <c r="B7" s="10"/>
    </row>
    <row r="8" spans="1:2">
      <c r="A8" s="10" t="s">
        <v>770</v>
      </c>
      <c r="B8" s="10" t="s">
        <v>861</v>
      </c>
    </row>
    <row r="9" spans="1:2">
      <c r="A9" s="10" t="s">
        <v>771</v>
      </c>
      <c r="B9" s="10" t="s">
        <v>862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8"/>
  <sheetViews>
    <sheetView rightToLeft="1" zoomScale="115" zoomScaleNormal="115" workbookViewId="0">
      <selection activeCell="A778" sqref="A778"/>
    </sheetView>
  </sheetViews>
  <sheetFormatPr defaultColWidth="9.1796875" defaultRowHeight="14.5" outlineLevelRow="3"/>
  <cols>
    <col min="1" max="1" width="7" bestFit="1" customWidth="1"/>
    <col min="2" max="2" width="63.1796875" customWidth="1"/>
    <col min="3" max="3" width="16.1796875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220" t="s">
        <v>30</v>
      </c>
      <c r="B1" s="220"/>
      <c r="C1" s="220"/>
      <c r="D1" s="130" t="s">
        <v>810</v>
      </c>
      <c r="E1" s="130" t="s">
        <v>809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228" t="s">
        <v>60</v>
      </c>
      <c r="B2" s="228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225" t="s">
        <v>578</v>
      </c>
      <c r="B3" s="22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221" t="s">
        <v>124</v>
      </c>
      <c r="B4" s="222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221" t="s">
        <v>125</v>
      </c>
      <c r="B11" s="222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221" t="s">
        <v>145</v>
      </c>
      <c r="B38" s="222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221" t="s">
        <v>158</v>
      </c>
      <c r="B61" s="22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225" t="s">
        <v>579</v>
      </c>
      <c r="B67" s="22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221" t="s">
        <v>163</v>
      </c>
      <c r="B68" s="222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226" t="s">
        <v>62</v>
      </c>
      <c r="B114" s="227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223" t="s">
        <v>580</v>
      </c>
      <c r="B115" s="22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221" t="s">
        <v>195</v>
      </c>
      <c r="B116" s="22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1"/>
      <c r="B118" s="120" t="s">
        <v>812</v>
      </c>
      <c r="C118" s="119"/>
      <c r="D118" s="119">
        <f>C118</f>
        <v>0</v>
      </c>
      <c r="E118" s="119">
        <f>D118</f>
        <v>0</v>
      </c>
      <c r="H118" s="41">
        <f t="shared" si="7"/>
        <v>0</v>
      </c>
    </row>
    <row r="119" spans="1:10" ht="15" customHeight="1" outlineLevel="2">
      <c r="A119" s="121"/>
      <c r="B119" s="120" t="s">
        <v>817</v>
      </c>
      <c r="C119" s="119"/>
      <c r="D119" s="119">
        <f>C119</f>
        <v>0</v>
      </c>
      <c r="E119" s="119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1"/>
      <c r="B121" s="120" t="s">
        <v>812</v>
      </c>
      <c r="C121" s="119"/>
      <c r="D121" s="119">
        <f>C121</f>
        <v>0</v>
      </c>
      <c r="E121" s="119">
        <f>D121</f>
        <v>0</v>
      </c>
      <c r="H121" s="41">
        <f t="shared" si="7"/>
        <v>0</v>
      </c>
    </row>
    <row r="122" spans="1:10" ht="15" customHeight="1" outlineLevel="2">
      <c r="A122" s="121"/>
      <c r="B122" s="120" t="s">
        <v>817</v>
      </c>
      <c r="C122" s="119"/>
      <c r="D122" s="119">
        <f>C122</f>
        <v>0</v>
      </c>
      <c r="E122" s="119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1"/>
      <c r="B124" s="120" t="s">
        <v>812</v>
      </c>
      <c r="C124" s="119"/>
      <c r="D124" s="119">
        <f>C124</f>
        <v>0</v>
      </c>
      <c r="E124" s="119">
        <f>D124</f>
        <v>0</v>
      </c>
      <c r="H124" s="41">
        <f t="shared" si="7"/>
        <v>0</v>
      </c>
    </row>
    <row r="125" spans="1:10" ht="15" customHeight="1" outlineLevel="2">
      <c r="A125" s="121"/>
      <c r="B125" s="120" t="s">
        <v>817</v>
      </c>
      <c r="C125" s="119"/>
      <c r="D125" s="119">
        <f>C125</f>
        <v>0</v>
      </c>
      <c r="E125" s="119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1"/>
      <c r="B127" s="120" t="s">
        <v>812</v>
      </c>
      <c r="C127" s="119"/>
      <c r="D127" s="119">
        <f>C127</f>
        <v>0</v>
      </c>
      <c r="E127" s="119">
        <f>D127</f>
        <v>0</v>
      </c>
      <c r="H127" s="41">
        <f t="shared" si="7"/>
        <v>0</v>
      </c>
    </row>
    <row r="128" spans="1:10" ht="15" customHeight="1" outlineLevel="2">
      <c r="A128" s="121"/>
      <c r="B128" s="120" t="s">
        <v>817</v>
      </c>
      <c r="C128" s="119"/>
      <c r="D128" s="119">
        <f>C128</f>
        <v>0</v>
      </c>
      <c r="E128" s="119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1"/>
      <c r="B130" s="120" t="s">
        <v>812</v>
      </c>
      <c r="C130" s="119"/>
      <c r="D130" s="119">
        <f>C130</f>
        <v>0</v>
      </c>
      <c r="E130" s="119">
        <f>D130</f>
        <v>0</v>
      </c>
      <c r="H130" s="41">
        <f t="shared" si="7"/>
        <v>0</v>
      </c>
    </row>
    <row r="131" spans="1:10" ht="15" customHeight="1" outlineLevel="2">
      <c r="A131" s="121"/>
      <c r="B131" s="120" t="s">
        <v>817</v>
      </c>
      <c r="C131" s="119"/>
      <c r="D131" s="119">
        <f>C131</f>
        <v>0</v>
      </c>
      <c r="E131" s="119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1"/>
      <c r="B133" s="120" t="s">
        <v>812</v>
      </c>
      <c r="C133" s="119"/>
      <c r="D133" s="119">
        <f>C133</f>
        <v>0</v>
      </c>
      <c r="E133" s="119">
        <f>D133</f>
        <v>0</v>
      </c>
      <c r="H133" s="41">
        <f t="shared" si="11"/>
        <v>0</v>
      </c>
    </row>
    <row r="134" spans="1:10" ht="15" customHeight="1" outlineLevel="2">
      <c r="A134" s="121"/>
      <c r="B134" s="120" t="s">
        <v>817</v>
      </c>
      <c r="C134" s="119"/>
      <c r="D134" s="119">
        <f>C134</f>
        <v>0</v>
      </c>
      <c r="E134" s="119">
        <f>D134</f>
        <v>0</v>
      </c>
      <c r="H134" s="41">
        <f t="shared" si="11"/>
        <v>0</v>
      </c>
    </row>
    <row r="135" spans="1:10">
      <c r="A135" s="221" t="s">
        <v>202</v>
      </c>
      <c r="B135" s="22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21"/>
      <c r="B137" s="120" t="s">
        <v>812</v>
      </c>
      <c r="C137" s="119"/>
      <c r="D137" s="119">
        <f>C137</f>
        <v>0</v>
      </c>
      <c r="E137" s="119">
        <f>D137</f>
        <v>0</v>
      </c>
      <c r="H137" s="41">
        <f t="shared" si="11"/>
        <v>0</v>
      </c>
    </row>
    <row r="138" spans="1:10" ht="15" customHeight="1" outlineLevel="2">
      <c r="A138" s="121"/>
      <c r="B138" s="120" t="s">
        <v>819</v>
      </c>
      <c r="C138" s="119"/>
      <c r="D138" s="119">
        <f t="shared" ref="D138:E139" si="12">C138</f>
        <v>0</v>
      </c>
      <c r="E138" s="119">
        <f t="shared" si="12"/>
        <v>0</v>
      </c>
      <c r="H138" s="41">
        <f t="shared" si="11"/>
        <v>0</v>
      </c>
    </row>
    <row r="139" spans="1:10" ht="15" customHeight="1" outlineLevel="2">
      <c r="A139" s="121"/>
      <c r="B139" s="120" t="s">
        <v>818</v>
      </c>
      <c r="C139" s="119"/>
      <c r="D139" s="119">
        <f t="shared" si="12"/>
        <v>0</v>
      </c>
      <c r="E139" s="119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1"/>
      <c r="B141" s="120" t="s">
        <v>812</v>
      </c>
      <c r="C141" s="119"/>
      <c r="D141" s="119">
        <f>C141</f>
        <v>0</v>
      </c>
      <c r="E141" s="119">
        <f>D141</f>
        <v>0</v>
      </c>
      <c r="H141" s="41">
        <f t="shared" si="11"/>
        <v>0</v>
      </c>
    </row>
    <row r="142" spans="1:10" ht="15" customHeight="1" outlineLevel="2">
      <c r="A142" s="121"/>
      <c r="B142" s="120" t="s">
        <v>817</v>
      </c>
      <c r="C142" s="119"/>
      <c r="D142" s="119">
        <f>C142</f>
        <v>0</v>
      </c>
      <c r="E142" s="119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1"/>
      <c r="B144" s="120" t="s">
        <v>812</v>
      </c>
      <c r="C144" s="119"/>
      <c r="D144" s="119">
        <f>C144</f>
        <v>0</v>
      </c>
      <c r="E144" s="119">
        <f>D144</f>
        <v>0</v>
      </c>
      <c r="H144" s="41">
        <f t="shared" si="11"/>
        <v>0</v>
      </c>
    </row>
    <row r="145" spans="1:10" ht="15" customHeight="1" outlineLevel="2">
      <c r="A145" s="121"/>
      <c r="B145" s="120" t="s">
        <v>817</v>
      </c>
      <c r="C145" s="119"/>
      <c r="D145" s="119">
        <f>C145</f>
        <v>0</v>
      </c>
      <c r="E145" s="119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1"/>
      <c r="B147" s="120" t="s">
        <v>812</v>
      </c>
      <c r="C147" s="119"/>
      <c r="D147" s="119">
        <f>C147</f>
        <v>0</v>
      </c>
      <c r="E147" s="119">
        <f>D147</f>
        <v>0</v>
      </c>
      <c r="H147" s="41">
        <f t="shared" si="11"/>
        <v>0</v>
      </c>
    </row>
    <row r="148" spans="1:10" ht="15" customHeight="1" outlineLevel="2">
      <c r="A148" s="121"/>
      <c r="B148" s="120" t="s">
        <v>817</v>
      </c>
      <c r="C148" s="119"/>
      <c r="D148" s="119">
        <f>C148</f>
        <v>0</v>
      </c>
      <c r="E148" s="119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1"/>
      <c r="B150" s="120" t="s">
        <v>812</v>
      </c>
      <c r="C150" s="119"/>
      <c r="D150" s="119">
        <f>C150</f>
        <v>0</v>
      </c>
      <c r="E150" s="119">
        <f>D150</f>
        <v>0</v>
      </c>
      <c r="H150" s="41">
        <f t="shared" si="11"/>
        <v>0</v>
      </c>
    </row>
    <row r="151" spans="1:10" ht="15" customHeight="1" outlineLevel="2">
      <c r="A151" s="121"/>
      <c r="B151" s="120" t="s">
        <v>817</v>
      </c>
      <c r="C151" s="119"/>
      <c r="D151" s="119">
        <f>C151</f>
        <v>0</v>
      </c>
      <c r="E151" s="119">
        <f>D151</f>
        <v>0</v>
      </c>
      <c r="H151" s="41">
        <f t="shared" si="11"/>
        <v>0</v>
      </c>
    </row>
    <row r="152" spans="1:10">
      <c r="A152" s="223" t="s">
        <v>581</v>
      </c>
      <c r="B152" s="22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221" t="s">
        <v>208</v>
      </c>
      <c r="B153" s="22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1"/>
      <c r="B155" s="120" t="s">
        <v>812</v>
      </c>
      <c r="C155" s="119"/>
      <c r="D155" s="119">
        <f>C155</f>
        <v>0</v>
      </c>
      <c r="E155" s="119">
        <f>D155</f>
        <v>0</v>
      </c>
      <c r="H155" s="41">
        <f t="shared" si="11"/>
        <v>0</v>
      </c>
    </row>
    <row r="156" spans="1:10" ht="15" customHeight="1" outlineLevel="2">
      <c r="A156" s="121"/>
      <c r="B156" s="120" t="s">
        <v>817</v>
      </c>
      <c r="C156" s="119"/>
      <c r="D156" s="119">
        <f>C156</f>
        <v>0</v>
      </c>
      <c r="E156" s="119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1"/>
      <c r="B158" s="120" t="s">
        <v>812</v>
      </c>
      <c r="C158" s="119"/>
      <c r="D158" s="119">
        <f>C158</f>
        <v>0</v>
      </c>
      <c r="E158" s="119">
        <f>D158</f>
        <v>0</v>
      </c>
      <c r="H158" s="41">
        <f t="shared" si="11"/>
        <v>0</v>
      </c>
    </row>
    <row r="159" spans="1:10" ht="15" customHeight="1" outlineLevel="2">
      <c r="A159" s="121"/>
      <c r="B159" s="120" t="s">
        <v>817</v>
      </c>
      <c r="C159" s="119"/>
      <c r="D159" s="119">
        <f>C159</f>
        <v>0</v>
      </c>
      <c r="E159" s="119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1"/>
      <c r="B161" s="120" t="s">
        <v>812</v>
      </c>
      <c r="C161" s="119"/>
      <c r="D161" s="119">
        <f>C161</f>
        <v>0</v>
      </c>
      <c r="E161" s="119">
        <f>D161</f>
        <v>0</v>
      </c>
      <c r="H161" s="41">
        <f t="shared" si="11"/>
        <v>0</v>
      </c>
    </row>
    <row r="162" spans="1:10" ht="15" customHeight="1" outlineLevel="2">
      <c r="A162" s="121"/>
      <c r="B162" s="120" t="s">
        <v>817</v>
      </c>
      <c r="C162" s="119"/>
      <c r="D162" s="119">
        <f>C162</f>
        <v>0</v>
      </c>
      <c r="E162" s="119">
        <f>D162</f>
        <v>0</v>
      </c>
      <c r="H162" s="41">
        <f t="shared" si="11"/>
        <v>0</v>
      </c>
    </row>
    <row r="163" spans="1:10">
      <c r="A163" s="221" t="s">
        <v>212</v>
      </c>
      <c r="B163" s="22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1"/>
      <c r="B165" s="120" t="s">
        <v>812</v>
      </c>
      <c r="C165" s="119"/>
      <c r="D165" s="119">
        <f>C165</f>
        <v>0</v>
      </c>
      <c r="E165" s="119">
        <f>D165</f>
        <v>0</v>
      </c>
      <c r="H165" s="41">
        <f t="shared" si="11"/>
        <v>0</v>
      </c>
    </row>
    <row r="166" spans="1:10" ht="15" customHeight="1" outlineLevel="2">
      <c r="A166" s="121"/>
      <c r="B166" s="120" t="s">
        <v>817</v>
      </c>
      <c r="C166" s="119"/>
      <c r="D166" s="119">
        <f>C166</f>
        <v>0</v>
      </c>
      <c r="E166" s="119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1"/>
      <c r="B168" s="120" t="s">
        <v>812</v>
      </c>
      <c r="C168" s="119"/>
      <c r="D168" s="119">
        <f>C168</f>
        <v>0</v>
      </c>
      <c r="E168" s="119">
        <f>D168</f>
        <v>0</v>
      </c>
      <c r="H168" s="41">
        <f t="shared" si="11"/>
        <v>0</v>
      </c>
    </row>
    <row r="169" spans="1:10" ht="15" customHeight="1" outlineLevel="2">
      <c r="A169" s="121"/>
      <c r="B169" s="120" t="s">
        <v>817</v>
      </c>
      <c r="C169" s="119"/>
      <c r="D169" s="119">
        <f>C169</f>
        <v>0</v>
      </c>
      <c r="E169" s="119">
        <f>D169</f>
        <v>0</v>
      </c>
      <c r="H169" s="41">
        <f t="shared" si="11"/>
        <v>0</v>
      </c>
    </row>
    <row r="170" spans="1:10">
      <c r="A170" s="221" t="s">
        <v>214</v>
      </c>
      <c r="B170" s="22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1"/>
      <c r="B172" s="120" t="s">
        <v>812</v>
      </c>
      <c r="C172" s="119"/>
      <c r="D172" s="119">
        <f>C172</f>
        <v>0</v>
      </c>
      <c r="E172" s="119">
        <f>D172</f>
        <v>0</v>
      </c>
      <c r="H172" s="41">
        <f t="shared" si="11"/>
        <v>0</v>
      </c>
    </row>
    <row r="173" spans="1:10" ht="15" customHeight="1" outlineLevel="2">
      <c r="A173" s="121"/>
      <c r="B173" s="120" t="s">
        <v>817</v>
      </c>
      <c r="C173" s="119"/>
      <c r="D173" s="119">
        <f>C173</f>
        <v>0</v>
      </c>
      <c r="E173" s="119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1"/>
      <c r="B175" s="120" t="s">
        <v>812</v>
      </c>
      <c r="C175" s="119"/>
      <c r="D175" s="119">
        <f>C175</f>
        <v>0</v>
      </c>
      <c r="E175" s="119">
        <f>D175</f>
        <v>0</v>
      </c>
      <c r="H175" s="41">
        <f t="shared" si="11"/>
        <v>0</v>
      </c>
    </row>
    <row r="176" spans="1:10" ht="15" customHeight="1" outlineLevel="2">
      <c r="A176" s="121"/>
      <c r="B176" s="120" t="s">
        <v>817</v>
      </c>
      <c r="C176" s="119"/>
      <c r="D176" s="119">
        <f>C176</f>
        <v>0</v>
      </c>
      <c r="E176" s="119">
        <f>D176</f>
        <v>0</v>
      </c>
      <c r="H176" s="41">
        <f t="shared" si="11"/>
        <v>0</v>
      </c>
    </row>
    <row r="177" spans="1:10">
      <c r="A177" s="223" t="s">
        <v>582</v>
      </c>
      <c r="B177" s="22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221" t="s">
        <v>217</v>
      </c>
      <c r="B178" s="22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218" t="s">
        <v>806</v>
      </c>
      <c r="B179" s="21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1">
        <v>3</v>
      </c>
      <c r="B180" s="120" t="s">
        <v>814</v>
      </c>
      <c r="C180" s="119">
        <f>C181</f>
        <v>0</v>
      </c>
      <c r="D180" s="119">
        <f>D181</f>
        <v>0</v>
      </c>
      <c r="E180" s="119">
        <f>E181</f>
        <v>0</v>
      </c>
    </row>
    <row r="181" spans="1:10" outlineLevel="2">
      <c r="A181" s="87"/>
      <c r="B181" s="86" t="s">
        <v>812</v>
      </c>
      <c r="C181" s="118"/>
      <c r="D181" s="118">
        <f>C181</f>
        <v>0</v>
      </c>
      <c r="E181" s="118">
        <f>D181</f>
        <v>0</v>
      </c>
    </row>
    <row r="182" spans="1:10" outlineLevel="2">
      <c r="A182" s="121">
        <v>4</v>
      </c>
      <c r="B182" s="120" t="s">
        <v>815</v>
      </c>
      <c r="C182" s="119">
        <f>C183</f>
        <v>0</v>
      </c>
      <c r="D182" s="119">
        <f>D183</f>
        <v>0</v>
      </c>
      <c r="E182" s="119">
        <f>E183</f>
        <v>0</v>
      </c>
    </row>
    <row r="183" spans="1:10" outlineLevel="2">
      <c r="A183" s="87"/>
      <c r="B183" s="86" t="s">
        <v>812</v>
      </c>
      <c r="C183" s="118"/>
      <c r="D183" s="118">
        <f>C183</f>
        <v>0</v>
      </c>
      <c r="E183" s="118">
        <f>D183</f>
        <v>0</v>
      </c>
    </row>
    <row r="184" spans="1:10" outlineLevel="1">
      <c r="A184" s="218" t="s">
        <v>805</v>
      </c>
      <c r="B184" s="21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1">
        <v>2</v>
      </c>
      <c r="B185" s="120" t="s">
        <v>813</v>
      </c>
      <c r="C185" s="119">
        <f>C186+C187</f>
        <v>0</v>
      </c>
      <c r="D185" s="119">
        <f>D186+D187</f>
        <v>0</v>
      </c>
      <c r="E185" s="119">
        <f>E186+E187</f>
        <v>0</v>
      </c>
    </row>
    <row r="186" spans="1:10" outlineLevel="3">
      <c r="A186" s="87"/>
      <c r="B186" s="86" t="s">
        <v>812</v>
      </c>
      <c r="C186" s="118"/>
      <c r="D186" s="118">
        <f>C186</f>
        <v>0</v>
      </c>
      <c r="E186" s="118">
        <f>D186</f>
        <v>0</v>
      </c>
    </row>
    <row r="187" spans="1:10" outlineLevel="3">
      <c r="A187" s="87"/>
      <c r="B187" s="86" t="s">
        <v>804</v>
      </c>
      <c r="C187" s="118"/>
      <c r="D187" s="118">
        <f>C187</f>
        <v>0</v>
      </c>
      <c r="E187" s="118">
        <f>D187</f>
        <v>0</v>
      </c>
    </row>
    <row r="188" spans="1:10" outlineLevel="1">
      <c r="A188" s="218" t="s">
        <v>803</v>
      </c>
      <c r="B188" s="21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1">
        <v>1</v>
      </c>
      <c r="B189" s="120" t="s">
        <v>816</v>
      </c>
      <c r="C189" s="119">
        <f>C190+C191+C192</f>
        <v>0</v>
      </c>
      <c r="D189" s="119">
        <f>D190+D191+D192</f>
        <v>0</v>
      </c>
      <c r="E189" s="119">
        <f>E190+E191+E192</f>
        <v>0</v>
      </c>
    </row>
    <row r="190" spans="1:10" outlineLevel="3">
      <c r="A190" s="87"/>
      <c r="B190" s="86" t="s">
        <v>812</v>
      </c>
      <c r="C190" s="118">
        <v>0</v>
      </c>
      <c r="D190" s="118">
        <f t="shared" ref="D190:E192" si="13">C190</f>
        <v>0</v>
      </c>
      <c r="E190" s="118">
        <f t="shared" si="13"/>
        <v>0</v>
      </c>
    </row>
    <row r="191" spans="1:10" outlineLevel="3">
      <c r="A191" s="87"/>
      <c r="B191" s="86" t="s">
        <v>802</v>
      </c>
      <c r="C191" s="118">
        <v>0</v>
      </c>
      <c r="D191" s="118">
        <f t="shared" si="13"/>
        <v>0</v>
      </c>
      <c r="E191" s="118">
        <f t="shared" si="13"/>
        <v>0</v>
      </c>
    </row>
    <row r="192" spans="1:10" outlineLevel="3">
      <c r="A192" s="87"/>
      <c r="B192" s="86" t="s">
        <v>801</v>
      </c>
      <c r="C192" s="118">
        <v>0</v>
      </c>
      <c r="D192" s="118">
        <f t="shared" si="13"/>
        <v>0</v>
      </c>
      <c r="E192" s="118">
        <f t="shared" si="13"/>
        <v>0</v>
      </c>
    </row>
    <row r="193" spans="1:5" outlineLevel="2">
      <c r="A193" s="121">
        <v>3</v>
      </c>
      <c r="B193" s="120" t="s">
        <v>814</v>
      </c>
      <c r="C193" s="119">
        <f>C194</f>
        <v>0</v>
      </c>
      <c r="D193" s="119">
        <f>D194</f>
        <v>0</v>
      </c>
      <c r="E193" s="119">
        <f>E194</f>
        <v>0</v>
      </c>
    </row>
    <row r="194" spans="1:5" outlineLevel="3">
      <c r="A194" s="87"/>
      <c r="B194" s="86" t="s">
        <v>812</v>
      </c>
      <c r="C194" s="118">
        <v>0</v>
      </c>
      <c r="D194" s="118">
        <f>C194</f>
        <v>0</v>
      </c>
      <c r="E194" s="118">
        <f>D194</f>
        <v>0</v>
      </c>
    </row>
    <row r="195" spans="1:5" outlineLevel="2">
      <c r="A195" s="121">
        <v>4</v>
      </c>
      <c r="B195" s="120" t="s">
        <v>815</v>
      </c>
      <c r="C195" s="119">
        <f>C196</f>
        <v>0</v>
      </c>
      <c r="D195" s="119">
        <f>D196</f>
        <v>0</v>
      </c>
      <c r="E195" s="119">
        <f>E196</f>
        <v>0</v>
      </c>
    </row>
    <row r="196" spans="1:5" outlineLevel="3">
      <c r="A196" s="87"/>
      <c r="B196" s="86" t="s">
        <v>812</v>
      </c>
      <c r="C196" s="118">
        <v>0</v>
      </c>
      <c r="D196" s="118">
        <f>C196</f>
        <v>0</v>
      </c>
      <c r="E196" s="118">
        <f>D196</f>
        <v>0</v>
      </c>
    </row>
    <row r="197" spans="1:5" outlineLevel="1">
      <c r="A197" s="218" t="s">
        <v>800</v>
      </c>
      <c r="B197" s="21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1">
        <v>4</v>
      </c>
      <c r="B198" s="120" t="s">
        <v>815</v>
      </c>
      <c r="C198" s="119">
        <f t="shared" si="14"/>
        <v>0</v>
      </c>
      <c r="D198" s="119">
        <f t="shared" si="14"/>
        <v>0</v>
      </c>
      <c r="E198" s="119">
        <f t="shared" si="14"/>
        <v>0</v>
      </c>
    </row>
    <row r="199" spans="1:5" outlineLevel="3">
      <c r="A199" s="87"/>
      <c r="B199" s="86" t="s">
        <v>812</v>
      </c>
      <c r="C199" s="118">
        <v>0</v>
      </c>
      <c r="D199" s="118">
        <f>C199</f>
        <v>0</v>
      </c>
      <c r="E199" s="118">
        <f>D199</f>
        <v>0</v>
      </c>
    </row>
    <row r="200" spans="1:5" outlineLevel="1">
      <c r="A200" s="218" t="s">
        <v>799</v>
      </c>
      <c r="B200" s="21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1">
        <v>3</v>
      </c>
      <c r="B201" s="120" t="s">
        <v>814</v>
      </c>
      <c r="C201" s="119">
        <f>C202</f>
        <v>0</v>
      </c>
      <c r="D201" s="119">
        <f>D202</f>
        <v>0</v>
      </c>
      <c r="E201" s="119">
        <f>E202</f>
        <v>0</v>
      </c>
    </row>
    <row r="202" spans="1:5" outlineLevel="3">
      <c r="A202" s="87"/>
      <c r="B202" s="86" t="s">
        <v>812</v>
      </c>
      <c r="C202" s="118">
        <v>0</v>
      </c>
      <c r="D202" s="118">
        <f>C202</f>
        <v>0</v>
      </c>
      <c r="E202" s="118">
        <f>D202</f>
        <v>0</v>
      </c>
    </row>
    <row r="203" spans="1:5" outlineLevel="1">
      <c r="A203" s="218" t="s">
        <v>798</v>
      </c>
      <c r="B203" s="21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1">
        <v>1</v>
      </c>
      <c r="B204" s="120" t="s">
        <v>816</v>
      </c>
      <c r="C204" s="119">
        <f>C205+C206</f>
        <v>0</v>
      </c>
      <c r="D204" s="119">
        <f>D205+D206</f>
        <v>0</v>
      </c>
      <c r="E204" s="119">
        <f>E205+E206</f>
        <v>0</v>
      </c>
    </row>
    <row r="205" spans="1:5" outlineLevel="3">
      <c r="A205" s="87"/>
      <c r="B205" s="86" t="s">
        <v>812</v>
      </c>
      <c r="C205" s="118">
        <v>0</v>
      </c>
      <c r="D205" s="118">
        <f>C205</f>
        <v>0</v>
      </c>
      <c r="E205" s="118">
        <f>D205</f>
        <v>0</v>
      </c>
    </row>
    <row r="206" spans="1:5" outlineLevel="3">
      <c r="A206" s="87"/>
      <c r="B206" s="86" t="s">
        <v>796</v>
      </c>
      <c r="C206" s="118">
        <v>0</v>
      </c>
      <c r="D206" s="118">
        <f>C206</f>
        <v>0</v>
      </c>
      <c r="E206" s="118">
        <f>D206</f>
        <v>0</v>
      </c>
    </row>
    <row r="207" spans="1:5" outlineLevel="2">
      <c r="A207" s="121">
        <v>2</v>
      </c>
      <c r="B207" s="120" t="s">
        <v>813</v>
      </c>
      <c r="C207" s="119">
        <f>C209+C208+C210</f>
        <v>0</v>
      </c>
      <c r="D207" s="119">
        <f>D209+D208+D210</f>
        <v>0</v>
      </c>
      <c r="E207" s="119">
        <f>E209+E208+E210</f>
        <v>0</v>
      </c>
    </row>
    <row r="208" spans="1:5" outlineLevel="3">
      <c r="A208" s="87"/>
      <c r="B208" s="86" t="s">
        <v>812</v>
      </c>
      <c r="C208" s="118">
        <v>0</v>
      </c>
      <c r="D208" s="118">
        <f t="shared" ref="D208:E210" si="15">C208</f>
        <v>0</v>
      </c>
      <c r="E208" s="118">
        <f t="shared" si="15"/>
        <v>0</v>
      </c>
    </row>
    <row r="209" spans="1:5" outlineLevel="3">
      <c r="A209" s="87"/>
      <c r="B209" s="86" t="s">
        <v>795</v>
      </c>
      <c r="C209" s="118"/>
      <c r="D209" s="118">
        <f t="shared" si="15"/>
        <v>0</v>
      </c>
      <c r="E209" s="118">
        <f t="shared" si="15"/>
        <v>0</v>
      </c>
    </row>
    <row r="210" spans="1:5" outlineLevel="3">
      <c r="A210" s="87"/>
      <c r="B210" s="86" t="s">
        <v>812</v>
      </c>
      <c r="C210" s="118">
        <v>0</v>
      </c>
      <c r="D210" s="118">
        <f t="shared" si="15"/>
        <v>0</v>
      </c>
      <c r="E210" s="118">
        <f t="shared" si="15"/>
        <v>0</v>
      </c>
    </row>
    <row r="211" spans="1:5" outlineLevel="2">
      <c r="A211" s="121">
        <v>3</v>
      </c>
      <c r="B211" s="120" t="s">
        <v>814</v>
      </c>
      <c r="C211" s="119">
        <f>C212</f>
        <v>0</v>
      </c>
      <c r="D211" s="119">
        <f>D212</f>
        <v>0</v>
      </c>
      <c r="E211" s="119">
        <f>E212</f>
        <v>0</v>
      </c>
    </row>
    <row r="212" spans="1:5" outlineLevel="3">
      <c r="A212" s="87"/>
      <c r="B212" s="86" t="s">
        <v>812</v>
      </c>
      <c r="C212" s="118">
        <v>0</v>
      </c>
      <c r="D212" s="118">
        <f>C212</f>
        <v>0</v>
      </c>
      <c r="E212" s="118">
        <f>D212</f>
        <v>0</v>
      </c>
    </row>
    <row r="213" spans="1:5" outlineLevel="2">
      <c r="A213" s="121">
        <v>4</v>
      </c>
      <c r="B213" s="120" t="s">
        <v>815</v>
      </c>
      <c r="C213" s="119">
        <f>C214</f>
        <v>0</v>
      </c>
      <c r="D213" s="119">
        <f>D214</f>
        <v>0</v>
      </c>
      <c r="E213" s="119">
        <f>E214</f>
        <v>0</v>
      </c>
    </row>
    <row r="214" spans="1:5" outlineLevel="3">
      <c r="A214" s="87"/>
      <c r="B214" s="86" t="s">
        <v>812</v>
      </c>
      <c r="C214" s="118">
        <v>0</v>
      </c>
      <c r="D214" s="118">
        <f>C214</f>
        <v>0</v>
      </c>
      <c r="E214" s="118">
        <f>D214</f>
        <v>0</v>
      </c>
    </row>
    <row r="215" spans="1:5" outlineLevel="1">
      <c r="A215" s="218" t="s">
        <v>793</v>
      </c>
      <c r="B215" s="21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1">
        <v>2</v>
      </c>
      <c r="B216" s="120" t="s">
        <v>813</v>
      </c>
      <c r="C216" s="119">
        <f>C219+C218+C217</f>
        <v>0</v>
      </c>
      <c r="D216" s="119">
        <f>D219+D218+D217</f>
        <v>0</v>
      </c>
      <c r="E216" s="119">
        <f>E219+E218+E217</f>
        <v>0</v>
      </c>
    </row>
    <row r="217" spans="1:5" outlineLevel="3">
      <c r="A217" s="87"/>
      <c r="B217" s="86" t="s">
        <v>812</v>
      </c>
      <c r="C217" s="118">
        <v>0</v>
      </c>
      <c r="D217" s="118">
        <f t="shared" ref="D217:E219" si="16">C217</f>
        <v>0</v>
      </c>
      <c r="E217" s="118">
        <f t="shared" si="16"/>
        <v>0</v>
      </c>
    </row>
    <row r="218" spans="1:5" s="114" customFormat="1" outlineLevel="3">
      <c r="A218" s="124"/>
      <c r="B218" s="123" t="s">
        <v>792</v>
      </c>
      <c r="C218" s="122"/>
      <c r="D218" s="122">
        <f t="shared" si="16"/>
        <v>0</v>
      </c>
      <c r="E218" s="122">
        <f t="shared" si="16"/>
        <v>0</v>
      </c>
    </row>
    <row r="219" spans="1:5" s="114" customFormat="1" outlineLevel="3">
      <c r="A219" s="124"/>
      <c r="B219" s="123" t="s">
        <v>778</v>
      </c>
      <c r="C219" s="122"/>
      <c r="D219" s="122">
        <f t="shared" si="16"/>
        <v>0</v>
      </c>
      <c r="E219" s="122">
        <f t="shared" si="16"/>
        <v>0</v>
      </c>
    </row>
    <row r="220" spans="1:5" outlineLevel="2">
      <c r="A220" s="121">
        <v>3</v>
      </c>
      <c r="B220" s="120" t="s">
        <v>814</v>
      </c>
      <c r="C220" s="119">
        <f>C221</f>
        <v>0</v>
      </c>
      <c r="D220" s="119">
        <f>D221</f>
        <v>0</v>
      </c>
      <c r="E220" s="119">
        <f>E221</f>
        <v>0</v>
      </c>
    </row>
    <row r="221" spans="1:5" outlineLevel="3">
      <c r="A221" s="87"/>
      <c r="B221" s="86" t="s">
        <v>812</v>
      </c>
      <c r="C221" s="118">
        <v>0</v>
      </c>
      <c r="D221" s="118">
        <f>C221</f>
        <v>0</v>
      </c>
      <c r="E221" s="118">
        <f>D221</f>
        <v>0</v>
      </c>
    </row>
    <row r="222" spans="1:5" outlineLevel="1">
      <c r="A222" s="218" t="s">
        <v>791</v>
      </c>
      <c r="B222" s="21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1">
        <v>2</v>
      </c>
      <c r="B223" s="120" t="s">
        <v>813</v>
      </c>
      <c r="C223" s="119">
        <f>C225+C226+C227+C224</f>
        <v>0</v>
      </c>
      <c r="D223" s="119">
        <f>D225+D226+D227+D224</f>
        <v>0</v>
      </c>
      <c r="E223" s="119">
        <f>E225+E226+E227+E224</f>
        <v>0</v>
      </c>
    </row>
    <row r="224" spans="1:5" outlineLevel="3">
      <c r="A224" s="87"/>
      <c r="B224" s="86" t="s">
        <v>812</v>
      </c>
      <c r="C224" s="118">
        <v>0</v>
      </c>
      <c r="D224" s="118">
        <f>C224</f>
        <v>0</v>
      </c>
      <c r="E224" s="118">
        <f>D224</f>
        <v>0</v>
      </c>
    </row>
    <row r="225" spans="1:5" outlineLevel="3">
      <c r="A225" s="87"/>
      <c r="B225" s="86" t="s">
        <v>790</v>
      </c>
      <c r="C225" s="118"/>
      <c r="D225" s="118">
        <f t="shared" ref="D225:E227" si="17">C225</f>
        <v>0</v>
      </c>
      <c r="E225" s="118">
        <f t="shared" si="17"/>
        <v>0</v>
      </c>
    </row>
    <row r="226" spans="1:5" outlineLevel="3">
      <c r="A226" s="87"/>
      <c r="B226" s="86" t="s">
        <v>789</v>
      </c>
      <c r="C226" s="118"/>
      <c r="D226" s="118">
        <f t="shared" si="17"/>
        <v>0</v>
      </c>
      <c r="E226" s="118">
        <f t="shared" si="17"/>
        <v>0</v>
      </c>
    </row>
    <row r="227" spans="1:5" outlineLevel="3">
      <c r="A227" s="87"/>
      <c r="B227" s="86" t="s">
        <v>788</v>
      </c>
      <c r="C227" s="118"/>
      <c r="D227" s="118">
        <f t="shared" si="17"/>
        <v>0</v>
      </c>
      <c r="E227" s="118">
        <f t="shared" si="17"/>
        <v>0</v>
      </c>
    </row>
    <row r="228" spans="1:5" outlineLevel="1">
      <c r="A228" s="218" t="s">
        <v>787</v>
      </c>
      <c r="B228" s="21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1">
        <v>2</v>
      </c>
      <c r="B229" s="120" t="s">
        <v>813</v>
      </c>
      <c r="C229" s="119">
        <f>C231+C232+C230</f>
        <v>0</v>
      </c>
      <c r="D229" s="119">
        <f>D231+D232+D230</f>
        <v>0</v>
      </c>
      <c r="E229" s="119">
        <f>E231+E232+E230</f>
        <v>0</v>
      </c>
    </row>
    <row r="230" spans="1:5" outlineLevel="3">
      <c r="A230" s="87"/>
      <c r="B230" s="86" t="s">
        <v>812</v>
      </c>
      <c r="C230" s="118">
        <v>0</v>
      </c>
      <c r="D230" s="118">
        <f>C230</f>
        <v>0</v>
      </c>
      <c r="E230" s="118">
        <f>D230</f>
        <v>0</v>
      </c>
    </row>
    <row r="231" spans="1:5" outlineLevel="3">
      <c r="A231" s="87"/>
      <c r="B231" s="86" t="s">
        <v>786</v>
      </c>
      <c r="C231" s="118">
        <v>0</v>
      </c>
      <c r="D231" s="118">
        <f t="shared" ref="D231:E232" si="18">C231</f>
        <v>0</v>
      </c>
      <c r="E231" s="118">
        <f t="shared" si="18"/>
        <v>0</v>
      </c>
    </row>
    <row r="232" spans="1:5" outlineLevel="3">
      <c r="A232" s="87"/>
      <c r="B232" s="86" t="s">
        <v>776</v>
      </c>
      <c r="C232" s="118"/>
      <c r="D232" s="118">
        <f t="shared" si="18"/>
        <v>0</v>
      </c>
      <c r="E232" s="118">
        <f t="shared" si="18"/>
        <v>0</v>
      </c>
    </row>
    <row r="233" spans="1:5" outlineLevel="2">
      <c r="A233" s="121">
        <v>3</v>
      </c>
      <c r="B233" s="120" t="s">
        <v>814</v>
      </c>
      <c r="C233" s="119">
        <f>C234</f>
        <v>0</v>
      </c>
      <c r="D233" s="119">
        <f>D234</f>
        <v>0</v>
      </c>
      <c r="E233" s="119">
        <f>E234</f>
        <v>0</v>
      </c>
    </row>
    <row r="234" spans="1:5" outlineLevel="3">
      <c r="A234" s="87"/>
      <c r="B234" s="86" t="s">
        <v>812</v>
      </c>
      <c r="C234" s="118">
        <v>0</v>
      </c>
      <c r="D234" s="118">
        <f>C234</f>
        <v>0</v>
      </c>
      <c r="E234" s="118">
        <f>D234</f>
        <v>0</v>
      </c>
    </row>
    <row r="235" spans="1:5" outlineLevel="1">
      <c r="A235" s="218" t="s">
        <v>785</v>
      </c>
      <c r="B235" s="21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1">
        <v>3</v>
      </c>
      <c r="B236" s="120" t="s">
        <v>814</v>
      </c>
      <c r="C236" s="119">
        <f>C237</f>
        <v>0</v>
      </c>
      <c r="D236" s="119">
        <f>D237</f>
        <v>0</v>
      </c>
      <c r="E236" s="119">
        <f>E237</f>
        <v>0</v>
      </c>
    </row>
    <row r="237" spans="1:5" outlineLevel="3">
      <c r="A237" s="87"/>
      <c r="B237" s="86" t="s">
        <v>812</v>
      </c>
      <c r="C237" s="118">
        <v>0</v>
      </c>
      <c r="D237" s="118">
        <f>C237</f>
        <v>0</v>
      </c>
      <c r="E237" s="118">
        <f>D237</f>
        <v>0</v>
      </c>
    </row>
    <row r="238" spans="1:5" outlineLevel="1">
      <c r="A238" s="218" t="s">
        <v>783</v>
      </c>
      <c r="B238" s="21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1">
        <v>2</v>
      </c>
      <c r="B239" s="120" t="s">
        <v>813</v>
      </c>
      <c r="C239" s="119">
        <f>C241+C242+C240</f>
        <v>0</v>
      </c>
      <c r="D239" s="119">
        <f>D241+D242+D240</f>
        <v>0</v>
      </c>
      <c r="E239" s="119">
        <f>E241+E242+E240</f>
        <v>0</v>
      </c>
    </row>
    <row r="240" spans="1:5" outlineLevel="3">
      <c r="A240" s="87"/>
      <c r="B240" s="86" t="s">
        <v>812</v>
      </c>
      <c r="C240" s="118">
        <v>0</v>
      </c>
      <c r="D240" s="118">
        <f>C240</f>
        <v>0</v>
      </c>
      <c r="E240" s="118">
        <f>D240</f>
        <v>0</v>
      </c>
    </row>
    <row r="241" spans="1:10" outlineLevel="3">
      <c r="A241" s="87"/>
      <c r="B241" s="86" t="s">
        <v>782</v>
      </c>
      <c r="C241" s="118"/>
      <c r="D241" s="118">
        <f t="shared" ref="D241:E242" si="19">C241</f>
        <v>0</v>
      </c>
      <c r="E241" s="118">
        <f t="shared" si="19"/>
        <v>0</v>
      </c>
    </row>
    <row r="242" spans="1:10" outlineLevel="3">
      <c r="A242" s="87"/>
      <c r="B242" s="86" t="s">
        <v>781</v>
      </c>
      <c r="C242" s="118"/>
      <c r="D242" s="118">
        <f t="shared" si="19"/>
        <v>0</v>
      </c>
      <c r="E242" s="118">
        <f t="shared" si="19"/>
        <v>0</v>
      </c>
    </row>
    <row r="243" spans="1:10" outlineLevel="1">
      <c r="A243" s="218" t="s">
        <v>780</v>
      </c>
      <c r="B243" s="21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1">
        <v>2</v>
      </c>
      <c r="B244" s="120" t="s">
        <v>813</v>
      </c>
      <c r="C244" s="119">
        <f>C246+C247+C248+C249+C245</f>
        <v>0</v>
      </c>
      <c r="D244" s="119">
        <f>D246+D247+D248+D249+D245</f>
        <v>0</v>
      </c>
      <c r="E244" s="119">
        <f>E246+E247+E248+E249+E245</f>
        <v>0</v>
      </c>
    </row>
    <row r="245" spans="1:10" outlineLevel="3">
      <c r="A245" s="87"/>
      <c r="B245" s="86" t="s">
        <v>812</v>
      </c>
      <c r="C245" s="118">
        <v>0</v>
      </c>
      <c r="D245" s="118">
        <f>C245</f>
        <v>0</v>
      </c>
      <c r="E245" s="118">
        <f>D245</f>
        <v>0</v>
      </c>
    </row>
    <row r="246" spans="1:10" outlineLevel="3">
      <c r="A246" s="87"/>
      <c r="B246" s="86" t="s">
        <v>778</v>
      </c>
      <c r="C246" s="118"/>
      <c r="D246" s="118">
        <f t="shared" ref="D246:E249" si="20">C246</f>
        <v>0</v>
      </c>
      <c r="E246" s="118">
        <f t="shared" si="20"/>
        <v>0</v>
      </c>
    </row>
    <row r="247" spans="1:10" outlineLevel="3">
      <c r="A247" s="87"/>
      <c r="B247" s="86" t="s">
        <v>777</v>
      </c>
      <c r="C247" s="118"/>
      <c r="D247" s="118">
        <f t="shared" si="20"/>
        <v>0</v>
      </c>
      <c r="E247" s="118">
        <f t="shared" si="20"/>
        <v>0</v>
      </c>
    </row>
    <row r="248" spans="1:10" outlineLevel="3">
      <c r="A248" s="87"/>
      <c r="B248" s="86" t="s">
        <v>776</v>
      </c>
      <c r="C248" s="118"/>
      <c r="D248" s="118">
        <f t="shared" si="20"/>
        <v>0</v>
      </c>
      <c r="E248" s="118">
        <f t="shared" si="20"/>
        <v>0</v>
      </c>
    </row>
    <row r="249" spans="1:10" outlineLevel="3">
      <c r="A249" s="87"/>
      <c r="B249" s="86" t="s">
        <v>775</v>
      </c>
      <c r="C249" s="118"/>
      <c r="D249" s="118">
        <f t="shared" si="20"/>
        <v>0</v>
      </c>
      <c r="E249" s="118">
        <f t="shared" si="20"/>
        <v>0</v>
      </c>
    </row>
    <row r="250" spans="1:10" outlineLevel="1">
      <c r="A250" s="218" t="s">
        <v>774</v>
      </c>
      <c r="B250" s="21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7"/>
      <c r="B251" s="86" t="s">
        <v>812</v>
      </c>
      <c r="C251" s="118">
        <v>0</v>
      </c>
      <c r="D251" s="118">
        <f>C251</f>
        <v>0</v>
      </c>
      <c r="E251" s="118">
        <f>D251</f>
        <v>0</v>
      </c>
    </row>
    <row r="252" spans="1:10" outlineLevel="3">
      <c r="A252" s="87"/>
      <c r="B252" s="86" t="s">
        <v>811</v>
      </c>
      <c r="C252" s="118">
        <v>0</v>
      </c>
      <c r="D252" s="118">
        <f>C252</f>
        <v>0</v>
      </c>
      <c r="E252" s="118">
        <f>D252</f>
        <v>0</v>
      </c>
    </row>
    <row r="256" spans="1:10" ht="18.5">
      <c r="A256" s="220" t="s">
        <v>67</v>
      </c>
      <c r="B256" s="220"/>
      <c r="C256" s="220"/>
      <c r="D256" s="130" t="s">
        <v>810</v>
      </c>
      <c r="E256" s="130" t="s">
        <v>809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212" t="s">
        <v>60</v>
      </c>
      <c r="B257" s="213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208" t="s">
        <v>266</v>
      </c>
      <c r="B258" s="209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206" t="s">
        <v>267</v>
      </c>
      <c r="B259" s="20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210" t="s">
        <v>268</v>
      </c>
      <c r="B260" s="211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210" t="s">
        <v>269</v>
      </c>
      <c r="B263" s="211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210" t="s">
        <v>601</v>
      </c>
      <c r="B314" s="21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206" t="s">
        <v>270</v>
      </c>
      <c r="B339" s="20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210" t="s">
        <v>271</v>
      </c>
      <c r="B340" s="211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210" t="s">
        <v>357</v>
      </c>
      <c r="B444" s="211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210" t="s">
        <v>388</v>
      </c>
      <c r="B482" s="21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216" t="s">
        <v>389</v>
      </c>
      <c r="B483" s="21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210" t="s">
        <v>390</v>
      </c>
      <c r="B484" s="211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210" t="s">
        <v>410</v>
      </c>
      <c r="B504" s="211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210" t="s">
        <v>414</v>
      </c>
      <c r="B509" s="211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210" t="s">
        <v>426</v>
      </c>
      <c r="B522" s="21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210" t="s">
        <v>432</v>
      </c>
      <c r="B528" s="21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210" t="s">
        <v>441</v>
      </c>
      <c r="B538" s="211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214" t="s">
        <v>449</v>
      </c>
      <c r="B547" s="21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210" t="s">
        <v>450</v>
      </c>
      <c r="B548" s="211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210" t="s">
        <v>451</v>
      </c>
      <c r="B549" s="21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208" t="s">
        <v>455</v>
      </c>
      <c r="B550" s="209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206" t="s">
        <v>456</v>
      </c>
      <c r="B551" s="20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210" t="s">
        <v>457</v>
      </c>
      <c r="B552" s="211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210" t="s">
        <v>461</v>
      </c>
      <c r="B556" s="21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212" t="s">
        <v>62</v>
      </c>
      <c r="B559" s="213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208" t="s">
        <v>464</v>
      </c>
      <c r="B560" s="209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206" t="s">
        <v>465</v>
      </c>
      <c r="B561" s="20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210" t="s">
        <v>466</v>
      </c>
      <c r="B562" s="211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210" t="s">
        <v>467</v>
      </c>
      <c r="B567" s="21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210" t="s">
        <v>472</v>
      </c>
      <c r="B568" s="21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210" t="s">
        <v>473</v>
      </c>
      <c r="B569" s="211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210" t="s">
        <v>480</v>
      </c>
      <c r="B576" s="21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210" t="s">
        <v>481</v>
      </c>
      <c r="B577" s="211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210" t="s">
        <v>485</v>
      </c>
      <c r="B581" s="211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210" t="s">
        <v>488</v>
      </c>
      <c r="B584" s="21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210" t="s">
        <v>489</v>
      </c>
      <c r="B585" s="211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210" t="s">
        <v>490</v>
      </c>
      <c r="B586" s="21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210" t="s">
        <v>491</v>
      </c>
      <c r="B587" s="211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210" t="s">
        <v>498</v>
      </c>
      <c r="B592" s="21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210" t="s">
        <v>502</v>
      </c>
      <c r="B595" s="21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210" t="s">
        <v>503</v>
      </c>
      <c r="B599" s="211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210" t="s">
        <v>506</v>
      </c>
      <c r="B603" s="21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210" t="s">
        <v>513</v>
      </c>
      <c r="B610" s="211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210" t="s">
        <v>519</v>
      </c>
      <c r="B616" s="211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210" t="s">
        <v>531</v>
      </c>
      <c r="B628" s="21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206" t="s">
        <v>541</v>
      </c>
      <c r="B638" s="20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210" t="s">
        <v>542</v>
      </c>
      <c r="B639" s="21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210" t="s">
        <v>543</v>
      </c>
      <c r="B640" s="21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210" t="s">
        <v>544</v>
      </c>
      <c r="B641" s="21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206" t="s">
        <v>545</v>
      </c>
      <c r="B642" s="20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210" t="s">
        <v>546</v>
      </c>
      <c r="B643" s="21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210" t="s">
        <v>547</v>
      </c>
      <c r="B644" s="21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206" t="s">
        <v>548</v>
      </c>
      <c r="B645" s="20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210" t="s">
        <v>549</v>
      </c>
      <c r="B646" s="21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210" t="s">
        <v>550</v>
      </c>
      <c r="B651" s="21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210" t="s">
        <v>551</v>
      </c>
      <c r="B652" s="21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210" t="s">
        <v>552</v>
      </c>
      <c r="B653" s="21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210" t="s">
        <v>553</v>
      </c>
      <c r="B660" s="21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210" t="s">
        <v>554</v>
      </c>
      <c r="B661" s="21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210" t="s">
        <v>555</v>
      </c>
      <c r="B665" s="21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210" t="s">
        <v>556</v>
      </c>
      <c r="B668" s="21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210" t="s">
        <v>557</v>
      </c>
      <c r="B669" s="21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210" t="s">
        <v>558</v>
      </c>
      <c r="B670" s="21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210" t="s">
        <v>559</v>
      </c>
      <c r="B671" s="21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210" t="s">
        <v>560</v>
      </c>
      <c r="B676" s="21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210" t="s">
        <v>561</v>
      </c>
      <c r="B679" s="21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210" t="s">
        <v>562</v>
      </c>
      <c r="B683" s="21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210" t="s">
        <v>563</v>
      </c>
      <c r="B687" s="21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210" t="s">
        <v>564</v>
      </c>
      <c r="B694" s="21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210" t="s">
        <v>565</v>
      </c>
      <c r="B700" s="21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210" t="s">
        <v>566</v>
      </c>
      <c r="B712" s="21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210" t="s">
        <v>567</v>
      </c>
      <c r="B713" s="21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210" t="s">
        <v>568</v>
      </c>
      <c r="B714" s="21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210" t="s">
        <v>569</v>
      </c>
      <c r="B715" s="21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208" t="s">
        <v>570</v>
      </c>
      <c r="B716" s="209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206" t="s">
        <v>571</v>
      </c>
      <c r="B717" s="20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204" t="s">
        <v>808</v>
      </c>
      <c r="B718" s="205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204" t="s">
        <v>807</v>
      </c>
      <c r="B722" s="20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208" t="s">
        <v>577</v>
      </c>
      <c r="B725" s="20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206" t="s">
        <v>588</v>
      </c>
      <c r="B726" s="20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204" t="s">
        <v>806</v>
      </c>
      <c r="B727" s="20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784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794</v>
      </c>
      <c r="C729" s="5"/>
      <c r="D729" s="5">
        <f>C729</f>
        <v>0</v>
      </c>
      <c r="E729" s="5">
        <f>D729</f>
        <v>0</v>
      </c>
    </row>
    <row r="730" spans="1:10" outlineLevel="1">
      <c r="A730" s="204" t="s">
        <v>805</v>
      </c>
      <c r="B730" s="20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779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804</v>
      </c>
      <c r="C732" s="30"/>
      <c r="D732" s="30">
        <f>C732</f>
        <v>0</v>
      </c>
      <c r="E732" s="30">
        <f>D732</f>
        <v>0</v>
      </c>
    </row>
    <row r="733" spans="1:10" outlineLevel="1">
      <c r="A733" s="204" t="s">
        <v>803</v>
      </c>
      <c r="B733" s="20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797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802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801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784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794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204" t="s">
        <v>800</v>
      </c>
      <c r="B739" s="20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794</v>
      </c>
      <c r="C740" s="5"/>
      <c r="D740" s="5">
        <f>C740</f>
        <v>0</v>
      </c>
      <c r="E740" s="5">
        <f>D740</f>
        <v>0</v>
      </c>
    </row>
    <row r="741" spans="1:5" outlineLevel="1">
      <c r="A741" s="204" t="s">
        <v>799</v>
      </c>
      <c r="B741" s="20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784</v>
      </c>
      <c r="C742" s="5"/>
      <c r="D742" s="5">
        <f>C742</f>
        <v>0</v>
      </c>
      <c r="E742" s="5">
        <f>D742</f>
        <v>0</v>
      </c>
    </row>
    <row r="743" spans="1:5" outlineLevel="1">
      <c r="A743" s="204" t="s">
        <v>798</v>
      </c>
      <c r="B743" s="20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797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796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779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795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784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794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204" t="s">
        <v>793</v>
      </c>
      <c r="B750" s="20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779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4" customFormat="1" outlineLevel="3">
      <c r="A752" s="117"/>
      <c r="B752" s="116" t="s">
        <v>792</v>
      </c>
      <c r="C752" s="115"/>
      <c r="D752" s="115">
        <f t="shared" ref="D752:E754" si="98">C752</f>
        <v>0</v>
      </c>
      <c r="E752" s="115">
        <f t="shared" si="98"/>
        <v>0</v>
      </c>
    </row>
    <row r="753" spans="1:5" s="114" customFormat="1" outlineLevel="3">
      <c r="A753" s="117"/>
      <c r="B753" s="116" t="s">
        <v>778</v>
      </c>
      <c r="C753" s="115"/>
      <c r="D753" s="115">
        <f t="shared" si="98"/>
        <v>0</v>
      </c>
      <c r="E753" s="115">
        <f t="shared" si="98"/>
        <v>0</v>
      </c>
    </row>
    <row r="754" spans="1:5" outlineLevel="2">
      <c r="A754" s="6">
        <v>3</v>
      </c>
      <c r="B754" s="4" t="s">
        <v>784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204" t="s">
        <v>791</v>
      </c>
      <c r="B755" s="20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779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790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789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788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204" t="s">
        <v>787</v>
      </c>
      <c r="B760" s="20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779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786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776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784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204" t="s">
        <v>785</v>
      </c>
      <c r="B765" s="20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784</v>
      </c>
      <c r="C766" s="5"/>
      <c r="D766" s="5">
        <f>C766</f>
        <v>0</v>
      </c>
      <c r="E766" s="5">
        <f>D766</f>
        <v>0</v>
      </c>
    </row>
    <row r="767" spans="1:5" outlineLevel="1">
      <c r="A767" s="204" t="s">
        <v>783</v>
      </c>
      <c r="B767" s="20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779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782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781</v>
      </c>
      <c r="C770" s="30"/>
      <c r="D770" s="30">
        <f>C770</f>
        <v>0</v>
      </c>
      <c r="E770" s="30">
        <f>D770</f>
        <v>0</v>
      </c>
    </row>
    <row r="771" spans="1:5" outlineLevel="1">
      <c r="A771" s="204" t="s">
        <v>780</v>
      </c>
      <c r="B771" s="20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779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778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777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776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775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204" t="s">
        <v>774</v>
      </c>
      <c r="B777" s="20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773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200-000000000000}">
      <formula1>0</formula1>
    </dataValidation>
    <dataValidation type="custom" allowBlank="1" showInputMessage="1" showErrorMessage="1" sqref="J1:J4 J550:J551 J560:J561 J339 J547" xr:uid="{00000000-0002-0000-0200-000001000000}">
      <formula1>C2+C114</formula1>
    </dataValidation>
    <dataValidation type="custom" allowBlank="1" showInputMessage="1" showErrorMessage="1" sqref="J559" xr:uid="{00000000-0002-0000-0200-000002000000}">
      <formula1>C259+C374</formula1>
    </dataValidation>
    <dataValidation type="custom" allowBlank="1" showInputMessage="1" showErrorMessage="1" sqref="J483" xr:uid="{00000000-0002-0000-0200-000003000000}">
      <formula1>C484+C595</formula1>
    </dataValidation>
    <dataValidation type="custom" allowBlank="1" showInputMessage="1" showErrorMessage="1" sqref="J256:J259" xr:uid="{00000000-0002-0000-0200-000004000000}">
      <formula1>C257+C372</formula1>
    </dataValidation>
    <dataValidation type="custom" allowBlank="1" showInputMessage="1" showErrorMessage="1" sqref="J11" xr:uid="{00000000-0002-0000-0200-000005000000}">
      <formula1>C12+C136</formula1>
    </dataValidation>
    <dataValidation type="custom" allowBlank="1" showInputMessage="1" showErrorMessage="1" sqref="J638 J642 J716:J717 J645 J725:J726" xr:uid="{00000000-0002-0000-0200-000006000000}">
      <formula1>C639+C793</formula1>
    </dataValidation>
    <dataValidation type="custom" allowBlank="1" showInputMessage="1" showErrorMessage="1" sqref="J97 J38 J61 J67:J68" xr:uid="{00000000-0002-0000-0200-000007000000}">
      <formula1>C39+C261</formula1>
    </dataValidation>
    <dataValidation type="custom" allowBlank="1" showInputMessage="1" showErrorMessage="1" sqref="J135" xr:uid="{00000000-0002-0000-0200-000008000000}">
      <formula1>C136+C349</formula1>
    </dataValidation>
    <dataValidation type="custom" allowBlank="1" showInputMessage="1" showErrorMessage="1" sqref="J163" xr:uid="{00000000-0002-0000-0200-000009000000}">
      <formula1>C164+C360</formula1>
    </dataValidation>
    <dataValidation type="custom" allowBlank="1" showInputMessage="1" showErrorMessage="1" sqref="J170" xr:uid="{00000000-0002-0000-0200-00000A000000}">
      <formula1>C171+C363</formula1>
    </dataValidation>
    <dataValidation type="custom" allowBlank="1" showInputMessage="1" showErrorMessage="1" sqref="J177:J178" xr:uid="{00000000-0002-0000-0200-00000B000000}">
      <formula1>C178+C366</formula1>
    </dataValidation>
    <dataValidation type="custom" allowBlank="1" showInputMessage="1" showErrorMessage="1" sqref="J152:J153" xr:uid="{00000000-0002-0000-0200-00000C000000}">
      <formula1>C153+C355</formula1>
    </dataValidation>
    <dataValidation type="custom" allowBlank="1" showInputMessage="1" showErrorMessage="1" sqref="J114:J116" xr:uid="{00000000-0002-0000-02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8"/>
  <sheetViews>
    <sheetView rightToLeft="1" topLeftCell="C249" zoomScale="145" zoomScaleNormal="145" workbookViewId="0">
      <selection activeCell="D262" sqref="D262"/>
    </sheetView>
  </sheetViews>
  <sheetFormatPr defaultColWidth="9.1796875" defaultRowHeight="14.5" outlineLevelRow="3"/>
  <cols>
    <col min="1" max="1" width="7" bestFit="1" customWidth="1"/>
    <col min="2" max="2" width="42.453125" customWidth="1"/>
    <col min="3" max="3" width="20.54296875" customWidth="1"/>
    <col min="4" max="5" width="13.81640625" bestFit="1" customWidth="1"/>
    <col min="7" max="7" width="15.54296875" bestFit="1" customWidth="1"/>
    <col min="8" max="8" width="21" customWidth="1"/>
    <col min="9" max="9" width="15.453125" bestFit="1" customWidth="1"/>
    <col min="10" max="10" width="20.453125" bestFit="1" customWidth="1"/>
  </cols>
  <sheetData>
    <row r="1" spans="1:14" ht="18.5">
      <c r="A1" s="220" t="s">
        <v>30</v>
      </c>
      <c r="B1" s="220"/>
      <c r="C1" s="220"/>
      <c r="D1" s="191" t="s">
        <v>810</v>
      </c>
      <c r="E1" s="191" t="s">
        <v>809</v>
      </c>
      <c r="G1" s="43" t="s">
        <v>31</v>
      </c>
      <c r="H1" s="44">
        <f>C2+C114</f>
        <v>1295476.3599999999</v>
      </c>
      <c r="I1" s="45"/>
      <c r="J1" s="46" t="b">
        <f>AND(H1=I1)</f>
        <v>0</v>
      </c>
    </row>
    <row r="2" spans="1:14">
      <c r="A2" s="228" t="s">
        <v>60</v>
      </c>
      <c r="B2" s="228"/>
      <c r="C2" s="26">
        <f>C3+C67</f>
        <v>1076552</v>
      </c>
      <c r="D2" s="26">
        <f>D3+D67</f>
        <v>1076552</v>
      </c>
      <c r="E2" s="26">
        <f>E3+E67</f>
        <v>1076552</v>
      </c>
      <c r="G2" s="39" t="s">
        <v>60</v>
      </c>
      <c r="H2" s="41">
        <f>C2</f>
        <v>1076552</v>
      </c>
      <c r="I2" s="42"/>
      <c r="J2" s="40" t="b">
        <f>AND(H2=I2)</f>
        <v>0</v>
      </c>
    </row>
    <row r="3" spans="1:14">
      <c r="A3" s="225" t="s">
        <v>578</v>
      </c>
      <c r="B3" s="225"/>
      <c r="C3" s="23">
        <f>C4+C11+C38+C61</f>
        <v>819852</v>
      </c>
      <c r="D3" s="23">
        <f>D4+D11+D38+D61</f>
        <v>819852</v>
      </c>
      <c r="E3" s="23">
        <f>E4+E11+E38+E61</f>
        <v>819852</v>
      </c>
      <c r="G3" s="39" t="s">
        <v>57</v>
      </c>
      <c r="H3" s="41">
        <f t="shared" ref="H3:H66" si="0">C3</f>
        <v>819852</v>
      </c>
      <c r="I3" s="42"/>
      <c r="J3" s="40" t="b">
        <f>AND(H3=I3)</f>
        <v>0</v>
      </c>
    </row>
    <row r="4" spans="1:14" ht="15" customHeight="1">
      <c r="A4" s="221" t="s">
        <v>124</v>
      </c>
      <c r="B4" s="222"/>
      <c r="C4" s="21">
        <f>SUM(C5:C10)</f>
        <v>96277</v>
      </c>
      <c r="D4" s="21">
        <f>SUM(D5:D10)</f>
        <v>96277</v>
      </c>
      <c r="E4" s="21">
        <f>SUM(E5:E10)</f>
        <v>96277</v>
      </c>
      <c r="F4" s="17"/>
      <c r="G4" s="39" t="s">
        <v>53</v>
      </c>
      <c r="H4" s="41">
        <f t="shared" si="0"/>
        <v>96277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35000</v>
      </c>
      <c r="D5" s="2">
        <f>C5</f>
        <v>35000</v>
      </c>
      <c r="E5" s="2">
        <f>D5</f>
        <v>35000</v>
      </c>
      <c r="F5" s="17"/>
      <c r="G5" s="17"/>
      <c r="H5" s="41">
        <f t="shared" si="0"/>
        <v>35000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6000</v>
      </c>
      <c r="D6" s="2">
        <f t="shared" ref="D6:E10" si="1">C6</f>
        <v>6000</v>
      </c>
      <c r="E6" s="2">
        <f t="shared" si="1"/>
        <v>6000</v>
      </c>
      <c r="F6" s="17"/>
      <c r="G6" s="17"/>
      <c r="H6" s="41">
        <f t="shared" si="0"/>
        <v>6000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45000</v>
      </c>
      <c r="D7" s="2">
        <f t="shared" si="1"/>
        <v>45000</v>
      </c>
      <c r="E7" s="2">
        <f t="shared" si="1"/>
        <v>45000</v>
      </c>
      <c r="F7" s="17"/>
      <c r="G7" s="17"/>
      <c r="H7" s="41">
        <f t="shared" si="0"/>
        <v>45000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10277</v>
      </c>
      <c r="D8" s="2">
        <f t="shared" si="1"/>
        <v>10277</v>
      </c>
      <c r="E8" s="2">
        <f t="shared" si="1"/>
        <v>10277</v>
      </c>
      <c r="F8" s="17"/>
      <c r="G8" s="17"/>
      <c r="H8" s="41">
        <f t="shared" si="0"/>
        <v>10277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221" t="s">
        <v>125</v>
      </c>
      <c r="B11" s="222"/>
      <c r="C11" s="21">
        <f>SUM(C12:C37)</f>
        <v>683500</v>
      </c>
      <c r="D11" s="21">
        <f>SUM(D12:D37)</f>
        <v>683500</v>
      </c>
      <c r="E11" s="21">
        <f>SUM(E12:E37)</f>
        <v>683500</v>
      </c>
      <c r="F11" s="17"/>
      <c r="G11" s="39" t="s">
        <v>54</v>
      </c>
      <c r="H11" s="41">
        <f t="shared" si="0"/>
        <v>683500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665000</v>
      </c>
      <c r="D12" s="2">
        <f>C12</f>
        <v>665000</v>
      </c>
      <c r="E12" s="2">
        <f>D12</f>
        <v>665000</v>
      </c>
      <c r="H12" s="41">
        <f t="shared" si="0"/>
        <v>665000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7000</v>
      </c>
      <c r="D29" s="2">
        <f t="shared" ref="D29:E37" si="3">C29</f>
        <v>7000</v>
      </c>
      <c r="E29" s="2">
        <f t="shared" si="3"/>
        <v>7000</v>
      </c>
      <c r="H29" s="41">
        <f t="shared" si="0"/>
        <v>7000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4000</v>
      </c>
      <c r="D32" s="2">
        <f t="shared" si="3"/>
        <v>4000</v>
      </c>
      <c r="E32" s="2">
        <f t="shared" si="3"/>
        <v>4000</v>
      </c>
      <c r="H32" s="41">
        <f t="shared" si="0"/>
        <v>4000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6000</v>
      </c>
      <c r="D34" s="2">
        <f t="shared" si="3"/>
        <v>6000</v>
      </c>
      <c r="E34" s="2">
        <f t="shared" si="3"/>
        <v>6000</v>
      </c>
      <c r="H34" s="41">
        <f t="shared" si="0"/>
        <v>6000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outlineLevel="1">
      <c r="A37" s="3">
        <v>2499</v>
      </c>
      <c r="B37" s="1" t="s">
        <v>10</v>
      </c>
      <c r="C37" s="15">
        <v>500</v>
      </c>
      <c r="D37" s="2">
        <f t="shared" si="3"/>
        <v>500</v>
      </c>
      <c r="E37" s="2">
        <f t="shared" si="3"/>
        <v>500</v>
      </c>
      <c r="H37" s="41">
        <f t="shared" si="0"/>
        <v>500</v>
      </c>
    </row>
    <row r="38" spans="1:10">
      <c r="A38" s="221" t="s">
        <v>145</v>
      </c>
      <c r="B38" s="222"/>
      <c r="C38" s="21">
        <f>SUM(C39:C60)</f>
        <v>40075</v>
      </c>
      <c r="D38" s="21">
        <f>SUM(D39:D60)</f>
        <v>40075</v>
      </c>
      <c r="E38" s="21">
        <f>SUM(E39:E60)</f>
        <v>40075</v>
      </c>
      <c r="G38" s="39" t="s">
        <v>55</v>
      </c>
      <c r="H38" s="41">
        <f t="shared" si="0"/>
        <v>40075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7000</v>
      </c>
      <c r="D39" s="2">
        <f>C39</f>
        <v>7000</v>
      </c>
      <c r="E39" s="2">
        <f>D39</f>
        <v>7000</v>
      </c>
      <c r="H39" s="41">
        <f t="shared" si="0"/>
        <v>7000</v>
      </c>
    </row>
    <row r="40" spans="1:10" outlineLevel="1">
      <c r="A40" s="20">
        <v>3102</v>
      </c>
      <c r="B40" s="20" t="s">
        <v>12</v>
      </c>
      <c r="C40" s="2">
        <v>3000</v>
      </c>
      <c r="D40" s="2">
        <f t="shared" ref="D40:E55" si="4">C40</f>
        <v>3000</v>
      </c>
      <c r="E40" s="2">
        <f t="shared" si="4"/>
        <v>3000</v>
      </c>
      <c r="H40" s="41">
        <f t="shared" si="0"/>
        <v>3000</v>
      </c>
    </row>
    <row r="41" spans="1:10" outlineLevel="1">
      <c r="A41" s="20">
        <v>3103</v>
      </c>
      <c r="B41" s="20" t="s">
        <v>13</v>
      </c>
      <c r="C41" s="2">
        <v>5000</v>
      </c>
      <c r="D41" s="2">
        <f t="shared" si="4"/>
        <v>5000</v>
      </c>
      <c r="E41" s="2">
        <f t="shared" si="4"/>
        <v>5000</v>
      </c>
      <c r="H41" s="41">
        <f t="shared" si="0"/>
        <v>5000</v>
      </c>
    </row>
    <row r="42" spans="1:10" outlineLevel="1">
      <c r="A42" s="20">
        <v>3199</v>
      </c>
      <c r="B42" s="20" t="s">
        <v>14</v>
      </c>
      <c r="C42" s="2">
        <v>50</v>
      </c>
      <c r="D42" s="2">
        <f t="shared" si="4"/>
        <v>50</v>
      </c>
      <c r="E42" s="2">
        <f t="shared" si="4"/>
        <v>50</v>
      </c>
      <c r="H42" s="41">
        <f t="shared" si="0"/>
        <v>50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500</v>
      </c>
      <c r="D44" s="2">
        <f t="shared" si="4"/>
        <v>500</v>
      </c>
      <c r="E44" s="2">
        <f t="shared" si="4"/>
        <v>500</v>
      </c>
      <c r="H44" s="41">
        <f t="shared" si="0"/>
        <v>500</v>
      </c>
    </row>
    <row r="45" spans="1:10" outlineLevel="1">
      <c r="A45" s="20">
        <v>3203</v>
      </c>
      <c r="B45" s="20" t="s">
        <v>16</v>
      </c>
      <c r="C45" s="2">
        <v>2500</v>
      </c>
      <c r="D45" s="2">
        <f t="shared" si="4"/>
        <v>2500</v>
      </c>
      <c r="E45" s="2">
        <f t="shared" si="4"/>
        <v>2500</v>
      </c>
      <c r="H45" s="41">
        <f t="shared" si="0"/>
        <v>2500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3000</v>
      </c>
      <c r="D48" s="2">
        <f t="shared" si="4"/>
        <v>3000</v>
      </c>
      <c r="E48" s="2">
        <f t="shared" si="4"/>
        <v>3000</v>
      </c>
      <c r="H48" s="41">
        <f t="shared" si="0"/>
        <v>3000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3000</v>
      </c>
      <c r="D52" s="2">
        <f t="shared" si="4"/>
        <v>3000</v>
      </c>
      <c r="E52" s="2">
        <f t="shared" si="4"/>
        <v>3000</v>
      </c>
      <c r="H52" s="41">
        <f t="shared" si="0"/>
        <v>3000</v>
      </c>
    </row>
    <row r="53" spans="1:10" outlineLevel="1">
      <c r="A53" s="20">
        <v>3301</v>
      </c>
      <c r="B53" s="20" t="s">
        <v>18</v>
      </c>
      <c r="C53" s="2">
        <v>500</v>
      </c>
      <c r="D53" s="2">
        <f t="shared" si="4"/>
        <v>500</v>
      </c>
      <c r="E53" s="2">
        <f t="shared" si="4"/>
        <v>500</v>
      </c>
      <c r="H53" s="41">
        <f t="shared" si="0"/>
        <v>500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outlineLevel="1">
      <c r="A55" s="20">
        <v>3303</v>
      </c>
      <c r="B55" s="20" t="s">
        <v>153</v>
      </c>
      <c r="C55" s="2">
        <v>10750</v>
      </c>
      <c r="D55" s="2">
        <f t="shared" si="4"/>
        <v>10750</v>
      </c>
      <c r="E55" s="2">
        <f t="shared" si="4"/>
        <v>10750</v>
      </c>
      <c r="H55" s="41">
        <f t="shared" si="0"/>
        <v>10750</v>
      </c>
    </row>
    <row r="56" spans="1:10" outlineLevel="1">
      <c r="A56" s="20">
        <v>3303</v>
      </c>
      <c r="B56" s="20" t="s">
        <v>154</v>
      </c>
      <c r="C56" s="2">
        <v>3775</v>
      </c>
      <c r="D56" s="2">
        <f t="shared" ref="D56:E60" si="5">C56</f>
        <v>3775</v>
      </c>
      <c r="E56" s="2">
        <f t="shared" si="5"/>
        <v>3775</v>
      </c>
      <c r="H56" s="41">
        <f t="shared" si="0"/>
        <v>3775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221" t="s">
        <v>158</v>
      </c>
      <c r="B61" s="22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225" t="s">
        <v>579</v>
      </c>
      <c r="B67" s="225"/>
      <c r="C67" s="25">
        <f>C97+C68</f>
        <v>256700</v>
      </c>
      <c r="D67" s="25">
        <f>D97+D68</f>
        <v>256700</v>
      </c>
      <c r="E67" s="25">
        <f>E97+E68</f>
        <v>256700</v>
      </c>
      <c r="G67" s="39" t="s">
        <v>59</v>
      </c>
      <c r="H67" s="41">
        <f t="shared" ref="H67:H130" si="7">C67</f>
        <v>256700</v>
      </c>
      <c r="I67" s="42"/>
      <c r="J67" s="40" t="b">
        <f>AND(H67=I67)</f>
        <v>0</v>
      </c>
    </row>
    <row r="68" spans="1:10">
      <c r="A68" s="221" t="s">
        <v>163</v>
      </c>
      <c r="B68" s="222"/>
      <c r="C68" s="21">
        <f>SUM(C69:C96)</f>
        <v>28100</v>
      </c>
      <c r="D68" s="21">
        <f>SUM(D69:D96)</f>
        <v>28100</v>
      </c>
      <c r="E68" s="21">
        <f>SUM(E69:E96)</f>
        <v>28100</v>
      </c>
      <c r="G68" s="39" t="s">
        <v>56</v>
      </c>
      <c r="H68" s="41">
        <f t="shared" si="7"/>
        <v>28100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13000</v>
      </c>
      <c r="D79" s="2">
        <f t="shared" si="8"/>
        <v>13000</v>
      </c>
      <c r="E79" s="2">
        <f t="shared" si="8"/>
        <v>13000</v>
      </c>
      <c r="H79" s="41">
        <f t="shared" si="7"/>
        <v>13000</v>
      </c>
    </row>
    <row r="80" spans="1:10" ht="15" customHeight="1" outlineLevel="1">
      <c r="A80" s="3">
        <v>5202</v>
      </c>
      <c r="B80" s="2" t="s">
        <v>172</v>
      </c>
      <c r="C80" s="2">
        <v>5250</v>
      </c>
      <c r="D80" s="2">
        <f t="shared" si="8"/>
        <v>5250</v>
      </c>
      <c r="E80" s="2">
        <f t="shared" si="8"/>
        <v>5250</v>
      </c>
      <c r="H80" s="41">
        <f t="shared" si="7"/>
        <v>5250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>
        <v>2500</v>
      </c>
      <c r="D82" s="2">
        <f t="shared" si="8"/>
        <v>2500</v>
      </c>
      <c r="E82" s="2">
        <f t="shared" si="8"/>
        <v>2500</v>
      </c>
      <c r="H82" s="41">
        <f t="shared" si="7"/>
        <v>2500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2350</v>
      </c>
      <c r="D91" s="2">
        <f t="shared" si="9"/>
        <v>2350</v>
      </c>
      <c r="E91" s="2">
        <f t="shared" si="9"/>
        <v>2350</v>
      </c>
      <c r="H91" s="41">
        <f t="shared" si="7"/>
        <v>2350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3000</v>
      </c>
      <c r="D95" s="2">
        <f t="shared" si="9"/>
        <v>3000</v>
      </c>
      <c r="E95" s="2">
        <f t="shared" si="9"/>
        <v>3000</v>
      </c>
      <c r="H95" s="41">
        <f t="shared" si="7"/>
        <v>3000</v>
      </c>
    </row>
    <row r="96" spans="1:8" ht="13.5" customHeight="1" outlineLevel="1">
      <c r="A96" s="3">
        <v>5399</v>
      </c>
      <c r="B96" s="2" t="s">
        <v>183</v>
      </c>
      <c r="C96" s="2">
        <v>2000</v>
      </c>
      <c r="D96" s="2">
        <f t="shared" si="9"/>
        <v>2000</v>
      </c>
      <c r="E96" s="2">
        <f t="shared" si="9"/>
        <v>2000</v>
      </c>
      <c r="H96" s="41">
        <f t="shared" si="7"/>
        <v>2000</v>
      </c>
    </row>
    <row r="97" spans="1:10">
      <c r="A97" s="19" t="s">
        <v>184</v>
      </c>
      <c r="B97" s="24"/>
      <c r="C97" s="21">
        <f>SUM(C98:C113)</f>
        <v>228600</v>
      </c>
      <c r="D97" s="21">
        <f>SUM(D98:D113)</f>
        <v>228600</v>
      </c>
      <c r="E97" s="21">
        <f>SUM(E98:E113)</f>
        <v>228600</v>
      </c>
      <c r="G97" s="39" t="s">
        <v>58</v>
      </c>
      <c r="H97" s="41">
        <f t="shared" si="7"/>
        <v>228600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225000</v>
      </c>
      <c r="D98" s="2">
        <f>C98</f>
        <v>225000</v>
      </c>
      <c r="E98" s="2">
        <f>D98</f>
        <v>225000</v>
      </c>
      <c r="H98" s="41">
        <f t="shared" si="7"/>
        <v>225000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customHeight="1" outlineLevel="1">
      <c r="A104" s="3">
        <v>6007</v>
      </c>
      <c r="B104" s="1" t="s">
        <v>27</v>
      </c>
      <c r="C104" s="2">
        <v>100</v>
      </c>
      <c r="D104" s="2">
        <f t="shared" si="10"/>
        <v>100</v>
      </c>
      <c r="E104" s="2">
        <f t="shared" si="10"/>
        <v>100</v>
      </c>
      <c r="H104" s="41">
        <f t="shared" si="7"/>
        <v>100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outlineLevel="1">
      <c r="A107" s="3">
        <v>6010</v>
      </c>
      <c r="B107" s="1" t="s">
        <v>189</v>
      </c>
      <c r="C107" s="2">
        <v>1000</v>
      </c>
      <c r="D107" s="2">
        <f t="shared" si="10"/>
        <v>1000</v>
      </c>
      <c r="E107" s="2">
        <f t="shared" si="10"/>
        <v>1000</v>
      </c>
      <c r="H107" s="41">
        <f t="shared" si="7"/>
        <v>1000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500</v>
      </c>
      <c r="D109" s="2">
        <f t="shared" si="10"/>
        <v>500</v>
      </c>
      <c r="E109" s="2">
        <f t="shared" si="10"/>
        <v>500</v>
      </c>
      <c r="H109" s="41">
        <f t="shared" si="7"/>
        <v>500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500</v>
      </c>
      <c r="D113" s="2">
        <f t="shared" si="10"/>
        <v>500</v>
      </c>
      <c r="E113" s="2">
        <f t="shared" si="10"/>
        <v>500</v>
      </c>
      <c r="H113" s="41">
        <f t="shared" si="7"/>
        <v>500</v>
      </c>
    </row>
    <row r="114" spans="1:10">
      <c r="A114" s="226" t="s">
        <v>62</v>
      </c>
      <c r="B114" s="227"/>
      <c r="C114" s="26">
        <f>C115+C152+C177</f>
        <v>218924.36</v>
      </c>
      <c r="D114" s="26">
        <f>D115+D152+D177</f>
        <v>218924.36</v>
      </c>
      <c r="E114" s="26">
        <f>E115+E152+E177</f>
        <v>218924.36</v>
      </c>
      <c r="G114" s="39" t="s">
        <v>62</v>
      </c>
      <c r="H114" s="41">
        <f t="shared" si="7"/>
        <v>218924.36</v>
      </c>
      <c r="I114" s="42"/>
      <c r="J114" s="40" t="b">
        <f>AND(H114=I114)</f>
        <v>0</v>
      </c>
    </row>
    <row r="115" spans="1:10">
      <c r="A115" s="223" t="s">
        <v>580</v>
      </c>
      <c r="B115" s="224"/>
      <c r="C115" s="23">
        <f>C116+C135</f>
        <v>218924.36</v>
      </c>
      <c r="D115" s="23">
        <f>D116+D135</f>
        <v>218924.36</v>
      </c>
      <c r="E115" s="23">
        <f>E116+E135</f>
        <v>218924.36</v>
      </c>
      <c r="G115" s="39" t="s">
        <v>61</v>
      </c>
      <c r="H115" s="41">
        <f t="shared" si="7"/>
        <v>218924.36</v>
      </c>
      <c r="I115" s="42"/>
      <c r="J115" s="40" t="b">
        <f>AND(H115=I115)</f>
        <v>0</v>
      </c>
    </row>
    <row r="116" spans="1:10" ht="15" customHeight="1">
      <c r="A116" s="221" t="s">
        <v>195</v>
      </c>
      <c r="B116" s="222"/>
      <c r="C116" s="21">
        <f>C117+C120+C123+C126+C129+C132</f>
        <v>50000</v>
      </c>
      <c r="D116" s="21">
        <f>D117+D120+D123+D126+D129+D132</f>
        <v>50000</v>
      </c>
      <c r="E116" s="21">
        <f>E117+E120+E123+E126+E129+E132</f>
        <v>50000</v>
      </c>
      <c r="G116" s="39" t="s">
        <v>583</v>
      </c>
      <c r="H116" s="41">
        <f t="shared" si="7"/>
        <v>50000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1"/>
      <c r="B118" s="120" t="s">
        <v>812</v>
      </c>
      <c r="C118" s="119"/>
      <c r="D118" s="119">
        <f>C118</f>
        <v>0</v>
      </c>
      <c r="E118" s="119">
        <f>D118</f>
        <v>0</v>
      </c>
      <c r="H118" s="41">
        <f t="shared" si="7"/>
        <v>0</v>
      </c>
    </row>
    <row r="119" spans="1:10" ht="15" customHeight="1" outlineLevel="2">
      <c r="A119" s="121"/>
      <c r="B119" s="120" t="s">
        <v>817</v>
      </c>
      <c r="C119" s="119"/>
      <c r="D119" s="119">
        <f>C119</f>
        <v>0</v>
      </c>
      <c r="E119" s="119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1"/>
      <c r="B121" s="120" t="s">
        <v>812</v>
      </c>
      <c r="C121" s="119"/>
      <c r="D121" s="119">
        <f>C121</f>
        <v>0</v>
      </c>
      <c r="E121" s="119">
        <f>D121</f>
        <v>0</v>
      </c>
      <c r="H121" s="41">
        <f t="shared" si="7"/>
        <v>0</v>
      </c>
    </row>
    <row r="122" spans="1:10" ht="15" customHeight="1" outlineLevel="2">
      <c r="A122" s="121"/>
      <c r="B122" s="120" t="s">
        <v>817</v>
      </c>
      <c r="C122" s="119"/>
      <c r="D122" s="119">
        <f>C122</f>
        <v>0</v>
      </c>
      <c r="E122" s="119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50000</v>
      </c>
      <c r="D123" s="2">
        <f>D124+D125</f>
        <v>50000</v>
      </c>
      <c r="E123" s="2">
        <f>E124+E125</f>
        <v>50000</v>
      </c>
      <c r="H123" s="41">
        <f t="shared" si="7"/>
        <v>50000</v>
      </c>
    </row>
    <row r="124" spans="1:10" ht="15" customHeight="1" outlineLevel="2">
      <c r="A124" s="121"/>
      <c r="B124" s="120" t="s">
        <v>812</v>
      </c>
      <c r="C124" s="119">
        <v>50000</v>
      </c>
      <c r="D124" s="119">
        <f>C124</f>
        <v>50000</v>
      </c>
      <c r="E124" s="119">
        <f>D124</f>
        <v>50000</v>
      </c>
      <c r="H124" s="41">
        <f t="shared" si="7"/>
        <v>50000</v>
      </c>
    </row>
    <row r="125" spans="1:10" ht="15" customHeight="1" outlineLevel="2">
      <c r="A125" s="121"/>
      <c r="B125" s="120" t="s">
        <v>817</v>
      </c>
      <c r="C125" s="119"/>
      <c r="D125" s="119">
        <f>C125</f>
        <v>0</v>
      </c>
      <c r="E125" s="119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1"/>
      <c r="B127" s="120" t="s">
        <v>812</v>
      </c>
      <c r="C127" s="119"/>
      <c r="D127" s="119">
        <f>C127</f>
        <v>0</v>
      </c>
      <c r="E127" s="119">
        <f>D127</f>
        <v>0</v>
      </c>
      <c r="H127" s="41">
        <f t="shared" si="7"/>
        <v>0</v>
      </c>
    </row>
    <row r="128" spans="1:10" ht="15" customHeight="1" outlineLevel="2">
      <c r="A128" s="121"/>
      <c r="B128" s="120" t="s">
        <v>817</v>
      </c>
      <c r="C128" s="119"/>
      <c r="D128" s="119">
        <f>C128</f>
        <v>0</v>
      </c>
      <c r="E128" s="119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1"/>
      <c r="B130" s="120" t="s">
        <v>812</v>
      </c>
      <c r="C130" s="119"/>
      <c r="D130" s="119">
        <f>C130</f>
        <v>0</v>
      </c>
      <c r="E130" s="119">
        <f>D130</f>
        <v>0</v>
      </c>
      <c r="H130" s="41">
        <f t="shared" si="7"/>
        <v>0</v>
      </c>
    </row>
    <row r="131" spans="1:10" ht="15" customHeight="1" outlineLevel="2">
      <c r="A131" s="121"/>
      <c r="B131" s="120" t="s">
        <v>817</v>
      </c>
      <c r="C131" s="119"/>
      <c r="D131" s="119">
        <f>C131</f>
        <v>0</v>
      </c>
      <c r="E131" s="119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1"/>
      <c r="B133" s="120" t="s">
        <v>812</v>
      </c>
      <c r="C133" s="119"/>
      <c r="D133" s="119">
        <f>C133</f>
        <v>0</v>
      </c>
      <c r="E133" s="119">
        <f>D133</f>
        <v>0</v>
      </c>
      <c r="H133" s="41">
        <f t="shared" si="11"/>
        <v>0</v>
      </c>
    </row>
    <row r="134" spans="1:10" ht="15" customHeight="1" outlineLevel="2">
      <c r="A134" s="121"/>
      <c r="B134" s="120" t="s">
        <v>817</v>
      </c>
      <c r="C134" s="119"/>
      <c r="D134" s="119">
        <f>C134</f>
        <v>0</v>
      </c>
      <c r="E134" s="119">
        <f>D134</f>
        <v>0</v>
      </c>
      <c r="H134" s="41">
        <f t="shared" si="11"/>
        <v>0</v>
      </c>
    </row>
    <row r="135" spans="1:10">
      <c r="A135" s="221" t="s">
        <v>202</v>
      </c>
      <c r="B135" s="222"/>
      <c r="C135" s="21">
        <f>C136+C140+C143+C146+C149</f>
        <v>168924.36</v>
      </c>
      <c r="D135" s="21">
        <f>D136+D140+D143+D146+D149</f>
        <v>168924.36</v>
      </c>
      <c r="E135" s="21">
        <f>E136+E140+E143+E146+E149</f>
        <v>168924.36</v>
      </c>
      <c r="G135" s="39" t="s">
        <v>584</v>
      </c>
      <c r="H135" s="41">
        <f t="shared" si="11"/>
        <v>168924.36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168924.36</v>
      </c>
      <c r="D136" s="2">
        <f>D137+D138+D139</f>
        <v>168924.36</v>
      </c>
      <c r="E136" s="2">
        <f>E137+E138+E139</f>
        <v>168924.36</v>
      </c>
      <c r="H136" s="41">
        <f t="shared" si="11"/>
        <v>168924.36</v>
      </c>
    </row>
    <row r="137" spans="1:10" ht="15" customHeight="1" outlineLevel="2">
      <c r="A137" s="121"/>
      <c r="B137" s="120" t="s">
        <v>812</v>
      </c>
      <c r="C137" s="119">
        <v>72319.808000000005</v>
      </c>
      <c r="D137" s="119">
        <f t="shared" ref="D137:E139" si="12">C137</f>
        <v>72319.808000000005</v>
      </c>
      <c r="E137" s="119">
        <f t="shared" si="12"/>
        <v>72319.808000000005</v>
      </c>
      <c r="H137" s="41">
        <f t="shared" si="11"/>
        <v>72319.808000000005</v>
      </c>
    </row>
    <row r="138" spans="1:10" ht="15" customHeight="1" outlineLevel="2">
      <c r="A138" s="121"/>
      <c r="B138" s="120" t="s">
        <v>819</v>
      </c>
      <c r="C138" s="119">
        <v>27334.038</v>
      </c>
      <c r="D138" s="119">
        <f t="shared" si="12"/>
        <v>27334.038</v>
      </c>
      <c r="E138" s="119">
        <f t="shared" si="12"/>
        <v>27334.038</v>
      </c>
      <c r="H138" s="41">
        <f t="shared" si="11"/>
        <v>27334.038</v>
      </c>
    </row>
    <row r="139" spans="1:10" ht="15" customHeight="1" outlineLevel="2">
      <c r="A139" s="121"/>
      <c r="B139" s="120" t="s">
        <v>818</v>
      </c>
      <c r="C139" s="119">
        <v>69270.513999999996</v>
      </c>
      <c r="D139" s="119">
        <f t="shared" si="12"/>
        <v>69270.513999999996</v>
      </c>
      <c r="E139" s="119">
        <f t="shared" si="12"/>
        <v>69270.513999999996</v>
      </c>
      <c r="H139" s="41">
        <f t="shared" si="11"/>
        <v>69270.513999999996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1"/>
      <c r="B141" s="120" t="s">
        <v>812</v>
      </c>
      <c r="C141" s="119"/>
      <c r="D141" s="119">
        <f>C141</f>
        <v>0</v>
      </c>
      <c r="E141" s="119">
        <f>D141</f>
        <v>0</v>
      </c>
      <c r="H141" s="41">
        <f t="shared" si="11"/>
        <v>0</v>
      </c>
    </row>
    <row r="142" spans="1:10" ht="15" customHeight="1" outlineLevel="2">
      <c r="A142" s="121"/>
      <c r="B142" s="120" t="s">
        <v>817</v>
      </c>
      <c r="C142" s="119"/>
      <c r="D142" s="119">
        <f>C142</f>
        <v>0</v>
      </c>
      <c r="E142" s="119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1"/>
      <c r="B144" s="120" t="s">
        <v>812</v>
      </c>
      <c r="C144" s="119"/>
      <c r="D144" s="119">
        <f>C144</f>
        <v>0</v>
      </c>
      <c r="E144" s="119">
        <f>D144</f>
        <v>0</v>
      </c>
      <c r="H144" s="41">
        <f t="shared" si="11"/>
        <v>0</v>
      </c>
    </row>
    <row r="145" spans="1:10" ht="15" customHeight="1" outlineLevel="2">
      <c r="A145" s="121"/>
      <c r="B145" s="120" t="s">
        <v>817</v>
      </c>
      <c r="C145" s="119"/>
      <c r="D145" s="119">
        <f>C145</f>
        <v>0</v>
      </c>
      <c r="E145" s="119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1"/>
      <c r="B147" s="120" t="s">
        <v>812</v>
      </c>
      <c r="C147" s="119"/>
      <c r="D147" s="119">
        <f>C147</f>
        <v>0</v>
      </c>
      <c r="E147" s="119">
        <f>D147</f>
        <v>0</v>
      </c>
      <c r="H147" s="41">
        <f t="shared" si="11"/>
        <v>0</v>
      </c>
    </row>
    <row r="148" spans="1:10" ht="15" customHeight="1" outlineLevel="2">
      <c r="A148" s="121"/>
      <c r="B148" s="120" t="s">
        <v>817</v>
      </c>
      <c r="C148" s="119"/>
      <c r="D148" s="119">
        <f>C148</f>
        <v>0</v>
      </c>
      <c r="E148" s="119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1"/>
      <c r="B150" s="120" t="s">
        <v>812</v>
      </c>
      <c r="C150" s="119"/>
      <c r="D150" s="119">
        <f>C150</f>
        <v>0</v>
      </c>
      <c r="E150" s="119">
        <f>D150</f>
        <v>0</v>
      </c>
      <c r="H150" s="41">
        <f t="shared" si="11"/>
        <v>0</v>
      </c>
    </row>
    <row r="151" spans="1:10" ht="15" customHeight="1" outlineLevel="2">
      <c r="A151" s="121"/>
      <c r="B151" s="120" t="s">
        <v>817</v>
      </c>
      <c r="C151" s="119"/>
      <c r="D151" s="119">
        <f>C151</f>
        <v>0</v>
      </c>
      <c r="E151" s="119">
        <f>D151</f>
        <v>0</v>
      </c>
      <c r="H151" s="41">
        <f t="shared" si="11"/>
        <v>0</v>
      </c>
    </row>
    <row r="152" spans="1:10">
      <c r="A152" s="223" t="s">
        <v>581</v>
      </c>
      <c r="B152" s="22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221" t="s">
        <v>208</v>
      </c>
      <c r="B153" s="22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1"/>
      <c r="B155" s="120" t="s">
        <v>812</v>
      </c>
      <c r="C155" s="119"/>
      <c r="D155" s="119">
        <f>C155</f>
        <v>0</v>
      </c>
      <c r="E155" s="119">
        <f>D155</f>
        <v>0</v>
      </c>
      <c r="H155" s="41">
        <f t="shared" si="11"/>
        <v>0</v>
      </c>
    </row>
    <row r="156" spans="1:10" ht="15" customHeight="1" outlineLevel="2">
      <c r="A156" s="121"/>
      <c r="B156" s="120" t="s">
        <v>817</v>
      </c>
      <c r="C156" s="119"/>
      <c r="D156" s="119">
        <f>C156</f>
        <v>0</v>
      </c>
      <c r="E156" s="119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1"/>
      <c r="B158" s="120" t="s">
        <v>812</v>
      </c>
      <c r="C158" s="119"/>
      <c r="D158" s="119">
        <f>C158</f>
        <v>0</v>
      </c>
      <c r="E158" s="119">
        <f>D158</f>
        <v>0</v>
      </c>
      <c r="H158" s="41">
        <f t="shared" si="11"/>
        <v>0</v>
      </c>
    </row>
    <row r="159" spans="1:10" ht="15" customHeight="1" outlineLevel="2">
      <c r="A159" s="121"/>
      <c r="B159" s="120" t="s">
        <v>817</v>
      </c>
      <c r="C159" s="119"/>
      <c r="D159" s="119">
        <f>C159</f>
        <v>0</v>
      </c>
      <c r="E159" s="119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1"/>
      <c r="B161" s="120" t="s">
        <v>812</v>
      </c>
      <c r="C161" s="119"/>
      <c r="D161" s="119">
        <f>C161</f>
        <v>0</v>
      </c>
      <c r="E161" s="119">
        <f>D161</f>
        <v>0</v>
      </c>
      <c r="H161" s="41">
        <f t="shared" si="11"/>
        <v>0</v>
      </c>
    </row>
    <row r="162" spans="1:10" ht="15" customHeight="1" outlineLevel="2">
      <c r="A162" s="121"/>
      <c r="B162" s="120" t="s">
        <v>817</v>
      </c>
      <c r="C162" s="119"/>
      <c r="D162" s="119">
        <f>C162</f>
        <v>0</v>
      </c>
      <c r="E162" s="119">
        <f>D162</f>
        <v>0</v>
      </c>
      <c r="H162" s="41">
        <f t="shared" si="11"/>
        <v>0</v>
      </c>
    </row>
    <row r="163" spans="1:10">
      <c r="A163" s="221" t="s">
        <v>212</v>
      </c>
      <c r="B163" s="22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1"/>
      <c r="B165" s="120" t="s">
        <v>812</v>
      </c>
      <c r="C165" s="119"/>
      <c r="D165" s="119">
        <f>C165</f>
        <v>0</v>
      </c>
      <c r="E165" s="119">
        <f>D165</f>
        <v>0</v>
      </c>
      <c r="H165" s="41">
        <f t="shared" si="11"/>
        <v>0</v>
      </c>
    </row>
    <row r="166" spans="1:10" ht="15" customHeight="1" outlineLevel="2">
      <c r="A166" s="121"/>
      <c r="B166" s="120" t="s">
        <v>817</v>
      </c>
      <c r="C166" s="119"/>
      <c r="D166" s="119">
        <f>C166</f>
        <v>0</v>
      </c>
      <c r="E166" s="119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1"/>
      <c r="B168" s="120" t="s">
        <v>812</v>
      </c>
      <c r="C168" s="119"/>
      <c r="D168" s="119">
        <f>C168</f>
        <v>0</v>
      </c>
      <c r="E168" s="119">
        <f>D168</f>
        <v>0</v>
      </c>
      <c r="H168" s="41">
        <f t="shared" si="11"/>
        <v>0</v>
      </c>
    </row>
    <row r="169" spans="1:10" ht="15" customHeight="1" outlineLevel="2">
      <c r="A169" s="121"/>
      <c r="B169" s="120" t="s">
        <v>817</v>
      </c>
      <c r="C169" s="119"/>
      <c r="D169" s="119">
        <f>C169</f>
        <v>0</v>
      </c>
      <c r="E169" s="119">
        <f>D169</f>
        <v>0</v>
      </c>
      <c r="H169" s="41">
        <f t="shared" si="11"/>
        <v>0</v>
      </c>
    </row>
    <row r="170" spans="1:10">
      <c r="A170" s="221" t="s">
        <v>214</v>
      </c>
      <c r="B170" s="22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1"/>
      <c r="B172" s="120" t="s">
        <v>812</v>
      </c>
      <c r="C172" s="119"/>
      <c r="D172" s="119">
        <f>C172</f>
        <v>0</v>
      </c>
      <c r="E172" s="119">
        <f>D172</f>
        <v>0</v>
      </c>
      <c r="H172" s="41">
        <f t="shared" si="11"/>
        <v>0</v>
      </c>
    </row>
    <row r="173" spans="1:10" ht="15" customHeight="1" outlineLevel="2">
      <c r="A173" s="121"/>
      <c r="B173" s="120" t="s">
        <v>817</v>
      </c>
      <c r="C173" s="119"/>
      <c r="D173" s="119">
        <f>C173</f>
        <v>0</v>
      </c>
      <c r="E173" s="119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1"/>
      <c r="B175" s="120" t="s">
        <v>812</v>
      </c>
      <c r="C175" s="119"/>
      <c r="D175" s="119">
        <f>C175</f>
        <v>0</v>
      </c>
      <c r="E175" s="119">
        <f>D175</f>
        <v>0</v>
      </c>
      <c r="H175" s="41">
        <f t="shared" si="11"/>
        <v>0</v>
      </c>
    </row>
    <row r="176" spans="1:10" ht="15" customHeight="1" outlineLevel="2">
      <c r="A176" s="121"/>
      <c r="B176" s="120" t="s">
        <v>817</v>
      </c>
      <c r="C176" s="119"/>
      <c r="D176" s="119">
        <f>C176</f>
        <v>0</v>
      </c>
      <c r="E176" s="119">
        <f>D176</f>
        <v>0</v>
      </c>
      <c r="H176" s="41">
        <f t="shared" si="11"/>
        <v>0</v>
      </c>
    </row>
    <row r="177" spans="1:10">
      <c r="A177" s="223" t="s">
        <v>582</v>
      </c>
      <c r="B177" s="22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221" t="s">
        <v>217</v>
      </c>
      <c r="B178" s="22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218" t="s">
        <v>806</v>
      </c>
      <c r="B179" s="21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1">
        <v>3</v>
      </c>
      <c r="B180" s="120" t="s">
        <v>814</v>
      </c>
      <c r="C180" s="119">
        <f>C181</f>
        <v>0</v>
      </c>
      <c r="D180" s="119">
        <f>D181</f>
        <v>0</v>
      </c>
      <c r="E180" s="119">
        <f>E181</f>
        <v>0</v>
      </c>
    </row>
    <row r="181" spans="1:10" outlineLevel="2">
      <c r="A181" s="87"/>
      <c r="B181" s="86" t="s">
        <v>812</v>
      </c>
      <c r="C181" s="118"/>
      <c r="D181" s="118">
        <f>C181</f>
        <v>0</v>
      </c>
      <c r="E181" s="118">
        <f>D181</f>
        <v>0</v>
      </c>
    </row>
    <row r="182" spans="1:10" outlineLevel="2">
      <c r="A182" s="121">
        <v>4</v>
      </c>
      <c r="B182" s="120" t="s">
        <v>815</v>
      </c>
      <c r="C182" s="119">
        <f>C183</f>
        <v>0</v>
      </c>
      <c r="D182" s="119">
        <f>D183</f>
        <v>0</v>
      </c>
      <c r="E182" s="119">
        <f>E183</f>
        <v>0</v>
      </c>
    </row>
    <row r="183" spans="1:10" outlineLevel="2">
      <c r="A183" s="87"/>
      <c r="B183" s="86" t="s">
        <v>812</v>
      </c>
      <c r="C183" s="118"/>
      <c r="D183" s="118">
        <f>C183</f>
        <v>0</v>
      </c>
      <c r="E183" s="118">
        <f>D183</f>
        <v>0</v>
      </c>
    </row>
    <row r="184" spans="1:10" outlineLevel="1">
      <c r="A184" s="218" t="s">
        <v>805</v>
      </c>
      <c r="B184" s="21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1">
        <v>2</v>
      </c>
      <c r="B185" s="120" t="s">
        <v>813</v>
      </c>
      <c r="C185" s="119">
        <f>C186+C187</f>
        <v>0</v>
      </c>
      <c r="D185" s="119">
        <f>D186+D187</f>
        <v>0</v>
      </c>
      <c r="E185" s="119">
        <f>E186+E187</f>
        <v>0</v>
      </c>
    </row>
    <row r="186" spans="1:10" outlineLevel="3">
      <c r="A186" s="87"/>
      <c r="B186" s="86" t="s">
        <v>812</v>
      </c>
      <c r="C186" s="118"/>
      <c r="D186" s="118">
        <f>C186</f>
        <v>0</v>
      </c>
      <c r="E186" s="118">
        <f>D186</f>
        <v>0</v>
      </c>
    </row>
    <row r="187" spans="1:10" outlineLevel="3">
      <c r="A187" s="87"/>
      <c r="B187" s="86" t="s">
        <v>804</v>
      </c>
      <c r="C187" s="118"/>
      <c r="D187" s="118">
        <f>C187</f>
        <v>0</v>
      </c>
      <c r="E187" s="118">
        <f>D187</f>
        <v>0</v>
      </c>
    </row>
    <row r="188" spans="1:10" outlineLevel="1">
      <c r="A188" s="218" t="s">
        <v>803</v>
      </c>
      <c r="B188" s="21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1">
        <v>1</v>
      </c>
      <c r="B189" s="120" t="s">
        <v>816</v>
      </c>
      <c r="C189" s="119">
        <f>C190+C191+C192</f>
        <v>0</v>
      </c>
      <c r="D189" s="119">
        <f>D190+D191+D192</f>
        <v>0</v>
      </c>
      <c r="E189" s="119">
        <f>E190+E191+E192</f>
        <v>0</v>
      </c>
    </row>
    <row r="190" spans="1:10" outlineLevel="3">
      <c r="A190" s="87"/>
      <c r="B190" s="86" t="s">
        <v>812</v>
      </c>
      <c r="C190" s="118">
        <v>0</v>
      </c>
      <c r="D190" s="118">
        <f t="shared" ref="D190:E192" si="13">C190</f>
        <v>0</v>
      </c>
      <c r="E190" s="118">
        <f t="shared" si="13"/>
        <v>0</v>
      </c>
    </row>
    <row r="191" spans="1:10" outlineLevel="3">
      <c r="A191" s="87"/>
      <c r="B191" s="86" t="s">
        <v>802</v>
      </c>
      <c r="C191" s="118">
        <v>0</v>
      </c>
      <c r="D191" s="118">
        <f t="shared" si="13"/>
        <v>0</v>
      </c>
      <c r="E191" s="118">
        <f t="shared" si="13"/>
        <v>0</v>
      </c>
    </row>
    <row r="192" spans="1:10" outlineLevel="3">
      <c r="A192" s="87"/>
      <c r="B192" s="86" t="s">
        <v>801</v>
      </c>
      <c r="C192" s="118">
        <v>0</v>
      </c>
      <c r="D192" s="118">
        <f t="shared" si="13"/>
        <v>0</v>
      </c>
      <c r="E192" s="118">
        <f t="shared" si="13"/>
        <v>0</v>
      </c>
    </row>
    <row r="193" spans="1:5" outlineLevel="2">
      <c r="A193" s="121">
        <v>3</v>
      </c>
      <c r="B193" s="120" t="s">
        <v>814</v>
      </c>
      <c r="C193" s="119">
        <f>C194</f>
        <v>0</v>
      </c>
      <c r="D193" s="119">
        <f>D194</f>
        <v>0</v>
      </c>
      <c r="E193" s="119">
        <f>E194</f>
        <v>0</v>
      </c>
    </row>
    <row r="194" spans="1:5" outlineLevel="3">
      <c r="A194" s="87"/>
      <c r="B194" s="86" t="s">
        <v>812</v>
      </c>
      <c r="C194" s="118">
        <v>0</v>
      </c>
      <c r="D194" s="118">
        <f>C194</f>
        <v>0</v>
      </c>
      <c r="E194" s="118">
        <f>D194</f>
        <v>0</v>
      </c>
    </row>
    <row r="195" spans="1:5" outlineLevel="2">
      <c r="A195" s="121">
        <v>4</v>
      </c>
      <c r="B195" s="120" t="s">
        <v>815</v>
      </c>
      <c r="C195" s="119">
        <f>C196</f>
        <v>0</v>
      </c>
      <c r="D195" s="119">
        <f>D196</f>
        <v>0</v>
      </c>
      <c r="E195" s="119">
        <f>E196</f>
        <v>0</v>
      </c>
    </row>
    <row r="196" spans="1:5" outlineLevel="3">
      <c r="A196" s="87"/>
      <c r="B196" s="86" t="s">
        <v>812</v>
      </c>
      <c r="C196" s="118">
        <v>0</v>
      </c>
      <c r="D196" s="118">
        <f>C196</f>
        <v>0</v>
      </c>
      <c r="E196" s="118">
        <f>D196</f>
        <v>0</v>
      </c>
    </row>
    <row r="197" spans="1:5" outlineLevel="1">
      <c r="A197" s="218" t="s">
        <v>800</v>
      </c>
      <c r="B197" s="21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1">
        <v>4</v>
      </c>
      <c r="B198" s="120" t="s">
        <v>815</v>
      </c>
      <c r="C198" s="119">
        <f t="shared" si="14"/>
        <v>0</v>
      </c>
      <c r="D198" s="119">
        <f t="shared" si="14"/>
        <v>0</v>
      </c>
      <c r="E198" s="119">
        <f t="shared" si="14"/>
        <v>0</v>
      </c>
    </row>
    <row r="199" spans="1:5" outlineLevel="3">
      <c r="A199" s="87"/>
      <c r="B199" s="86" t="s">
        <v>812</v>
      </c>
      <c r="C199" s="118">
        <v>0</v>
      </c>
      <c r="D199" s="118">
        <f>C199</f>
        <v>0</v>
      </c>
      <c r="E199" s="118">
        <f>D199</f>
        <v>0</v>
      </c>
    </row>
    <row r="200" spans="1:5" outlineLevel="1">
      <c r="A200" s="218" t="s">
        <v>799</v>
      </c>
      <c r="B200" s="21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1">
        <v>3</v>
      </c>
      <c r="B201" s="120" t="s">
        <v>814</v>
      </c>
      <c r="C201" s="119">
        <f>C202</f>
        <v>0</v>
      </c>
      <c r="D201" s="119">
        <f>D202</f>
        <v>0</v>
      </c>
      <c r="E201" s="119">
        <f>E202</f>
        <v>0</v>
      </c>
    </row>
    <row r="202" spans="1:5" outlineLevel="3">
      <c r="A202" s="87"/>
      <c r="B202" s="86" t="s">
        <v>812</v>
      </c>
      <c r="C202" s="118">
        <v>0</v>
      </c>
      <c r="D202" s="118">
        <f>C202</f>
        <v>0</v>
      </c>
      <c r="E202" s="118">
        <f>D202</f>
        <v>0</v>
      </c>
    </row>
    <row r="203" spans="1:5" outlineLevel="1">
      <c r="A203" s="218" t="s">
        <v>798</v>
      </c>
      <c r="B203" s="21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1">
        <v>1</v>
      </c>
      <c r="B204" s="120" t="s">
        <v>816</v>
      </c>
      <c r="C204" s="119">
        <f>C205+C206</f>
        <v>0</v>
      </c>
      <c r="D204" s="119">
        <f>D205+D206</f>
        <v>0</v>
      </c>
      <c r="E204" s="119">
        <f>E205+E206</f>
        <v>0</v>
      </c>
    </row>
    <row r="205" spans="1:5" outlineLevel="3">
      <c r="A205" s="87"/>
      <c r="B205" s="86" t="s">
        <v>812</v>
      </c>
      <c r="C205" s="118">
        <v>0</v>
      </c>
      <c r="D205" s="118">
        <f>C205</f>
        <v>0</v>
      </c>
      <c r="E205" s="118">
        <f>D205</f>
        <v>0</v>
      </c>
    </row>
    <row r="206" spans="1:5" outlineLevel="3">
      <c r="A206" s="87"/>
      <c r="B206" s="86" t="s">
        <v>796</v>
      </c>
      <c r="C206" s="118">
        <v>0</v>
      </c>
      <c r="D206" s="118">
        <f>C206</f>
        <v>0</v>
      </c>
      <c r="E206" s="118">
        <f>D206</f>
        <v>0</v>
      </c>
    </row>
    <row r="207" spans="1:5" outlineLevel="2">
      <c r="A207" s="121">
        <v>2</v>
      </c>
      <c r="B207" s="120" t="s">
        <v>813</v>
      </c>
      <c r="C207" s="119">
        <f>C209+C208+C210</f>
        <v>0</v>
      </c>
      <c r="D207" s="119">
        <f>D209+D208+D210</f>
        <v>0</v>
      </c>
      <c r="E207" s="119">
        <f>E209+E208+E210</f>
        <v>0</v>
      </c>
    </row>
    <row r="208" spans="1:5" outlineLevel="3">
      <c r="A208" s="87"/>
      <c r="B208" s="86" t="s">
        <v>812</v>
      </c>
      <c r="C208" s="118">
        <v>0</v>
      </c>
      <c r="D208" s="118">
        <f t="shared" ref="D208:E210" si="15">C208</f>
        <v>0</v>
      </c>
      <c r="E208" s="118">
        <f t="shared" si="15"/>
        <v>0</v>
      </c>
    </row>
    <row r="209" spans="1:5" outlineLevel="3">
      <c r="A209" s="87"/>
      <c r="B209" s="86" t="s">
        <v>795</v>
      </c>
      <c r="C209" s="118"/>
      <c r="D209" s="118">
        <f t="shared" si="15"/>
        <v>0</v>
      </c>
      <c r="E209" s="118">
        <f t="shared" si="15"/>
        <v>0</v>
      </c>
    </row>
    <row r="210" spans="1:5" outlineLevel="3">
      <c r="A210" s="87"/>
      <c r="B210" s="86" t="s">
        <v>812</v>
      </c>
      <c r="C210" s="118">
        <v>0</v>
      </c>
      <c r="D210" s="118">
        <f t="shared" si="15"/>
        <v>0</v>
      </c>
      <c r="E210" s="118">
        <f t="shared" si="15"/>
        <v>0</v>
      </c>
    </row>
    <row r="211" spans="1:5" outlineLevel="2">
      <c r="A211" s="121">
        <v>3</v>
      </c>
      <c r="B211" s="120" t="s">
        <v>814</v>
      </c>
      <c r="C211" s="119">
        <f>C212</f>
        <v>0</v>
      </c>
      <c r="D211" s="119">
        <f>D212</f>
        <v>0</v>
      </c>
      <c r="E211" s="119">
        <f>E212</f>
        <v>0</v>
      </c>
    </row>
    <row r="212" spans="1:5" outlineLevel="3">
      <c r="A212" s="87"/>
      <c r="B212" s="86" t="s">
        <v>812</v>
      </c>
      <c r="C212" s="118">
        <v>0</v>
      </c>
      <c r="D212" s="118">
        <f>C212</f>
        <v>0</v>
      </c>
      <c r="E212" s="118">
        <f>D212</f>
        <v>0</v>
      </c>
    </row>
    <row r="213" spans="1:5" outlineLevel="2">
      <c r="A213" s="121">
        <v>4</v>
      </c>
      <c r="B213" s="120" t="s">
        <v>815</v>
      </c>
      <c r="C213" s="119">
        <f>C214</f>
        <v>0</v>
      </c>
      <c r="D213" s="119">
        <f>D214</f>
        <v>0</v>
      </c>
      <c r="E213" s="119">
        <f>E214</f>
        <v>0</v>
      </c>
    </row>
    <row r="214" spans="1:5" outlineLevel="3">
      <c r="A214" s="87"/>
      <c r="B214" s="86" t="s">
        <v>812</v>
      </c>
      <c r="C214" s="118">
        <v>0</v>
      </c>
      <c r="D214" s="118">
        <f>C214</f>
        <v>0</v>
      </c>
      <c r="E214" s="118">
        <f>D214</f>
        <v>0</v>
      </c>
    </row>
    <row r="215" spans="1:5" outlineLevel="1">
      <c r="A215" s="218" t="s">
        <v>793</v>
      </c>
      <c r="B215" s="21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1">
        <v>2</v>
      </c>
      <c r="B216" s="120" t="s">
        <v>813</v>
      </c>
      <c r="C216" s="119">
        <f>C219+C218+C217</f>
        <v>0</v>
      </c>
      <c r="D216" s="119">
        <f>D219+D218+D217</f>
        <v>0</v>
      </c>
      <c r="E216" s="119">
        <f>E219+E218+E217</f>
        <v>0</v>
      </c>
    </row>
    <row r="217" spans="1:5" outlineLevel="3">
      <c r="A217" s="87"/>
      <c r="B217" s="86" t="s">
        <v>812</v>
      </c>
      <c r="C217" s="118">
        <v>0</v>
      </c>
      <c r="D217" s="118">
        <f t="shared" ref="D217:E219" si="16">C217</f>
        <v>0</v>
      </c>
      <c r="E217" s="118">
        <f t="shared" si="16"/>
        <v>0</v>
      </c>
    </row>
    <row r="218" spans="1:5" s="114" customFormat="1" outlineLevel="3">
      <c r="A218" s="124"/>
      <c r="B218" s="123" t="s">
        <v>792</v>
      </c>
      <c r="C218" s="122"/>
      <c r="D218" s="122">
        <f t="shared" si="16"/>
        <v>0</v>
      </c>
      <c r="E218" s="122">
        <f t="shared" si="16"/>
        <v>0</v>
      </c>
    </row>
    <row r="219" spans="1:5" s="114" customFormat="1" outlineLevel="3">
      <c r="A219" s="124"/>
      <c r="B219" s="123" t="s">
        <v>778</v>
      </c>
      <c r="C219" s="122"/>
      <c r="D219" s="122">
        <f t="shared" si="16"/>
        <v>0</v>
      </c>
      <c r="E219" s="122">
        <f t="shared" si="16"/>
        <v>0</v>
      </c>
    </row>
    <row r="220" spans="1:5" outlineLevel="2">
      <c r="A220" s="121">
        <v>3</v>
      </c>
      <c r="B220" s="120" t="s">
        <v>814</v>
      </c>
      <c r="C220" s="119">
        <f>C221</f>
        <v>0</v>
      </c>
      <c r="D220" s="119">
        <f>D221</f>
        <v>0</v>
      </c>
      <c r="E220" s="119">
        <f>E221</f>
        <v>0</v>
      </c>
    </row>
    <row r="221" spans="1:5" outlineLevel="3">
      <c r="A221" s="87"/>
      <c r="B221" s="86" t="s">
        <v>812</v>
      </c>
      <c r="C221" s="118">
        <v>0</v>
      </c>
      <c r="D221" s="118">
        <f>C221</f>
        <v>0</v>
      </c>
      <c r="E221" s="118">
        <f>D221</f>
        <v>0</v>
      </c>
    </row>
    <row r="222" spans="1:5" outlineLevel="1">
      <c r="A222" s="218" t="s">
        <v>791</v>
      </c>
      <c r="B222" s="21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1">
        <v>2</v>
      </c>
      <c r="B223" s="120" t="s">
        <v>813</v>
      </c>
      <c r="C223" s="119">
        <f>C225+C226+C227+C224</f>
        <v>0</v>
      </c>
      <c r="D223" s="119">
        <f>D225+D226+D227+D224</f>
        <v>0</v>
      </c>
      <c r="E223" s="119">
        <f>E225+E226+E227+E224</f>
        <v>0</v>
      </c>
    </row>
    <row r="224" spans="1:5" outlineLevel="3">
      <c r="A224" s="87"/>
      <c r="B224" s="86" t="s">
        <v>812</v>
      </c>
      <c r="C224" s="118">
        <v>0</v>
      </c>
      <c r="D224" s="118">
        <f>C224</f>
        <v>0</v>
      </c>
      <c r="E224" s="118">
        <f>D224</f>
        <v>0</v>
      </c>
    </row>
    <row r="225" spans="1:5" outlineLevel="3">
      <c r="A225" s="87"/>
      <c r="B225" s="86" t="s">
        <v>790</v>
      </c>
      <c r="C225" s="118"/>
      <c r="D225" s="118">
        <f t="shared" ref="D225:E227" si="17">C225</f>
        <v>0</v>
      </c>
      <c r="E225" s="118">
        <f t="shared" si="17"/>
        <v>0</v>
      </c>
    </row>
    <row r="226" spans="1:5" outlineLevel="3">
      <c r="A226" s="87"/>
      <c r="B226" s="86" t="s">
        <v>789</v>
      </c>
      <c r="C226" s="118"/>
      <c r="D226" s="118">
        <f t="shared" si="17"/>
        <v>0</v>
      </c>
      <c r="E226" s="118">
        <f t="shared" si="17"/>
        <v>0</v>
      </c>
    </row>
    <row r="227" spans="1:5" outlineLevel="3">
      <c r="A227" s="87"/>
      <c r="B227" s="86" t="s">
        <v>788</v>
      </c>
      <c r="C227" s="118"/>
      <c r="D227" s="118">
        <f t="shared" si="17"/>
        <v>0</v>
      </c>
      <c r="E227" s="118">
        <f t="shared" si="17"/>
        <v>0</v>
      </c>
    </row>
    <row r="228" spans="1:5" outlineLevel="1">
      <c r="A228" s="218" t="s">
        <v>787</v>
      </c>
      <c r="B228" s="21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1">
        <v>2</v>
      </c>
      <c r="B229" s="120" t="s">
        <v>813</v>
      </c>
      <c r="C229" s="119">
        <f>C231+C232+C230</f>
        <v>0</v>
      </c>
      <c r="D229" s="119">
        <f>D231+D232+D230</f>
        <v>0</v>
      </c>
      <c r="E229" s="119">
        <f>E231+E232+E230</f>
        <v>0</v>
      </c>
    </row>
    <row r="230" spans="1:5" outlineLevel="3">
      <c r="A230" s="87"/>
      <c r="B230" s="86" t="s">
        <v>812</v>
      </c>
      <c r="C230" s="118">
        <v>0</v>
      </c>
      <c r="D230" s="118">
        <f t="shared" ref="D230:E232" si="18">C230</f>
        <v>0</v>
      </c>
      <c r="E230" s="118">
        <f t="shared" si="18"/>
        <v>0</v>
      </c>
    </row>
    <row r="231" spans="1:5" outlineLevel="3">
      <c r="A231" s="87"/>
      <c r="B231" s="86" t="s">
        <v>786</v>
      </c>
      <c r="C231" s="118">
        <v>0</v>
      </c>
      <c r="D231" s="118">
        <f t="shared" si="18"/>
        <v>0</v>
      </c>
      <c r="E231" s="118">
        <f t="shared" si="18"/>
        <v>0</v>
      </c>
    </row>
    <row r="232" spans="1:5" outlineLevel="3">
      <c r="A232" s="87"/>
      <c r="B232" s="86" t="s">
        <v>776</v>
      </c>
      <c r="C232" s="118"/>
      <c r="D232" s="118">
        <f t="shared" si="18"/>
        <v>0</v>
      </c>
      <c r="E232" s="118">
        <f t="shared" si="18"/>
        <v>0</v>
      </c>
    </row>
    <row r="233" spans="1:5" outlineLevel="2">
      <c r="A233" s="121">
        <v>3</v>
      </c>
      <c r="B233" s="120" t="s">
        <v>814</v>
      </c>
      <c r="C233" s="119">
        <f>C234</f>
        <v>0</v>
      </c>
      <c r="D233" s="119">
        <f>D234</f>
        <v>0</v>
      </c>
      <c r="E233" s="119">
        <f>E234</f>
        <v>0</v>
      </c>
    </row>
    <row r="234" spans="1:5" outlineLevel="3">
      <c r="A234" s="87"/>
      <c r="B234" s="86" t="s">
        <v>812</v>
      </c>
      <c r="C234" s="118">
        <v>0</v>
      </c>
      <c r="D234" s="118">
        <f>C234</f>
        <v>0</v>
      </c>
      <c r="E234" s="118">
        <f>D234</f>
        <v>0</v>
      </c>
    </row>
    <row r="235" spans="1:5" outlineLevel="1">
      <c r="A235" s="218" t="s">
        <v>785</v>
      </c>
      <c r="B235" s="21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1">
        <v>3</v>
      </c>
      <c r="B236" s="120" t="s">
        <v>814</v>
      </c>
      <c r="C236" s="119">
        <f>C237</f>
        <v>0</v>
      </c>
      <c r="D236" s="119">
        <f>D237</f>
        <v>0</v>
      </c>
      <c r="E236" s="119">
        <f>E237</f>
        <v>0</v>
      </c>
    </row>
    <row r="237" spans="1:5" outlineLevel="3">
      <c r="A237" s="87"/>
      <c r="B237" s="86" t="s">
        <v>812</v>
      </c>
      <c r="C237" s="118">
        <v>0</v>
      </c>
      <c r="D237" s="118">
        <f>C237</f>
        <v>0</v>
      </c>
      <c r="E237" s="118">
        <f>D237</f>
        <v>0</v>
      </c>
    </row>
    <row r="238" spans="1:5" outlineLevel="1">
      <c r="A238" s="218" t="s">
        <v>783</v>
      </c>
      <c r="B238" s="21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1">
        <v>2</v>
      </c>
      <c r="B239" s="120" t="s">
        <v>813</v>
      </c>
      <c r="C239" s="119">
        <f>C241+C242+C240</f>
        <v>0</v>
      </c>
      <c r="D239" s="119">
        <f>D241+D242+D240</f>
        <v>0</v>
      </c>
      <c r="E239" s="119">
        <f>E241+E242+E240</f>
        <v>0</v>
      </c>
    </row>
    <row r="240" spans="1:5" outlineLevel="3">
      <c r="A240" s="87"/>
      <c r="B240" s="86" t="s">
        <v>812</v>
      </c>
      <c r="C240" s="118">
        <v>0</v>
      </c>
      <c r="D240" s="118">
        <f t="shared" ref="D240:E242" si="19">C240</f>
        <v>0</v>
      </c>
      <c r="E240" s="118">
        <f t="shared" si="19"/>
        <v>0</v>
      </c>
    </row>
    <row r="241" spans="1:10" outlineLevel="3">
      <c r="A241" s="87"/>
      <c r="B241" s="86" t="s">
        <v>782</v>
      </c>
      <c r="C241" s="118"/>
      <c r="D241" s="118">
        <f t="shared" si="19"/>
        <v>0</v>
      </c>
      <c r="E241" s="118">
        <f t="shared" si="19"/>
        <v>0</v>
      </c>
    </row>
    <row r="242" spans="1:10" outlineLevel="3">
      <c r="A242" s="87"/>
      <c r="B242" s="86" t="s">
        <v>781</v>
      </c>
      <c r="C242" s="118"/>
      <c r="D242" s="118">
        <f t="shared" si="19"/>
        <v>0</v>
      </c>
      <c r="E242" s="118">
        <f t="shared" si="19"/>
        <v>0</v>
      </c>
    </row>
    <row r="243" spans="1:10" outlineLevel="1">
      <c r="A243" s="218" t="s">
        <v>780</v>
      </c>
      <c r="B243" s="21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1">
        <v>2</v>
      </c>
      <c r="B244" s="120" t="s">
        <v>813</v>
      </c>
      <c r="C244" s="119">
        <f>C246+C247+C248+C249+C245</f>
        <v>0</v>
      </c>
      <c r="D244" s="119">
        <f>D246+D247+D248+D249+D245</f>
        <v>0</v>
      </c>
      <c r="E244" s="119">
        <f>E246+E247+E248+E249+E245</f>
        <v>0</v>
      </c>
    </row>
    <row r="245" spans="1:10" outlineLevel="3">
      <c r="A245" s="87"/>
      <c r="B245" s="86" t="s">
        <v>812</v>
      </c>
      <c r="C245" s="118">
        <v>0</v>
      </c>
      <c r="D245" s="118">
        <f>C245</f>
        <v>0</v>
      </c>
      <c r="E245" s="118">
        <f>D245</f>
        <v>0</v>
      </c>
    </row>
    <row r="246" spans="1:10" outlineLevel="3">
      <c r="A246" s="87"/>
      <c r="B246" s="86" t="s">
        <v>778</v>
      </c>
      <c r="C246" s="118"/>
      <c r="D246" s="118">
        <f t="shared" ref="D246:E249" si="20">C246</f>
        <v>0</v>
      </c>
      <c r="E246" s="118">
        <f t="shared" si="20"/>
        <v>0</v>
      </c>
    </row>
    <row r="247" spans="1:10" outlineLevel="3">
      <c r="A247" s="87"/>
      <c r="B247" s="86" t="s">
        <v>777</v>
      </c>
      <c r="C247" s="118"/>
      <c r="D247" s="118">
        <f t="shared" si="20"/>
        <v>0</v>
      </c>
      <c r="E247" s="118">
        <f t="shared" si="20"/>
        <v>0</v>
      </c>
    </row>
    <row r="248" spans="1:10" outlineLevel="3">
      <c r="A248" s="87"/>
      <c r="B248" s="86" t="s">
        <v>776</v>
      </c>
      <c r="C248" s="118"/>
      <c r="D248" s="118">
        <f t="shared" si="20"/>
        <v>0</v>
      </c>
      <c r="E248" s="118">
        <f t="shared" si="20"/>
        <v>0</v>
      </c>
    </row>
    <row r="249" spans="1:10" outlineLevel="3">
      <c r="A249" s="87"/>
      <c r="B249" s="86" t="s">
        <v>775</v>
      </c>
      <c r="C249" s="118"/>
      <c r="D249" s="118">
        <f t="shared" si="20"/>
        <v>0</v>
      </c>
      <c r="E249" s="118">
        <f t="shared" si="20"/>
        <v>0</v>
      </c>
    </row>
    <row r="250" spans="1:10" outlineLevel="1">
      <c r="A250" s="218" t="s">
        <v>774</v>
      </c>
      <c r="B250" s="21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7"/>
      <c r="B251" s="86" t="s">
        <v>812</v>
      </c>
      <c r="C251" s="118">
        <v>0</v>
      </c>
      <c r="D251" s="118">
        <f>C251</f>
        <v>0</v>
      </c>
      <c r="E251" s="118">
        <f>D251</f>
        <v>0</v>
      </c>
    </row>
    <row r="252" spans="1:10" outlineLevel="3">
      <c r="A252" s="87"/>
      <c r="B252" s="86" t="s">
        <v>811</v>
      </c>
      <c r="C252" s="118">
        <v>0</v>
      </c>
      <c r="D252" s="118">
        <f>C252</f>
        <v>0</v>
      </c>
      <c r="E252" s="118">
        <f>D252</f>
        <v>0</v>
      </c>
    </row>
    <row r="256" spans="1:10" ht="18.5">
      <c r="A256" s="220" t="s">
        <v>67</v>
      </c>
      <c r="B256" s="220"/>
      <c r="C256" s="220"/>
      <c r="D256" s="191" t="s">
        <v>810</v>
      </c>
      <c r="E256" s="191" t="s">
        <v>809</v>
      </c>
      <c r="G256" s="47" t="s">
        <v>589</v>
      </c>
      <c r="H256" s="48">
        <f>C257+C559</f>
        <v>1295476.3600000001</v>
      </c>
      <c r="I256" s="49"/>
      <c r="J256" s="50" t="b">
        <f>AND(H256=I256)</f>
        <v>0</v>
      </c>
    </row>
    <row r="257" spans="1:10">
      <c r="A257" s="212" t="s">
        <v>60</v>
      </c>
      <c r="B257" s="213"/>
      <c r="C257" s="37">
        <f>C258+C550</f>
        <v>1064569.3770000001</v>
      </c>
      <c r="D257" s="37">
        <f>D258+D550</f>
        <v>670187.076</v>
      </c>
      <c r="E257" s="37">
        <f>E258+E550</f>
        <v>670187.076</v>
      </c>
      <c r="G257" s="39" t="s">
        <v>60</v>
      </c>
      <c r="H257" s="41">
        <f>C257</f>
        <v>1064569.3770000001</v>
      </c>
      <c r="I257" s="42"/>
      <c r="J257" s="40" t="b">
        <f>AND(H257=I257)</f>
        <v>0</v>
      </c>
    </row>
    <row r="258" spans="1:10">
      <c r="A258" s="208" t="s">
        <v>266</v>
      </c>
      <c r="B258" s="209"/>
      <c r="C258" s="36">
        <f>C259+C339+C483+C547</f>
        <v>992444.853</v>
      </c>
      <c r="D258" s="36">
        <f>D259+D339+D483+D547</f>
        <v>598062.55200000003</v>
      </c>
      <c r="E258" s="36">
        <f>E259+E339+E483+E547</f>
        <v>598062.55200000003</v>
      </c>
      <c r="G258" s="39" t="s">
        <v>57</v>
      </c>
      <c r="H258" s="41">
        <f t="shared" ref="H258:H321" si="21">C258</f>
        <v>992444.853</v>
      </c>
      <c r="I258" s="42"/>
      <c r="J258" s="40" t="b">
        <f>AND(H258=I258)</f>
        <v>0</v>
      </c>
    </row>
    <row r="259" spans="1:10">
      <c r="A259" s="206" t="s">
        <v>267</v>
      </c>
      <c r="B259" s="207"/>
      <c r="C259" s="33">
        <f>C260+C263+C314</f>
        <v>650818.30099999998</v>
      </c>
      <c r="D259" s="33">
        <f>D260+D263+D314</f>
        <v>256436</v>
      </c>
      <c r="E259" s="33">
        <f>E260+E263+E314</f>
        <v>256436</v>
      </c>
      <c r="G259" s="39" t="s">
        <v>590</v>
      </c>
      <c r="H259" s="41">
        <f t="shared" si="21"/>
        <v>650818.30099999998</v>
      </c>
      <c r="I259" s="42"/>
      <c r="J259" s="40" t="b">
        <f>AND(H259=I259)</f>
        <v>0</v>
      </c>
    </row>
    <row r="260" spans="1:10" outlineLevel="1">
      <c r="A260" s="210" t="s">
        <v>268</v>
      </c>
      <c r="B260" s="211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210" t="s">
        <v>269</v>
      </c>
      <c r="B263" s="211"/>
      <c r="C263" s="32">
        <f>C264+C265+C289+C296+C298+C302+C305+C308+C313</f>
        <v>649858.30099999998</v>
      </c>
      <c r="D263" s="32">
        <f>D264+D265+D289+D296+D298+D302+D305+D308+D313</f>
        <v>255476</v>
      </c>
      <c r="E263" s="32">
        <f>E264+E265+E289+E296+E298+E302+E305+E308+E313</f>
        <v>255476</v>
      </c>
      <c r="H263" s="41">
        <f t="shared" si="21"/>
        <v>649858.30099999998</v>
      </c>
    </row>
    <row r="264" spans="1:10" outlineLevel="2">
      <c r="A264" s="6">
        <v>1101</v>
      </c>
      <c r="B264" s="4" t="s">
        <v>34</v>
      </c>
      <c r="C264" s="5">
        <v>255476</v>
      </c>
      <c r="D264" s="5">
        <f>C264</f>
        <v>255476</v>
      </c>
      <c r="E264" s="5">
        <f>D264</f>
        <v>255476</v>
      </c>
      <c r="H264" s="41">
        <f t="shared" si="21"/>
        <v>255476</v>
      </c>
    </row>
    <row r="265" spans="1:10" outlineLevel="2">
      <c r="A265" s="6">
        <v>1101</v>
      </c>
      <c r="B265" s="4" t="s">
        <v>35</v>
      </c>
      <c r="C265" s="5">
        <v>267959</v>
      </c>
      <c r="D265" s="5">
        <f>SUM(D266:D288)</f>
        <v>0</v>
      </c>
      <c r="E265" s="5">
        <f>SUM(E266:E288)</f>
        <v>0</v>
      </c>
      <c r="H265" s="41">
        <f t="shared" si="21"/>
        <v>267959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3396</v>
      </c>
      <c r="D289" s="5">
        <f>SUM(D290:D295)</f>
        <v>0</v>
      </c>
      <c r="E289" s="5">
        <f>SUM(E290:E295)</f>
        <v>0</v>
      </c>
      <c r="H289" s="41">
        <f t="shared" si="21"/>
        <v>3396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19320</v>
      </c>
      <c r="D298" s="5">
        <f>SUM(D299:D301)</f>
        <v>0</v>
      </c>
      <c r="E298" s="5">
        <f>SUM(E299:E301)</f>
        <v>0</v>
      </c>
      <c r="H298" s="41">
        <f t="shared" si="21"/>
        <v>19320</v>
      </c>
    </row>
    <row r="299" spans="1:8" outlineLevel="3">
      <c r="A299" s="29"/>
      <c r="B299" s="28" t="s">
        <v>248</v>
      </c>
      <c r="C299" s="30"/>
      <c r="D299" s="30">
        <f t="shared" ref="D299:E301" si="25">C299</f>
        <v>0</v>
      </c>
      <c r="E299" s="30">
        <f t="shared" si="25"/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si="25"/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2000</v>
      </c>
      <c r="D302" s="5">
        <f>SUM(D303:D304)</f>
        <v>0</v>
      </c>
      <c r="E302" s="5">
        <f>SUM(E303:E304)</f>
        <v>0</v>
      </c>
      <c r="H302" s="41">
        <f t="shared" si="21"/>
        <v>2000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6881.4759999999997</v>
      </c>
      <c r="D305" s="5">
        <f>SUM(D306:D307)</f>
        <v>0</v>
      </c>
      <c r="E305" s="5">
        <f>SUM(E306:E307)</f>
        <v>0</v>
      </c>
      <c r="H305" s="41">
        <f t="shared" si="21"/>
        <v>6881.4759999999997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94825.824999999997</v>
      </c>
      <c r="D308" s="5">
        <f>SUM(D309:D312)</f>
        <v>0</v>
      </c>
      <c r="E308" s="5">
        <f>SUM(E309:E312)</f>
        <v>0</v>
      </c>
      <c r="H308" s="41">
        <f t="shared" si="21"/>
        <v>94825.824999999997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210" t="s">
        <v>601</v>
      </c>
      <c r="B314" s="21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/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8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 t="shared" si="29"/>
        <v>0</v>
      </c>
      <c r="E336" s="5">
        <f t="shared" si="29"/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si="29"/>
        <v>0</v>
      </c>
      <c r="E337" s="5">
        <f t="shared" si="29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9"/>
        <v>0</v>
      </c>
      <c r="E338" s="5">
        <f t="shared" si="29"/>
        <v>0</v>
      </c>
      <c r="H338" s="41">
        <f t="shared" si="28"/>
        <v>0</v>
      </c>
    </row>
    <row r="339" spans="1:10">
      <c r="A339" s="206" t="s">
        <v>270</v>
      </c>
      <c r="B339" s="207"/>
      <c r="C339" s="33">
        <f>C340+C444+C482</f>
        <v>290550</v>
      </c>
      <c r="D339" s="33">
        <f>D340+D444+D482</f>
        <v>290550</v>
      </c>
      <c r="E339" s="33">
        <f>E340+E444+E482</f>
        <v>290550</v>
      </c>
      <c r="G339" s="39" t="s">
        <v>591</v>
      </c>
      <c r="H339" s="41">
        <f t="shared" si="28"/>
        <v>290550</v>
      </c>
      <c r="I339" s="42"/>
      <c r="J339" s="40" t="b">
        <f>AND(H339=I339)</f>
        <v>0</v>
      </c>
    </row>
    <row r="340" spans="1:10" outlineLevel="1">
      <c r="A340" s="210" t="s">
        <v>271</v>
      </c>
      <c r="B340" s="211"/>
      <c r="C340" s="32">
        <f>C341+C342+C343+C344+C347+C348+C353+C356+C357+C362+C367+BG290626+C371+C372+C373+C376+C377+C378+C382+C388+C391+C392+C395+C398+C399+C404+C407+C408+C409+C412+C415+C416+C419+C420+C421+C422+C429+C443</f>
        <v>257550</v>
      </c>
      <c r="D340" s="32">
        <f>D341+D342+D343+D344+D347+D348+D353+D356+D357+D362+D367+BH290668+D371+D372+D373+D376+D377+D378+D382+D388+D391+D392+D395+D398+D399+D404+D407+D408+D409+D412+D415+D416+D419+D420+D421+D422+D429+D443</f>
        <v>257550</v>
      </c>
      <c r="E340" s="32">
        <f>E341+E342+E343+E344+E347+E348+E353+E356+E357+E362+E367+BI290668+E371+E372+E373+E376+E377+E378+E382+E388+E391+E392+E395+E398+E399+E404+E407+E408+E409+E412+E415+E416+E419+E420+E421+E422+E429+E443</f>
        <v>257550</v>
      </c>
      <c r="H340" s="41">
        <f t="shared" si="28"/>
        <v>257550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 t="shared" ref="D341:E343" si="30">C341</f>
        <v>0</v>
      </c>
      <c r="E341" s="5">
        <f t="shared" si="30"/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6000</v>
      </c>
      <c r="D342" s="5">
        <f t="shared" si="30"/>
        <v>6000</v>
      </c>
      <c r="E342" s="5">
        <f t="shared" si="30"/>
        <v>6000</v>
      </c>
      <c r="H342" s="41">
        <f t="shared" si="28"/>
        <v>6000</v>
      </c>
    </row>
    <row r="343" spans="1:10" outlineLevel="2">
      <c r="A343" s="6">
        <v>2201</v>
      </c>
      <c r="B343" s="4" t="s">
        <v>41</v>
      </c>
      <c r="C343" s="5">
        <v>105000</v>
      </c>
      <c r="D343" s="5">
        <f t="shared" si="30"/>
        <v>105000</v>
      </c>
      <c r="E343" s="5">
        <f t="shared" si="30"/>
        <v>105000</v>
      </c>
      <c r="H343" s="41">
        <f t="shared" si="28"/>
        <v>105000</v>
      </c>
    </row>
    <row r="344" spans="1:10" outlineLevel="2">
      <c r="A344" s="6">
        <v>2201</v>
      </c>
      <c r="B344" s="4" t="s">
        <v>273</v>
      </c>
      <c r="C344" s="5">
        <f>SUM(C345:C346)</f>
        <v>7500</v>
      </c>
      <c r="D344" s="5">
        <f>SUM(D345:D346)</f>
        <v>7500</v>
      </c>
      <c r="E344" s="5">
        <f>SUM(E345:E346)</f>
        <v>7500</v>
      </c>
      <c r="H344" s="41">
        <f t="shared" si="28"/>
        <v>7500</v>
      </c>
    </row>
    <row r="345" spans="1:10" outlineLevel="3">
      <c r="A345" s="29"/>
      <c r="B345" s="28" t="s">
        <v>274</v>
      </c>
      <c r="C345" s="30">
        <v>3000</v>
      </c>
      <c r="D345" s="30">
        <f t="shared" ref="D345:E347" si="31">C345</f>
        <v>3000</v>
      </c>
      <c r="E345" s="30">
        <f t="shared" si="31"/>
        <v>3000</v>
      </c>
      <c r="H345" s="41">
        <f t="shared" si="28"/>
        <v>3000</v>
      </c>
    </row>
    <row r="346" spans="1:10" outlineLevel="3">
      <c r="A346" s="29"/>
      <c r="B346" s="28" t="s">
        <v>275</v>
      </c>
      <c r="C346" s="30">
        <v>4500</v>
      </c>
      <c r="D346" s="30">
        <f t="shared" si="31"/>
        <v>4500</v>
      </c>
      <c r="E346" s="30">
        <f t="shared" si="31"/>
        <v>4500</v>
      </c>
      <c r="H346" s="41">
        <f t="shared" si="28"/>
        <v>4500</v>
      </c>
    </row>
    <row r="347" spans="1:10" outlineLevel="2">
      <c r="A347" s="6">
        <v>2201</v>
      </c>
      <c r="B347" s="4" t="s">
        <v>276</v>
      </c>
      <c r="C347" s="5">
        <v>10000</v>
      </c>
      <c r="D347" s="5">
        <f t="shared" si="31"/>
        <v>10000</v>
      </c>
      <c r="E347" s="5">
        <f t="shared" si="31"/>
        <v>10000</v>
      </c>
      <c r="H347" s="41">
        <f t="shared" si="28"/>
        <v>10000</v>
      </c>
    </row>
    <row r="348" spans="1:10" outlineLevel="2">
      <c r="A348" s="6">
        <v>2201</v>
      </c>
      <c r="B348" s="4" t="s">
        <v>277</v>
      </c>
      <c r="C348" s="5">
        <f>SUM(C349:C352)</f>
        <v>40000</v>
      </c>
      <c r="D348" s="5">
        <f>SUM(D349:D352)</f>
        <v>40000</v>
      </c>
      <c r="E348" s="5">
        <f>SUM(E349:E352)</f>
        <v>40000</v>
      </c>
      <c r="H348" s="41">
        <f t="shared" si="28"/>
        <v>40000</v>
      </c>
    </row>
    <row r="349" spans="1:10" outlineLevel="3">
      <c r="A349" s="29"/>
      <c r="B349" s="28" t="s">
        <v>278</v>
      </c>
      <c r="C349" s="30">
        <v>40000</v>
      </c>
      <c r="D349" s="30">
        <f>C349</f>
        <v>40000</v>
      </c>
      <c r="E349" s="30">
        <f>D349</f>
        <v>40000</v>
      </c>
      <c r="H349" s="41">
        <f t="shared" si="28"/>
        <v>40000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2">C350</f>
        <v>0</v>
      </c>
      <c r="E350" s="30">
        <f t="shared" si="32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2"/>
        <v>0</v>
      </c>
      <c r="E351" s="30">
        <f t="shared" si="32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2"/>
        <v>0</v>
      </c>
      <c r="E352" s="30">
        <f t="shared" si="32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600</v>
      </c>
      <c r="D353" s="5">
        <f>SUM(D354:D355)</f>
        <v>600</v>
      </c>
      <c r="E353" s="5">
        <f>SUM(E354:E355)</f>
        <v>600</v>
      </c>
      <c r="H353" s="41">
        <f t="shared" si="28"/>
        <v>600</v>
      </c>
    </row>
    <row r="354" spans="1:8" outlineLevel="3">
      <c r="A354" s="29"/>
      <c r="B354" s="28" t="s">
        <v>42</v>
      </c>
      <c r="C354" s="30">
        <v>300</v>
      </c>
      <c r="D354" s="30">
        <f t="shared" ref="D354:E356" si="33">C354</f>
        <v>300</v>
      </c>
      <c r="E354" s="30">
        <f t="shared" si="33"/>
        <v>300</v>
      </c>
      <c r="H354" s="41">
        <f t="shared" si="28"/>
        <v>300</v>
      </c>
    </row>
    <row r="355" spans="1:8" outlineLevel="3">
      <c r="A355" s="29"/>
      <c r="B355" s="28" t="s">
        <v>283</v>
      </c>
      <c r="C355" s="30">
        <v>300</v>
      </c>
      <c r="D355" s="30">
        <f t="shared" si="33"/>
        <v>300</v>
      </c>
      <c r="E355" s="30">
        <f t="shared" si="33"/>
        <v>300</v>
      </c>
      <c r="H355" s="41">
        <f t="shared" si="28"/>
        <v>300</v>
      </c>
    </row>
    <row r="356" spans="1:8" outlineLevel="2">
      <c r="A356" s="6">
        <v>2201</v>
      </c>
      <c r="B356" s="4" t="s">
        <v>284</v>
      </c>
      <c r="C356" s="5">
        <v>2000</v>
      </c>
      <c r="D356" s="5">
        <f t="shared" si="33"/>
        <v>2000</v>
      </c>
      <c r="E356" s="5">
        <f t="shared" si="33"/>
        <v>2000</v>
      </c>
      <c r="H356" s="41">
        <f t="shared" si="28"/>
        <v>2000</v>
      </c>
    </row>
    <row r="357" spans="1:8" outlineLevel="2">
      <c r="A357" s="6">
        <v>2201</v>
      </c>
      <c r="B357" s="4" t="s">
        <v>285</v>
      </c>
      <c r="C357" s="5">
        <f>SUM(C358:C361)</f>
        <v>6300</v>
      </c>
      <c r="D357" s="5">
        <f>SUM(D358:D361)</f>
        <v>6300</v>
      </c>
      <c r="E357" s="5">
        <f>SUM(E358:E361)</f>
        <v>6300</v>
      </c>
      <c r="H357" s="41">
        <f t="shared" si="28"/>
        <v>6300</v>
      </c>
    </row>
    <row r="358" spans="1:8" outlineLevel="3">
      <c r="A358" s="29"/>
      <c r="B358" s="28" t="s">
        <v>286</v>
      </c>
      <c r="C358" s="30">
        <v>5500</v>
      </c>
      <c r="D358" s="30">
        <f>C358</f>
        <v>5500</v>
      </c>
      <c r="E358" s="30">
        <f>D358</f>
        <v>5500</v>
      </c>
      <c r="H358" s="41">
        <f t="shared" si="28"/>
        <v>5500</v>
      </c>
    </row>
    <row r="359" spans="1:8" outlineLevel="3">
      <c r="A359" s="29"/>
      <c r="B359" s="28" t="s">
        <v>287</v>
      </c>
      <c r="C359" s="30"/>
      <c r="D359" s="30">
        <f t="shared" ref="D359:E361" si="34">C359</f>
        <v>0</v>
      </c>
      <c r="E359" s="30">
        <f t="shared" si="34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400</v>
      </c>
      <c r="D360" s="30">
        <f t="shared" si="34"/>
        <v>400</v>
      </c>
      <c r="E360" s="30">
        <f t="shared" si="34"/>
        <v>400</v>
      </c>
      <c r="H360" s="41">
        <f t="shared" si="28"/>
        <v>400</v>
      </c>
    </row>
    <row r="361" spans="1:8" outlineLevel="3">
      <c r="A361" s="29"/>
      <c r="B361" s="28" t="s">
        <v>289</v>
      </c>
      <c r="C361" s="30">
        <v>400</v>
      </c>
      <c r="D361" s="30">
        <f t="shared" si="34"/>
        <v>400</v>
      </c>
      <c r="E361" s="30">
        <f t="shared" si="34"/>
        <v>400</v>
      </c>
      <c r="H361" s="41">
        <f t="shared" si="28"/>
        <v>400</v>
      </c>
    </row>
    <row r="362" spans="1:8" outlineLevel="2">
      <c r="A362" s="6">
        <v>2201</v>
      </c>
      <c r="B362" s="4" t="s">
        <v>290</v>
      </c>
      <c r="C362" s="5">
        <f>SUM(C363:C366)</f>
        <v>39000</v>
      </c>
      <c r="D362" s="5">
        <f>SUM(D363:D366)</f>
        <v>39000</v>
      </c>
      <c r="E362" s="5">
        <f>SUM(E363:E366)</f>
        <v>39000</v>
      </c>
      <c r="H362" s="41">
        <f t="shared" si="28"/>
        <v>39000</v>
      </c>
    </row>
    <row r="363" spans="1:8" outlineLevel="3">
      <c r="A363" s="29"/>
      <c r="B363" s="28" t="s">
        <v>291</v>
      </c>
      <c r="C363" s="30">
        <v>8000</v>
      </c>
      <c r="D363" s="30">
        <f>C363</f>
        <v>8000</v>
      </c>
      <c r="E363" s="30">
        <f>D363</f>
        <v>8000</v>
      </c>
      <c r="H363" s="41">
        <f t="shared" si="28"/>
        <v>8000</v>
      </c>
    </row>
    <row r="364" spans="1:8" outlineLevel="3">
      <c r="A364" s="29"/>
      <c r="B364" s="28" t="s">
        <v>292</v>
      </c>
      <c r="C364" s="30">
        <v>30000</v>
      </c>
      <c r="D364" s="30">
        <f t="shared" ref="D364:E366" si="35">C364</f>
        <v>30000</v>
      </c>
      <c r="E364" s="30">
        <f t="shared" si="35"/>
        <v>30000</v>
      </c>
      <c r="H364" s="41">
        <f t="shared" si="28"/>
        <v>30000</v>
      </c>
    </row>
    <row r="365" spans="1:8" outlineLevel="3">
      <c r="A365" s="29"/>
      <c r="B365" s="28" t="s">
        <v>293</v>
      </c>
      <c r="C365" s="30">
        <v>1000</v>
      </c>
      <c r="D365" s="30">
        <f t="shared" si="35"/>
        <v>1000</v>
      </c>
      <c r="E365" s="30">
        <f t="shared" si="35"/>
        <v>1000</v>
      </c>
      <c r="H365" s="41">
        <f t="shared" si="28"/>
        <v>1000</v>
      </c>
    </row>
    <row r="366" spans="1:8" outlineLevel="3">
      <c r="A366" s="29"/>
      <c r="B366" s="28" t="s">
        <v>294</v>
      </c>
      <c r="C366" s="30"/>
      <c r="D366" s="30">
        <f t="shared" si="35"/>
        <v>0</v>
      </c>
      <c r="E366" s="30">
        <f t="shared" si="35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6">C369</f>
        <v>0</v>
      </c>
      <c r="E369" s="30">
        <f t="shared" si="36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6"/>
        <v>0</v>
      </c>
      <c r="E370" s="30">
        <f t="shared" si="36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4500</v>
      </c>
      <c r="D371" s="5">
        <f t="shared" si="36"/>
        <v>4500</v>
      </c>
      <c r="E371" s="5">
        <f t="shared" si="36"/>
        <v>4500</v>
      </c>
      <c r="H371" s="41">
        <f t="shared" si="28"/>
        <v>4500</v>
      </c>
    </row>
    <row r="372" spans="1:8" outlineLevel="2">
      <c r="A372" s="6">
        <v>2201</v>
      </c>
      <c r="B372" s="4" t="s">
        <v>45</v>
      </c>
      <c r="C372" s="5">
        <v>5000</v>
      </c>
      <c r="D372" s="5">
        <f t="shared" si="36"/>
        <v>5000</v>
      </c>
      <c r="E372" s="5">
        <f t="shared" si="36"/>
        <v>5000</v>
      </c>
      <c r="H372" s="41">
        <f t="shared" si="28"/>
        <v>5000</v>
      </c>
    </row>
    <row r="373" spans="1:8" outlineLevel="2" collapsed="1">
      <c r="A373" s="6">
        <v>2201</v>
      </c>
      <c r="B373" s="4" t="s">
        <v>298</v>
      </c>
      <c r="C373" s="5">
        <f>SUM(C374:C375)</f>
        <v>50</v>
      </c>
      <c r="D373" s="5">
        <f>SUM(D374:D375)</f>
        <v>50</v>
      </c>
      <c r="E373" s="5">
        <f>SUM(E374:E375)</f>
        <v>50</v>
      </c>
      <c r="H373" s="41">
        <f t="shared" si="28"/>
        <v>50</v>
      </c>
    </row>
    <row r="374" spans="1:8" outlineLevel="3">
      <c r="A374" s="29"/>
      <c r="B374" s="28" t="s">
        <v>299</v>
      </c>
      <c r="C374" s="30">
        <v>50</v>
      </c>
      <c r="D374" s="30">
        <f t="shared" ref="D374:E377" si="37">C374</f>
        <v>50</v>
      </c>
      <c r="E374" s="30">
        <f t="shared" si="37"/>
        <v>50</v>
      </c>
      <c r="H374" s="41">
        <f t="shared" si="28"/>
        <v>50</v>
      </c>
    </row>
    <row r="375" spans="1:8" outlineLevel="3">
      <c r="A375" s="29"/>
      <c r="B375" s="28" t="s">
        <v>300</v>
      </c>
      <c r="C375" s="30">
        <v>0</v>
      </c>
      <c r="D375" s="30">
        <f t="shared" si="37"/>
        <v>0</v>
      </c>
      <c r="E375" s="30">
        <f t="shared" si="37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7"/>
        <v>0</v>
      </c>
      <c r="E376" s="5">
        <f t="shared" si="37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2000</v>
      </c>
      <c r="D377" s="5">
        <f t="shared" si="37"/>
        <v>2000</v>
      </c>
      <c r="E377" s="5">
        <f t="shared" si="37"/>
        <v>2000</v>
      </c>
      <c r="H377" s="41">
        <f t="shared" si="28"/>
        <v>2000</v>
      </c>
    </row>
    <row r="378" spans="1:8" outlineLevel="2">
      <c r="A378" s="6">
        <v>2201</v>
      </c>
      <c r="B378" s="4" t="s">
        <v>303</v>
      </c>
      <c r="C378" s="5">
        <f>SUM(C379:C381)</f>
        <v>5000</v>
      </c>
      <c r="D378" s="5">
        <f>SUM(D379:D381)</f>
        <v>5000</v>
      </c>
      <c r="E378" s="5">
        <f>SUM(E379:E381)</f>
        <v>5000</v>
      </c>
      <c r="H378" s="41">
        <f t="shared" si="28"/>
        <v>5000</v>
      </c>
    </row>
    <row r="379" spans="1:8" outlineLevel="3">
      <c r="A379" s="29"/>
      <c r="B379" s="28" t="s">
        <v>46</v>
      </c>
      <c r="C379" s="30">
        <v>4000</v>
      </c>
      <c r="D379" s="30">
        <f t="shared" ref="D379:E381" si="38">C379</f>
        <v>4000</v>
      </c>
      <c r="E379" s="30">
        <f t="shared" si="38"/>
        <v>4000</v>
      </c>
      <c r="H379" s="41">
        <f t="shared" si="28"/>
        <v>4000</v>
      </c>
    </row>
    <row r="380" spans="1:8" outlineLevel="3">
      <c r="A380" s="29"/>
      <c r="B380" s="28" t="s">
        <v>113</v>
      </c>
      <c r="C380" s="30"/>
      <c r="D380" s="30">
        <f t="shared" si="38"/>
        <v>0</v>
      </c>
      <c r="E380" s="30">
        <f t="shared" si="38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1000</v>
      </c>
      <c r="D381" s="30">
        <f t="shared" si="38"/>
        <v>1000</v>
      </c>
      <c r="E381" s="30">
        <f t="shared" si="38"/>
        <v>1000</v>
      </c>
      <c r="H381" s="41">
        <f t="shared" si="28"/>
        <v>1000</v>
      </c>
    </row>
    <row r="382" spans="1:8" outlineLevel="2">
      <c r="A382" s="6">
        <v>2201</v>
      </c>
      <c r="B382" s="4" t="s">
        <v>114</v>
      </c>
      <c r="C382" s="5">
        <f>SUM(C383:C387)</f>
        <v>3100</v>
      </c>
      <c r="D382" s="5">
        <f>SUM(D383:D387)</f>
        <v>3100</v>
      </c>
      <c r="E382" s="5">
        <f>SUM(E383:E387)</f>
        <v>3100</v>
      </c>
      <c r="H382" s="41">
        <f t="shared" si="28"/>
        <v>3100</v>
      </c>
    </row>
    <row r="383" spans="1:8" outlineLevel="3">
      <c r="A383" s="29"/>
      <c r="B383" s="28" t="s">
        <v>304</v>
      </c>
      <c r="C383" s="30">
        <v>1300</v>
      </c>
      <c r="D383" s="30">
        <f>C383</f>
        <v>1300</v>
      </c>
      <c r="E383" s="30">
        <f>D383</f>
        <v>1300</v>
      </c>
      <c r="H383" s="41">
        <f t="shared" si="28"/>
        <v>1300</v>
      </c>
    </row>
    <row r="384" spans="1:8" outlineLevel="3">
      <c r="A384" s="29"/>
      <c r="B384" s="28" t="s">
        <v>305</v>
      </c>
      <c r="C384" s="30">
        <v>500</v>
      </c>
      <c r="D384" s="30">
        <f t="shared" ref="D384:E387" si="39">C384</f>
        <v>500</v>
      </c>
      <c r="E384" s="30">
        <f t="shared" si="39"/>
        <v>500</v>
      </c>
      <c r="H384" s="41">
        <f t="shared" si="28"/>
        <v>500</v>
      </c>
    </row>
    <row r="385" spans="1:8" outlineLevel="3">
      <c r="A385" s="29"/>
      <c r="B385" s="28" t="s">
        <v>306</v>
      </c>
      <c r="C385" s="30"/>
      <c r="D385" s="30">
        <f t="shared" si="39"/>
        <v>0</v>
      </c>
      <c r="E385" s="30">
        <f t="shared" si="39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1300</v>
      </c>
      <c r="D386" s="30">
        <f t="shared" si="39"/>
        <v>1300</v>
      </c>
      <c r="E386" s="30">
        <f t="shared" si="39"/>
        <v>1300</v>
      </c>
      <c r="H386" s="41">
        <f t="shared" ref="H386:H449" si="40">C386</f>
        <v>1300</v>
      </c>
    </row>
    <row r="387" spans="1:8" outlineLevel="3">
      <c r="A387" s="29"/>
      <c r="B387" s="28" t="s">
        <v>308</v>
      </c>
      <c r="C387" s="30"/>
      <c r="D387" s="30">
        <f t="shared" si="39"/>
        <v>0</v>
      </c>
      <c r="E387" s="30">
        <f t="shared" si="39"/>
        <v>0</v>
      </c>
      <c r="H387" s="41">
        <f t="shared" si="40"/>
        <v>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0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1">C389</f>
        <v>1000</v>
      </c>
      <c r="E389" s="30">
        <f t="shared" si="41"/>
        <v>1000</v>
      </c>
      <c r="H389" s="41">
        <f t="shared" si="40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1"/>
        <v>0</v>
      </c>
      <c r="E390" s="30">
        <f t="shared" si="41"/>
        <v>0</v>
      </c>
      <c r="H390" s="41">
        <f t="shared" si="40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1"/>
        <v>0</v>
      </c>
      <c r="E391" s="5">
        <f t="shared" si="41"/>
        <v>0</v>
      </c>
      <c r="H391" s="41">
        <f t="shared" si="40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10000</v>
      </c>
      <c r="D392" s="5">
        <f>SUM(D393:D394)</f>
        <v>10000</v>
      </c>
      <c r="E392" s="5">
        <f>SUM(E393:E394)</f>
        <v>10000</v>
      </c>
      <c r="H392" s="41">
        <f t="shared" si="40"/>
        <v>10000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0"/>
        <v>0</v>
      </c>
    </row>
    <row r="394" spans="1:8" outlineLevel="3">
      <c r="A394" s="29"/>
      <c r="B394" s="28" t="s">
        <v>314</v>
      </c>
      <c r="C394" s="30">
        <v>10000</v>
      </c>
      <c r="D394" s="30">
        <f>C394</f>
        <v>10000</v>
      </c>
      <c r="E394" s="30">
        <f>D394</f>
        <v>10000</v>
      </c>
      <c r="H394" s="41">
        <f t="shared" si="40"/>
        <v>10000</v>
      </c>
    </row>
    <row r="395" spans="1:8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  <c r="H395" s="41">
        <f t="shared" si="40"/>
        <v>1000</v>
      </c>
    </row>
    <row r="396" spans="1:8" outlineLevel="3">
      <c r="A396" s="29"/>
      <c r="B396" s="28" t="s">
        <v>315</v>
      </c>
      <c r="C396" s="30">
        <v>1000</v>
      </c>
      <c r="D396" s="30">
        <f t="shared" ref="D396:E398" si="42">C396</f>
        <v>1000</v>
      </c>
      <c r="E396" s="30">
        <f t="shared" si="42"/>
        <v>1000</v>
      </c>
      <c r="H396" s="41">
        <f t="shared" si="40"/>
        <v>1000</v>
      </c>
    </row>
    <row r="397" spans="1:8" outlineLevel="3">
      <c r="A397" s="29"/>
      <c r="B397" s="28" t="s">
        <v>316</v>
      </c>
      <c r="C397" s="30">
        <v>0</v>
      </c>
      <c r="D397" s="30">
        <f t="shared" si="42"/>
        <v>0</v>
      </c>
      <c r="E397" s="30">
        <f t="shared" si="42"/>
        <v>0</v>
      </c>
      <c r="H397" s="41">
        <f t="shared" si="40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2"/>
        <v>0</v>
      </c>
      <c r="E398" s="5">
        <f t="shared" si="42"/>
        <v>0</v>
      </c>
      <c r="H398" s="41">
        <f t="shared" si="40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1000</v>
      </c>
      <c r="D399" s="5">
        <f>SUM(D400:D403)</f>
        <v>1000</v>
      </c>
      <c r="E399" s="5">
        <f>SUM(E400:E403)</f>
        <v>1000</v>
      </c>
      <c r="H399" s="41">
        <f t="shared" si="40"/>
        <v>1000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0"/>
        <v>0</v>
      </c>
    </row>
    <row r="401" spans="1:8" outlineLevel="3">
      <c r="A401" s="29"/>
      <c r="B401" s="28" t="s">
        <v>319</v>
      </c>
      <c r="C401" s="30">
        <v>1000</v>
      </c>
      <c r="D401" s="30">
        <f t="shared" ref="D401:E403" si="43">C401</f>
        <v>1000</v>
      </c>
      <c r="E401" s="30">
        <f t="shared" si="43"/>
        <v>1000</v>
      </c>
      <c r="H401" s="41">
        <f t="shared" si="40"/>
        <v>1000</v>
      </c>
    </row>
    <row r="402" spans="1:8" outlineLevel="3">
      <c r="A402" s="29"/>
      <c r="B402" s="28" t="s">
        <v>320</v>
      </c>
      <c r="C402" s="30">
        <v>0</v>
      </c>
      <c r="D402" s="30">
        <f t="shared" si="43"/>
        <v>0</v>
      </c>
      <c r="E402" s="30">
        <f t="shared" si="43"/>
        <v>0</v>
      </c>
      <c r="H402" s="41">
        <f t="shared" si="40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3"/>
        <v>0</v>
      </c>
      <c r="E403" s="30">
        <f t="shared" si="43"/>
        <v>0</v>
      </c>
      <c r="H403" s="41">
        <f t="shared" si="40"/>
        <v>0</v>
      </c>
    </row>
    <row r="404" spans="1:8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  <c r="H404" s="41">
        <f t="shared" si="40"/>
        <v>1000</v>
      </c>
    </row>
    <row r="405" spans="1:8" outlineLevel="3">
      <c r="A405" s="29"/>
      <c r="B405" s="28" t="s">
        <v>323</v>
      </c>
      <c r="C405" s="30">
        <v>500</v>
      </c>
      <c r="D405" s="30">
        <f t="shared" ref="D405:E408" si="44">C405</f>
        <v>500</v>
      </c>
      <c r="E405" s="30">
        <f t="shared" si="44"/>
        <v>500</v>
      </c>
      <c r="H405" s="41">
        <f t="shared" si="40"/>
        <v>500</v>
      </c>
    </row>
    <row r="406" spans="1:8" outlineLevel="3">
      <c r="A406" s="29"/>
      <c r="B406" s="28" t="s">
        <v>324</v>
      </c>
      <c r="C406" s="30">
        <v>500</v>
      </c>
      <c r="D406" s="30">
        <f t="shared" si="44"/>
        <v>500</v>
      </c>
      <c r="E406" s="30">
        <f t="shared" si="44"/>
        <v>500</v>
      </c>
      <c r="H406" s="41">
        <f t="shared" si="40"/>
        <v>500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4"/>
        <v>0</v>
      </c>
      <c r="E407" s="5">
        <f t="shared" si="44"/>
        <v>0</v>
      </c>
      <c r="H407" s="41">
        <f t="shared" si="40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4"/>
        <v>0</v>
      </c>
      <c r="E408" s="5">
        <f t="shared" si="44"/>
        <v>0</v>
      </c>
      <c r="H408" s="41">
        <f t="shared" si="40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</v>
      </c>
      <c r="H409" s="41">
        <f t="shared" si="40"/>
        <v>3000</v>
      </c>
    </row>
    <row r="410" spans="1:8" outlineLevel="3" collapsed="1">
      <c r="A410" s="29"/>
      <c r="B410" s="28" t="s">
        <v>49</v>
      </c>
      <c r="C410" s="30">
        <v>3000</v>
      </c>
      <c r="D410" s="30">
        <f>C410</f>
        <v>3000</v>
      </c>
      <c r="E410" s="30">
        <f>D410</f>
        <v>3000</v>
      </c>
      <c r="H410" s="41">
        <f t="shared" si="40"/>
        <v>3000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0"/>
        <v>0</v>
      </c>
    </row>
    <row r="412" spans="1:8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  <c r="H412" s="41">
        <f t="shared" si="40"/>
        <v>3000</v>
      </c>
    </row>
    <row r="413" spans="1:8" outlineLevel="3" collapsed="1">
      <c r="A413" s="29"/>
      <c r="B413" s="28" t="s">
        <v>328</v>
      </c>
      <c r="C413" s="30">
        <v>3000</v>
      </c>
      <c r="D413" s="30">
        <f t="shared" ref="D413:E415" si="45">C413</f>
        <v>3000</v>
      </c>
      <c r="E413" s="30">
        <f t="shared" si="45"/>
        <v>3000</v>
      </c>
      <c r="H413" s="41">
        <f t="shared" si="40"/>
        <v>3000</v>
      </c>
    </row>
    <row r="414" spans="1:8" outlineLevel="3">
      <c r="A414" s="29"/>
      <c r="B414" s="28" t="s">
        <v>329</v>
      </c>
      <c r="C414" s="30">
        <v>0</v>
      </c>
      <c r="D414" s="30">
        <f t="shared" si="45"/>
        <v>0</v>
      </c>
      <c r="E414" s="30">
        <f t="shared" si="45"/>
        <v>0</v>
      </c>
      <c r="H414" s="41">
        <f t="shared" si="40"/>
        <v>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5"/>
        <v>500</v>
      </c>
      <c r="E415" s="5">
        <f t="shared" si="45"/>
        <v>500</v>
      </c>
      <c r="H415" s="41">
        <f t="shared" si="40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0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6">C417</f>
        <v>0</v>
      </c>
      <c r="E417" s="30">
        <f t="shared" si="46"/>
        <v>0</v>
      </c>
      <c r="H417" s="41">
        <f t="shared" si="40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6"/>
        <v>0</v>
      </c>
      <c r="E418" s="30">
        <f t="shared" si="46"/>
        <v>0</v>
      </c>
      <c r="H418" s="41">
        <f t="shared" si="40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6"/>
        <v>0</v>
      </c>
      <c r="E419" s="5">
        <f t="shared" si="46"/>
        <v>0</v>
      </c>
      <c r="H419" s="41">
        <f t="shared" si="40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6"/>
        <v>0</v>
      </c>
      <c r="E420" s="5">
        <f t="shared" si="46"/>
        <v>0</v>
      </c>
      <c r="H420" s="41">
        <f t="shared" si="40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6"/>
        <v>0</v>
      </c>
      <c r="E421" s="5">
        <f t="shared" si="46"/>
        <v>0</v>
      </c>
      <c r="H421" s="41">
        <f t="shared" si="40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500</v>
      </c>
      <c r="D422" s="5">
        <f>SUM(D423:D428)</f>
        <v>500</v>
      </c>
      <c r="E422" s="5">
        <f>SUM(E423:E428)</f>
        <v>500</v>
      </c>
      <c r="H422" s="41">
        <f t="shared" si="40"/>
        <v>500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0"/>
        <v>0</v>
      </c>
    </row>
    <row r="424" spans="1:8" outlineLevel="3">
      <c r="A424" s="29"/>
      <c r="B424" s="28" t="s">
        <v>337</v>
      </c>
      <c r="C424" s="30"/>
      <c r="D424" s="30">
        <f t="shared" ref="D424:E428" si="47">C424</f>
        <v>0</v>
      </c>
      <c r="E424" s="30">
        <f t="shared" si="47"/>
        <v>0</v>
      </c>
      <c r="H424" s="41">
        <f t="shared" si="40"/>
        <v>0</v>
      </c>
    </row>
    <row r="425" spans="1:8" outlineLevel="3">
      <c r="A425" s="29"/>
      <c r="B425" s="28" t="s">
        <v>338</v>
      </c>
      <c r="C425" s="30"/>
      <c r="D425" s="30">
        <f t="shared" si="47"/>
        <v>0</v>
      </c>
      <c r="E425" s="30">
        <f t="shared" si="47"/>
        <v>0</v>
      </c>
      <c r="H425" s="41">
        <f t="shared" si="40"/>
        <v>0</v>
      </c>
    </row>
    <row r="426" spans="1:8" outlineLevel="3">
      <c r="A426" s="29"/>
      <c r="B426" s="28" t="s">
        <v>339</v>
      </c>
      <c r="C426" s="30"/>
      <c r="D426" s="30">
        <f t="shared" si="47"/>
        <v>0</v>
      </c>
      <c r="E426" s="30">
        <f t="shared" si="47"/>
        <v>0</v>
      </c>
      <c r="H426" s="41">
        <f t="shared" si="40"/>
        <v>0</v>
      </c>
    </row>
    <row r="427" spans="1:8" outlineLevel="3">
      <c r="A427" s="29"/>
      <c r="B427" s="28" t="s">
        <v>340</v>
      </c>
      <c r="C427" s="30"/>
      <c r="D427" s="30">
        <f t="shared" si="47"/>
        <v>0</v>
      </c>
      <c r="E427" s="30">
        <f t="shared" si="47"/>
        <v>0</v>
      </c>
      <c r="H427" s="41">
        <f t="shared" si="40"/>
        <v>0</v>
      </c>
    </row>
    <row r="428" spans="1:8" outlineLevel="3">
      <c r="A428" s="29"/>
      <c r="B428" s="28" t="s">
        <v>341</v>
      </c>
      <c r="C428" s="30">
        <v>500</v>
      </c>
      <c r="D428" s="30">
        <f t="shared" si="47"/>
        <v>500</v>
      </c>
      <c r="E428" s="30">
        <f t="shared" si="47"/>
        <v>500</v>
      </c>
      <c r="H428" s="41">
        <f t="shared" si="40"/>
        <v>500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0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0"/>
        <v>0</v>
      </c>
    </row>
    <row r="431" spans="1:8" outlineLevel="3">
      <c r="A431" s="29"/>
      <c r="B431" s="28" t="s">
        <v>344</v>
      </c>
      <c r="C431" s="30"/>
      <c r="D431" s="30">
        <f t="shared" ref="D431:E442" si="48">C431</f>
        <v>0</v>
      </c>
      <c r="E431" s="30">
        <f t="shared" si="48"/>
        <v>0</v>
      </c>
      <c r="H431" s="41">
        <f t="shared" si="40"/>
        <v>0</v>
      </c>
    </row>
    <row r="432" spans="1:8" outlineLevel="3">
      <c r="A432" s="29"/>
      <c r="B432" s="28" t="s">
        <v>345</v>
      </c>
      <c r="C432" s="30"/>
      <c r="D432" s="30">
        <f t="shared" si="48"/>
        <v>0</v>
      </c>
      <c r="E432" s="30">
        <f t="shared" si="48"/>
        <v>0</v>
      </c>
      <c r="H432" s="41">
        <f t="shared" si="40"/>
        <v>0</v>
      </c>
    </row>
    <row r="433" spans="1:8" outlineLevel="3">
      <c r="A433" s="29"/>
      <c r="B433" s="28" t="s">
        <v>346</v>
      </c>
      <c r="C433" s="30"/>
      <c r="D433" s="30">
        <f t="shared" si="48"/>
        <v>0</v>
      </c>
      <c r="E433" s="30">
        <f t="shared" si="48"/>
        <v>0</v>
      </c>
      <c r="H433" s="41">
        <f t="shared" si="40"/>
        <v>0</v>
      </c>
    </row>
    <row r="434" spans="1:8" outlineLevel="3">
      <c r="A434" s="29"/>
      <c r="B434" s="28" t="s">
        <v>347</v>
      </c>
      <c r="C434" s="30"/>
      <c r="D434" s="30">
        <f t="shared" si="48"/>
        <v>0</v>
      </c>
      <c r="E434" s="30">
        <f t="shared" si="48"/>
        <v>0</v>
      </c>
      <c r="H434" s="41">
        <f t="shared" si="40"/>
        <v>0</v>
      </c>
    </row>
    <row r="435" spans="1:8" outlineLevel="3">
      <c r="A435" s="29"/>
      <c r="B435" s="28" t="s">
        <v>348</v>
      </c>
      <c r="C435" s="30"/>
      <c r="D435" s="30">
        <f t="shared" si="48"/>
        <v>0</v>
      </c>
      <c r="E435" s="30">
        <f t="shared" si="48"/>
        <v>0</v>
      </c>
      <c r="H435" s="41">
        <f t="shared" si="40"/>
        <v>0</v>
      </c>
    </row>
    <row r="436" spans="1:8" outlineLevel="3">
      <c r="A436" s="29"/>
      <c r="B436" s="28" t="s">
        <v>349</v>
      </c>
      <c r="C436" s="30"/>
      <c r="D436" s="30">
        <f t="shared" si="48"/>
        <v>0</v>
      </c>
      <c r="E436" s="30">
        <f t="shared" si="48"/>
        <v>0</v>
      </c>
      <c r="H436" s="41">
        <f t="shared" si="40"/>
        <v>0</v>
      </c>
    </row>
    <row r="437" spans="1:8" outlineLevel="3">
      <c r="A437" s="29"/>
      <c r="B437" s="28" t="s">
        <v>350</v>
      </c>
      <c r="C437" s="30"/>
      <c r="D437" s="30">
        <f t="shared" si="48"/>
        <v>0</v>
      </c>
      <c r="E437" s="30">
        <f t="shared" si="48"/>
        <v>0</v>
      </c>
      <c r="H437" s="41">
        <f t="shared" si="40"/>
        <v>0</v>
      </c>
    </row>
    <row r="438" spans="1:8" outlineLevel="3">
      <c r="A438" s="29"/>
      <c r="B438" s="28" t="s">
        <v>351</v>
      </c>
      <c r="C438" s="30"/>
      <c r="D438" s="30">
        <f t="shared" si="48"/>
        <v>0</v>
      </c>
      <c r="E438" s="30">
        <f t="shared" si="48"/>
        <v>0</v>
      </c>
      <c r="H438" s="41">
        <f t="shared" si="40"/>
        <v>0</v>
      </c>
    </row>
    <row r="439" spans="1:8" outlineLevel="3">
      <c r="A439" s="29"/>
      <c r="B439" s="28" t="s">
        <v>352</v>
      </c>
      <c r="C439" s="30"/>
      <c r="D439" s="30">
        <f t="shared" si="48"/>
        <v>0</v>
      </c>
      <c r="E439" s="30">
        <f t="shared" si="48"/>
        <v>0</v>
      </c>
      <c r="H439" s="41">
        <f t="shared" si="40"/>
        <v>0</v>
      </c>
    </row>
    <row r="440" spans="1:8" outlineLevel="3">
      <c r="A440" s="29"/>
      <c r="B440" s="28" t="s">
        <v>353</v>
      </c>
      <c r="C440" s="30"/>
      <c r="D440" s="30">
        <f t="shared" si="48"/>
        <v>0</v>
      </c>
      <c r="E440" s="30">
        <f t="shared" si="48"/>
        <v>0</v>
      </c>
      <c r="H440" s="41">
        <f t="shared" si="40"/>
        <v>0</v>
      </c>
    </row>
    <row r="441" spans="1:8" outlineLevel="3">
      <c r="A441" s="29"/>
      <c r="B441" s="28" t="s">
        <v>354</v>
      </c>
      <c r="C441" s="30"/>
      <c r="D441" s="30">
        <f t="shared" si="48"/>
        <v>0</v>
      </c>
      <c r="E441" s="30">
        <f t="shared" si="48"/>
        <v>0</v>
      </c>
      <c r="H441" s="41">
        <f t="shared" si="40"/>
        <v>0</v>
      </c>
    </row>
    <row r="442" spans="1:8" outlineLevel="3">
      <c r="A442" s="29"/>
      <c r="B442" s="28" t="s">
        <v>355</v>
      </c>
      <c r="C442" s="30"/>
      <c r="D442" s="30">
        <f t="shared" si="48"/>
        <v>0</v>
      </c>
      <c r="E442" s="30">
        <f t="shared" si="48"/>
        <v>0</v>
      </c>
      <c r="H442" s="41">
        <f t="shared" si="40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0"/>
        <v>0</v>
      </c>
    </row>
    <row r="444" spans="1:8" outlineLevel="1">
      <c r="A444" s="210" t="s">
        <v>357</v>
      </c>
      <c r="B444" s="211"/>
      <c r="C444" s="32">
        <f>C445+C454+C455+C459+C462+C463+C468+C474+C477+C480+C481</f>
        <v>33000</v>
      </c>
      <c r="D444" s="32">
        <f>D445+D454+D455+D459+D462+D463+D468+D474+D477+D480+D481+D450</f>
        <v>33000</v>
      </c>
      <c r="E444" s="32">
        <f>E445+E454+E455+E459+E462+E463+E468+E474+E477+E480+E481+E450</f>
        <v>33000</v>
      </c>
      <c r="H444" s="41">
        <f t="shared" si="40"/>
        <v>33000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6500</v>
      </c>
      <c r="D445" s="5">
        <f>SUM(D446:D449)</f>
        <v>6500</v>
      </c>
      <c r="E445" s="5">
        <f>SUM(E446:E449)</f>
        <v>6500</v>
      </c>
      <c r="H445" s="41">
        <f t="shared" si="40"/>
        <v>6500</v>
      </c>
    </row>
    <row r="446" spans="1:8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0"/>
        <v>500</v>
      </c>
    </row>
    <row r="447" spans="1:8" ht="15" customHeight="1" outlineLevel="3">
      <c r="A447" s="28"/>
      <c r="B447" s="28" t="s">
        <v>360</v>
      </c>
      <c r="C447" s="30">
        <v>3000</v>
      </c>
      <c r="D447" s="30">
        <f t="shared" ref="D447:E449" si="49">C447</f>
        <v>3000</v>
      </c>
      <c r="E447" s="30">
        <f t="shared" si="49"/>
        <v>3000</v>
      </c>
      <c r="H447" s="41">
        <f t="shared" si="40"/>
        <v>3000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49"/>
        <v>0</v>
      </c>
      <c r="E448" s="30">
        <f t="shared" si="49"/>
        <v>0</v>
      </c>
      <c r="H448" s="41">
        <f t="shared" si="40"/>
        <v>0</v>
      </c>
    </row>
    <row r="449" spans="1:8" ht="15" customHeight="1" outlineLevel="3">
      <c r="A449" s="28"/>
      <c r="B449" s="28" t="s">
        <v>362</v>
      </c>
      <c r="C449" s="30">
        <v>3000</v>
      </c>
      <c r="D449" s="30">
        <f t="shared" si="49"/>
        <v>3000</v>
      </c>
      <c r="E449" s="30">
        <f t="shared" si="49"/>
        <v>3000</v>
      </c>
      <c r="H449" s="41">
        <f t="shared" si="40"/>
        <v>3000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0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 t="shared" ref="D451:E454" si="51">C451</f>
        <v>0</v>
      </c>
      <c r="E451" s="30">
        <f t="shared" si="51"/>
        <v>0</v>
      </c>
      <c r="H451" s="41">
        <f t="shared" si="50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si="51"/>
        <v>0</v>
      </c>
      <c r="E452" s="30">
        <f t="shared" si="51"/>
        <v>0</v>
      </c>
      <c r="H452" s="41">
        <f t="shared" si="50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1"/>
        <v>0</v>
      </c>
      <c r="E453" s="30">
        <f t="shared" si="51"/>
        <v>0</v>
      </c>
      <c r="H453" s="41">
        <f t="shared" si="50"/>
        <v>0</v>
      </c>
    </row>
    <row r="454" spans="1:8" ht="15" customHeight="1" outlineLevel="2">
      <c r="A454" s="6">
        <v>2202</v>
      </c>
      <c r="B454" s="4" t="s">
        <v>51</v>
      </c>
      <c r="C454" s="5">
        <v>10000</v>
      </c>
      <c r="D454" s="5">
        <f t="shared" si="51"/>
        <v>10000</v>
      </c>
      <c r="E454" s="5">
        <f t="shared" si="51"/>
        <v>10000</v>
      </c>
      <c r="H454" s="41">
        <f t="shared" si="50"/>
        <v>10000</v>
      </c>
    </row>
    <row r="455" spans="1:8" outlineLevel="2">
      <c r="A455" s="6">
        <v>2202</v>
      </c>
      <c r="B455" s="4" t="s">
        <v>120</v>
      </c>
      <c r="C455" s="5">
        <f>SUM(C456:C458)</f>
        <v>10000</v>
      </c>
      <c r="D455" s="5">
        <f>SUM(D456:D458)</f>
        <v>10000</v>
      </c>
      <c r="E455" s="5">
        <f>SUM(E456:E458)</f>
        <v>10000</v>
      </c>
      <c r="H455" s="41">
        <f t="shared" si="50"/>
        <v>10000</v>
      </c>
    </row>
    <row r="456" spans="1:8" ht="15" customHeight="1" outlineLevel="3">
      <c r="A456" s="28"/>
      <c r="B456" s="28" t="s">
        <v>367</v>
      </c>
      <c r="C456" s="30">
        <v>7000</v>
      </c>
      <c r="D456" s="30">
        <f t="shared" ref="D456:E458" si="52">C456</f>
        <v>7000</v>
      </c>
      <c r="E456" s="30">
        <f t="shared" si="52"/>
        <v>7000</v>
      </c>
      <c r="H456" s="41">
        <f t="shared" si="50"/>
        <v>7000</v>
      </c>
    </row>
    <row r="457" spans="1:8" ht="15" customHeight="1" outlineLevel="3">
      <c r="A457" s="28"/>
      <c r="B457" s="28" t="s">
        <v>368</v>
      </c>
      <c r="C457" s="30">
        <v>3000</v>
      </c>
      <c r="D457" s="30">
        <f t="shared" si="52"/>
        <v>3000</v>
      </c>
      <c r="E457" s="30">
        <f t="shared" si="52"/>
        <v>3000</v>
      </c>
      <c r="H457" s="41">
        <f t="shared" si="50"/>
        <v>3000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2"/>
        <v>0</v>
      </c>
      <c r="E458" s="30">
        <f t="shared" si="52"/>
        <v>0</v>
      </c>
      <c r="H458" s="41">
        <f t="shared" si="50"/>
        <v>0</v>
      </c>
    </row>
    <row r="459" spans="1:8" outlineLevel="2">
      <c r="A459" s="6">
        <v>2202</v>
      </c>
      <c r="B459" s="4" t="s">
        <v>121</v>
      </c>
      <c r="C459" s="5">
        <f>SUM(C460:C461)</f>
        <v>500</v>
      </c>
      <c r="D459" s="5">
        <f>SUM(D460:D461)</f>
        <v>500</v>
      </c>
      <c r="E459" s="5">
        <f>SUM(E460:E461)</f>
        <v>500</v>
      </c>
      <c r="H459" s="41">
        <f t="shared" si="50"/>
        <v>500</v>
      </c>
    </row>
    <row r="460" spans="1:8" ht="15" customHeight="1" outlineLevel="3">
      <c r="A460" s="28"/>
      <c r="B460" s="28" t="s">
        <v>369</v>
      </c>
      <c r="C460" s="30">
        <v>500</v>
      </c>
      <c r="D460" s="30">
        <f t="shared" ref="D460:E462" si="53">C460</f>
        <v>500</v>
      </c>
      <c r="E460" s="30">
        <f t="shared" si="53"/>
        <v>500</v>
      </c>
      <c r="H460" s="41">
        <f t="shared" si="50"/>
        <v>500</v>
      </c>
    </row>
    <row r="461" spans="1:8" ht="15" customHeight="1" outlineLevel="3">
      <c r="A461" s="28"/>
      <c r="B461" s="28" t="s">
        <v>370</v>
      </c>
      <c r="C461" s="30"/>
      <c r="D461" s="30">
        <f t="shared" si="53"/>
        <v>0</v>
      </c>
      <c r="E461" s="30">
        <f t="shared" si="53"/>
        <v>0</v>
      </c>
      <c r="H461" s="41">
        <f t="shared" si="50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3"/>
        <v>0</v>
      </c>
      <c r="E462" s="5">
        <f t="shared" si="53"/>
        <v>0</v>
      </c>
      <c r="H462" s="41">
        <f t="shared" si="50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5000</v>
      </c>
      <c r="D463" s="5">
        <f>SUM(D464:D467)</f>
        <v>5000</v>
      </c>
      <c r="E463" s="5">
        <f>SUM(E464:E467)</f>
        <v>5000</v>
      </c>
      <c r="H463" s="41">
        <f t="shared" si="50"/>
        <v>5000</v>
      </c>
    </row>
    <row r="464" spans="1:8" ht="15" customHeight="1" outlineLevel="3">
      <c r="A464" s="28"/>
      <c r="B464" s="28" t="s">
        <v>373</v>
      </c>
      <c r="C464" s="30">
        <v>5000</v>
      </c>
      <c r="D464" s="30">
        <f>C464</f>
        <v>5000</v>
      </c>
      <c r="E464" s="30">
        <f>D464</f>
        <v>5000</v>
      </c>
      <c r="H464" s="41">
        <f t="shared" si="50"/>
        <v>5000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4">C465</f>
        <v>0</v>
      </c>
      <c r="E465" s="30">
        <f t="shared" si="54"/>
        <v>0</v>
      </c>
      <c r="H465" s="41">
        <f t="shared" si="50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4"/>
        <v>0</v>
      </c>
      <c r="E466" s="30">
        <f t="shared" si="54"/>
        <v>0</v>
      </c>
      <c r="H466" s="41">
        <f t="shared" si="50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4"/>
        <v>0</v>
      </c>
      <c r="E467" s="30">
        <f t="shared" si="54"/>
        <v>0</v>
      </c>
      <c r="H467" s="41">
        <f t="shared" si="50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0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0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5">C470</f>
        <v>0</v>
      </c>
      <c r="E470" s="30">
        <f t="shared" si="55"/>
        <v>0</v>
      </c>
      <c r="H470" s="41">
        <f t="shared" si="50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5"/>
        <v>0</v>
      </c>
      <c r="E471" s="30">
        <f t="shared" si="55"/>
        <v>0</v>
      </c>
      <c r="H471" s="41">
        <f t="shared" si="50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5"/>
        <v>0</v>
      </c>
      <c r="E472" s="30">
        <f t="shared" si="55"/>
        <v>0</v>
      </c>
      <c r="H472" s="41">
        <f t="shared" si="50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5"/>
        <v>0</v>
      </c>
      <c r="E473" s="30">
        <f t="shared" si="55"/>
        <v>0</v>
      </c>
      <c r="H473" s="41">
        <f t="shared" si="50"/>
        <v>0</v>
      </c>
    </row>
    <row r="474" spans="1:8" outlineLevel="2">
      <c r="A474" s="6">
        <v>2202</v>
      </c>
      <c r="B474" s="4" t="s">
        <v>122</v>
      </c>
      <c r="C474" s="5">
        <f>SUM(C475:C476)</f>
        <v>500</v>
      </c>
      <c r="D474" s="5">
        <f>SUM(D475:D476)</f>
        <v>500</v>
      </c>
      <c r="E474" s="5">
        <f>SUM(E475:E476)</f>
        <v>500</v>
      </c>
      <c r="H474" s="41">
        <f t="shared" si="50"/>
        <v>500</v>
      </c>
    </row>
    <row r="475" spans="1:8" ht="15" customHeight="1" outlineLevel="3">
      <c r="A475" s="28"/>
      <c r="B475" s="28" t="s">
        <v>383</v>
      </c>
      <c r="C475" s="30">
        <v>500</v>
      </c>
      <c r="D475" s="30">
        <f>C475</f>
        <v>500</v>
      </c>
      <c r="E475" s="30">
        <f>D475</f>
        <v>500</v>
      </c>
      <c r="H475" s="41">
        <f t="shared" si="50"/>
        <v>500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0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0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6">C478</f>
        <v>0</v>
      </c>
      <c r="E478" s="30">
        <f t="shared" si="56"/>
        <v>0</v>
      </c>
      <c r="H478" s="41">
        <f t="shared" si="50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6"/>
        <v>0</v>
      </c>
      <c r="E479" s="30">
        <f t="shared" si="56"/>
        <v>0</v>
      </c>
      <c r="H479" s="41">
        <f t="shared" si="50"/>
        <v>0</v>
      </c>
    </row>
    <row r="480" spans="1:8" outlineLevel="2">
      <c r="A480" s="6">
        <v>2202</v>
      </c>
      <c r="B480" s="4" t="s">
        <v>386</v>
      </c>
      <c r="C480" s="5">
        <v>500</v>
      </c>
      <c r="D480" s="5">
        <f t="shared" si="56"/>
        <v>500</v>
      </c>
      <c r="E480" s="5">
        <f t="shared" si="56"/>
        <v>500</v>
      </c>
      <c r="H480" s="41">
        <f t="shared" si="50"/>
        <v>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6"/>
        <v>0</v>
      </c>
      <c r="E481" s="5">
        <f t="shared" si="56"/>
        <v>0</v>
      </c>
      <c r="H481" s="41">
        <f t="shared" si="50"/>
        <v>0</v>
      </c>
    </row>
    <row r="482" spans="1:10" outlineLevel="1">
      <c r="A482" s="210" t="s">
        <v>388</v>
      </c>
      <c r="B482" s="211"/>
      <c r="C482" s="32">
        <v>0</v>
      </c>
      <c r="D482" s="32">
        <v>0</v>
      </c>
      <c r="E482" s="32">
        <v>0</v>
      </c>
      <c r="H482" s="41">
        <f t="shared" si="50"/>
        <v>0</v>
      </c>
    </row>
    <row r="483" spans="1:10">
      <c r="A483" s="216" t="s">
        <v>389</v>
      </c>
      <c r="B483" s="217"/>
      <c r="C483" s="35">
        <f>C484+C504+C509+C522+C528+C538</f>
        <v>51076.552000000003</v>
      </c>
      <c r="D483" s="35">
        <f>D484+D504+D509+D522+D528+D538</f>
        <v>51076.552000000003</v>
      </c>
      <c r="E483" s="35">
        <f>E484+E504+E509+E522+E528+E538</f>
        <v>51076.552000000003</v>
      </c>
      <c r="G483" s="39" t="s">
        <v>592</v>
      </c>
      <c r="H483" s="41">
        <f t="shared" si="50"/>
        <v>51076.552000000003</v>
      </c>
      <c r="I483" s="42"/>
      <c r="J483" s="40" t="b">
        <f>AND(H483=I483)</f>
        <v>0</v>
      </c>
    </row>
    <row r="484" spans="1:10" outlineLevel="1">
      <c r="A484" s="210" t="s">
        <v>390</v>
      </c>
      <c r="B484" s="211"/>
      <c r="C484" s="32">
        <f>C485+C486+C490+C491+C494+C497+C500+C501+C502+C503</f>
        <v>31500</v>
      </c>
      <c r="D484" s="32">
        <f>D485+D486+D490+D491+D494+D497+D500+D501+D502+D503</f>
        <v>31500</v>
      </c>
      <c r="E484" s="32">
        <f>E485+E486+E490+E491+E494+E497+E500+E501+E502+E503</f>
        <v>31500</v>
      </c>
      <c r="H484" s="41">
        <f t="shared" si="50"/>
        <v>31500</v>
      </c>
    </row>
    <row r="485" spans="1:10" outlineLevel="2">
      <c r="A485" s="6">
        <v>3302</v>
      </c>
      <c r="B485" s="4" t="s">
        <v>391</v>
      </c>
      <c r="C485" s="5">
        <v>6000</v>
      </c>
      <c r="D485" s="5">
        <f>C485</f>
        <v>6000</v>
      </c>
      <c r="E485" s="5">
        <f>D485</f>
        <v>6000</v>
      </c>
      <c r="H485" s="41">
        <f t="shared" si="50"/>
        <v>6000</v>
      </c>
    </row>
    <row r="486" spans="1:10" outlineLevel="2">
      <c r="A486" s="6">
        <v>3302</v>
      </c>
      <c r="B486" s="4" t="s">
        <v>392</v>
      </c>
      <c r="C486" s="5">
        <f>SUM(C487:C489)</f>
        <v>8500</v>
      </c>
      <c r="D486" s="5">
        <f>SUM(D487:D489)</f>
        <v>8500</v>
      </c>
      <c r="E486" s="5">
        <f>SUM(E487:E489)</f>
        <v>8500</v>
      </c>
      <c r="H486" s="41">
        <f t="shared" si="50"/>
        <v>8500</v>
      </c>
    </row>
    <row r="487" spans="1:10" ht="15" customHeight="1" outlineLevel="3">
      <c r="A487" s="28"/>
      <c r="B487" s="28" t="s">
        <v>393</v>
      </c>
      <c r="C487" s="30">
        <v>4000</v>
      </c>
      <c r="D487" s="30">
        <f t="shared" ref="D487:E490" si="57">C487</f>
        <v>4000</v>
      </c>
      <c r="E487" s="30">
        <f t="shared" si="57"/>
        <v>4000</v>
      </c>
      <c r="H487" s="41">
        <f t="shared" si="50"/>
        <v>4000</v>
      </c>
    </row>
    <row r="488" spans="1:10" ht="15" customHeight="1" outlineLevel="3">
      <c r="A488" s="28"/>
      <c r="B488" s="28" t="s">
        <v>394</v>
      </c>
      <c r="C488" s="30">
        <v>4500</v>
      </c>
      <c r="D488" s="30">
        <f t="shared" si="57"/>
        <v>4500</v>
      </c>
      <c r="E488" s="30">
        <f t="shared" si="57"/>
        <v>4500</v>
      </c>
      <c r="H488" s="41">
        <f t="shared" si="50"/>
        <v>4500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7"/>
        <v>0</v>
      </c>
      <c r="E489" s="30">
        <f t="shared" si="57"/>
        <v>0</v>
      </c>
      <c r="H489" s="41">
        <f t="shared" si="50"/>
        <v>0</v>
      </c>
    </row>
    <row r="490" spans="1:10" outlineLevel="2">
      <c r="A490" s="6">
        <v>3302</v>
      </c>
      <c r="B490" s="4" t="s">
        <v>396</v>
      </c>
      <c r="C490" s="5"/>
      <c r="D490" s="5">
        <f t="shared" si="57"/>
        <v>0</v>
      </c>
      <c r="E490" s="5">
        <f t="shared" si="57"/>
        <v>0</v>
      </c>
      <c r="H490" s="41">
        <f t="shared" si="50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0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0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0"/>
        <v>0</v>
      </c>
    </row>
    <row r="494" spans="1:10" outlineLevel="2">
      <c r="A494" s="6">
        <v>3302</v>
      </c>
      <c r="B494" s="4" t="s">
        <v>400</v>
      </c>
      <c r="C494" s="5">
        <f>SUM(C495:C496)</f>
        <v>5000</v>
      </c>
      <c r="D494" s="5">
        <f>SUM(D495:D496)</f>
        <v>5000</v>
      </c>
      <c r="E494" s="5">
        <f>SUM(E495:E496)</f>
        <v>5000</v>
      </c>
      <c r="H494" s="41">
        <f t="shared" si="50"/>
        <v>5000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0"/>
        <v>1000</v>
      </c>
    </row>
    <row r="496" spans="1:10" ht="15" customHeight="1" outlineLevel="3">
      <c r="A496" s="28"/>
      <c r="B496" s="28" t="s">
        <v>402</v>
      </c>
      <c r="C496" s="30">
        <v>4000</v>
      </c>
      <c r="D496" s="30">
        <f>C496</f>
        <v>4000</v>
      </c>
      <c r="E496" s="30">
        <f>D496</f>
        <v>4000</v>
      </c>
      <c r="H496" s="41">
        <f t="shared" si="50"/>
        <v>4000</v>
      </c>
    </row>
    <row r="497" spans="1:12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  <c r="H497" s="41">
        <f t="shared" si="50"/>
        <v>1000</v>
      </c>
    </row>
    <row r="498" spans="1:12" ht="15" customHeight="1" outlineLevel="3">
      <c r="A498" s="28"/>
      <c r="B498" s="28" t="s">
        <v>404</v>
      </c>
      <c r="C498" s="30">
        <v>1000</v>
      </c>
      <c r="D498" s="30">
        <f t="shared" ref="D498:E503" si="58">C498</f>
        <v>1000</v>
      </c>
      <c r="E498" s="30">
        <f t="shared" si="58"/>
        <v>1000</v>
      </c>
      <c r="H498" s="41">
        <f t="shared" si="50"/>
        <v>1000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8"/>
        <v>0</v>
      </c>
      <c r="E499" s="30">
        <f t="shared" si="58"/>
        <v>0</v>
      </c>
      <c r="H499" s="41">
        <f t="shared" si="50"/>
        <v>0</v>
      </c>
    </row>
    <row r="500" spans="1:12" outlineLevel="2">
      <c r="A500" s="6">
        <v>3302</v>
      </c>
      <c r="B500" s="4" t="s">
        <v>406</v>
      </c>
      <c r="C500" s="5">
        <v>9000</v>
      </c>
      <c r="D500" s="5">
        <f t="shared" si="58"/>
        <v>9000</v>
      </c>
      <c r="E500" s="5">
        <f t="shared" si="58"/>
        <v>9000</v>
      </c>
      <c r="H500" s="41">
        <f t="shared" si="50"/>
        <v>9000</v>
      </c>
    </row>
    <row r="501" spans="1:12" outlineLevel="2">
      <c r="A501" s="6">
        <v>3302</v>
      </c>
      <c r="B501" s="4" t="s">
        <v>407</v>
      </c>
      <c r="C501" s="5"/>
      <c r="D501" s="5">
        <f t="shared" si="58"/>
        <v>0</v>
      </c>
      <c r="E501" s="5">
        <f t="shared" si="58"/>
        <v>0</v>
      </c>
      <c r="H501" s="41">
        <f t="shared" si="50"/>
        <v>0</v>
      </c>
    </row>
    <row r="502" spans="1:12" outlineLevel="2">
      <c r="A502" s="6">
        <v>3302</v>
      </c>
      <c r="B502" s="4" t="s">
        <v>408</v>
      </c>
      <c r="C502" s="5">
        <v>2000</v>
      </c>
      <c r="D502" s="5">
        <f t="shared" si="58"/>
        <v>2000</v>
      </c>
      <c r="E502" s="5">
        <f t="shared" si="58"/>
        <v>2000</v>
      </c>
      <c r="H502" s="41">
        <f t="shared" si="50"/>
        <v>2000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8"/>
        <v>0</v>
      </c>
      <c r="E503" s="5">
        <f t="shared" si="58"/>
        <v>0</v>
      </c>
      <c r="H503" s="41">
        <f t="shared" si="50"/>
        <v>0</v>
      </c>
    </row>
    <row r="504" spans="1:12" outlineLevel="1">
      <c r="A504" s="210" t="s">
        <v>410</v>
      </c>
      <c r="B504" s="211"/>
      <c r="C504" s="32">
        <f>SUM(C505:C508)</f>
        <v>1000</v>
      </c>
      <c r="D504" s="32">
        <f>SUM(D505:D508)</f>
        <v>1000</v>
      </c>
      <c r="E504" s="32">
        <f>SUM(E505:E508)</f>
        <v>1000</v>
      </c>
      <c r="H504" s="41">
        <f t="shared" si="50"/>
        <v>1000</v>
      </c>
    </row>
    <row r="505" spans="1:12" outlineLevel="2" collapsed="1">
      <c r="A505" s="6">
        <v>3303</v>
      </c>
      <c r="B505" s="4" t="s">
        <v>411</v>
      </c>
      <c r="C505" s="5">
        <v>1000</v>
      </c>
      <c r="D505" s="5">
        <f>C505</f>
        <v>1000</v>
      </c>
      <c r="E505" s="5">
        <f>D505</f>
        <v>1000</v>
      </c>
      <c r="H505" s="41">
        <f t="shared" si="50"/>
        <v>1000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9">C506</f>
        <v>0</v>
      </c>
      <c r="E506" s="5">
        <f t="shared" si="59"/>
        <v>0</v>
      </c>
      <c r="H506" s="41">
        <f t="shared" si="50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9"/>
        <v>0</v>
      </c>
      <c r="E507" s="5">
        <f t="shared" si="59"/>
        <v>0</v>
      </c>
      <c r="H507" s="41">
        <f t="shared" si="50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9"/>
        <v>0</v>
      </c>
      <c r="E508" s="5">
        <f t="shared" si="59"/>
        <v>0</v>
      </c>
      <c r="H508" s="41">
        <f t="shared" si="50"/>
        <v>0</v>
      </c>
    </row>
    <row r="509" spans="1:12" outlineLevel="1">
      <c r="A509" s="210" t="s">
        <v>414</v>
      </c>
      <c r="B509" s="211"/>
      <c r="C509" s="32">
        <f>C510+C511+C512+C513+C517+C518+C519+C520+C521</f>
        <v>17500</v>
      </c>
      <c r="D509" s="32">
        <f>D510+D511+D512+D513+D517+D518+D519+D520+D521</f>
        <v>17500</v>
      </c>
      <c r="E509" s="32">
        <f>E510+E511+E512+E513+E517+E518+E519+E520+E521</f>
        <v>17500</v>
      </c>
      <c r="F509" s="51"/>
      <c r="H509" s="41">
        <f t="shared" si="50"/>
        <v>17500</v>
      </c>
      <c r="L509" s="51"/>
    </row>
    <row r="510" spans="1:12" outlineLevel="2" collapsed="1">
      <c r="A510" s="6">
        <v>3305</v>
      </c>
      <c r="B510" s="4" t="s">
        <v>415</v>
      </c>
      <c r="C510" s="5">
        <v>500</v>
      </c>
      <c r="D510" s="5">
        <f t="shared" ref="D510:E512" si="60">C510</f>
        <v>500</v>
      </c>
      <c r="E510" s="5">
        <f t="shared" si="60"/>
        <v>500</v>
      </c>
      <c r="H510" s="41">
        <f t="shared" si="50"/>
        <v>500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si="60"/>
        <v>0</v>
      </c>
      <c r="E511" s="5">
        <f t="shared" si="60"/>
        <v>0</v>
      </c>
      <c r="H511" s="41">
        <f t="shared" si="50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0"/>
        <v>0</v>
      </c>
      <c r="E512" s="5">
        <f t="shared" si="60"/>
        <v>0</v>
      </c>
      <c r="H512" s="41">
        <f t="shared" si="50"/>
        <v>0</v>
      </c>
    </row>
    <row r="513" spans="1:8" outlineLevel="2">
      <c r="A513" s="6">
        <v>3305</v>
      </c>
      <c r="B513" s="4" t="s">
        <v>418</v>
      </c>
      <c r="C513" s="5">
        <f>SUM(C514:C516)</f>
        <v>1000</v>
      </c>
      <c r="D513" s="5">
        <f>SUM(D514:D516)</f>
        <v>1000</v>
      </c>
      <c r="E513" s="5">
        <f>SUM(E514:E516)</f>
        <v>1000</v>
      </c>
      <c r="H513" s="41">
        <f t="shared" si="50"/>
        <v>1000</v>
      </c>
    </row>
    <row r="514" spans="1:8" ht="15" customHeight="1" outlineLevel="3">
      <c r="A514" s="29"/>
      <c r="B514" s="28" t="s">
        <v>419</v>
      </c>
      <c r="C514" s="30">
        <v>1000</v>
      </c>
      <c r="D514" s="30">
        <f t="shared" ref="D514:E521" si="61">C514</f>
        <v>1000</v>
      </c>
      <c r="E514" s="30">
        <f t="shared" si="61"/>
        <v>1000</v>
      </c>
      <c r="H514" s="41">
        <f t="shared" ref="H514:H577" si="62">C514</f>
        <v>1000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1"/>
        <v>0</v>
      </c>
      <c r="E515" s="30">
        <f t="shared" si="61"/>
        <v>0</v>
      </c>
      <c r="H515" s="41">
        <f t="shared" si="62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1"/>
        <v>0</v>
      </c>
      <c r="E516" s="30">
        <f t="shared" si="61"/>
        <v>0</v>
      </c>
      <c r="H516" s="41">
        <f t="shared" si="62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1"/>
        <v>0</v>
      </c>
      <c r="E517" s="5">
        <f t="shared" si="61"/>
        <v>0</v>
      </c>
      <c r="H517" s="41">
        <f t="shared" si="62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1"/>
        <v>0</v>
      </c>
      <c r="E518" s="5">
        <f t="shared" si="61"/>
        <v>0</v>
      </c>
      <c r="H518" s="41">
        <f t="shared" si="62"/>
        <v>0</v>
      </c>
    </row>
    <row r="519" spans="1:8" outlineLevel="2">
      <c r="A519" s="6">
        <v>3305</v>
      </c>
      <c r="B519" s="4" t="s">
        <v>424</v>
      </c>
      <c r="C519" s="5">
        <v>1000</v>
      </c>
      <c r="D519" s="5">
        <f t="shared" si="61"/>
        <v>1000</v>
      </c>
      <c r="E519" s="5">
        <f t="shared" si="61"/>
        <v>1000</v>
      </c>
      <c r="H519" s="41">
        <f t="shared" si="62"/>
        <v>1000</v>
      </c>
    </row>
    <row r="520" spans="1:8" outlineLevel="2">
      <c r="A520" s="6">
        <v>3305</v>
      </c>
      <c r="B520" s="4" t="s">
        <v>425</v>
      </c>
      <c r="C520" s="5">
        <v>15000</v>
      </c>
      <c r="D520" s="5">
        <f t="shared" si="61"/>
        <v>15000</v>
      </c>
      <c r="E520" s="5">
        <f t="shared" si="61"/>
        <v>15000</v>
      </c>
      <c r="H520" s="41">
        <f t="shared" si="62"/>
        <v>15000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1"/>
        <v>0</v>
      </c>
      <c r="E521" s="5">
        <f t="shared" si="61"/>
        <v>0</v>
      </c>
      <c r="H521" s="41">
        <f t="shared" si="62"/>
        <v>0</v>
      </c>
    </row>
    <row r="522" spans="1:8" outlineLevel="1">
      <c r="A522" s="210" t="s">
        <v>426</v>
      </c>
      <c r="B522" s="21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2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2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3">C524</f>
        <v>0</v>
      </c>
      <c r="E524" s="5">
        <f t="shared" si="63"/>
        <v>0</v>
      </c>
      <c r="H524" s="41">
        <f t="shared" si="62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3"/>
        <v>0</v>
      </c>
      <c r="E525" s="5">
        <f t="shared" si="63"/>
        <v>0</v>
      </c>
      <c r="H525" s="41">
        <f t="shared" si="62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3"/>
        <v>0</v>
      </c>
      <c r="E526" s="5">
        <f t="shared" si="63"/>
        <v>0</v>
      </c>
      <c r="H526" s="41">
        <f t="shared" si="62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3"/>
        <v>0</v>
      </c>
      <c r="E527" s="5">
        <f t="shared" si="63"/>
        <v>0</v>
      </c>
      <c r="H527" s="41">
        <f t="shared" si="62"/>
        <v>0</v>
      </c>
    </row>
    <row r="528" spans="1:8" outlineLevel="1">
      <c r="A528" s="210" t="s">
        <v>432</v>
      </c>
      <c r="B528" s="21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2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2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2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2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2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4">C533</f>
        <v>0</v>
      </c>
      <c r="E533" s="30">
        <f t="shared" si="64"/>
        <v>0</v>
      </c>
      <c r="H533" s="41">
        <f t="shared" si="62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4"/>
        <v>0</v>
      </c>
      <c r="E534" s="30">
        <f t="shared" si="64"/>
        <v>0</v>
      </c>
      <c r="H534" s="41">
        <f t="shared" si="62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4"/>
        <v>0</v>
      </c>
      <c r="E535" s="30">
        <f t="shared" si="64"/>
        <v>0</v>
      </c>
      <c r="H535" s="41">
        <f t="shared" si="62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4"/>
        <v>0</v>
      </c>
      <c r="E536" s="30">
        <f t="shared" si="64"/>
        <v>0</v>
      </c>
      <c r="H536" s="41">
        <f t="shared" si="62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2"/>
        <v>0</v>
      </c>
    </row>
    <row r="538" spans="1:8" outlineLevel="1">
      <c r="A538" s="210" t="s">
        <v>441</v>
      </c>
      <c r="B538" s="211"/>
      <c r="C538" s="32">
        <f>SUM(C539:C544)</f>
        <v>1076.5519999999999</v>
      </c>
      <c r="D538" s="32">
        <f>SUM(D539:D544)</f>
        <v>1076.5519999999999</v>
      </c>
      <c r="E538" s="32">
        <f>SUM(E539:E544)</f>
        <v>1076.5519999999999</v>
      </c>
      <c r="H538" s="41">
        <f t="shared" si="62"/>
        <v>1076.5519999999999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2"/>
        <v>0</v>
      </c>
    </row>
    <row r="540" spans="1:8" outlineLevel="2" collapsed="1">
      <c r="A540" s="6">
        <v>3310</v>
      </c>
      <c r="B540" s="4" t="s">
        <v>52</v>
      </c>
      <c r="C540" s="5">
        <v>1076.5519999999999</v>
      </c>
      <c r="D540" s="5">
        <f t="shared" ref="D540:E543" si="65">C540</f>
        <v>1076.5519999999999</v>
      </c>
      <c r="E540" s="5">
        <f t="shared" si="65"/>
        <v>1076.5519999999999</v>
      </c>
      <c r="H540" s="41">
        <f t="shared" si="62"/>
        <v>1076.5519999999999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5"/>
        <v>0</v>
      </c>
      <c r="E541" s="5">
        <f t="shared" si="65"/>
        <v>0</v>
      </c>
      <c r="H541" s="41">
        <f t="shared" si="62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5"/>
        <v>0</v>
      </c>
      <c r="E542" s="5">
        <f t="shared" si="65"/>
        <v>0</v>
      </c>
      <c r="H542" s="41">
        <f t="shared" si="62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5"/>
        <v>0</v>
      </c>
      <c r="E543" s="5">
        <f t="shared" si="65"/>
        <v>0</v>
      </c>
      <c r="H543" s="41">
        <f t="shared" si="62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2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2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2"/>
        <v>0</v>
      </c>
    </row>
    <row r="547" spans="1:10">
      <c r="A547" s="214" t="s">
        <v>449</v>
      </c>
      <c r="B547" s="21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2"/>
        <v>0</v>
      </c>
      <c r="I547" s="42"/>
      <c r="J547" s="40" t="b">
        <f>AND(H547=I547)</f>
        <v>1</v>
      </c>
    </row>
    <row r="548" spans="1:10" outlineLevel="1">
      <c r="A548" s="210" t="s">
        <v>450</v>
      </c>
      <c r="B548" s="211"/>
      <c r="C548" s="32"/>
      <c r="D548" s="32">
        <f>C548</f>
        <v>0</v>
      </c>
      <c r="E548" s="32">
        <f>D548</f>
        <v>0</v>
      </c>
      <c r="H548" s="41">
        <f t="shared" si="62"/>
        <v>0</v>
      </c>
    </row>
    <row r="549" spans="1:10" outlineLevel="1">
      <c r="A549" s="210" t="s">
        <v>451</v>
      </c>
      <c r="B549" s="211"/>
      <c r="C549" s="32">
        <v>0</v>
      </c>
      <c r="D549" s="32">
        <f>C549</f>
        <v>0</v>
      </c>
      <c r="E549" s="32">
        <f>D549</f>
        <v>0</v>
      </c>
      <c r="H549" s="41">
        <f t="shared" si="62"/>
        <v>0</v>
      </c>
    </row>
    <row r="550" spans="1:10">
      <c r="A550" s="208" t="s">
        <v>455</v>
      </c>
      <c r="B550" s="209"/>
      <c r="C550" s="36">
        <f>C551</f>
        <v>72124.524000000005</v>
      </c>
      <c r="D550" s="36">
        <f>D551</f>
        <v>72124.524000000005</v>
      </c>
      <c r="E550" s="36">
        <f>E551</f>
        <v>72124.524000000005</v>
      </c>
      <c r="G550" s="39" t="s">
        <v>59</v>
      </c>
      <c r="H550" s="41">
        <f t="shared" si="62"/>
        <v>72124.524000000005</v>
      </c>
      <c r="I550" s="42"/>
      <c r="J550" s="40" t="b">
        <f>AND(H550=I550)</f>
        <v>0</v>
      </c>
    </row>
    <row r="551" spans="1:10">
      <c r="A551" s="206" t="s">
        <v>456</v>
      </c>
      <c r="B551" s="207"/>
      <c r="C551" s="33">
        <f>C552+C556</f>
        <v>72124.524000000005</v>
      </c>
      <c r="D551" s="33">
        <f>D552+D556</f>
        <v>72124.524000000005</v>
      </c>
      <c r="E551" s="33">
        <f>E552+E556</f>
        <v>72124.524000000005</v>
      </c>
      <c r="G551" s="39" t="s">
        <v>594</v>
      </c>
      <c r="H551" s="41">
        <f t="shared" si="62"/>
        <v>72124.524000000005</v>
      </c>
      <c r="I551" s="42"/>
      <c r="J551" s="40" t="b">
        <f>AND(H551=I551)</f>
        <v>0</v>
      </c>
    </row>
    <row r="552" spans="1:10" outlineLevel="1">
      <c r="A552" s="210" t="s">
        <v>457</v>
      </c>
      <c r="B552" s="211"/>
      <c r="C552" s="32">
        <f>SUM(C553:C555)</f>
        <v>72124.524000000005</v>
      </c>
      <c r="D552" s="32">
        <f>SUM(D553:D555)</f>
        <v>72124.524000000005</v>
      </c>
      <c r="E552" s="32">
        <f>SUM(E553:E555)</f>
        <v>72124.524000000005</v>
      </c>
      <c r="H552" s="41">
        <f t="shared" si="62"/>
        <v>72124.524000000005</v>
      </c>
    </row>
    <row r="553" spans="1:10" outlineLevel="2" collapsed="1">
      <c r="A553" s="6">
        <v>5500</v>
      </c>
      <c r="B553" s="4" t="s">
        <v>458</v>
      </c>
      <c r="C553" s="5">
        <v>72124.524000000005</v>
      </c>
      <c r="D553" s="5">
        <f t="shared" ref="D553:E555" si="66">C553</f>
        <v>72124.524000000005</v>
      </c>
      <c r="E553" s="5">
        <f t="shared" si="66"/>
        <v>72124.524000000005</v>
      </c>
      <c r="H553" s="41">
        <f t="shared" si="62"/>
        <v>72124.524000000005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6"/>
        <v>0</v>
      </c>
      <c r="E554" s="5">
        <f t="shared" si="66"/>
        <v>0</v>
      </c>
      <c r="H554" s="41">
        <f t="shared" si="62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6"/>
        <v>0</v>
      </c>
      <c r="E555" s="5">
        <f t="shared" si="66"/>
        <v>0</v>
      </c>
      <c r="H555" s="41">
        <f t="shared" si="62"/>
        <v>0</v>
      </c>
    </row>
    <row r="556" spans="1:10" outlineLevel="1">
      <c r="A556" s="210" t="s">
        <v>461</v>
      </c>
      <c r="B556" s="21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2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2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2"/>
        <v>0</v>
      </c>
    </row>
    <row r="559" spans="1:10">
      <c r="A559" s="212" t="s">
        <v>62</v>
      </c>
      <c r="B559" s="213"/>
      <c r="C559" s="37">
        <f>C560+C716+C725</f>
        <v>230906.98300000001</v>
      </c>
      <c r="D559" s="37">
        <f>D560+D716+D725</f>
        <v>230906.98300000001</v>
      </c>
      <c r="E559" s="37">
        <f>E560+E716+E725</f>
        <v>230906.98300000001</v>
      </c>
      <c r="G559" s="39" t="s">
        <v>62</v>
      </c>
      <c r="H559" s="41">
        <f t="shared" si="62"/>
        <v>230906.98300000001</v>
      </c>
      <c r="I559" s="42"/>
      <c r="J559" s="40" t="b">
        <f>AND(H559=I559)</f>
        <v>0</v>
      </c>
    </row>
    <row r="560" spans="1:10">
      <c r="A560" s="208" t="s">
        <v>464</v>
      </c>
      <c r="B560" s="209"/>
      <c r="C560" s="36">
        <f>C561+C638+C642+C645</f>
        <v>134302.43100000001</v>
      </c>
      <c r="D560" s="36">
        <f>D561+D638+D642+D645</f>
        <v>134302.43100000001</v>
      </c>
      <c r="E560" s="36">
        <f>E561+E638+E642+E645</f>
        <v>134302.43100000001</v>
      </c>
      <c r="G560" s="39" t="s">
        <v>61</v>
      </c>
      <c r="H560" s="41">
        <f t="shared" si="62"/>
        <v>134302.43100000001</v>
      </c>
      <c r="I560" s="42"/>
      <c r="J560" s="40" t="b">
        <f>AND(H560=I560)</f>
        <v>0</v>
      </c>
    </row>
    <row r="561" spans="1:10">
      <c r="A561" s="206" t="s">
        <v>465</v>
      </c>
      <c r="B561" s="207"/>
      <c r="C561" s="38">
        <f>C562+C567+C568+C569+C576+C577+C581+C584+C585+C586+C587+C592+C595+C599+C603+C610+C616+C628</f>
        <v>134302.43100000001</v>
      </c>
      <c r="D561" s="38">
        <f>D562+D567+D568+D569+D576+D577+D581+D584+D585+D586+D587+D592+D595+D599+D603+D610+D616+D628</f>
        <v>134302.43100000001</v>
      </c>
      <c r="E561" s="38">
        <f>E562+E567+E568+E569+E576+E577+E581+E584+E585+E586+E587+E592+E595+E599+E603+E610+E616+E628</f>
        <v>134302.43100000001</v>
      </c>
      <c r="G561" s="39" t="s">
        <v>595</v>
      </c>
      <c r="H561" s="41">
        <f t="shared" si="62"/>
        <v>134302.43100000001</v>
      </c>
      <c r="I561" s="42"/>
      <c r="J561" s="40" t="b">
        <f>AND(H561=I561)</f>
        <v>0</v>
      </c>
    </row>
    <row r="562" spans="1:10" outlineLevel="1">
      <c r="A562" s="210" t="s">
        <v>466</v>
      </c>
      <c r="B562" s="211"/>
      <c r="C562" s="32">
        <f>SUM(C563:C566)</f>
        <v>3746.991</v>
      </c>
      <c r="D562" s="32">
        <f>SUM(D563:D566)</f>
        <v>3746.991</v>
      </c>
      <c r="E562" s="32">
        <f>SUM(E563:E566)</f>
        <v>3746.991</v>
      </c>
      <c r="H562" s="41">
        <f t="shared" si="62"/>
        <v>3746.991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2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7">C564</f>
        <v>0</v>
      </c>
      <c r="E564" s="5">
        <f t="shared" si="67"/>
        <v>0</v>
      </c>
      <c r="H564" s="41">
        <f t="shared" si="62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7"/>
        <v>0</v>
      </c>
      <c r="E565" s="5">
        <f t="shared" si="67"/>
        <v>0</v>
      </c>
      <c r="H565" s="41">
        <f t="shared" si="62"/>
        <v>0</v>
      </c>
    </row>
    <row r="566" spans="1:10" outlineLevel="2">
      <c r="A566" s="6">
        <v>6600</v>
      </c>
      <c r="B566" s="4" t="s">
        <v>471</v>
      </c>
      <c r="C566" s="5">
        <v>3746.991</v>
      </c>
      <c r="D566" s="5">
        <f t="shared" si="67"/>
        <v>3746.991</v>
      </c>
      <c r="E566" s="5">
        <f t="shared" si="67"/>
        <v>3746.991</v>
      </c>
      <c r="H566" s="41">
        <f t="shared" si="62"/>
        <v>3746.991</v>
      </c>
    </row>
    <row r="567" spans="1:10" outlineLevel="1">
      <c r="A567" s="210" t="s">
        <v>467</v>
      </c>
      <c r="B567" s="211"/>
      <c r="C567" s="31">
        <v>0</v>
      </c>
      <c r="D567" s="31">
        <f>C567</f>
        <v>0</v>
      </c>
      <c r="E567" s="31">
        <f>D567</f>
        <v>0</v>
      </c>
      <c r="H567" s="41">
        <f t="shared" si="62"/>
        <v>0</v>
      </c>
    </row>
    <row r="568" spans="1:10" outlineLevel="1">
      <c r="A568" s="210" t="s">
        <v>472</v>
      </c>
      <c r="B568" s="211"/>
      <c r="C568" s="32">
        <v>0</v>
      </c>
      <c r="D568" s="32">
        <f>C568</f>
        <v>0</v>
      </c>
      <c r="E568" s="32">
        <f>D568</f>
        <v>0</v>
      </c>
      <c r="H568" s="41">
        <f t="shared" si="62"/>
        <v>0</v>
      </c>
    </row>
    <row r="569" spans="1:10" outlineLevel="1">
      <c r="A569" s="210" t="s">
        <v>473</v>
      </c>
      <c r="B569" s="211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2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2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8">C571</f>
        <v>0</v>
      </c>
      <c r="E571" s="5">
        <f t="shared" si="68"/>
        <v>0</v>
      </c>
      <c r="H571" s="41">
        <f t="shared" si="62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8"/>
        <v>0</v>
      </c>
      <c r="E572" s="5">
        <f t="shared" si="68"/>
        <v>0</v>
      </c>
      <c r="H572" s="41">
        <f t="shared" si="62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8"/>
        <v>0</v>
      </c>
      <c r="E573" s="5">
        <f t="shared" si="68"/>
        <v>0</v>
      </c>
      <c r="H573" s="41">
        <f t="shared" si="62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8"/>
        <v>0</v>
      </c>
      <c r="E574" s="5">
        <f t="shared" si="68"/>
        <v>0</v>
      </c>
      <c r="H574" s="41">
        <f t="shared" si="62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8"/>
        <v>0</v>
      </c>
      <c r="E575" s="5">
        <f t="shared" si="68"/>
        <v>0</v>
      </c>
      <c r="H575" s="41">
        <f t="shared" si="62"/>
        <v>0</v>
      </c>
    </row>
    <row r="576" spans="1:10" outlineLevel="1">
      <c r="A576" s="210" t="s">
        <v>480</v>
      </c>
      <c r="B576" s="211"/>
      <c r="C576" s="32">
        <v>0</v>
      </c>
      <c r="D576" s="32">
        <f>C576</f>
        <v>0</v>
      </c>
      <c r="E576" s="32">
        <f>D576</f>
        <v>0</v>
      </c>
      <c r="H576" s="41">
        <f t="shared" si="62"/>
        <v>0</v>
      </c>
    </row>
    <row r="577" spans="1:8" outlineLevel="1">
      <c r="A577" s="210" t="s">
        <v>481</v>
      </c>
      <c r="B577" s="211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2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69">C578</f>
        <v>0</v>
      </c>
      <c r="E578" s="5">
        <f t="shared" si="69"/>
        <v>0</v>
      </c>
      <c r="H578" s="41">
        <f t="shared" ref="H578:H641" si="70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69"/>
        <v>0</v>
      </c>
      <c r="E579" s="5">
        <f t="shared" si="69"/>
        <v>0</v>
      </c>
      <c r="H579" s="41">
        <f t="shared" si="70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69"/>
        <v>0</v>
      </c>
      <c r="E580" s="5">
        <f t="shared" si="69"/>
        <v>0</v>
      </c>
      <c r="H580" s="41">
        <f t="shared" si="70"/>
        <v>0</v>
      </c>
    </row>
    <row r="581" spans="1:8" outlineLevel="1">
      <c r="A581" s="210" t="s">
        <v>485</v>
      </c>
      <c r="B581" s="211"/>
      <c r="C581" s="32">
        <f>SUM(C582:C583)</f>
        <v>17500</v>
      </c>
      <c r="D581" s="32">
        <f>SUM(D582:D583)</f>
        <v>17500</v>
      </c>
      <c r="E581" s="32">
        <f>SUM(E582:E583)</f>
        <v>17500</v>
      </c>
      <c r="H581" s="41">
        <f t="shared" si="70"/>
        <v>17500</v>
      </c>
    </row>
    <row r="582" spans="1:8" outlineLevel="2">
      <c r="A582" s="7">
        <v>6606</v>
      </c>
      <c r="B582" s="4" t="s">
        <v>486</v>
      </c>
      <c r="C582" s="5">
        <v>17500</v>
      </c>
      <c r="D582" s="5">
        <f t="shared" ref="D582:E586" si="71">C582</f>
        <v>17500</v>
      </c>
      <c r="E582" s="5">
        <f t="shared" si="71"/>
        <v>17500</v>
      </c>
      <c r="H582" s="41">
        <f t="shared" si="70"/>
        <v>17500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1"/>
        <v>0</v>
      </c>
      <c r="E583" s="5">
        <f t="shared" si="71"/>
        <v>0</v>
      </c>
      <c r="H583" s="41">
        <f t="shared" si="70"/>
        <v>0</v>
      </c>
    </row>
    <row r="584" spans="1:8" outlineLevel="1">
      <c r="A584" s="210" t="s">
        <v>488</v>
      </c>
      <c r="B584" s="211"/>
      <c r="C584" s="32">
        <v>0</v>
      </c>
      <c r="D584" s="32">
        <f t="shared" si="71"/>
        <v>0</v>
      </c>
      <c r="E584" s="32">
        <f t="shared" si="71"/>
        <v>0</v>
      </c>
      <c r="H584" s="41">
        <f t="shared" si="70"/>
        <v>0</v>
      </c>
    </row>
    <row r="585" spans="1:8" outlineLevel="1" collapsed="1">
      <c r="A585" s="210" t="s">
        <v>489</v>
      </c>
      <c r="B585" s="211"/>
      <c r="C585" s="32">
        <v>0</v>
      </c>
      <c r="D585" s="32">
        <f t="shared" si="71"/>
        <v>0</v>
      </c>
      <c r="E585" s="32">
        <f t="shared" si="71"/>
        <v>0</v>
      </c>
      <c r="H585" s="41">
        <f t="shared" si="70"/>
        <v>0</v>
      </c>
    </row>
    <row r="586" spans="1:8" outlineLevel="1" collapsed="1">
      <c r="A586" s="210" t="s">
        <v>490</v>
      </c>
      <c r="B586" s="211"/>
      <c r="C586" s="32">
        <v>0</v>
      </c>
      <c r="D586" s="32">
        <f t="shared" si="71"/>
        <v>0</v>
      </c>
      <c r="E586" s="32">
        <f t="shared" si="71"/>
        <v>0</v>
      </c>
      <c r="H586" s="41">
        <f t="shared" si="70"/>
        <v>0</v>
      </c>
    </row>
    <row r="587" spans="1:8" outlineLevel="1">
      <c r="A587" s="210" t="s">
        <v>491</v>
      </c>
      <c r="B587" s="211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0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0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2">C589</f>
        <v>0</v>
      </c>
      <c r="E589" s="5">
        <f t="shared" si="72"/>
        <v>0</v>
      </c>
      <c r="H589" s="41">
        <f t="shared" si="70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2"/>
        <v>0</v>
      </c>
      <c r="E590" s="5">
        <f t="shared" si="72"/>
        <v>0</v>
      </c>
      <c r="H590" s="41">
        <f t="shared" si="70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2"/>
        <v>0</v>
      </c>
      <c r="E591" s="5">
        <f t="shared" si="72"/>
        <v>0</v>
      </c>
      <c r="H591" s="41">
        <f t="shared" si="70"/>
        <v>0</v>
      </c>
    </row>
    <row r="592" spans="1:8" outlineLevel="1">
      <c r="A592" s="210" t="s">
        <v>498</v>
      </c>
      <c r="B592" s="21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0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0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0"/>
        <v>0</v>
      </c>
    </row>
    <row r="595" spans="1:8" outlineLevel="1">
      <c r="A595" s="210" t="s">
        <v>502</v>
      </c>
      <c r="B595" s="21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0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 t="shared" ref="D596:E598" si="73">C596</f>
        <v>0</v>
      </c>
      <c r="E596" s="5">
        <f t="shared" si="73"/>
        <v>0</v>
      </c>
      <c r="H596" s="41">
        <f t="shared" si="70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si="73"/>
        <v>0</v>
      </c>
      <c r="E597" s="5">
        <f t="shared" si="73"/>
        <v>0</v>
      </c>
      <c r="H597" s="41">
        <f t="shared" si="70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3"/>
        <v>0</v>
      </c>
      <c r="E598" s="5">
        <f t="shared" si="73"/>
        <v>0</v>
      </c>
      <c r="H598" s="41">
        <f t="shared" si="70"/>
        <v>0</v>
      </c>
    </row>
    <row r="599" spans="1:8" outlineLevel="1">
      <c r="A599" s="210" t="s">
        <v>503</v>
      </c>
      <c r="B599" s="211"/>
      <c r="C599" s="32">
        <f>SUM(C600:C602)</f>
        <v>55077.94</v>
      </c>
      <c r="D599" s="32">
        <f>SUM(D600:D602)</f>
        <v>55077.94</v>
      </c>
      <c r="E599" s="32">
        <f>SUM(E600:E602)</f>
        <v>55077.94</v>
      </c>
      <c r="H599" s="41">
        <f t="shared" si="70"/>
        <v>55077.94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4">C600</f>
        <v>0</v>
      </c>
      <c r="E600" s="5">
        <f t="shared" si="74"/>
        <v>0</v>
      </c>
      <c r="H600" s="41">
        <f t="shared" si="70"/>
        <v>0</v>
      </c>
    </row>
    <row r="601" spans="1:8" outlineLevel="2">
      <c r="A601" s="7">
        <v>6613</v>
      </c>
      <c r="B601" s="4" t="s">
        <v>505</v>
      </c>
      <c r="C601" s="5">
        <v>53882.623</v>
      </c>
      <c r="D601" s="5">
        <f t="shared" si="74"/>
        <v>53882.623</v>
      </c>
      <c r="E601" s="5">
        <f t="shared" si="74"/>
        <v>53882.623</v>
      </c>
      <c r="H601" s="41">
        <f t="shared" si="70"/>
        <v>53882.623</v>
      </c>
    </row>
    <row r="602" spans="1:8" outlineLevel="2">
      <c r="A602" s="7">
        <v>6613</v>
      </c>
      <c r="B602" s="4" t="s">
        <v>501</v>
      </c>
      <c r="C602" s="5">
        <v>1195.317</v>
      </c>
      <c r="D602" s="5">
        <f t="shared" si="74"/>
        <v>1195.317</v>
      </c>
      <c r="E602" s="5">
        <f t="shared" si="74"/>
        <v>1195.317</v>
      </c>
      <c r="H602" s="41">
        <f t="shared" si="70"/>
        <v>1195.317</v>
      </c>
    </row>
    <row r="603" spans="1:8" outlineLevel="1">
      <c r="A603" s="210" t="s">
        <v>506</v>
      </c>
      <c r="B603" s="21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0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0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5">C605</f>
        <v>0</v>
      </c>
      <c r="E605" s="5">
        <f t="shared" si="75"/>
        <v>0</v>
      </c>
      <c r="H605" s="41">
        <f t="shared" si="70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5"/>
        <v>0</v>
      </c>
      <c r="E606" s="5">
        <f t="shared" si="75"/>
        <v>0</v>
      </c>
      <c r="H606" s="41">
        <f t="shared" si="70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5"/>
        <v>0</v>
      </c>
      <c r="E607" s="5">
        <f t="shared" si="75"/>
        <v>0</v>
      </c>
      <c r="H607" s="41">
        <f t="shared" si="70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5"/>
        <v>0</v>
      </c>
      <c r="E608" s="5">
        <f t="shared" si="75"/>
        <v>0</v>
      </c>
      <c r="H608" s="41">
        <f t="shared" si="70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5"/>
        <v>0</v>
      </c>
      <c r="E609" s="5">
        <f t="shared" si="75"/>
        <v>0</v>
      </c>
      <c r="H609" s="41">
        <f t="shared" si="70"/>
        <v>0</v>
      </c>
    </row>
    <row r="610" spans="1:8" outlineLevel="1">
      <c r="A610" s="210" t="s">
        <v>513</v>
      </c>
      <c r="B610" s="211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0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0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6">C612</f>
        <v>0</v>
      </c>
      <c r="E612" s="5">
        <f t="shared" si="76"/>
        <v>0</v>
      </c>
      <c r="H612" s="41">
        <f t="shared" si="70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6"/>
        <v>0</v>
      </c>
      <c r="E613" s="5">
        <f t="shared" si="76"/>
        <v>0</v>
      </c>
      <c r="H613" s="41">
        <f t="shared" si="70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6"/>
        <v>0</v>
      </c>
      <c r="E614" s="5">
        <f t="shared" si="76"/>
        <v>0</v>
      </c>
      <c r="H614" s="41">
        <f t="shared" si="70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6"/>
        <v>0</v>
      </c>
      <c r="E615" s="5">
        <f t="shared" si="76"/>
        <v>0</v>
      </c>
      <c r="H615" s="41">
        <f t="shared" si="70"/>
        <v>0</v>
      </c>
    </row>
    <row r="616" spans="1:8" outlineLevel="1">
      <c r="A616" s="210" t="s">
        <v>519</v>
      </c>
      <c r="B616" s="211"/>
      <c r="C616" s="32">
        <f>SUM(C617:C627)</f>
        <v>57977.5</v>
      </c>
      <c r="D616" s="32">
        <f>SUM(D617:D627)</f>
        <v>57977.5</v>
      </c>
      <c r="E616" s="32">
        <f>SUM(E617:E627)</f>
        <v>57977.5</v>
      </c>
      <c r="H616" s="41">
        <f t="shared" si="70"/>
        <v>57977.5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0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7">C618</f>
        <v>0</v>
      </c>
      <c r="E618" s="5">
        <f t="shared" si="77"/>
        <v>0</v>
      </c>
      <c r="H618" s="41">
        <f t="shared" si="70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7"/>
        <v>0</v>
      </c>
      <c r="E619" s="5">
        <f t="shared" si="77"/>
        <v>0</v>
      </c>
      <c r="H619" s="41">
        <f t="shared" si="70"/>
        <v>0</v>
      </c>
    </row>
    <row r="620" spans="1:8" outlineLevel="2">
      <c r="A620" s="7">
        <v>6616</v>
      </c>
      <c r="B620" s="4" t="s">
        <v>523</v>
      </c>
      <c r="C620" s="5">
        <v>57977.5</v>
      </c>
      <c r="D620" s="5">
        <f t="shared" si="77"/>
        <v>57977.5</v>
      </c>
      <c r="E620" s="5">
        <f t="shared" si="77"/>
        <v>57977.5</v>
      </c>
      <c r="H620" s="41">
        <f t="shared" si="70"/>
        <v>57977.5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7"/>
        <v>0</v>
      </c>
      <c r="E621" s="5">
        <f t="shared" si="77"/>
        <v>0</v>
      </c>
      <c r="H621" s="41">
        <f t="shared" si="70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7"/>
        <v>0</v>
      </c>
      <c r="E622" s="5">
        <f t="shared" si="77"/>
        <v>0</v>
      </c>
      <c r="H622" s="41">
        <f t="shared" si="70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7"/>
        <v>0</v>
      </c>
      <c r="E623" s="5">
        <f t="shared" si="77"/>
        <v>0</v>
      </c>
      <c r="H623" s="41">
        <f t="shared" si="70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7"/>
        <v>0</v>
      </c>
      <c r="E624" s="5">
        <f t="shared" si="77"/>
        <v>0</v>
      </c>
      <c r="H624" s="41">
        <f t="shared" si="70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7"/>
        <v>0</v>
      </c>
      <c r="E625" s="5">
        <f t="shared" si="77"/>
        <v>0</v>
      </c>
      <c r="H625" s="41">
        <f t="shared" si="70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7"/>
        <v>0</v>
      </c>
      <c r="E626" s="5">
        <f t="shared" si="77"/>
        <v>0</v>
      </c>
      <c r="H626" s="41">
        <f t="shared" si="70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7"/>
        <v>0</v>
      </c>
      <c r="E627" s="5">
        <f t="shared" si="77"/>
        <v>0</v>
      </c>
      <c r="H627" s="41">
        <f t="shared" si="70"/>
        <v>0</v>
      </c>
    </row>
    <row r="628" spans="1:10" outlineLevel="1">
      <c r="A628" s="210" t="s">
        <v>531</v>
      </c>
      <c r="B628" s="21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0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0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8">C630</f>
        <v>0</v>
      </c>
      <c r="E630" s="5">
        <f t="shared" si="78"/>
        <v>0</v>
      </c>
      <c r="H630" s="41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8"/>
        <v>0</v>
      </c>
      <c r="E631" s="5">
        <f t="shared" si="78"/>
        <v>0</v>
      </c>
      <c r="H631" s="41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8"/>
        <v>0</v>
      </c>
      <c r="E632" s="5">
        <f t="shared" si="78"/>
        <v>0</v>
      </c>
      <c r="H632" s="41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8"/>
        <v>0</v>
      </c>
      <c r="E633" s="5">
        <f t="shared" si="78"/>
        <v>0</v>
      </c>
      <c r="H633" s="41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8"/>
        <v>0</v>
      </c>
      <c r="E634" s="5">
        <f t="shared" si="78"/>
        <v>0</v>
      </c>
      <c r="H634" s="41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8"/>
        <v>0</v>
      </c>
      <c r="E635" s="5">
        <f t="shared" si="78"/>
        <v>0</v>
      </c>
      <c r="H635" s="41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8"/>
        <v>0</v>
      </c>
      <c r="E636" s="5">
        <f t="shared" si="78"/>
        <v>0</v>
      </c>
      <c r="H636" s="41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8"/>
        <v>0</v>
      </c>
      <c r="E637" s="5">
        <f t="shared" si="78"/>
        <v>0</v>
      </c>
      <c r="H637" s="41">
        <f t="shared" si="70"/>
        <v>0</v>
      </c>
    </row>
    <row r="638" spans="1:10">
      <c r="A638" s="206" t="s">
        <v>541</v>
      </c>
      <c r="B638" s="20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0"/>
        <v>0</v>
      </c>
      <c r="I638" s="42"/>
      <c r="J638" s="40" t="b">
        <f>AND(H638=I638)</f>
        <v>1</v>
      </c>
    </row>
    <row r="639" spans="1:10" outlineLevel="1">
      <c r="A639" s="210" t="s">
        <v>542</v>
      </c>
      <c r="B639" s="211"/>
      <c r="C639" s="32">
        <v>0</v>
      </c>
      <c r="D639" s="32">
        <f t="shared" ref="D639:E641" si="79">C639</f>
        <v>0</v>
      </c>
      <c r="E639" s="32">
        <f t="shared" si="79"/>
        <v>0</v>
      </c>
      <c r="H639" s="41">
        <f t="shared" si="70"/>
        <v>0</v>
      </c>
    </row>
    <row r="640" spans="1:10" outlineLevel="1">
      <c r="A640" s="210" t="s">
        <v>543</v>
      </c>
      <c r="B640" s="211"/>
      <c r="C640" s="32">
        <v>0</v>
      </c>
      <c r="D640" s="32">
        <f t="shared" si="79"/>
        <v>0</v>
      </c>
      <c r="E640" s="32">
        <f t="shared" si="79"/>
        <v>0</v>
      </c>
      <c r="H640" s="41">
        <f t="shared" si="70"/>
        <v>0</v>
      </c>
    </row>
    <row r="641" spans="1:10" outlineLevel="1">
      <c r="A641" s="210" t="s">
        <v>544</v>
      </c>
      <c r="B641" s="211"/>
      <c r="C641" s="32">
        <v>0</v>
      </c>
      <c r="D641" s="32">
        <f t="shared" si="79"/>
        <v>0</v>
      </c>
      <c r="E641" s="32">
        <f t="shared" si="79"/>
        <v>0</v>
      </c>
      <c r="H641" s="41">
        <f t="shared" si="70"/>
        <v>0</v>
      </c>
    </row>
    <row r="642" spans="1:10">
      <c r="A642" s="206" t="s">
        <v>545</v>
      </c>
      <c r="B642" s="20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0">C642</f>
        <v>0</v>
      </c>
      <c r="I642" s="42"/>
      <c r="J642" s="40" t="b">
        <f>AND(H642=I642)</f>
        <v>1</v>
      </c>
    </row>
    <row r="643" spans="1:10" outlineLevel="1">
      <c r="A643" s="210" t="s">
        <v>546</v>
      </c>
      <c r="B643" s="211"/>
      <c r="C643" s="32">
        <v>0</v>
      </c>
      <c r="D643" s="32">
        <f>C643</f>
        <v>0</v>
      </c>
      <c r="E643" s="32">
        <f>D643</f>
        <v>0</v>
      </c>
      <c r="H643" s="41">
        <f t="shared" si="80"/>
        <v>0</v>
      </c>
    </row>
    <row r="644" spans="1:10" outlineLevel="1">
      <c r="A644" s="210" t="s">
        <v>547</v>
      </c>
      <c r="B644" s="211"/>
      <c r="C644" s="32">
        <v>0</v>
      </c>
      <c r="D644" s="32">
        <f>C644</f>
        <v>0</v>
      </c>
      <c r="E644" s="32">
        <f>D644</f>
        <v>0</v>
      </c>
      <c r="H644" s="41">
        <f t="shared" si="80"/>
        <v>0</v>
      </c>
    </row>
    <row r="645" spans="1:10">
      <c r="A645" s="206" t="s">
        <v>548</v>
      </c>
      <c r="B645" s="20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0"/>
        <v>0</v>
      </c>
      <c r="I645" s="42"/>
      <c r="J645" s="40" t="b">
        <f>AND(H645=I645)</f>
        <v>1</v>
      </c>
    </row>
    <row r="646" spans="1:10" outlineLevel="1">
      <c r="A646" s="210" t="s">
        <v>549</v>
      </c>
      <c r="B646" s="21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0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0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1">C648</f>
        <v>0</v>
      </c>
      <c r="E648" s="5">
        <f t="shared" si="81"/>
        <v>0</v>
      </c>
      <c r="H648" s="41">
        <f t="shared" si="80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1"/>
        <v>0</v>
      </c>
      <c r="E649" s="5">
        <f t="shared" si="81"/>
        <v>0</v>
      </c>
      <c r="H649" s="41">
        <f t="shared" si="80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1"/>
        <v>0</v>
      </c>
      <c r="E650" s="5">
        <f t="shared" si="81"/>
        <v>0</v>
      </c>
      <c r="H650" s="41">
        <f t="shared" si="80"/>
        <v>0</v>
      </c>
    </row>
    <row r="651" spans="1:10" outlineLevel="1">
      <c r="A651" s="210" t="s">
        <v>550</v>
      </c>
      <c r="B651" s="211"/>
      <c r="C651" s="31">
        <v>0</v>
      </c>
      <c r="D651" s="31">
        <f>C651</f>
        <v>0</v>
      </c>
      <c r="E651" s="31">
        <f>D651</f>
        <v>0</v>
      </c>
      <c r="H651" s="41">
        <f t="shared" si="80"/>
        <v>0</v>
      </c>
    </row>
    <row r="652" spans="1:10" outlineLevel="1">
      <c r="A652" s="210" t="s">
        <v>551</v>
      </c>
      <c r="B652" s="211"/>
      <c r="C652" s="32">
        <v>0</v>
      </c>
      <c r="D652" s="32">
        <f>C652</f>
        <v>0</v>
      </c>
      <c r="E652" s="32">
        <f>D652</f>
        <v>0</v>
      </c>
      <c r="H652" s="41">
        <f t="shared" si="80"/>
        <v>0</v>
      </c>
    </row>
    <row r="653" spans="1:10" outlineLevel="1">
      <c r="A653" s="210" t="s">
        <v>552</v>
      </c>
      <c r="B653" s="21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0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0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2">C655</f>
        <v>0</v>
      </c>
      <c r="E655" s="5">
        <f t="shared" si="82"/>
        <v>0</v>
      </c>
      <c r="H655" s="41">
        <f t="shared" si="80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2"/>
        <v>0</v>
      </c>
      <c r="E656" s="5">
        <f t="shared" si="82"/>
        <v>0</v>
      </c>
      <c r="H656" s="41">
        <f t="shared" si="80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2"/>
        <v>0</v>
      </c>
      <c r="E657" s="5">
        <f t="shared" si="82"/>
        <v>0</v>
      </c>
      <c r="H657" s="41">
        <f t="shared" si="80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2"/>
        <v>0</v>
      </c>
      <c r="E658" s="5">
        <f t="shared" si="82"/>
        <v>0</v>
      </c>
      <c r="H658" s="41">
        <f t="shared" si="80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2"/>
        <v>0</v>
      </c>
      <c r="E659" s="5">
        <f t="shared" si="82"/>
        <v>0</v>
      </c>
      <c r="H659" s="41">
        <f t="shared" si="80"/>
        <v>0</v>
      </c>
    </row>
    <row r="660" spans="1:8" outlineLevel="1">
      <c r="A660" s="210" t="s">
        <v>553</v>
      </c>
      <c r="B660" s="211"/>
      <c r="C660" s="32">
        <v>0</v>
      </c>
      <c r="D660" s="32">
        <f>C660</f>
        <v>0</v>
      </c>
      <c r="E660" s="32">
        <f>D660</f>
        <v>0</v>
      </c>
      <c r="H660" s="41">
        <f t="shared" si="80"/>
        <v>0</v>
      </c>
    </row>
    <row r="661" spans="1:8" outlineLevel="1">
      <c r="A661" s="210" t="s">
        <v>554</v>
      </c>
      <c r="B661" s="21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0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3">C662</f>
        <v>0</v>
      </c>
      <c r="E662" s="5">
        <f t="shared" si="83"/>
        <v>0</v>
      </c>
      <c r="H662" s="41">
        <f t="shared" si="80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3"/>
        <v>0</v>
      </c>
      <c r="E663" s="5">
        <f t="shared" si="83"/>
        <v>0</v>
      </c>
      <c r="H663" s="41">
        <f t="shared" si="80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3"/>
        <v>0</v>
      </c>
      <c r="E664" s="5">
        <f t="shared" si="83"/>
        <v>0</v>
      </c>
      <c r="H664" s="41">
        <f t="shared" si="80"/>
        <v>0</v>
      </c>
    </row>
    <row r="665" spans="1:8" outlineLevel="1">
      <c r="A665" s="210" t="s">
        <v>555</v>
      </c>
      <c r="B665" s="21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0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4">C666</f>
        <v>0</v>
      </c>
      <c r="E666" s="5">
        <f t="shared" si="84"/>
        <v>0</v>
      </c>
      <c r="H666" s="41">
        <f t="shared" si="80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4"/>
        <v>0</v>
      </c>
      <c r="E667" s="5">
        <f t="shared" si="84"/>
        <v>0</v>
      </c>
      <c r="H667" s="41">
        <f t="shared" si="80"/>
        <v>0</v>
      </c>
    </row>
    <row r="668" spans="1:8" outlineLevel="1">
      <c r="A668" s="210" t="s">
        <v>556</v>
      </c>
      <c r="B668" s="211"/>
      <c r="C668" s="32">
        <v>0</v>
      </c>
      <c r="D668" s="32">
        <f t="shared" si="84"/>
        <v>0</v>
      </c>
      <c r="E668" s="32">
        <f t="shared" si="84"/>
        <v>0</v>
      </c>
      <c r="H668" s="41">
        <f t="shared" si="80"/>
        <v>0</v>
      </c>
    </row>
    <row r="669" spans="1:8" outlineLevel="1" collapsed="1">
      <c r="A669" s="210" t="s">
        <v>557</v>
      </c>
      <c r="B669" s="211"/>
      <c r="C669" s="32">
        <v>0</v>
      </c>
      <c r="D669" s="32">
        <f t="shared" si="84"/>
        <v>0</v>
      </c>
      <c r="E669" s="32">
        <f t="shared" si="84"/>
        <v>0</v>
      </c>
      <c r="H669" s="41">
        <f t="shared" si="80"/>
        <v>0</v>
      </c>
    </row>
    <row r="670" spans="1:8" outlineLevel="1" collapsed="1">
      <c r="A670" s="210" t="s">
        <v>558</v>
      </c>
      <c r="B670" s="211"/>
      <c r="C670" s="32">
        <v>0</v>
      </c>
      <c r="D670" s="32">
        <f t="shared" si="84"/>
        <v>0</v>
      </c>
      <c r="E670" s="32">
        <f t="shared" si="84"/>
        <v>0</v>
      </c>
      <c r="H670" s="41">
        <f t="shared" si="80"/>
        <v>0</v>
      </c>
    </row>
    <row r="671" spans="1:8" outlineLevel="1">
      <c r="A671" s="210" t="s">
        <v>559</v>
      </c>
      <c r="B671" s="21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0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0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5">C673</f>
        <v>0</v>
      </c>
      <c r="E673" s="5">
        <f t="shared" si="85"/>
        <v>0</v>
      </c>
      <c r="H673" s="41">
        <f t="shared" si="80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5"/>
        <v>0</v>
      </c>
      <c r="E674" s="5">
        <f t="shared" si="85"/>
        <v>0</v>
      </c>
      <c r="H674" s="41">
        <f t="shared" si="80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5"/>
        <v>0</v>
      </c>
      <c r="E675" s="5">
        <f t="shared" si="85"/>
        <v>0</v>
      </c>
      <c r="H675" s="41">
        <f t="shared" si="80"/>
        <v>0</v>
      </c>
    </row>
    <row r="676" spans="1:8" outlineLevel="1">
      <c r="A676" s="210" t="s">
        <v>560</v>
      </c>
      <c r="B676" s="21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0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0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0"/>
        <v>0</v>
      </c>
    </row>
    <row r="679" spans="1:8" outlineLevel="1">
      <c r="A679" s="210" t="s">
        <v>561</v>
      </c>
      <c r="B679" s="21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0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 t="shared" ref="D680:E682" si="86">C680</f>
        <v>0</v>
      </c>
      <c r="E680" s="5">
        <f t="shared" si="86"/>
        <v>0</v>
      </c>
      <c r="H680" s="41">
        <f t="shared" si="80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si="86"/>
        <v>0</v>
      </c>
      <c r="E681" s="5">
        <f t="shared" si="86"/>
        <v>0</v>
      </c>
      <c r="H681" s="41">
        <f t="shared" si="80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6"/>
        <v>0</v>
      </c>
      <c r="E682" s="5">
        <f t="shared" si="86"/>
        <v>0</v>
      </c>
      <c r="H682" s="41">
        <f t="shared" si="80"/>
        <v>0</v>
      </c>
    </row>
    <row r="683" spans="1:8" outlineLevel="1">
      <c r="A683" s="210" t="s">
        <v>562</v>
      </c>
      <c r="B683" s="21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0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7">C684</f>
        <v>0</v>
      </c>
      <c r="E684" s="5">
        <f t="shared" si="87"/>
        <v>0</v>
      </c>
      <c r="H684" s="41">
        <f t="shared" si="80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7"/>
        <v>0</v>
      </c>
      <c r="E685" s="5">
        <f t="shared" si="87"/>
        <v>0</v>
      </c>
      <c r="H685" s="41">
        <f t="shared" si="80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7"/>
        <v>0</v>
      </c>
      <c r="E686" s="5">
        <f t="shared" si="87"/>
        <v>0</v>
      </c>
      <c r="H686" s="41">
        <f t="shared" si="80"/>
        <v>0</v>
      </c>
    </row>
    <row r="687" spans="1:8" outlineLevel="1">
      <c r="A687" s="210" t="s">
        <v>563</v>
      </c>
      <c r="B687" s="21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0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0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8">C689</f>
        <v>0</v>
      </c>
      <c r="E689" s="5">
        <f t="shared" si="88"/>
        <v>0</v>
      </c>
      <c r="H689" s="41">
        <f t="shared" si="80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8"/>
        <v>0</v>
      </c>
      <c r="E690" s="5">
        <f t="shared" si="88"/>
        <v>0</v>
      </c>
      <c r="H690" s="41">
        <f t="shared" si="80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8"/>
        <v>0</v>
      </c>
      <c r="E691" s="5">
        <f t="shared" si="88"/>
        <v>0</v>
      </c>
      <c r="H691" s="41">
        <f t="shared" si="80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8"/>
        <v>0</v>
      </c>
      <c r="E692" s="5">
        <f t="shared" si="88"/>
        <v>0</v>
      </c>
      <c r="H692" s="41">
        <f t="shared" si="80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8"/>
        <v>0</v>
      </c>
      <c r="E693" s="5">
        <f t="shared" si="88"/>
        <v>0</v>
      </c>
      <c r="H693" s="41">
        <f t="shared" si="80"/>
        <v>0</v>
      </c>
    </row>
    <row r="694" spans="1:8" outlineLevel="1">
      <c r="A694" s="210" t="s">
        <v>564</v>
      </c>
      <c r="B694" s="21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0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0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89">C696</f>
        <v>0</v>
      </c>
      <c r="E696" s="5">
        <f t="shared" si="89"/>
        <v>0</v>
      </c>
      <c r="H696" s="41">
        <f t="shared" si="80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89"/>
        <v>0</v>
      </c>
      <c r="E697" s="5">
        <f t="shared" si="89"/>
        <v>0</v>
      </c>
      <c r="H697" s="41">
        <f t="shared" si="80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89"/>
        <v>0</v>
      </c>
      <c r="E698" s="5">
        <f t="shared" si="89"/>
        <v>0</v>
      </c>
      <c r="H698" s="41">
        <f t="shared" si="80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89"/>
        <v>0</v>
      </c>
      <c r="E699" s="5">
        <f t="shared" si="89"/>
        <v>0</v>
      </c>
      <c r="H699" s="41">
        <f t="shared" si="80"/>
        <v>0</v>
      </c>
    </row>
    <row r="700" spans="1:8" outlineLevel="1">
      <c r="A700" s="210" t="s">
        <v>565</v>
      </c>
      <c r="B700" s="21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0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0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0">C702</f>
        <v>0</v>
      </c>
      <c r="E702" s="5">
        <f t="shared" si="90"/>
        <v>0</v>
      </c>
      <c r="H702" s="41">
        <f t="shared" si="80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0"/>
        <v>0</v>
      </c>
      <c r="E703" s="5">
        <f t="shared" si="90"/>
        <v>0</v>
      </c>
      <c r="H703" s="41">
        <f t="shared" si="80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0"/>
        <v>0</v>
      </c>
      <c r="E704" s="5">
        <f t="shared" si="90"/>
        <v>0</v>
      </c>
      <c r="H704" s="41">
        <f t="shared" si="80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0"/>
        <v>0</v>
      </c>
      <c r="E705" s="5">
        <f t="shared" si="90"/>
        <v>0</v>
      </c>
      <c r="H705" s="41">
        <f t="shared" si="80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0"/>
        <v>0</v>
      </c>
      <c r="E706" s="5">
        <f t="shared" si="90"/>
        <v>0</v>
      </c>
      <c r="H706" s="41">
        <f t="shared" ref="H706:H726" si="91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0"/>
        <v>0</v>
      </c>
      <c r="E707" s="5">
        <f t="shared" si="90"/>
        <v>0</v>
      </c>
      <c r="H707" s="41">
        <f t="shared" si="9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0"/>
        <v>0</v>
      </c>
      <c r="E708" s="5">
        <f t="shared" si="90"/>
        <v>0</v>
      </c>
      <c r="H708" s="41">
        <f t="shared" si="9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0"/>
        <v>0</v>
      </c>
      <c r="E709" s="5">
        <f t="shared" si="90"/>
        <v>0</v>
      </c>
      <c r="H709" s="41">
        <f t="shared" si="9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0"/>
        <v>0</v>
      </c>
      <c r="E710" s="5">
        <f t="shared" si="90"/>
        <v>0</v>
      </c>
      <c r="H710" s="41">
        <f t="shared" si="9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0"/>
        <v>0</v>
      </c>
      <c r="E711" s="5">
        <f t="shared" si="90"/>
        <v>0</v>
      </c>
      <c r="H711" s="41">
        <f t="shared" si="91"/>
        <v>0</v>
      </c>
    </row>
    <row r="712" spans="1:10" outlineLevel="1">
      <c r="A712" s="210" t="s">
        <v>566</v>
      </c>
      <c r="B712" s="211"/>
      <c r="C712" s="32">
        <f>SUM(C726:C734)</f>
        <v>0</v>
      </c>
      <c r="D712" s="31">
        <f>C712</f>
        <v>0</v>
      </c>
      <c r="E712" s="31">
        <f>D712</f>
        <v>0</v>
      </c>
      <c r="H712" s="41">
        <f t="shared" si="91"/>
        <v>0</v>
      </c>
    </row>
    <row r="713" spans="1:10" outlineLevel="1">
      <c r="A713" s="210" t="s">
        <v>567</v>
      </c>
      <c r="B713" s="211"/>
      <c r="C713" s="32">
        <v>0</v>
      </c>
      <c r="D713" s="31">
        <f t="shared" ref="D713:E715" si="92">C713</f>
        <v>0</v>
      </c>
      <c r="E713" s="31">
        <f t="shared" si="92"/>
        <v>0</v>
      </c>
      <c r="H713" s="41">
        <f t="shared" si="91"/>
        <v>0</v>
      </c>
    </row>
    <row r="714" spans="1:10" outlineLevel="1">
      <c r="A714" s="210" t="s">
        <v>568</v>
      </c>
      <c r="B714" s="211"/>
      <c r="C714" s="32">
        <v>0</v>
      </c>
      <c r="D714" s="31">
        <f t="shared" si="92"/>
        <v>0</v>
      </c>
      <c r="E714" s="31">
        <f t="shared" si="92"/>
        <v>0</v>
      </c>
      <c r="H714" s="41">
        <f t="shared" si="91"/>
        <v>0</v>
      </c>
    </row>
    <row r="715" spans="1:10" outlineLevel="1">
      <c r="A715" s="210" t="s">
        <v>569</v>
      </c>
      <c r="B715" s="211"/>
      <c r="C715" s="32">
        <v>0</v>
      </c>
      <c r="D715" s="31">
        <f t="shared" si="92"/>
        <v>0</v>
      </c>
      <c r="E715" s="31">
        <f t="shared" si="92"/>
        <v>0</v>
      </c>
      <c r="H715" s="41">
        <f t="shared" si="91"/>
        <v>0</v>
      </c>
    </row>
    <row r="716" spans="1:10">
      <c r="A716" s="208" t="s">
        <v>570</v>
      </c>
      <c r="B716" s="209"/>
      <c r="C716" s="36">
        <f>C717</f>
        <v>96604.551999999996</v>
      </c>
      <c r="D716" s="36">
        <f>D717</f>
        <v>96604.551999999996</v>
      </c>
      <c r="E716" s="36">
        <f>E717</f>
        <v>96604.551999999996</v>
      </c>
      <c r="G716" s="39" t="s">
        <v>66</v>
      </c>
      <c r="H716" s="41">
        <f t="shared" si="91"/>
        <v>96604.551999999996</v>
      </c>
      <c r="I716" s="42"/>
      <c r="J716" s="40" t="b">
        <f>AND(H716=I716)</f>
        <v>0</v>
      </c>
    </row>
    <row r="717" spans="1:10">
      <c r="A717" s="206" t="s">
        <v>571</v>
      </c>
      <c r="B717" s="207"/>
      <c r="C717" s="33">
        <f>C718+C722</f>
        <v>96604.551999999996</v>
      </c>
      <c r="D717" s="33">
        <f>D718+D722</f>
        <v>96604.551999999996</v>
      </c>
      <c r="E717" s="33">
        <f>E718+E722</f>
        <v>96604.551999999996</v>
      </c>
      <c r="G717" s="39" t="s">
        <v>599</v>
      </c>
      <c r="H717" s="41">
        <f t="shared" si="91"/>
        <v>96604.551999999996</v>
      </c>
      <c r="I717" s="42"/>
      <c r="J717" s="40" t="b">
        <f>AND(H717=I717)</f>
        <v>0</v>
      </c>
    </row>
    <row r="718" spans="1:10" outlineLevel="1" collapsed="1">
      <c r="A718" s="204" t="s">
        <v>808</v>
      </c>
      <c r="B718" s="205"/>
      <c r="C718" s="5">
        <f>SUM(C719:C721)</f>
        <v>96604.551999999996</v>
      </c>
      <c r="D718" s="31">
        <f>SUM(D719:D721)</f>
        <v>96604.551999999996</v>
      </c>
      <c r="E718" s="31">
        <f>SUM(E719:E721)</f>
        <v>96604.551999999996</v>
      </c>
      <c r="H718" s="41">
        <f t="shared" si="91"/>
        <v>96604.551999999996</v>
      </c>
    </row>
    <row r="719" spans="1:10" ht="15" customHeight="1" outlineLevel="2">
      <c r="A719" s="6">
        <v>10950</v>
      </c>
      <c r="B719" s="4" t="s">
        <v>572</v>
      </c>
      <c r="C719" s="30">
        <v>96604.551999999996</v>
      </c>
      <c r="D719" s="5">
        <f t="shared" ref="D719:E721" si="93">C719</f>
        <v>96604.551999999996</v>
      </c>
      <c r="E719" s="5">
        <f t="shared" si="93"/>
        <v>96604.551999999996</v>
      </c>
      <c r="H719" s="41">
        <f t="shared" si="91"/>
        <v>96604.551999999996</v>
      </c>
    </row>
    <row r="720" spans="1:10" ht="15" customHeight="1" outlineLevel="2">
      <c r="A720" s="6">
        <v>10950</v>
      </c>
      <c r="B720" s="4" t="s">
        <v>573</v>
      </c>
      <c r="C720" s="30">
        <v>0</v>
      </c>
      <c r="D720" s="5">
        <f t="shared" si="93"/>
        <v>0</v>
      </c>
      <c r="E720" s="5">
        <f t="shared" si="93"/>
        <v>0</v>
      </c>
      <c r="H720" s="41">
        <f t="shared" si="91"/>
        <v>0</v>
      </c>
    </row>
    <row r="721" spans="1:10" ht="15" customHeight="1" outlineLevel="2">
      <c r="A721" s="6">
        <v>10950</v>
      </c>
      <c r="B721" s="4" t="s">
        <v>574</v>
      </c>
      <c r="C721" s="30">
        <v>0</v>
      </c>
      <c r="D721" s="5">
        <f t="shared" si="93"/>
        <v>0</v>
      </c>
      <c r="E721" s="5">
        <f t="shared" si="93"/>
        <v>0</v>
      </c>
      <c r="H721" s="41">
        <f t="shared" si="91"/>
        <v>0</v>
      </c>
    </row>
    <row r="722" spans="1:10" outlineLevel="1">
      <c r="A722" s="204" t="s">
        <v>807</v>
      </c>
      <c r="B722" s="205"/>
      <c r="C722" s="5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1"/>
        <v>0</v>
      </c>
    </row>
    <row r="723" spans="1:10" ht="15" customHeight="1" outlineLevel="2">
      <c r="A723" s="6">
        <v>10951</v>
      </c>
      <c r="B723" s="4" t="s">
        <v>575</v>
      </c>
      <c r="C723" s="30">
        <v>0</v>
      </c>
      <c r="D723" s="5">
        <f>C723</f>
        <v>0</v>
      </c>
      <c r="E723" s="5">
        <f>D723</f>
        <v>0</v>
      </c>
      <c r="H723" s="41">
        <f t="shared" si="91"/>
        <v>0</v>
      </c>
    </row>
    <row r="724" spans="1:10" ht="15" customHeight="1" outlineLevel="2">
      <c r="A724" s="6">
        <v>10951</v>
      </c>
      <c r="B724" s="4" t="s">
        <v>576</v>
      </c>
      <c r="C724" s="30">
        <v>0</v>
      </c>
      <c r="D724" s="5">
        <f>C724</f>
        <v>0</v>
      </c>
      <c r="E724" s="5">
        <f>D724</f>
        <v>0</v>
      </c>
      <c r="H724" s="41">
        <f t="shared" si="91"/>
        <v>0</v>
      </c>
    </row>
    <row r="725" spans="1:10">
      <c r="A725" s="208" t="s">
        <v>577</v>
      </c>
      <c r="B725" s="20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1"/>
        <v>0</v>
      </c>
      <c r="I725" s="42"/>
      <c r="J725" s="40" t="b">
        <f>AND(H725=I725)</f>
        <v>1</v>
      </c>
    </row>
    <row r="726" spans="1:10">
      <c r="A726" s="206" t="s">
        <v>588</v>
      </c>
      <c r="B726" s="207"/>
      <c r="C726" s="33">
        <f>C727+C731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1"/>
        <v>0</v>
      </c>
      <c r="I726" s="42"/>
      <c r="J726" s="40" t="b">
        <f>AND(H726=I726)</f>
        <v>1</v>
      </c>
    </row>
    <row r="727" spans="1:10" outlineLevel="1">
      <c r="A727" s="204" t="s">
        <v>806</v>
      </c>
      <c r="B727" s="20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784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794</v>
      </c>
      <c r="C729" s="5"/>
      <c r="D729" s="5">
        <f>C729</f>
        <v>0</v>
      </c>
      <c r="E729" s="5">
        <f>D729</f>
        <v>0</v>
      </c>
    </row>
    <row r="730" spans="1:10" outlineLevel="1">
      <c r="A730" s="204" t="s">
        <v>805</v>
      </c>
      <c r="B730" s="205"/>
      <c r="C730" s="31">
        <f t="shared" ref="C730:E731" si="94">C731</f>
        <v>0</v>
      </c>
      <c r="D730" s="31">
        <f t="shared" si="94"/>
        <v>0</v>
      </c>
      <c r="E730" s="31">
        <f t="shared" si="94"/>
        <v>0</v>
      </c>
    </row>
    <row r="731" spans="1:10" outlineLevel="2">
      <c r="A731" s="6">
        <v>2</v>
      </c>
      <c r="B731" s="4" t="s">
        <v>779</v>
      </c>
      <c r="C731" s="5">
        <f t="shared" si="94"/>
        <v>0</v>
      </c>
      <c r="D731" s="5">
        <f t="shared" si="94"/>
        <v>0</v>
      </c>
      <c r="E731" s="5">
        <f t="shared" si="94"/>
        <v>0</v>
      </c>
    </row>
    <row r="732" spans="1:10" outlineLevel="3">
      <c r="A732" s="29"/>
      <c r="B732" s="28" t="s">
        <v>804</v>
      </c>
      <c r="C732" s="30"/>
      <c r="D732" s="30">
        <f>C732</f>
        <v>0</v>
      </c>
      <c r="E732" s="30">
        <f>D732</f>
        <v>0</v>
      </c>
    </row>
    <row r="733" spans="1:10" outlineLevel="1">
      <c r="A733" s="204" t="s">
        <v>803</v>
      </c>
      <c r="B733" s="20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797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802</v>
      </c>
      <c r="C735" s="30">
        <v>0</v>
      </c>
      <c r="D735" s="30">
        <f t="shared" ref="D735:E738" si="95">C735</f>
        <v>0</v>
      </c>
      <c r="E735" s="30">
        <f t="shared" si="95"/>
        <v>0</v>
      </c>
    </row>
    <row r="736" spans="1:10" outlineLevel="3">
      <c r="A736" s="29"/>
      <c r="B736" s="28" t="s">
        <v>801</v>
      </c>
      <c r="C736" s="30">
        <v>0</v>
      </c>
      <c r="D736" s="30">
        <f t="shared" si="95"/>
        <v>0</v>
      </c>
      <c r="E736" s="30">
        <f t="shared" si="95"/>
        <v>0</v>
      </c>
    </row>
    <row r="737" spans="1:5" outlineLevel="2">
      <c r="A737" s="6">
        <v>3</v>
      </c>
      <c r="B737" s="4" t="s">
        <v>784</v>
      </c>
      <c r="C737" s="5"/>
      <c r="D737" s="5">
        <f t="shared" si="95"/>
        <v>0</v>
      </c>
      <c r="E737" s="5">
        <f t="shared" si="95"/>
        <v>0</v>
      </c>
    </row>
    <row r="738" spans="1:5" outlineLevel="2">
      <c r="A738" s="6">
        <v>4</v>
      </c>
      <c r="B738" s="4" t="s">
        <v>794</v>
      </c>
      <c r="C738" s="5"/>
      <c r="D738" s="5">
        <f t="shared" si="95"/>
        <v>0</v>
      </c>
      <c r="E738" s="5">
        <f t="shared" si="95"/>
        <v>0</v>
      </c>
    </row>
    <row r="739" spans="1:5" outlineLevel="1">
      <c r="A739" s="204" t="s">
        <v>800</v>
      </c>
      <c r="B739" s="20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794</v>
      </c>
      <c r="C740" s="5"/>
      <c r="D740" s="5">
        <f>C740</f>
        <v>0</v>
      </c>
      <c r="E740" s="5">
        <f>D740</f>
        <v>0</v>
      </c>
    </row>
    <row r="741" spans="1:5" outlineLevel="1">
      <c r="A741" s="204" t="s">
        <v>799</v>
      </c>
      <c r="B741" s="20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784</v>
      </c>
      <c r="C742" s="5"/>
      <c r="D742" s="5">
        <f>C742</f>
        <v>0</v>
      </c>
      <c r="E742" s="5">
        <f>D742</f>
        <v>0</v>
      </c>
    </row>
    <row r="743" spans="1:5" outlineLevel="1">
      <c r="A743" s="204" t="s">
        <v>798</v>
      </c>
      <c r="B743" s="20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797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796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779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795</v>
      </c>
      <c r="C747" s="30"/>
      <c r="D747" s="30">
        <f t="shared" ref="D747:E749" si="96">C747</f>
        <v>0</v>
      </c>
      <c r="E747" s="30">
        <f t="shared" si="96"/>
        <v>0</v>
      </c>
    </row>
    <row r="748" spans="1:5" outlineLevel="2">
      <c r="A748" s="6">
        <v>3</v>
      </c>
      <c r="B748" s="4" t="s">
        <v>784</v>
      </c>
      <c r="C748" s="5"/>
      <c r="D748" s="5">
        <f t="shared" si="96"/>
        <v>0</v>
      </c>
      <c r="E748" s="5">
        <f t="shared" si="96"/>
        <v>0</v>
      </c>
    </row>
    <row r="749" spans="1:5" outlineLevel="2">
      <c r="A749" s="6">
        <v>4</v>
      </c>
      <c r="B749" s="4" t="s">
        <v>794</v>
      </c>
      <c r="C749" s="5"/>
      <c r="D749" s="5">
        <f t="shared" si="96"/>
        <v>0</v>
      </c>
      <c r="E749" s="5">
        <f t="shared" si="96"/>
        <v>0</v>
      </c>
    </row>
    <row r="750" spans="1:5" outlineLevel="1">
      <c r="A750" s="204" t="s">
        <v>793</v>
      </c>
      <c r="B750" s="20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779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4" customFormat="1" outlineLevel="3">
      <c r="A752" s="117"/>
      <c r="B752" s="116" t="s">
        <v>792</v>
      </c>
      <c r="C752" s="115"/>
      <c r="D752" s="115">
        <f t="shared" ref="D752:E754" si="97">C752</f>
        <v>0</v>
      </c>
      <c r="E752" s="115">
        <f t="shared" si="97"/>
        <v>0</v>
      </c>
    </row>
    <row r="753" spans="1:5" s="114" customFormat="1" outlineLevel="3">
      <c r="A753" s="117"/>
      <c r="B753" s="116" t="s">
        <v>778</v>
      </c>
      <c r="C753" s="115"/>
      <c r="D753" s="115">
        <f t="shared" si="97"/>
        <v>0</v>
      </c>
      <c r="E753" s="115">
        <f t="shared" si="97"/>
        <v>0</v>
      </c>
    </row>
    <row r="754" spans="1:5" outlineLevel="2">
      <c r="A754" s="6">
        <v>3</v>
      </c>
      <c r="B754" s="4" t="s">
        <v>784</v>
      </c>
      <c r="C754" s="5"/>
      <c r="D754" s="5">
        <f t="shared" si="97"/>
        <v>0</v>
      </c>
      <c r="E754" s="5">
        <f t="shared" si="97"/>
        <v>0</v>
      </c>
    </row>
    <row r="755" spans="1:5" outlineLevel="1">
      <c r="A755" s="204" t="s">
        <v>791</v>
      </c>
      <c r="B755" s="20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779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790</v>
      </c>
      <c r="C757" s="30"/>
      <c r="D757" s="30">
        <f t="shared" ref="D757:E759" si="98">C757</f>
        <v>0</v>
      </c>
      <c r="E757" s="30">
        <f t="shared" si="98"/>
        <v>0</v>
      </c>
    </row>
    <row r="758" spans="1:5" outlineLevel="3">
      <c r="A758" s="29"/>
      <c r="B758" s="28" t="s">
        <v>789</v>
      </c>
      <c r="C758" s="30"/>
      <c r="D758" s="30">
        <f t="shared" si="98"/>
        <v>0</v>
      </c>
      <c r="E758" s="30">
        <f t="shared" si="98"/>
        <v>0</v>
      </c>
    </row>
    <row r="759" spans="1:5" outlineLevel="3">
      <c r="A759" s="29"/>
      <c r="B759" s="28" t="s">
        <v>788</v>
      </c>
      <c r="C759" s="30"/>
      <c r="D759" s="30">
        <f t="shared" si="98"/>
        <v>0</v>
      </c>
      <c r="E759" s="30">
        <f t="shared" si="98"/>
        <v>0</v>
      </c>
    </row>
    <row r="760" spans="1:5" outlineLevel="1">
      <c r="A760" s="204" t="s">
        <v>787</v>
      </c>
      <c r="B760" s="20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779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786</v>
      </c>
      <c r="C762" s="30">
        <v>0</v>
      </c>
      <c r="D762" s="30">
        <f t="shared" ref="D762:E764" si="99">C762</f>
        <v>0</v>
      </c>
      <c r="E762" s="30">
        <f t="shared" si="99"/>
        <v>0</v>
      </c>
    </row>
    <row r="763" spans="1:5" outlineLevel="3">
      <c r="A763" s="29"/>
      <c r="B763" s="28" t="s">
        <v>776</v>
      </c>
      <c r="C763" s="30"/>
      <c r="D763" s="30">
        <f t="shared" si="99"/>
        <v>0</v>
      </c>
      <c r="E763" s="30">
        <f t="shared" si="99"/>
        <v>0</v>
      </c>
    </row>
    <row r="764" spans="1:5" outlineLevel="2">
      <c r="A764" s="6">
        <v>3</v>
      </c>
      <c r="B764" s="4" t="s">
        <v>784</v>
      </c>
      <c r="C764" s="5">
        <v>0</v>
      </c>
      <c r="D764" s="5">
        <f t="shared" si="99"/>
        <v>0</v>
      </c>
      <c r="E764" s="5">
        <f t="shared" si="99"/>
        <v>0</v>
      </c>
    </row>
    <row r="765" spans="1:5" outlineLevel="1">
      <c r="A765" s="204" t="s">
        <v>785</v>
      </c>
      <c r="B765" s="20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784</v>
      </c>
      <c r="C766" s="5"/>
      <c r="D766" s="5">
        <f>C766</f>
        <v>0</v>
      </c>
      <c r="E766" s="5">
        <f>D766</f>
        <v>0</v>
      </c>
    </row>
    <row r="767" spans="1:5" outlineLevel="1">
      <c r="A767" s="204" t="s">
        <v>783</v>
      </c>
      <c r="B767" s="20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779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782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781</v>
      </c>
      <c r="C770" s="30"/>
      <c r="D770" s="30">
        <f>C770</f>
        <v>0</v>
      </c>
      <c r="E770" s="30">
        <f>D770</f>
        <v>0</v>
      </c>
    </row>
    <row r="771" spans="1:5" outlineLevel="1">
      <c r="A771" s="204" t="s">
        <v>780</v>
      </c>
      <c r="B771" s="20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779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778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777</v>
      </c>
      <c r="C774" s="30"/>
      <c r="D774" s="30">
        <f t="shared" ref="D774:E776" si="100">C774</f>
        <v>0</v>
      </c>
      <c r="E774" s="30">
        <f t="shared" si="100"/>
        <v>0</v>
      </c>
    </row>
    <row r="775" spans="1:5" outlineLevel="3">
      <c r="A775" s="29"/>
      <c r="B775" s="28" t="s">
        <v>776</v>
      </c>
      <c r="C775" s="30"/>
      <c r="D775" s="30">
        <f t="shared" si="100"/>
        <v>0</v>
      </c>
      <c r="E775" s="30">
        <f t="shared" si="100"/>
        <v>0</v>
      </c>
    </row>
    <row r="776" spans="1:5" outlineLevel="3">
      <c r="A776" s="29"/>
      <c r="B776" s="28" t="s">
        <v>775</v>
      </c>
      <c r="C776" s="30"/>
      <c r="D776" s="30">
        <f t="shared" si="100"/>
        <v>0</v>
      </c>
      <c r="E776" s="30">
        <f t="shared" si="100"/>
        <v>0</v>
      </c>
    </row>
    <row r="777" spans="1:5" outlineLevel="1">
      <c r="A777" s="204" t="s">
        <v>774</v>
      </c>
      <c r="B777" s="20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773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300-000000000000}">
      <formula1>C115+C340</formula1>
    </dataValidation>
    <dataValidation type="custom" allowBlank="1" showInputMessage="1" showErrorMessage="1" sqref="J152:J153" xr:uid="{00000000-0002-0000-0300-000001000000}">
      <formula1>C153+C355</formula1>
    </dataValidation>
    <dataValidation type="custom" allowBlank="1" showInputMessage="1" showErrorMessage="1" sqref="J177:J178" xr:uid="{00000000-0002-0000-0300-000002000000}">
      <formula1>C178+C366</formula1>
    </dataValidation>
    <dataValidation type="custom" allowBlank="1" showInputMessage="1" showErrorMessage="1" sqref="J170" xr:uid="{00000000-0002-0000-0300-000003000000}">
      <formula1>C171+C363</formula1>
    </dataValidation>
    <dataValidation type="custom" allowBlank="1" showInputMessage="1" showErrorMessage="1" sqref="J163" xr:uid="{00000000-0002-0000-0300-000004000000}">
      <formula1>C164+C360</formula1>
    </dataValidation>
    <dataValidation type="custom" allowBlank="1" showInputMessage="1" showErrorMessage="1" sqref="J135" xr:uid="{00000000-0002-0000-0300-000005000000}">
      <formula1>C136+C349</formula1>
    </dataValidation>
    <dataValidation type="custom" allowBlank="1" showInputMessage="1" showErrorMessage="1" sqref="J97 J38 J61 J67:J68" xr:uid="{00000000-0002-0000-0300-000006000000}">
      <formula1>C39+C261</formula1>
    </dataValidation>
    <dataValidation type="custom" allowBlank="1" showInputMessage="1" showErrorMessage="1" sqref="J638 J642 J716:J717 J645 J725:J726" xr:uid="{00000000-0002-0000-0300-000007000000}">
      <formula1>C639+C793</formula1>
    </dataValidation>
    <dataValidation type="custom" allowBlank="1" showInputMessage="1" showErrorMessage="1" sqref="J11" xr:uid="{00000000-0002-0000-0300-000008000000}">
      <formula1>C12+C136</formula1>
    </dataValidation>
    <dataValidation type="custom" allowBlank="1" showInputMessage="1" showErrorMessage="1" sqref="J256:J259" xr:uid="{00000000-0002-0000-0300-000009000000}">
      <formula1>C257+C372</formula1>
    </dataValidation>
    <dataValidation type="custom" allowBlank="1" showInputMessage="1" showErrorMessage="1" sqref="J483" xr:uid="{00000000-0002-0000-0300-00000A000000}">
      <formula1>C484+C595</formula1>
    </dataValidation>
    <dataValidation type="custom" allowBlank="1" showInputMessage="1" showErrorMessage="1" sqref="J559" xr:uid="{00000000-0002-0000-0300-00000B000000}">
      <formula1>C259+C374</formula1>
    </dataValidation>
    <dataValidation type="custom" allowBlank="1" showInputMessage="1" showErrorMessage="1" sqref="J1:J4 J550:J551 J560:J561 J339 J547" xr:uid="{00000000-0002-0000-0300-00000C000000}">
      <formula1>C2+C114</formula1>
    </dataValidation>
    <dataValidation type="decimal" operator="greaterThanOrEqual" allowBlank="1" showInputMessage="1" showErrorMessage="1" sqref="C69:E96 C98:E113 C62:E66 C117:E134 C136:E151 C154:E162 C164:E169 C171:E176 C12:E37 C5:E10 C254:C255 C39:E60" xr:uid="{00000000-0002-0000-03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8"/>
  <sheetViews>
    <sheetView rightToLeft="1" topLeftCell="C52" zoomScale="130" zoomScaleNormal="130" workbookViewId="0">
      <selection activeCell="I1" sqref="I1"/>
    </sheetView>
  </sheetViews>
  <sheetFormatPr defaultColWidth="9.1796875" defaultRowHeight="14.5" outlineLevelRow="3"/>
  <cols>
    <col min="1" max="1" width="7" bestFit="1" customWidth="1"/>
    <col min="2" max="2" width="42.81640625" customWidth="1"/>
    <col min="3" max="3" width="22.26953125" customWidth="1"/>
    <col min="4" max="4" width="16.453125" customWidth="1"/>
    <col min="5" max="5" width="16.81640625" customWidth="1"/>
    <col min="7" max="7" width="11.1796875" customWidth="1"/>
    <col min="8" max="8" width="19.1796875" customWidth="1"/>
    <col min="9" max="9" width="15.453125" bestFit="1" customWidth="1"/>
    <col min="10" max="10" width="20.453125" bestFit="1" customWidth="1"/>
  </cols>
  <sheetData>
    <row r="1" spans="1:14" ht="18.5">
      <c r="A1" s="220" t="s">
        <v>30</v>
      </c>
      <c r="B1" s="220"/>
      <c r="C1" s="220"/>
      <c r="D1" s="130" t="s">
        <v>810</v>
      </c>
      <c r="E1" s="130" t="s">
        <v>809</v>
      </c>
      <c r="G1" s="43" t="s">
        <v>31</v>
      </c>
      <c r="H1" s="44">
        <f>C2+C114</f>
        <v>1846720.209</v>
      </c>
      <c r="I1" s="45"/>
      <c r="J1" s="46" t="b">
        <f>AND(H1=I1)</f>
        <v>0</v>
      </c>
    </row>
    <row r="2" spans="1:14">
      <c r="A2" s="228" t="s">
        <v>60</v>
      </c>
      <c r="B2" s="228"/>
      <c r="C2" s="26">
        <f>C3+C67</f>
        <v>1208590</v>
      </c>
      <c r="D2" s="26">
        <f>D3+D67</f>
        <v>1208590</v>
      </c>
      <c r="E2" s="26">
        <f>E3+E67</f>
        <v>1208590</v>
      </c>
      <c r="G2" s="39" t="s">
        <v>60</v>
      </c>
      <c r="H2" s="41">
        <f>C2</f>
        <v>1208590</v>
      </c>
      <c r="I2" s="42"/>
      <c r="J2" s="40" t="b">
        <f>AND(H2=I2)</f>
        <v>0</v>
      </c>
    </row>
    <row r="3" spans="1:14">
      <c r="A3" s="225" t="s">
        <v>578</v>
      </c>
      <c r="B3" s="225"/>
      <c r="C3" s="23">
        <f>C4+C11+C38+C61</f>
        <v>853250</v>
      </c>
      <c r="D3" s="23">
        <f>D4+D11+D38+D61</f>
        <v>853250</v>
      </c>
      <c r="E3" s="23">
        <f>E4+E11+E38+E61</f>
        <v>853250</v>
      </c>
      <c r="G3" s="39" t="s">
        <v>57</v>
      </c>
      <c r="H3" s="41">
        <f t="shared" ref="H3:H66" si="0">C3</f>
        <v>853250</v>
      </c>
      <c r="I3" s="42"/>
      <c r="J3" s="40" t="b">
        <f>AND(H3=I3)</f>
        <v>0</v>
      </c>
    </row>
    <row r="4" spans="1:14" ht="15" customHeight="1">
      <c r="A4" s="221" t="s">
        <v>124</v>
      </c>
      <c r="B4" s="222"/>
      <c r="C4" s="21">
        <f>SUM(C5:C10)</f>
        <v>121000</v>
      </c>
      <c r="D4" s="21">
        <f>SUM(D5:D10)</f>
        <v>121000</v>
      </c>
      <c r="E4" s="21">
        <f>SUM(E5:E10)</f>
        <v>121000</v>
      </c>
      <c r="F4" s="17"/>
      <c r="G4" s="39" t="s">
        <v>53</v>
      </c>
      <c r="H4" s="41">
        <f t="shared" si="0"/>
        <v>121000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35000</v>
      </c>
      <c r="D5" s="2">
        <f>C5</f>
        <v>35000</v>
      </c>
      <c r="E5" s="2">
        <f>D5</f>
        <v>35000</v>
      </c>
      <c r="F5" s="17"/>
      <c r="G5" s="17"/>
      <c r="H5" s="41">
        <f t="shared" si="0"/>
        <v>35000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6000</v>
      </c>
      <c r="D6" s="2">
        <f t="shared" ref="D6:E10" si="1">C6</f>
        <v>6000</v>
      </c>
      <c r="E6" s="2">
        <f t="shared" si="1"/>
        <v>6000</v>
      </c>
      <c r="F6" s="17"/>
      <c r="G6" s="17"/>
      <c r="H6" s="41">
        <f t="shared" si="0"/>
        <v>6000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55000</v>
      </c>
      <c r="D7" s="2">
        <f t="shared" si="1"/>
        <v>55000</v>
      </c>
      <c r="E7" s="2">
        <f t="shared" si="1"/>
        <v>55000</v>
      </c>
      <c r="F7" s="17"/>
      <c r="G7" s="17"/>
      <c r="H7" s="41">
        <f t="shared" si="0"/>
        <v>55000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25000</v>
      </c>
      <c r="D8" s="2">
        <f t="shared" si="1"/>
        <v>25000</v>
      </c>
      <c r="E8" s="2">
        <f t="shared" si="1"/>
        <v>25000</v>
      </c>
      <c r="F8" s="17"/>
      <c r="G8" s="17"/>
      <c r="H8" s="41">
        <f t="shared" si="0"/>
        <v>25000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221" t="s">
        <v>125</v>
      </c>
      <c r="B11" s="222"/>
      <c r="C11" s="21">
        <f>SUM(C12:C37)</f>
        <v>690700</v>
      </c>
      <c r="D11" s="21">
        <f>SUM(D12:D37)</f>
        <v>690700</v>
      </c>
      <c r="E11" s="21">
        <f>SUM(E12:E37)</f>
        <v>690700</v>
      </c>
      <c r="F11" s="17"/>
      <c r="G11" s="39" t="s">
        <v>54</v>
      </c>
      <c r="H11" s="41">
        <f t="shared" si="0"/>
        <v>690700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675200</v>
      </c>
      <c r="D12" s="2">
        <f>C12</f>
        <v>675200</v>
      </c>
      <c r="E12" s="2">
        <f>D12</f>
        <v>675200</v>
      </c>
      <c r="H12" s="41">
        <f t="shared" si="0"/>
        <v>675200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6000</v>
      </c>
      <c r="D29" s="2">
        <f t="shared" ref="D29:E37" si="3">C29</f>
        <v>6000</v>
      </c>
      <c r="E29" s="2">
        <f t="shared" si="3"/>
        <v>6000</v>
      </c>
      <c r="H29" s="41">
        <f t="shared" si="0"/>
        <v>6000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4000</v>
      </c>
      <c r="D32" s="2">
        <f t="shared" si="3"/>
        <v>4000</v>
      </c>
      <c r="E32" s="2">
        <f t="shared" si="3"/>
        <v>4000</v>
      </c>
      <c r="H32" s="41">
        <f t="shared" si="0"/>
        <v>4000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4000</v>
      </c>
      <c r="D34" s="2">
        <f t="shared" si="3"/>
        <v>4000</v>
      </c>
      <c r="E34" s="2">
        <f t="shared" si="3"/>
        <v>4000</v>
      </c>
      <c r="H34" s="41">
        <f t="shared" si="0"/>
        <v>4000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outlineLevel="1">
      <c r="A37" s="3">
        <v>2499</v>
      </c>
      <c r="B37" s="1" t="s">
        <v>10</v>
      </c>
      <c r="C37" s="15">
        <v>500</v>
      </c>
      <c r="D37" s="2">
        <f t="shared" si="3"/>
        <v>500</v>
      </c>
      <c r="E37" s="2">
        <f t="shared" si="3"/>
        <v>500</v>
      </c>
      <c r="H37" s="41">
        <f t="shared" si="0"/>
        <v>500</v>
      </c>
    </row>
    <row r="38" spans="1:10">
      <c r="A38" s="221" t="s">
        <v>145</v>
      </c>
      <c r="B38" s="222"/>
      <c r="C38" s="21">
        <f>SUM(C39:C60)</f>
        <v>41550</v>
      </c>
      <c r="D38" s="21">
        <f>SUM(D39:D60)</f>
        <v>41550</v>
      </c>
      <c r="E38" s="21">
        <f>SUM(E39:E60)</f>
        <v>41550</v>
      </c>
      <c r="G38" s="39" t="s">
        <v>55</v>
      </c>
      <c r="H38" s="41">
        <f t="shared" si="0"/>
        <v>41550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7000</v>
      </c>
      <c r="D39" s="2">
        <f>C39</f>
        <v>7000</v>
      </c>
      <c r="E39" s="2">
        <f>D39</f>
        <v>7000</v>
      </c>
      <c r="H39" s="41">
        <f t="shared" si="0"/>
        <v>7000</v>
      </c>
    </row>
    <row r="40" spans="1:10" outlineLevel="1">
      <c r="A40" s="20">
        <v>3102</v>
      </c>
      <c r="B40" s="20" t="s">
        <v>12</v>
      </c>
      <c r="C40" s="2">
        <v>3500</v>
      </c>
      <c r="D40" s="2">
        <f t="shared" ref="D40:E55" si="4">C40</f>
        <v>3500</v>
      </c>
      <c r="E40" s="2">
        <f t="shared" si="4"/>
        <v>3500</v>
      </c>
      <c r="H40" s="41">
        <f t="shared" si="0"/>
        <v>3500</v>
      </c>
    </row>
    <row r="41" spans="1:10" outlineLevel="1">
      <c r="A41" s="20">
        <v>3103</v>
      </c>
      <c r="B41" s="20" t="s">
        <v>13</v>
      </c>
      <c r="C41" s="2">
        <v>5000</v>
      </c>
      <c r="D41" s="2">
        <f t="shared" si="4"/>
        <v>5000</v>
      </c>
      <c r="E41" s="2">
        <f t="shared" si="4"/>
        <v>5000</v>
      </c>
      <c r="H41" s="41">
        <f t="shared" si="0"/>
        <v>5000</v>
      </c>
    </row>
    <row r="42" spans="1:10" outlineLevel="1">
      <c r="A42" s="20">
        <v>3199</v>
      </c>
      <c r="B42" s="20" t="s">
        <v>14</v>
      </c>
      <c r="C42" s="2">
        <v>50</v>
      </c>
      <c r="D42" s="2">
        <f t="shared" si="4"/>
        <v>50</v>
      </c>
      <c r="E42" s="2">
        <f t="shared" si="4"/>
        <v>50</v>
      </c>
      <c r="H42" s="41">
        <f t="shared" si="0"/>
        <v>50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500</v>
      </c>
      <c r="D44" s="2">
        <f t="shared" si="4"/>
        <v>500</v>
      </c>
      <c r="E44" s="2">
        <f t="shared" si="4"/>
        <v>500</v>
      </c>
      <c r="H44" s="41">
        <f t="shared" si="0"/>
        <v>500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5000</v>
      </c>
      <c r="D48" s="2">
        <f t="shared" si="4"/>
        <v>5000</v>
      </c>
      <c r="E48" s="2">
        <f t="shared" si="4"/>
        <v>5000</v>
      </c>
      <c r="H48" s="41">
        <f t="shared" si="0"/>
        <v>5000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2000</v>
      </c>
      <c r="D52" s="2">
        <f t="shared" si="4"/>
        <v>2000</v>
      </c>
      <c r="E52" s="2">
        <f t="shared" si="4"/>
        <v>2000</v>
      </c>
      <c r="H52" s="41">
        <f t="shared" si="0"/>
        <v>2000</v>
      </c>
    </row>
    <row r="53" spans="1:10" outlineLevel="1">
      <c r="A53" s="20">
        <v>3301</v>
      </c>
      <c r="B53" s="20" t="s">
        <v>18</v>
      </c>
      <c r="C53" s="2">
        <v>500</v>
      </c>
      <c r="D53" s="2">
        <f t="shared" si="4"/>
        <v>500</v>
      </c>
      <c r="E53" s="2">
        <f t="shared" si="4"/>
        <v>500</v>
      </c>
      <c r="H53" s="41">
        <f t="shared" si="0"/>
        <v>500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>
        <v>15000</v>
      </c>
      <c r="D56" s="2">
        <f t="shared" ref="D56:E60" si="5">C56</f>
        <v>15000</v>
      </c>
      <c r="E56" s="2">
        <f t="shared" si="5"/>
        <v>15000</v>
      </c>
      <c r="H56" s="41">
        <f t="shared" si="0"/>
        <v>15000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221" t="s">
        <v>158</v>
      </c>
      <c r="B61" s="22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225" t="s">
        <v>579</v>
      </c>
      <c r="B67" s="225"/>
      <c r="C67" s="25">
        <f>C97+C68</f>
        <v>355340</v>
      </c>
      <c r="D67" s="25">
        <f>D97+D68</f>
        <v>355340</v>
      </c>
      <c r="E67" s="25">
        <f>E97+E68</f>
        <v>355340</v>
      </c>
      <c r="G67" s="39" t="s">
        <v>59</v>
      </c>
      <c r="H67" s="41">
        <f t="shared" ref="H67:H130" si="7">C67</f>
        <v>355340</v>
      </c>
      <c r="I67" s="42"/>
      <c r="J67" s="40" t="b">
        <f>AND(H67=I67)</f>
        <v>0</v>
      </c>
    </row>
    <row r="68" spans="1:10">
      <c r="A68" s="221" t="s">
        <v>163</v>
      </c>
      <c r="B68" s="222"/>
      <c r="C68" s="21">
        <f>SUM(C69:C96)</f>
        <v>31500</v>
      </c>
      <c r="D68" s="21">
        <f>SUM(D69:D96)</f>
        <v>31500</v>
      </c>
      <c r="E68" s="21">
        <f>SUM(E69:E96)</f>
        <v>31500</v>
      </c>
      <c r="G68" s="39" t="s">
        <v>56</v>
      </c>
      <c r="H68" s="41">
        <f t="shared" si="7"/>
        <v>31500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15500</v>
      </c>
      <c r="D79" s="2">
        <f t="shared" si="8"/>
        <v>15500</v>
      </c>
      <c r="E79" s="2">
        <f t="shared" si="8"/>
        <v>15500</v>
      </c>
      <c r="H79" s="41">
        <f t="shared" si="7"/>
        <v>15500</v>
      </c>
    </row>
    <row r="80" spans="1:10" ht="15" customHeight="1" outlineLevel="1">
      <c r="A80" s="3">
        <v>5202</v>
      </c>
      <c r="B80" s="2" t="s">
        <v>172</v>
      </c>
      <c r="C80" s="2">
        <v>8000</v>
      </c>
      <c r="D80" s="2">
        <f t="shared" si="8"/>
        <v>8000</v>
      </c>
      <c r="E80" s="2">
        <f t="shared" si="8"/>
        <v>8000</v>
      </c>
      <c r="H80" s="41">
        <f t="shared" si="7"/>
        <v>8000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>
        <v>2500</v>
      </c>
      <c r="D82" s="2">
        <f t="shared" si="8"/>
        <v>2500</v>
      </c>
      <c r="E82" s="2">
        <f t="shared" si="8"/>
        <v>2500</v>
      </c>
      <c r="H82" s="41">
        <f t="shared" si="7"/>
        <v>2500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2500</v>
      </c>
      <c r="D91" s="2">
        <f t="shared" si="9"/>
        <v>2500</v>
      </c>
      <c r="E91" s="2">
        <f t="shared" si="9"/>
        <v>2500</v>
      </c>
      <c r="H91" s="41">
        <f t="shared" si="7"/>
        <v>2500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3000</v>
      </c>
      <c r="D95" s="2">
        <f t="shared" si="9"/>
        <v>3000</v>
      </c>
      <c r="E95" s="2">
        <f t="shared" si="9"/>
        <v>3000</v>
      </c>
      <c r="H95" s="41">
        <f t="shared" si="7"/>
        <v>3000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323840</v>
      </c>
      <c r="D97" s="21">
        <f>SUM(D98:D113)</f>
        <v>323840</v>
      </c>
      <c r="E97" s="21">
        <f>SUM(E98:E113)</f>
        <v>323840</v>
      </c>
      <c r="G97" s="39" t="s">
        <v>58</v>
      </c>
      <c r="H97" s="41">
        <f t="shared" si="7"/>
        <v>323840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250000</v>
      </c>
      <c r="D98" s="2">
        <f>C98</f>
        <v>250000</v>
      </c>
      <c r="E98" s="2">
        <f>D98</f>
        <v>250000</v>
      </c>
      <c r="H98" s="41">
        <f t="shared" si="7"/>
        <v>250000</v>
      </c>
    </row>
    <row r="99" spans="1:10" ht="15" customHeight="1" outlineLevel="1">
      <c r="A99" s="3">
        <v>6002</v>
      </c>
      <c r="B99" s="1" t="s">
        <v>185</v>
      </c>
      <c r="C99" s="2">
        <v>69740</v>
      </c>
      <c r="D99" s="2">
        <f t="shared" ref="D99:E113" si="10">C99</f>
        <v>69740</v>
      </c>
      <c r="E99" s="2">
        <f t="shared" si="10"/>
        <v>69740</v>
      </c>
      <c r="H99" s="41">
        <f t="shared" si="7"/>
        <v>69740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customHeight="1" outlineLevel="1">
      <c r="A104" s="3">
        <v>6007</v>
      </c>
      <c r="B104" s="1" t="s">
        <v>27</v>
      </c>
      <c r="C104" s="2">
        <v>100</v>
      </c>
      <c r="D104" s="2">
        <f t="shared" si="10"/>
        <v>100</v>
      </c>
      <c r="E104" s="2">
        <f t="shared" si="10"/>
        <v>100</v>
      </c>
      <c r="H104" s="41">
        <f t="shared" si="7"/>
        <v>100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1500</v>
      </c>
      <c r="D106" s="2">
        <f t="shared" si="10"/>
        <v>1500</v>
      </c>
      <c r="E106" s="2">
        <f t="shared" si="10"/>
        <v>1500</v>
      </c>
      <c r="H106" s="41">
        <f t="shared" si="7"/>
        <v>1500</v>
      </c>
    </row>
    <row r="107" spans="1:10" outlineLevel="1">
      <c r="A107" s="3">
        <v>6010</v>
      </c>
      <c r="B107" s="1" t="s">
        <v>189</v>
      </c>
      <c r="C107" s="2">
        <v>1000</v>
      </c>
      <c r="D107" s="2">
        <f t="shared" si="10"/>
        <v>1000</v>
      </c>
      <c r="E107" s="2">
        <f t="shared" si="10"/>
        <v>1000</v>
      </c>
      <c r="H107" s="41">
        <f t="shared" si="7"/>
        <v>1000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500</v>
      </c>
      <c r="D109" s="2">
        <f t="shared" si="10"/>
        <v>500</v>
      </c>
      <c r="E109" s="2">
        <f t="shared" si="10"/>
        <v>500</v>
      </c>
      <c r="H109" s="41">
        <f t="shared" si="7"/>
        <v>500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500</v>
      </c>
      <c r="D113" s="2">
        <f t="shared" si="10"/>
        <v>500</v>
      </c>
      <c r="E113" s="2">
        <f t="shared" si="10"/>
        <v>500</v>
      </c>
      <c r="H113" s="41">
        <f t="shared" si="7"/>
        <v>500</v>
      </c>
    </row>
    <row r="114" spans="1:10">
      <c r="A114" s="226" t="s">
        <v>62</v>
      </c>
      <c r="B114" s="227"/>
      <c r="C114" s="26">
        <f>C115+C152+C177</f>
        <v>638130.20900000003</v>
      </c>
      <c r="D114" s="26">
        <f>D115+D152+D177</f>
        <v>638130.20900000003</v>
      </c>
      <c r="E114" s="26">
        <f>E115+E152+E177</f>
        <v>638130.20900000003</v>
      </c>
      <c r="G114" s="39" t="s">
        <v>62</v>
      </c>
      <c r="H114" s="41">
        <f t="shared" si="7"/>
        <v>638130.20900000003</v>
      </c>
      <c r="I114" s="42"/>
      <c r="J114" s="40" t="b">
        <f>AND(H114=I114)</f>
        <v>0</v>
      </c>
    </row>
    <row r="115" spans="1:10">
      <c r="A115" s="223" t="s">
        <v>580</v>
      </c>
      <c r="B115" s="224"/>
      <c r="C115" s="23">
        <f>C116+C135</f>
        <v>355095.03099999996</v>
      </c>
      <c r="D115" s="23">
        <f>D116+D135</f>
        <v>355095.03099999996</v>
      </c>
      <c r="E115" s="23">
        <f>E116+E135</f>
        <v>355095.03099999996</v>
      </c>
      <c r="G115" s="39" t="s">
        <v>61</v>
      </c>
      <c r="H115" s="41">
        <f t="shared" si="7"/>
        <v>355095.03099999996</v>
      </c>
      <c r="I115" s="42"/>
      <c r="J115" s="40" t="b">
        <f>AND(H115=I115)</f>
        <v>0</v>
      </c>
    </row>
    <row r="116" spans="1:10" ht="15" customHeight="1">
      <c r="A116" s="221" t="s">
        <v>195</v>
      </c>
      <c r="B116" s="222"/>
      <c r="C116" s="21">
        <f>C117+C120+C123+C126+C129+C132</f>
        <v>50000</v>
      </c>
      <c r="D116" s="21">
        <f>D117+D120+D123+D126+D129+D132</f>
        <v>50000</v>
      </c>
      <c r="E116" s="21">
        <f>E117+E120+E123+E126+E129+E132</f>
        <v>50000</v>
      </c>
      <c r="G116" s="39" t="s">
        <v>583</v>
      </c>
      <c r="H116" s="41">
        <f t="shared" si="7"/>
        <v>50000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1"/>
      <c r="B118" s="120" t="s">
        <v>812</v>
      </c>
      <c r="C118" s="119"/>
      <c r="D118" s="119">
        <f>C118</f>
        <v>0</v>
      </c>
      <c r="E118" s="119">
        <f>D118</f>
        <v>0</v>
      </c>
      <c r="H118" s="41">
        <f t="shared" si="7"/>
        <v>0</v>
      </c>
    </row>
    <row r="119" spans="1:10" ht="15" customHeight="1" outlineLevel="2">
      <c r="A119" s="121"/>
      <c r="B119" s="120" t="s">
        <v>817</v>
      </c>
      <c r="C119" s="119"/>
      <c r="D119" s="119">
        <f>C119</f>
        <v>0</v>
      </c>
      <c r="E119" s="119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1"/>
      <c r="B121" s="120" t="s">
        <v>812</v>
      </c>
      <c r="C121" s="119"/>
      <c r="D121" s="119">
        <f>C121</f>
        <v>0</v>
      </c>
      <c r="E121" s="119">
        <f>D121</f>
        <v>0</v>
      </c>
      <c r="H121" s="41">
        <f t="shared" si="7"/>
        <v>0</v>
      </c>
    </row>
    <row r="122" spans="1:10" ht="15" customHeight="1" outlineLevel="2">
      <c r="A122" s="121"/>
      <c r="B122" s="120" t="s">
        <v>817</v>
      </c>
      <c r="C122" s="119"/>
      <c r="D122" s="119">
        <f>C122</f>
        <v>0</v>
      </c>
      <c r="E122" s="119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50000</v>
      </c>
      <c r="D123" s="2">
        <f>D124+D125</f>
        <v>50000</v>
      </c>
      <c r="E123" s="2">
        <f>E124+E125</f>
        <v>50000</v>
      </c>
      <c r="H123" s="41">
        <f t="shared" si="7"/>
        <v>50000</v>
      </c>
    </row>
    <row r="124" spans="1:10" ht="15" customHeight="1" outlineLevel="2">
      <c r="A124" s="121"/>
      <c r="B124" s="120" t="s">
        <v>812</v>
      </c>
      <c r="C124" s="119">
        <v>50000</v>
      </c>
      <c r="D124" s="119">
        <f>C124</f>
        <v>50000</v>
      </c>
      <c r="E124" s="119">
        <f>D124</f>
        <v>50000</v>
      </c>
      <c r="H124" s="41">
        <f t="shared" si="7"/>
        <v>50000</v>
      </c>
    </row>
    <row r="125" spans="1:10" ht="15" customHeight="1" outlineLevel="2">
      <c r="A125" s="121"/>
      <c r="B125" s="120" t="s">
        <v>817</v>
      </c>
      <c r="C125" s="119"/>
      <c r="D125" s="119">
        <f>C125</f>
        <v>0</v>
      </c>
      <c r="E125" s="119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1"/>
      <c r="B127" s="120" t="s">
        <v>812</v>
      </c>
      <c r="C127" s="119"/>
      <c r="D127" s="119">
        <f>C127</f>
        <v>0</v>
      </c>
      <c r="E127" s="119">
        <f>D127</f>
        <v>0</v>
      </c>
      <c r="H127" s="41">
        <f t="shared" si="7"/>
        <v>0</v>
      </c>
    </row>
    <row r="128" spans="1:10" ht="15" customHeight="1" outlineLevel="2">
      <c r="A128" s="121"/>
      <c r="B128" s="120" t="s">
        <v>817</v>
      </c>
      <c r="C128" s="119"/>
      <c r="D128" s="119">
        <f>C128</f>
        <v>0</v>
      </c>
      <c r="E128" s="119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1"/>
      <c r="B130" s="120" t="s">
        <v>812</v>
      </c>
      <c r="C130" s="119"/>
      <c r="D130" s="119">
        <f>C130</f>
        <v>0</v>
      </c>
      <c r="E130" s="119">
        <f>D130</f>
        <v>0</v>
      </c>
      <c r="H130" s="41">
        <f t="shared" si="7"/>
        <v>0</v>
      </c>
    </row>
    <row r="131" spans="1:10" ht="15" customHeight="1" outlineLevel="2">
      <c r="A131" s="121"/>
      <c r="B131" s="120" t="s">
        <v>817</v>
      </c>
      <c r="C131" s="119"/>
      <c r="D131" s="119">
        <f>C131</f>
        <v>0</v>
      </c>
      <c r="E131" s="119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1"/>
      <c r="B133" s="120" t="s">
        <v>812</v>
      </c>
      <c r="C133" s="119"/>
      <c r="D133" s="119">
        <f>C133</f>
        <v>0</v>
      </c>
      <c r="E133" s="119">
        <f>D133</f>
        <v>0</v>
      </c>
      <c r="H133" s="41">
        <f t="shared" si="11"/>
        <v>0</v>
      </c>
    </row>
    <row r="134" spans="1:10" ht="15" customHeight="1" outlineLevel="2">
      <c r="A134" s="121"/>
      <c r="B134" s="120" t="s">
        <v>817</v>
      </c>
      <c r="C134" s="119"/>
      <c r="D134" s="119">
        <f>C134</f>
        <v>0</v>
      </c>
      <c r="E134" s="119">
        <f>D134</f>
        <v>0</v>
      </c>
      <c r="H134" s="41">
        <f t="shared" si="11"/>
        <v>0</v>
      </c>
    </row>
    <row r="135" spans="1:10">
      <c r="A135" s="221" t="s">
        <v>202</v>
      </c>
      <c r="B135" s="222"/>
      <c r="C135" s="21">
        <f>C136+C140+C143+C146+C149</f>
        <v>305095.03099999996</v>
      </c>
      <c r="D135" s="21">
        <f>D136+D140+D143+D146+D149</f>
        <v>305095.03099999996</v>
      </c>
      <c r="E135" s="21">
        <f>E136+E140+E143+E146+E149</f>
        <v>305095.03099999996</v>
      </c>
      <c r="G135" s="39" t="s">
        <v>584</v>
      </c>
      <c r="H135" s="41">
        <f t="shared" si="11"/>
        <v>305095.03099999996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305095.03099999996</v>
      </c>
      <c r="D136" s="2">
        <f>D137+D138+D139</f>
        <v>305095.03099999996</v>
      </c>
      <c r="E136" s="2">
        <f>E137+E138+E139</f>
        <v>305095.03099999996</v>
      </c>
      <c r="H136" s="41">
        <f t="shared" si="11"/>
        <v>305095.03099999996</v>
      </c>
    </row>
    <row r="137" spans="1:10" ht="15" customHeight="1" outlineLevel="2">
      <c r="A137" s="121"/>
      <c r="B137" s="120" t="s">
        <v>812</v>
      </c>
      <c r="C137" s="119">
        <v>121805.66499999999</v>
      </c>
      <c r="D137" s="119">
        <f>C137</f>
        <v>121805.66499999999</v>
      </c>
      <c r="E137" s="119">
        <f>D137</f>
        <v>121805.66499999999</v>
      </c>
      <c r="H137" s="41">
        <f t="shared" si="11"/>
        <v>121805.66499999999</v>
      </c>
    </row>
    <row r="138" spans="1:10" ht="15" customHeight="1" outlineLevel="2">
      <c r="A138" s="121"/>
      <c r="B138" s="120" t="s">
        <v>819</v>
      </c>
      <c r="C138" s="119">
        <v>22264</v>
      </c>
      <c r="D138" s="119">
        <f t="shared" ref="D138:E139" si="12">C138</f>
        <v>22264</v>
      </c>
      <c r="E138" s="119">
        <f t="shared" si="12"/>
        <v>22264</v>
      </c>
      <c r="H138" s="41">
        <f t="shared" si="11"/>
        <v>22264</v>
      </c>
    </row>
    <row r="139" spans="1:10" ht="15" customHeight="1" outlineLevel="2">
      <c r="A139" s="121"/>
      <c r="B139" s="120" t="s">
        <v>818</v>
      </c>
      <c r="C139" s="119">
        <v>161025.36600000001</v>
      </c>
      <c r="D139" s="119">
        <f t="shared" si="12"/>
        <v>161025.36600000001</v>
      </c>
      <c r="E139" s="119">
        <f t="shared" si="12"/>
        <v>161025.36600000001</v>
      </c>
      <c r="H139" s="41">
        <f t="shared" si="11"/>
        <v>161025.36600000001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1"/>
      <c r="B141" s="120" t="s">
        <v>812</v>
      </c>
      <c r="C141" s="119"/>
      <c r="D141" s="119">
        <f>C141</f>
        <v>0</v>
      </c>
      <c r="E141" s="119">
        <f>D141</f>
        <v>0</v>
      </c>
      <c r="H141" s="41">
        <f t="shared" si="11"/>
        <v>0</v>
      </c>
    </row>
    <row r="142" spans="1:10" ht="15" customHeight="1" outlineLevel="2">
      <c r="A142" s="121"/>
      <c r="B142" s="120" t="s">
        <v>817</v>
      </c>
      <c r="C142" s="119"/>
      <c r="D142" s="119">
        <f>C142</f>
        <v>0</v>
      </c>
      <c r="E142" s="119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1"/>
      <c r="B144" s="120" t="s">
        <v>812</v>
      </c>
      <c r="C144" s="119"/>
      <c r="D144" s="119">
        <f>C144</f>
        <v>0</v>
      </c>
      <c r="E144" s="119">
        <f>D144</f>
        <v>0</v>
      </c>
      <c r="H144" s="41">
        <f t="shared" si="11"/>
        <v>0</v>
      </c>
    </row>
    <row r="145" spans="1:10" ht="15" customHeight="1" outlineLevel="2">
      <c r="A145" s="121"/>
      <c r="B145" s="120" t="s">
        <v>817</v>
      </c>
      <c r="C145" s="119"/>
      <c r="D145" s="119">
        <f>C145</f>
        <v>0</v>
      </c>
      <c r="E145" s="119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1"/>
      <c r="B147" s="120" t="s">
        <v>812</v>
      </c>
      <c r="C147" s="119"/>
      <c r="D147" s="119">
        <f>C147</f>
        <v>0</v>
      </c>
      <c r="E147" s="119">
        <f>D147</f>
        <v>0</v>
      </c>
      <c r="H147" s="41">
        <f t="shared" si="11"/>
        <v>0</v>
      </c>
    </row>
    <row r="148" spans="1:10" ht="15" customHeight="1" outlineLevel="2">
      <c r="A148" s="121"/>
      <c r="B148" s="120" t="s">
        <v>817</v>
      </c>
      <c r="C148" s="119"/>
      <c r="D148" s="119">
        <f>C148</f>
        <v>0</v>
      </c>
      <c r="E148" s="119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1"/>
      <c r="B150" s="120" t="s">
        <v>812</v>
      </c>
      <c r="C150" s="119"/>
      <c r="D150" s="119">
        <f>C150</f>
        <v>0</v>
      </c>
      <c r="E150" s="119">
        <f>D150</f>
        <v>0</v>
      </c>
      <c r="H150" s="41">
        <f t="shared" si="11"/>
        <v>0</v>
      </c>
    </row>
    <row r="151" spans="1:10" ht="15" customHeight="1" outlineLevel="2">
      <c r="A151" s="121"/>
      <c r="B151" s="120" t="s">
        <v>817</v>
      </c>
      <c r="C151" s="119"/>
      <c r="D151" s="119">
        <f>C151</f>
        <v>0</v>
      </c>
      <c r="E151" s="119">
        <f>D151</f>
        <v>0</v>
      </c>
      <c r="H151" s="41">
        <f t="shared" si="11"/>
        <v>0</v>
      </c>
    </row>
    <row r="152" spans="1:10">
      <c r="A152" s="223" t="s">
        <v>581</v>
      </c>
      <c r="B152" s="22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221" t="s">
        <v>208</v>
      </c>
      <c r="B153" s="22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1"/>
      <c r="B155" s="120" t="s">
        <v>812</v>
      </c>
      <c r="C155" s="119"/>
      <c r="D155" s="119">
        <f>C155</f>
        <v>0</v>
      </c>
      <c r="E155" s="119">
        <f>D155</f>
        <v>0</v>
      </c>
      <c r="H155" s="41">
        <f t="shared" si="11"/>
        <v>0</v>
      </c>
    </row>
    <row r="156" spans="1:10" ht="15" customHeight="1" outlineLevel="2">
      <c r="A156" s="121"/>
      <c r="B156" s="120" t="s">
        <v>817</v>
      </c>
      <c r="C156" s="119"/>
      <c r="D156" s="119">
        <f>C156</f>
        <v>0</v>
      </c>
      <c r="E156" s="119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1"/>
      <c r="B158" s="120" t="s">
        <v>812</v>
      </c>
      <c r="C158" s="119"/>
      <c r="D158" s="119">
        <f>C158</f>
        <v>0</v>
      </c>
      <c r="E158" s="119">
        <f>D158</f>
        <v>0</v>
      </c>
      <c r="H158" s="41">
        <f t="shared" si="11"/>
        <v>0</v>
      </c>
    </row>
    <row r="159" spans="1:10" ht="15" customHeight="1" outlineLevel="2">
      <c r="A159" s="121"/>
      <c r="B159" s="120" t="s">
        <v>817</v>
      </c>
      <c r="C159" s="119"/>
      <c r="D159" s="119">
        <f>C159</f>
        <v>0</v>
      </c>
      <c r="E159" s="119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1"/>
      <c r="B161" s="120" t="s">
        <v>812</v>
      </c>
      <c r="C161" s="119"/>
      <c r="D161" s="119">
        <f>C161</f>
        <v>0</v>
      </c>
      <c r="E161" s="119">
        <f>D161</f>
        <v>0</v>
      </c>
      <c r="H161" s="41">
        <f t="shared" si="11"/>
        <v>0</v>
      </c>
    </row>
    <row r="162" spans="1:10" ht="15" customHeight="1" outlineLevel="2">
      <c r="A162" s="121"/>
      <c r="B162" s="120" t="s">
        <v>817</v>
      </c>
      <c r="C162" s="119"/>
      <c r="D162" s="119">
        <f>C162</f>
        <v>0</v>
      </c>
      <c r="E162" s="119">
        <f>D162</f>
        <v>0</v>
      </c>
      <c r="H162" s="41">
        <f t="shared" si="11"/>
        <v>0</v>
      </c>
    </row>
    <row r="163" spans="1:10">
      <c r="A163" s="221" t="s">
        <v>212</v>
      </c>
      <c r="B163" s="22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1"/>
      <c r="B165" s="120" t="s">
        <v>812</v>
      </c>
      <c r="C165" s="119"/>
      <c r="D165" s="119">
        <f>C165</f>
        <v>0</v>
      </c>
      <c r="E165" s="119">
        <f>D165</f>
        <v>0</v>
      </c>
      <c r="H165" s="41">
        <f t="shared" si="11"/>
        <v>0</v>
      </c>
    </row>
    <row r="166" spans="1:10" ht="15" customHeight="1" outlineLevel="2">
      <c r="A166" s="121"/>
      <c r="B166" s="120" t="s">
        <v>817</v>
      </c>
      <c r="C166" s="119"/>
      <c r="D166" s="119">
        <f>C166</f>
        <v>0</v>
      </c>
      <c r="E166" s="119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1"/>
      <c r="B168" s="120" t="s">
        <v>812</v>
      </c>
      <c r="C168" s="119"/>
      <c r="D168" s="119">
        <f>C168</f>
        <v>0</v>
      </c>
      <c r="E168" s="119">
        <f>D168</f>
        <v>0</v>
      </c>
      <c r="H168" s="41">
        <f t="shared" si="11"/>
        <v>0</v>
      </c>
    </row>
    <row r="169" spans="1:10" ht="15" customHeight="1" outlineLevel="2">
      <c r="A169" s="121"/>
      <c r="B169" s="120" t="s">
        <v>817</v>
      </c>
      <c r="C169" s="119"/>
      <c r="D169" s="119">
        <f>C169</f>
        <v>0</v>
      </c>
      <c r="E169" s="119">
        <f>D169</f>
        <v>0</v>
      </c>
      <c r="H169" s="41">
        <f t="shared" si="11"/>
        <v>0</v>
      </c>
    </row>
    <row r="170" spans="1:10">
      <c r="A170" s="221" t="s">
        <v>214</v>
      </c>
      <c r="B170" s="22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1"/>
      <c r="B172" s="120" t="s">
        <v>812</v>
      </c>
      <c r="C172" s="119"/>
      <c r="D172" s="119">
        <f>C172</f>
        <v>0</v>
      </c>
      <c r="E172" s="119">
        <f>D172</f>
        <v>0</v>
      </c>
      <c r="H172" s="41">
        <f t="shared" si="11"/>
        <v>0</v>
      </c>
    </row>
    <row r="173" spans="1:10" ht="15" customHeight="1" outlineLevel="2">
      <c r="A173" s="121"/>
      <c r="B173" s="120" t="s">
        <v>817</v>
      </c>
      <c r="C173" s="119"/>
      <c r="D173" s="119">
        <f>C173</f>
        <v>0</v>
      </c>
      <c r="E173" s="119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1"/>
      <c r="B175" s="120" t="s">
        <v>812</v>
      </c>
      <c r="C175" s="119"/>
      <c r="D175" s="119">
        <f>C175</f>
        <v>0</v>
      </c>
      <c r="E175" s="119">
        <f>D175</f>
        <v>0</v>
      </c>
      <c r="H175" s="41">
        <f t="shared" si="11"/>
        <v>0</v>
      </c>
    </row>
    <row r="176" spans="1:10" ht="15" customHeight="1" outlineLevel="2">
      <c r="A176" s="121"/>
      <c r="B176" s="120" t="s">
        <v>817</v>
      </c>
      <c r="C176" s="119"/>
      <c r="D176" s="119">
        <f>C176</f>
        <v>0</v>
      </c>
      <c r="E176" s="119">
        <f>D176</f>
        <v>0</v>
      </c>
      <c r="H176" s="41">
        <f t="shared" si="11"/>
        <v>0</v>
      </c>
    </row>
    <row r="177" spans="1:10">
      <c r="A177" s="223" t="s">
        <v>582</v>
      </c>
      <c r="B177" s="224"/>
      <c r="C177" s="27">
        <f>C178</f>
        <v>283035.17800000001</v>
      </c>
      <c r="D177" s="27">
        <f>D178</f>
        <v>283035.17800000001</v>
      </c>
      <c r="E177" s="27">
        <f>E178</f>
        <v>283035.17800000001</v>
      </c>
      <c r="G177" s="39" t="s">
        <v>216</v>
      </c>
      <c r="H177" s="41">
        <f t="shared" si="11"/>
        <v>283035.17800000001</v>
      </c>
      <c r="I177" s="42"/>
      <c r="J177" s="40" t="b">
        <f>AND(H177=I177)</f>
        <v>0</v>
      </c>
    </row>
    <row r="178" spans="1:10">
      <c r="A178" s="221" t="s">
        <v>217</v>
      </c>
      <c r="B178" s="222"/>
      <c r="C178" s="21">
        <f>C179+C184+C188+C197+C200+C203+C215+C222+C228+C235+C238+C243+C250</f>
        <v>283035.17800000001</v>
      </c>
      <c r="D178" s="21">
        <f>D179+D184+D188+D197+D200+D203+D215+D222+D228+D235+D238+D243+D250</f>
        <v>283035.17800000001</v>
      </c>
      <c r="E178" s="21">
        <f>E179+E184+E188+E197+E200+E203+E215+E222+E228+E235+E238+E243+E250</f>
        <v>283035.17800000001</v>
      </c>
      <c r="G178" s="39" t="s">
        <v>587</v>
      </c>
      <c r="H178" s="41">
        <f t="shared" si="11"/>
        <v>283035.17800000001</v>
      </c>
      <c r="I178" s="42"/>
      <c r="J178" s="40" t="b">
        <f>AND(H178=I178)</f>
        <v>0</v>
      </c>
    </row>
    <row r="179" spans="1:10" outlineLevel="1">
      <c r="A179" s="218" t="s">
        <v>806</v>
      </c>
      <c r="B179" s="219"/>
      <c r="C179" s="2">
        <f>C180+C182</f>
        <v>2310.8980000000001</v>
      </c>
      <c r="D179" s="2">
        <f>D180+D182</f>
        <v>2310.8980000000001</v>
      </c>
      <c r="E179" s="2">
        <f>E180+E182</f>
        <v>2310.8980000000001</v>
      </c>
    </row>
    <row r="180" spans="1:10" outlineLevel="2">
      <c r="A180" s="121">
        <v>3</v>
      </c>
      <c r="B180" s="120" t="s">
        <v>814</v>
      </c>
      <c r="C180" s="119">
        <f>C181</f>
        <v>2310.8980000000001</v>
      </c>
      <c r="D180" s="119">
        <f>D181</f>
        <v>2310.8980000000001</v>
      </c>
      <c r="E180" s="119">
        <f>E181</f>
        <v>2310.8980000000001</v>
      </c>
    </row>
    <row r="181" spans="1:10" outlineLevel="2">
      <c r="A181" s="87"/>
      <c r="B181" s="86" t="s">
        <v>812</v>
      </c>
      <c r="C181" s="118">
        <v>2310.8980000000001</v>
      </c>
      <c r="D181" s="118">
        <f>C181</f>
        <v>2310.8980000000001</v>
      </c>
      <c r="E181" s="118">
        <f>D181</f>
        <v>2310.8980000000001</v>
      </c>
    </row>
    <row r="182" spans="1:10" outlineLevel="2">
      <c r="A182" s="121">
        <v>4</v>
      </c>
      <c r="B182" s="120" t="s">
        <v>815</v>
      </c>
      <c r="C182" s="119">
        <f>C183</f>
        <v>0</v>
      </c>
      <c r="D182" s="119">
        <f>D183</f>
        <v>0</v>
      </c>
      <c r="E182" s="119">
        <f>E183</f>
        <v>0</v>
      </c>
    </row>
    <row r="183" spans="1:10" outlineLevel="2">
      <c r="A183" s="87"/>
      <c r="B183" s="86" t="s">
        <v>812</v>
      </c>
      <c r="C183" s="118"/>
      <c r="D183" s="118">
        <f>C183</f>
        <v>0</v>
      </c>
      <c r="E183" s="118">
        <f>D183</f>
        <v>0</v>
      </c>
    </row>
    <row r="184" spans="1:10" outlineLevel="1">
      <c r="A184" s="218" t="s">
        <v>805</v>
      </c>
      <c r="B184" s="21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1">
        <v>2</v>
      </c>
      <c r="B185" s="120" t="s">
        <v>813</v>
      </c>
      <c r="C185" s="119">
        <f>C186+C187</f>
        <v>0</v>
      </c>
      <c r="D185" s="119">
        <f>D186+D187</f>
        <v>0</v>
      </c>
      <c r="E185" s="119">
        <f>E186+E187</f>
        <v>0</v>
      </c>
    </row>
    <row r="186" spans="1:10" outlineLevel="3">
      <c r="A186" s="87"/>
      <c r="B186" s="86" t="s">
        <v>812</v>
      </c>
      <c r="C186" s="118"/>
      <c r="D186" s="118">
        <f>C186</f>
        <v>0</v>
      </c>
      <c r="E186" s="118">
        <f>D186</f>
        <v>0</v>
      </c>
    </row>
    <row r="187" spans="1:10" outlineLevel="3">
      <c r="A187" s="87"/>
      <c r="B187" s="86" t="s">
        <v>804</v>
      </c>
      <c r="C187" s="118"/>
      <c r="D187" s="118">
        <f>C187</f>
        <v>0</v>
      </c>
      <c r="E187" s="118">
        <f>D187</f>
        <v>0</v>
      </c>
    </row>
    <row r="188" spans="1:10" outlineLevel="1">
      <c r="A188" s="218" t="s">
        <v>803</v>
      </c>
      <c r="B188" s="21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1">
        <v>1</v>
      </c>
      <c r="B189" s="120" t="s">
        <v>816</v>
      </c>
      <c r="C189" s="119">
        <f>C190+C191+C192</f>
        <v>0</v>
      </c>
      <c r="D189" s="119">
        <f>D190+D191+D192</f>
        <v>0</v>
      </c>
      <c r="E189" s="119">
        <f>E190+E191+E192</f>
        <v>0</v>
      </c>
    </row>
    <row r="190" spans="1:10" outlineLevel="3">
      <c r="A190" s="87"/>
      <c r="B190" s="86" t="s">
        <v>812</v>
      </c>
      <c r="C190" s="118">
        <v>0</v>
      </c>
      <c r="D190" s="118">
        <f t="shared" ref="D190:E192" si="13">C190</f>
        <v>0</v>
      </c>
      <c r="E190" s="118">
        <f t="shared" si="13"/>
        <v>0</v>
      </c>
    </row>
    <row r="191" spans="1:10" outlineLevel="3">
      <c r="A191" s="87"/>
      <c r="B191" s="86" t="s">
        <v>802</v>
      </c>
      <c r="C191" s="118">
        <v>0</v>
      </c>
      <c r="D191" s="118">
        <f t="shared" si="13"/>
        <v>0</v>
      </c>
      <c r="E191" s="118">
        <f t="shared" si="13"/>
        <v>0</v>
      </c>
    </row>
    <row r="192" spans="1:10" outlineLevel="3">
      <c r="A192" s="87"/>
      <c r="B192" s="86" t="s">
        <v>801</v>
      </c>
      <c r="C192" s="118">
        <v>0</v>
      </c>
      <c r="D192" s="118">
        <f t="shared" si="13"/>
        <v>0</v>
      </c>
      <c r="E192" s="118">
        <f t="shared" si="13"/>
        <v>0</v>
      </c>
    </row>
    <row r="193" spans="1:5" outlineLevel="2">
      <c r="A193" s="121">
        <v>3</v>
      </c>
      <c r="B193" s="120" t="s">
        <v>814</v>
      </c>
      <c r="C193" s="119">
        <f>C194</f>
        <v>0</v>
      </c>
      <c r="D193" s="119">
        <f>D194</f>
        <v>0</v>
      </c>
      <c r="E193" s="119">
        <f>E194</f>
        <v>0</v>
      </c>
    </row>
    <row r="194" spans="1:5" outlineLevel="3">
      <c r="A194" s="87"/>
      <c r="B194" s="86" t="s">
        <v>812</v>
      </c>
      <c r="C194" s="118">
        <v>0</v>
      </c>
      <c r="D194" s="118">
        <f>C194</f>
        <v>0</v>
      </c>
      <c r="E194" s="118">
        <f>D194</f>
        <v>0</v>
      </c>
    </row>
    <row r="195" spans="1:5" outlineLevel="2">
      <c r="A195" s="121">
        <v>4</v>
      </c>
      <c r="B195" s="120" t="s">
        <v>815</v>
      </c>
      <c r="C195" s="119">
        <f>C196</f>
        <v>0</v>
      </c>
      <c r="D195" s="119">
        <f>D196</f>
        <v>0</v>
      </c>
      <c r="E195" s="119">
        <f>E196</f>
        <v>0</v>
      </c>
    </row>
    <row r="196" spans="1:5" outlineLevel="3">
      <c r="A196" s="87"/>
      <c r="B196" s="86" t="s">
        <v>812</v>
      </c>
      <c r="C196" s="118">
        <v>0</v>
      </c>
      <c r="D196" s="118">
        <f>C196</f>
        <v>0</v>
      </c>
      <c r="E196" s="118">
        <f>D196</f>
        <v>0</v>
      </c>
    </row>
    <row r="197" spans="1:5" outlineLevel="1">
      <c r="A197" s="218" t="s">
        <v>800</v>
      </c>
      <c r="B197" s="21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1">
        <v>4</v>
      </c>
      <c r="B198" s="120" t="s">
        <v>815</v>
      </c>
      <c r="C198" s="119">
        <f t="shared" si="14"/>
        <v>0</v>
      </c>
      <c r="D198" s="119">
        <f t="shared" si="14"/>
        <v>0</v>
      </c>
      <c r="E198" s="119">
        <f t="shared" si="14"/>
        <v>0</v>
      </c>
    </row>
    <row r="199" spans="1:5" outlineLevel="3">
      <c r="A199" s="87"/>
      <c r="B199" s="86" t="s">
        <v>812</v>
      </c>
      <c r="C199" s="118">
        <v>0</v>
      </c>
      <c r="D199" s="118">
        <f>C199</f>
        <v>0</v>
      </c>
      <c r="E199" s="118">
        <f>D199</f>
        <v>0</v>
      </c>
    </row>
    <row r="200" spans="1:5" outlineLevel="1">
      <c r="A200" s="218" t="s">
        <v>799</v>
      </c>
      <c r="B200" s="219"/>
      <c r="C200" s="2">
        <f>SUM(C201)</f>
        <v>2612.88</v>
      </c>
      <c r="D200" s="2">
        <f>SUM(D201)</f>
        <v>2612.88</v>
      </c>
      <c r="E200" s="2">
        <f>SUM(E201)</f>
        <v>2612.88</v>
      </c>
    </row>
    <row r="201" spans="1:5" outlineLevel="2">
      <c r="A201" s="121">
        <v>3</v>
      </c>
      <c r="B201" s="120" t="s">
        <v>814</v>
      </c>
      <c r="C201" s="119">
        <f>C202</f>
        <v>2612.88</v>
      </c>
      <c r="D201" s="119">
        <f>D202</f>
        <v>2612.88</v>
      </c>
      <c r="E201" s="119">
        <f>E202</f>
        <v>2612.88</v>
      </c>
    </row>
    <row r="202" spans="1:5" outlineLevel="3">
      <c r="A202" s="87"/>
      <c r="B202" s="86" t="s">
        <v>812</v>
      </c>
      <c r="C202" s="118">
        <v>2612.88</v>
      </c>
      <c r="D202" s="118">
        <f>C202</f>
        <v>2612.88</v>
      </c>
      <c r="E202" s="118">
        <f>D202</f>
        <v>2612.88</v>
      </c>
    </row>
    <row r="203" spans="1:5" outlineLevel="1">
      <c r="A203" s="218" t="s">
        <v>798</v>
      </c>
      <c r="B203" s="21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1">
        <v>1</v>
      </c>
      <c r="B204" s="120" t="s">
        <v>816</v>
      </c>
      <c r="C204" s="119">
        <f>C205+C206</f>
        <v>0</v>
      </c>
      <c r="D204" s="119">
        <f>D205+D206</f>
        <v>0</v>
      </c>
      <c r="E204" s="119">
        <f>E205+E206</f>
        <v>0</v>
      </c>
    </row>
    <row r="205" spans="1:5" outlineLevel="3">
      <c r="A205" s="87"/>
      <c r="B205" s="86" t="s">
        <v>812</v>
      </c>
      <c r="C205" s="118">
        <v>0</v>
      </c>
      <c r="D205" s="118">
        <f>C205</f>
        <v>0</v>
      </c>
      <c r="E205" s="118">
        <f>D205</f>
        <v>0</v>
      </c>
    </row>
    <row r="206" spans="1:5" outlineLevel="3">
      <c r="A206" s="87"/>
      <c r="B206" s="86" t="s">
        <v>796</v>
      </c>
      <c r="C206" s="118">
        <v>0</v>
      </c>
      <c r="D206" s="118">
        <f>C206</f>
        <v>0</v>
      </c>
      <c r="E206" s="118">
        <f>D206</f>
        <v>0</v>
      </c>
    </row>
    <row r="207" spans="1:5" outlineLevel="2">
      <c r="A207" s="121">
        <v>2</v>
      </c>
      <c r="B207" s="120" t="s">
        <v>813</v>
      </c>
      <c r="C207" s="119">
        <f>C209+C208+C210</f>
        <v>0</v>
      </c>
      <c r="D207" s="119">
        <f>D209+D208+D210</f>
        <v>0</v>
      </c>
      <c r="E207" s="119">
        <f>E209+E208+E210</f>
        <v>0</v>
      </c>
    </row>
    <row r="208" spans="1:5" outlineLevel="3">
      <c r="A208" s="87"/>
      <c r="B208" s="86" t="s">
        <v>812</v>
      </c>
      <c r="C208" s="118">
        <v>0</v>
      </c>
      <c r="D208" s="118">
        <f t="shared" ref="D208:E210" si="15">C208</f>
        <v>0</v>
      </c>
      <c r="E208" s="118">
        <f t="shared" si="15"/>
        <v>0</v>
      </c>
    </row>
    <row r="209" spans="1:5" outlineLevel="3">
      <c r="A209" s="87"/>
      <c r="B209" s="86" t="s">
        <v>795</v>
      </c>
      <c r="C209" s="118"/>
      <c r="D209" s="118">
        <f t="shared" si="15"/>
        <v>0</v>
      </c>
      <c r="E209" s="118">
        <f t="shared" si="15"/>
        <v>0</v>
      </c>
    </row>
    <row r="210" spans="1:5" outlineLevel="3">
      <c r="A210" s="87"/>
      <c r="B210" s="86" t="s">
        <v>812</v>
      </c>
      <c r="C210" s="118">
        <v>0</v>
      </c>
      <c r="D210" s="118">
        <f t="shared" si="15"/>
        <v>0</v>
      </c>
      <c r="E210" s="118">
        <f t="shared" si="15"/>
        <v>0</v>
      </c>
    </row>
    <row r="211" spans="1:5" outlineLevel="2">
      <c r="A211" s="121">
        <v>3</v>
      </c>
      <c r="B211" s="120" t="s">
        <v>814</v>
      </c>
      <c r="C211" s="119">
        <f>C212</f>
        <v>0</v>
      </c>
      <c r="D211" s="119">
        <f>D212</f>
        <v>0</v>
      </c>
      <c r="E211" s="119">
        <f>E212</f>
        <v>0</v>
      </c>
    </row>
    <row r="212" spans="1:5" outlineLevel="3">
      <c r="A212" s="87"/>
      <c r="B212" s="86" t="s">
        <v>812</v>
      </c>
      <c r="C212" s="118">
        <v>0</v>
      </c>
      <c r="D212" s="118">
        <f>C212</f>
        <v>0</v>
      </c>
      <c r="E212" s="118">
        <f>D212</f>
        <v>0</v>
      </c>
    </row>
    <row r="213" spans="1:5" outlineLevel="2">
      <c r="A213" s="121">
        <v>4</v>
      </c>
      <c r="B213" s="120" t="s">
        <v>815</v>
      </c>
      <c r="C213" s="119">
        <f>C214</f>
        <v>0</v>
      </c>
      <c r="D213" s="119">
        <f>D214</f>
        <v>0</v>
      </c>
      <c r="E213" s="119">
        <f>E214</f>
        <v>0</v>
      </c>
    </row>
    <row r="214" spans="1:5" outlineLevel="3">
      <c r="A214" s="87"/>
      <c r="B214" s="86" t="s">
        <v>812</v>
      </c>
      <c r="C214" s="118">
        <v>0</v>
      </c>
      <c r="D214" s="118">
        <f>C214</f>
        <v>0</v>
      </c>
      <c r="E214" s="118">
        <f>D214</f>
        <v>0</v>
      </c>
    </row>
    <row r="215" spans="1:5" outlineLevel="1">
      <c r="A215" s="218" t="s">
        <v>793</v>
      </c>
      <c r="B215" s="21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1">
        <v>2</v>
      </c>
      <c r="B216" s="120" t="s">
        <v>813</v>
      </c>
      <c r="C216" s="119">
        <f>C219+C218+C217</f>
        <v>0</v>
      </c>
      <c r="D216" s="119">
        <f>D219+D218+D217</f>
        <v>0</v>
      </c>
      <c r="E216" s="119">
        <f>E219+E218+E217</f>
        <v>0</v>
      </c>
    </row>
    <row r="217" spans="1:5" outlineLevel="3">
      <c r="A217" s="87"/>
      <c r="B217" s="86" t="s">
        <v>812</v>
      </c>
      <c r="C217" s="118">
        <v>0</v>
      </c>
      <c r="D217" s="118">
        <f t="shared" ref="D217:E219" si="16">C217</f>
        <v>0</v>
      </c>
      <c r="E217" s="118">
        <f t="shared" si="16"/>
        <v>0</v>
      </c>
    </row>
    <row r="218" spans="1:5" s="114" customFormat="1" outlineLevel="3">
      <c r="A218" s="124"/>
      <c r="B218" s="123" t="s">
        <v>792</v>
      </c>
      <c r="C218" s="122"/>
      <c r="D218" s="122">
        <f t="shared" si="16"/>
        <v>0</v>
      </c>
      <c r="E218" s="122">
        <f t="shared" si="16"/>
        <v>0</v>
      </c>
    </row>
    <row r="219" spans="1:5" s="114" customFormat="1" outlineLevel="3">
      <c r="A219" s="124"/>
      <c r="B219" s="123" t="s">
        <v>778</v>
      </c>
      <c r="C219" s="122"/>
      <c r="D219" s="122">
        <f t="shared" si="16"/>
        <v>0</v>
      </c>
      <c r="E219" s="122">
        <f t="shared" si="16"/>
        <v>0</v>
      </c>
    </row>
    <row r="220" spans="1:5" outlineLevel="2">
      <c r="A220" s="121">
        <v>3</v>
      </c>
      <c r="B220" s="120" t="s">
        <v>814</v>
      </c>
      <c r="C220" s="119"/>
      <c r="D220" s="119">
        <f>D221</f>
        <v>0</v>
      </c>
      <c r="E220" s="119">
        <f>E221</f>
        <v>0</v>
      </c>
    </row>
    <row r="221" spans="1:5" outlineLevel="3">
      <c r="A221" s="87"/>
      <c r="B221" s="86" t="s">
        <v>812</v>
      </c>
      <c r="C221" s="118"/>
      <c r="D221" s="118">
        <f>C221</f>
        <v>0</v>
      </c>
      <c r="E221" s="118">
        <f>D221</f>
        <v>0</v>
      </c>
    </row>
    <row r="222" spans="1:5" outlineLevel="1">
      <c r="A222" s="218" t="s">
        <v>791</v>
      </c>
      <c r="B222" s="21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1">
        <v>2</v>
      </c>
      <c r="B223" s="120" t="s">
        <v>813</v>
      </c>
      <c r="C223" s="119">
        <f>C225+C226+C227+C224</f>
        <v>0</v>
      </c>
      <c r="D223" s="119">
        <f>D225+D226+D227+D224</f>
        <v>0</v>
      </c>
      <c r="E223" s="119">
        <f>E225+E226+E227+E224</f>
        <v>0</v>
      </c>
    </row>
    <row r="224" spans="1:5" outlineLevel="3">
      <c r="A224" s="87"/>
      <c r="B224" s="86" t="s">
        <v>812</v>
      </c>
      <c r="C224" s="118">
        <v>0</v>
      </c>
      <c r="D224" s="118">
        <f>C224</f>
        <v>0</v>
      </c>
      <c r="E224" s="118">
        <f>D224</f>
        <v>0</v>
      </c>
    </row>
    <row r="225" spans="1:5" outlineLevel="3">
      <c r="A225" s="87"/>
      <c r="B225" s="86" t="s">
        <v>790</v>
      </c>
      <c r="C225" s="118"/>
      <c r="D225" s="118">
        <f t="shared" ref="D225:E227" si="17">C225</f>
        <v>0</v>
      </c>
      <c r="E225" s="118">
        <f t="shared" si="17"/>
        <v>0</v>
      </c>
    </row>
    <row r="226" spans="1:5" outlineLevel="3">
      <c r="A226" s="87"/>
      <c r="B226" s="86" t="s">
        <v>789</v>
      </c>
      <c r="C226" s="118"/>
      <c r="D226" s="118">
        <f t="shared" si="17"/>
        <v>0</v>
      </c>
      <c r="E226" s="118">
        <f t="shared" si="17"/>
        <v>0</v>
      </c>
    </row>
    <row r="227" spans="1:5" outlineLevel="3">
      <c r="A227" s="87"/>
      <c r="B227" s="86" t="s">
        <v>788</v>
      </c>
      <c r="C227" s="118"/>
      <c r="D227" s="118">
        <f t="shared" si="17"/>
        <v>0</v>
      </c>
      <c r="E227" s="118">
        <f t="shared" si="17"/>
        <v>0</v>
      </c>
    </row>
    <row r="228" spans="1:5" outlineLevel="1">
      <c r="A228" s="218" t="s">
        <v>787</v>
      </c>
      <c r="B228" s="219"/>
      <c r="C228" s="2">
        <f>C229+C233</f>
        <v>246410</v>
      </c>
      <c r="D228" s="2">
        <f>D229+D233</f>
        <v>246410</v>
      </c>
      <c r="E228" s="2">
        <f>E229+E233</f>
        <v>246410</v>
      </c>
    </row>
    <row r="229" spans="1:5" outlineLevel="2">
      <c r="A229" s="121">
        <v>2</v>
      </c>
      <c r="B229" s="120" t="s">
        <v>813</v>
      </c>
      <c r="C229" s="119">
        <f>C231+C232+C230</f>
        <v>246410</v>
      </c>
      <c r="D229" s="119">
        <f>D231+D232+D230</f>
        <v>246410</v>
      </c>
      <c r="E229" s="119">
        <f>E231+E232+E230</f>
        <v>246410</v>
      </c>
    </row>
    <row r="230" spans="1:5" outlineLevel="3">
      <c r="A230" s="87"/>
      <c r="B230" s="86" t="s">
        <v>812</v>
      </c>
      <c r="C230" s="118">
        <v>0</v>
      </c>
      <c r="D230" s="118">
        <f>C230</f>
        <v>0</v>
      </c>
      <c r="E230" s="118">
        <f>D230</f>
        <v>0</v>
      </c>
    </row>
    <row r="231" spans="1:5" outlineLevel="3">
      <c r="A231" s="87"/>
      <c r="B231" s="86" t="s">
        <v>786</v>
      </c>
      <c r="C231" s="118">
        <v>246410</v>
      </c>
      <c r="D231" s="118">
        <f t="shared" ref="D231:E232" si="18">C231</f>
        <v>246410</v>
      </c>
      <c r="E231" s="118">
        <f t="shared" si="18"/>
        <v>246410</v>
      </c>
    </row>
    <row r="232" spans="1:5" outlineLevel="3">
      <c r="A232" s="87"/>
      <c r="B232" s="86" t="s">
        <v>776</v>
      </c>
      <c r="C232" s="118"/>
      <c r="D232" s="118">
        <f t="shared" si="18"/>
        <v>0</v>
      </c>
      <c r="E232" s="118">
        <f t="shared" si="18"/>
        <v>0</v>
      </c>
    </row>
    <row r="233" spans="1:5" outlineLevel="2">
      <c r="A233" s="121">
        <v>3</v>
      </c>
      <c r="B233" s="120" t="s">
        <v>814</v>
      </c>
      <c r="C233" s="119">
        <f>C234</f>
        <v>0</v>
      </c>
      <c r="D233" s="119">
        <f>D234</f>
        <v>0</v>
      </c>
      <c r="E233" s="119">
        <f>E234</f>
        <v>0</v>
      </c>
    </row>
    <row r="234" spans="1:5" outlineLevel="3">
      <c r="A234" s="87"/>
      <c r="B234" s="86" t="s">
        <v>812</v>
      </c>
      <c r="C234" s="118">
        <v>0</v>
      </c>
      <c r="D234" s="118">
        <f>C234</f>
        <v>0</v>
      </c>
      <c r="E234" s="118">
        <f>D234</f>
        <v>0</v>
      </c>
    </row>
    <row r="235" spans="1:5" outlineLevel="1">
      <c r="A235" s="218" t="s">
        <v>785</v>
      </c>
      <c r="B235" s="21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1">
        <v>3</v>
      </c>
      <c r="B236" s="120" t="s">
        <v>814</v>
      </c>
      <c r="C236" s="119">
        <f>C237</f>
        <v>0</v>
      </c>
      <c r="D236" s="119">
        <f>D237</f>
        <v>0</v>
      </c>
      <c r="E236" s="119">
        <f>E237</f>
        <v>0</v>
      </c>
    </row>
    <row r="237" spans="1:5" outlineLevel="3">
      <c r="A237" s="87"/>
      <c r="B237" s="86" t="s">
        <v>812</v>
      </c>
      <c r="C237" s="118">
        <v>0</v>
      </c>
      <c r="D237" s="118">
        <f>C237</f>
        <v>0</v>
      </c>
      <c r="E237" s="118">
        <f>D237</f>
        <v>0</v>
      </c>
    </row>
    <row r="238" spans="1:5" outlineLevel="1">
      <c r="A238" s="218" t="s">
        <v>783</v>
      </c>
      <c r="B238" s="21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1">
        <v>2</v>
      </c>
      <c r="B239" s="120" t="s">
        <v>813</v>
      </c>
      <c r="C239" s="119">
        <f>C241+C242+C240</f>
        <v>0</v>
      </c>
      <c r="D239" s="119">
        <f>D241+D242+D240</f>
        <v>0</v>
      </c>
      <c r="E239" s="119">
        <f>E241+E242+E240</f>
        <v>0</v>
      </c>
    </row>
    <row r="240" spans="1:5" outlineLevel="3">
      <c r="A240" s="87"/>
      <c r="B240" s="86" t="s">
        <v>812</v>
      </c>
      <c r="C240" s="118">
        <v>0</v>
      </c>
      <c r="D240" s="118">
        <f>C240</f>
        <v>0</v>
      </c>
      <c r="E240" s="118">
        <f>D240</f>
        <v>0</v>
      </c>
    </row>
    <row r="241" spans="1:10" outlineLevel="3">
      <c r="A241" s="87"/>
      <c r="B241" s="86" t="s">
        <v>782</v>
      </c>
      <c r="C241" s="118"/>
      <c r="D241" s="118">
        <f t="shared" ref="D241:E242" si="19">C241</f>
        <v>0</v>
      </c>
      <c r="E241" s="118">
        <f t="shared" si="19"/>
        <v>0</v>
      </c>
    </row>
    <row r="242" spans="1:10" outlineLevel="3">
      <c r="A242" s="87"/>
      <c r="B242" s="86" t="s">
        <v>781</v>
      </c>
      <c r="C242" s="118"/>
      <c r="D242" s="118">
        <f t="shared" si="19"/>
        <v>0</v>
      </c>
      <c r="E242" s="118">
        <f t="shared" si="19"/>
        <v>0</v>
      </c>
    </row>
    <row r="243" spans="1:10" outlineLevel="1">
      <c r="A243" s="218" t="s">
        <v>780</v>
      </c>
      <c r="B243" s="219"/>
      <c r="C243" s="2">
        <f>C244</f>
        <v>31690</v>
      </c>
      <c r="D243" s="2">
        <f>D244</f>
        <v>31690</v>
      </c>
      <c r="E243" s="2">
        <f>E244</f>
        <v>31690</v>
      </c>
    </row>
    <row r="244" spans="1:10" outlineLevel="2">
      <c r="A244" s="121">
        <v>2</v>
      </c>
      <c r="B244" s="120" t="s">
        <v>813</v>
      </c>
      <c r="C244" s="119">
        <f>C246+C247+C248+C249+C245</f>
        <v>31690</v>
      </c>
      <c r="D244" s="119">
        <f>D246+D247+D248+D249+D245</f>
        <v>31690</v>
      </c>
      <c r="E244" s="119">
        <f>E246+E247+E248+E249+E245</f>
        <v>31690</v>
      </c>
    </row>
    <row r="245" spans="1:10" outlineLevel="3">
      <c r="A245" s="87"/>
      <c r="B245" s="86" t="s">
        <v>812</v>
      </c>
      <c r="C245" s="118">
        <v>0</v>
      </c>
      <c r="D245" s="118">
        <f>C245</f>
        <v>0</v>
      </c>
      <c r="E245" s="118">
        <f>D245</f>
        <v>0</v>
      </c>
    </row>
    <row r="246" spans="1:10" outlineLevel="3">
      <c r="A246" s="87"/>
      <c r="B246" s="86" t="s">
        <v>778</v>
      </c>
      <c r="C246" s="118"/>
      <c r="D246" s="118">
        <f t="shared" ref="D246:E249" si="20">C246</f>
        <v>0</v>
      </c>
      <c r="E246" s="118">
        <f t="shared" si="20"/>
        <v>0</v>
      </c>
    </row>
    <row r="247" spans="1:10" outlineLevel="3">
      <c r="A247" s="87"/>
      <c r="B247" s="86" t="s">
        <v>777</v>
      </c>
      <c r="C247" s="118">
        <v>31690</v>
      </c>
      <c r="D247" s="118">
        <f t="shared" si="20"/>
        <v>31690</v>
      </c>
      <c r="E247" s="118">
        <f t="shared" si="20"/>
        <v>31690</v>
      </c>
    </row>
    <row r="248" spans="1:10" outlineLevel="3">
      <c r="A248" s="87"/>
      <c r="B248" s="86" t="s">
        <v>776</v>
      </c>
      <c r="C248" s="118"/>
      <c r="D248" s="118">
        <f t="shared" si="20"/>
        <v>0</v>
      </c>
      <c r="E248" s="118">
        <f t="shared" si="20"/>
        <v>0</v>
      </c>
    </row>
    <row r="249" spans="1:10" outlineLevel="3">
      <c r="A249" s="87"/>
      <c r="B249" s="86" t="s">
        <v>775</v>
      </c>
      <c r="C249" s="118"/>
      <c r="D249" s="118">
        <f t="shared" si="20"/>
        <v>0</v>
      </c>
      <c r="E249" s="118">
        <f t="shared" si="20"/>
        <v>0</v>
      </c>
    </row>
    <row r="250" spans="1:10" outlineLevel="1">
      <c r="A250" s="218" t="s">
        <v>774</v>
      </c>
      <c r="B250" s="219"/>
      <c r="C250" s="2">
        <f>C251+C252</f>
        <v>11.4</v>
      </c>
      <c r="D250" s="2">
        <f>D251+D252</f>
        <v>11.4</v>
      </c>
      <c r="E250" s="2">
        <f>E251+E252</f>
        <v>11.4</v>
      </c>
    </row>
    <row r="251" spans="1:10" outlineLevel="3">
      <c r="A251" s="87"/>
      <c r="B251" s="86" t="s">
        <v>812</v>
      </c>
      <c r="C251" s="118">
        <v>0</v>
      </c>
      <c r="D251" s="118">
        <f>C251</f>
        <v>0</v>
      </c>
      <c r="E251" s="118">
        <f>D251</f>
        <v>0</v>
      </c>
    </row>
    <row r="252" spans="1:10" outlineLevel="3">
      <c r="A252" s="87"/>
      <c r="B252" s="86" t="s">
        <v>811</v>
      </c>
      <c r="C252" s="118">
        <v>11.4</v>
      </c>
      <c r="D252" s="118">
        <f>C252</f>
        <v>11.4</v>
      </c>
      <c r="E252" s="118">
        <f>D252</f>
        <v>11.4</v>
      </c>
    </row>
    <row r="256" spans="1:10" ht="18.5">
      <c r="A256" s="220" t="s">
        <v>67</v>
      </c>
      <c r="B256" s="220"/>
      <c r="C256" s="220"/>
      <c r="D256" s="130" t="s">
        <v>810</v>
      </c>
      <c r="E256" s="130" t="s">
        <v>809</v>
      </c>
      <c r="G256" s="47" t="s">
        <v>589</v>
      </c>
      <c r="H256" s="48">
        <f>C257+C559</f>
        <v>4155037.3109999998</v>
      </c>
      <c r="I256" s="49"/>
      <c r="J256" s="50" t="b">
        <f>AND(H256=I256)</f>
        <v>0</v>
      </c>
    </row>
    <row r="257" spans="1:10">
      <c r="A257" s="212" t="s">
        <v>60</v>
      </c>
      <c r="B257" s="213"/>
      <c r="C257" s="37">
        <f>C258+C550</f>
        <v>1208320</v>
      </c>
      <c r="D257" s="37">
        <f>D258+D550</f>
        <v>1208320</v>
      </c>
      <c r="E257" s="37">
        <f>E258+E550</f>
        <v>1208320</v>
      </c>
      <c r="G257" s="39" t="s">
        <v>60</v>
      </c>
      <c r="H257" s="41">
        <f>C257</f>
        <v>1208320</v>
      </c>
      <c r="I257" s="42"/>
      <c r="J257" s="40" t="b">
        <f>AND(H257=I257)</f>
        <v>0</v>
      </c>
    </row>
    <row r="258" spans="1:10">
      <c r="A258" s="208" t="s">
        <v>266</v>
      </c>
      <c r="B258" s="209"/>
      <c r="C258" s="36">
        <f>C259+C339+C483+C547</f>
        <v>1145933</v>
      </c>
      <c r="D258" s="36">
        <f>D259+D339+D483+D547</f>
        <v>1145933</v>
      </c>
      <c r="E258" s="36">
        <f>E259+E339+E483+E547</f>
        <v>1145933</v>
      </c>
      <c r="G258" s="39" t="s">
        <v>57</v>
      </c>
      <c r="H258" s="41">
        <f t="shared" ref="H258:H321" si="21">C258</f>
        <v>1145933</v>
      </c>
      <c r="I258" s="42"/>
      <c r="J258" s="40" t="b">
        <f>AND(H258=I258)</f>
        <v>0</v>
      </c>
    </row>
    <row r="259" spans="1:10">
      <c r="A259" s="206" t="s">
        <v>267</v>
      </c>
      <c r="B259" s="207"/>
      <c r="C259" s="33">
        <f>C260+C263+C314</f>
        <v>572170</v>
      </c>
      <c r="D259" s="33">
        <f>D260+D263+D314</f>
        <v>572170</v>
      </c>
      <c r="E259" s="33">
        <f>E260+E263+E314</f>
        <v>572170</v>
      </c>
      <c r="G259" s="39" t="s">
        <v>590</v>
      </c>
      <c r="H259" s="41">
        <f t="shared" si="21"/>
        <v>572170</v>
      </c>
      <c r="I259" s="42"/>
      <c r="J259" s="40" t="b">
        <f>AND(H259=I259)</f>
        <v>0</v>
      </c>
    </row>
    <row r="260" spans="1:10" outlineLevel="1">
      <c r="A260" s="210" t="s">
        <v>268</v>
      </c>
      <c r="B260" s="211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210" t="s">
        <v>269</v>
      </c>
      <c r="B263" s="211"/>
      <c r="C263" s="32">
        <f>C264+C265+C289+C296+C298+C302+C305+C308+C313</f>
        <v>564210</v>
      </c>
      <c r="D263" s="32">
        <f>D264+D265+D289+D296+D298+D302+D305+D308+D313</f>
        <v>564210</v>
      </c>
      <c r="E263" s="32">
        <f>E264+E265+E289+E296+E298+E302+E305+E308+E313</f>
        <v>564210</v>
      </c>
      <c r="H263" s="41">
        <f t="shared" si="21"/>
        <v>564210</v>
      </c>
    </row>
    <row r="264" spans="1:10" outlineLevel="2">
      <c r="A264" s="6">
        <v>1101</v>
      </c>
      <c r="B264" s="4" t="s">
        <v>34</v>
      </c>
      <c r="C264" s="5">
        <v>225927</v>
      </c>
      <c r="D264" s="5">
        <f>C264</f>
        <v>225927</v>
      </c>
      <c r="E264" s="5">
        <f>D264</f>
        <v>225927</v>
      </c>
      <c r="H264" s="41">
        <f t="shared" si="21"/>
        <v>225927</v>
      </c>
    </row>
    <row r="265" spans="1:10" outlineLevel="2">
      <c r="A265" s="6">
        <v>1101</v>
      </c>
      <c r="B265" s="4" t="s">
        <v>35</v>
      </c>
      <c r="C265" s="5">
        <f>SUM(C266:C288)</f>
        <v>223680</v>
      </c>
      <c r="D265" s="5">
        <f>SUM(D266:D288)</f>
        <v>223680</v>
      </c>
      <c r="E265" s="5">
        <f>SUM(E266:E288)</f>
        <v>223680</v>
      </c>
      <c r="H265" s="41">
        <f t="shared" si="21"/>
        <v>223680</v>
      </c>
    </row>
    <row r="266" spans="1:10" outlineLevel="3">
      <c r="A266" s="29"/>
      <c r="B266" s="28" t="s">
        <v>218</v>
      </c>
      <c r="C266" s="30">
        <v>12690</v>
      </c>
      <c r="D266" s="30">
        <f>C266</f>
        <v>12690</v>
      </c>
      <c r="E266" s="30">
        <f>D266</f>
        <v>12690</v>
      </c>
      <c r="H266" s="41">
        <f t="shared" si="21"/>
        <v>12690</v>
      </c>
    </row>
    <row r="267" spans="1:10" outlineLevel="3">
      <c r="A267" s="29"/>
      <c r="B267" s="28" t="s">
        <v>219</v>
      </c>
      <c r="C267" s="30">
        <v>116232</v>
      </c>
      <c r="D267" s="30">
        <f t="shared" ref="D267:E282" si="22">C267</f>
        <v>116232</v>
      </c>
      <c r="E267" s="30">
        <f t="shared" si="22"/>
        <v>116232</v>
      </c>
      <c r="H267" s="41">
        <f t="shared" si="21"/>
        <v>116232</v>
      </c>
    </row>
    <row r="268" spans="1:10" outlineLevel="3">
      <c r="A268" s="29"/>
      <c r="B268" s="28" t="s">
        <v>220</v>
      </c>
      <c r="C268" s="30">
        <v>420</v>
      </c>
      <c r="D268" s="30">
        <f t="shared" si="22"/>
        <v>420</v>
      </c>
      <c r="E268" s="30">
        <f t="shared" si="22"/>
        <v>420</v>
      </c>
      <c r="H268" s="41">
        <f t="shared" si="21"/>
        <v>420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>
        <v>6648</v>
      </c>
      <c r="D270" s="30">
        <f t="shared" si="22"/>
        <v>6648</v>
      </c>
      <c r="E270" s="30">
        <f t="shared" si="22"/>
        <v>6648</v>
      </c>
      <c r="H270" s="41">
        <f t="shared" si="21"/>
        <v>6648</v>
      </c>
    </row>
    <row r="271" spans="1:10" outlineLevel="3">
      <c r="A271" s="29"/>
      <c r="B271" s="28" t="s">
        <v>223</v>
      </c>
      <c r="C271" s="30">
        <v>11166</v>
      </c>
      <c r="D271" s="30">
        <f t="shared" si="22"/>
        <v>11166</v>
      </c>
      <c r="E271" s="30">
        <f t="shared" si="22"/>
        <v>11166</v>
      </c>
      <c r="H271" s="41">
        <f t="shared" si="21"/>
        <v>11166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>
        <v>5514</v>
      </c>
      <c r="D276" s="30">
        <f t="shared" si="22"/>
        <v>5514</v>
      </c>
      <c r="E276" s="30">
        <f t="shared" si="22"/>
        <v>5514</v>
      </c>
      <c r="H276" s="41">
        <f t="shared" si="21"/>
        <v>5514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64320</v>
      </c>
      <c r="D286" s="30">
        <f t="shared" si="23"/>
        <v>64320</v>
      </c>
      <c r="E286" s="30">
        <f t="shared" si="23"/>
        <v>64320</v>
      </c>
      <c r="H286" s="41">
        <f t="shared" si="21"/>
        <v>64320</v>
      </c>
    </row>
    <row r="287" spans="1:8" outlineLevel="3">
      <c r="A287" s="29"/>
      <c r="B287" s="28" t="s">
        <v>239</v>
      </c>
      <c r="C287" s="30">
        <v>6690</v>
      </c>
      <c r="D287" s="30">
        <f t="shared" si="23"/>
        <v>6690</v>
      </c>
      <c r="E287" s="30">
        <f t="shared" si="23"/>
        <v>6690</v>
      </c>
      <c r="H287" s="41">
        <f t="shared" si="21"/>
        <v>6690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3996</v>
      </c>
      <c r="D289" s="5">
        <f>SUM(D290:D295)</f>
        <v>3996</v>
      </c>
      <c r="E289" s="5">
        <f>SUM(E290:E295)</f>
        <v>3996</v>
      </c>
      <c r="H289" s="41">
        <f t="shared" si="21"/>
        <v>3996</v>
      </c>
    </row>
    <row r="290" spans="1:8" outlineLevel="3">
      <c r="A290" s="29"/>
      <c r="B290" s="28" t="s">
        <v>241</v>
      </c>
      <c r="C290" s="30">
        <v>2400</v>
      </c>
      <c r="D290" s="30">
        <f>C290</f>
        <v>2400</v>
      </c>
      <c r="E290" s="30">
        <f>D290</f>
        <v>2400</v>
      </c>
      <c r="H290" s="41">
        <f t="shared" si="21"/>
        <v>2400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>
        <v>936</v>
      </c>
      <c r="D293" s="30">
        <f t="shared" si="24"/>
        <v>936</v>
      </c>
      <c r="E293" s="30">
        <f t="shared" si="24"/>
        <v>936</v>
      </c>
      <c r="H293" s="41">
        <f t="shared" si="21"/>
        <v>936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660</v>
      </c>
      <c r="D295" s="30">
        <f t="shared" si="24"/>
        <v>660</v>
      </c>
      <c r="E295" s="30">
        <f t="shared" si="24"/>
        <v>660</v>
      </c>
      <c r="H295" s="41">
        <f t="shared" si="21"/>
        <v>660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18581</v>
      </c>
      <c r="D298" s="5">
        <f>SUM(D299:D301)</f>
        <v>18581</v>
      </c>
      <c r="E298" s="5">
        <f>SUM(E299:E301)</f>
        <v>18581</v>
      </c>
      <c r="H298" s="41">
        <f t="shared" si="21"/>
        <v>18581</v>
      </c>
    </row>
    <row r="299" spans="1:8" outlineLevel="3">
      <c r="A299" s="29"/>
      <c r="B299" s="28" t="s">
        <v>248</v>
      </c>
      <c r="C299" s="30">
        <v>4551</v>
      </c>
      <c r="D299" s="30">
        <f>C299</f>
        <v>4551</v>
      </c>
      <c r="E299" s="30">
        <f>D299</f>
        <v>4551</v>
      </c>
      <c r="H299" s="41">
        <f t="shared" si="21"/>
        <v>4551</v>
      </c>
    </row>
    <row r="300" spans="1:8" outlineLevel="3">
      <c r="A300" s="29"/>
      <c r="B300" s="28" t="s">
        <v>249</v>
      </c>
      <c r="C300" s="30">
        <v>14030</v>
      </c>
      <c r="D300" s="30">
        <f t="shared" ref="D300:E301" si="25">C300</f>
        <v>14030</v>
      </c>
      <c r="E300" s="30">
        <f t="shared" si="25"/>
        <v>14030</v>
      </c>
      <c r="H300" s="41">
        <f t="shared" si="21"/>
        <v>14030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3000</v>
      </c>
      <c r="D302" s="5">
        <f>SUM(D303:D304)</f>
        <v>3000</v>
      </c>
      <c r="E302" s="5">
        <f>SUM(E303:E304)</f>
        <v>3000</v>
      </c>
      <c r="H302" s="41">
        <f t="shared" si="21"/>
        <v>3000</v>
      </c>
    </row>
    <row r="303" spans="1:8" outlineLevel="3">
      <c r="A303" s="29"/>
      <c r="B303" s="28" t="s">
        <v>252</v>
      </c>
      <c r="C303" s="30">
        <v>2000</v>
      </c>
      <c r="D303" s="30">
        <f>C303</f>
        <v>2000</v>
      </c>
      <c r="E303" s="30">
        <f>D303</f>
        <v>2000</v>
      </c>
      <c r="H303" s="41">
        <f t="shared" si="21"/>
        <v>2000</v>
      </c>
    </row>
    <row r="304" spans="1:8" outlineLevel="3">
      <c r="A304" s="29"/>
      <c r="B304" s="28" t="s">
        <v>253</v>
      </c>
      <c r="C304" s="30">
        <v>1000</v>
      </c>
      <c r="D304" s="30">
        <f>C304</f>
        <v>1000</v>
      </c>
      <c r="E304" s="30">
        <f>D304</f>
        <v>1000</v>
      </c>
      <c r="H304" s="41">
        <f t="shared" si="21"/>
        <v>1000</v>
      </c>
    </row>
    <row r="305" spans="1:8" outlineLevel="2">
      <c r="A305" s="6">
        <v>1101</v>
      </c>
      <c r="B305" s="4" t="s">
        <v>38</v>
      </c>
      <c r="C305" s="5">
        <f>SUM(C306:C307)</f>
        <v>6346</v>
      </c>
      <c r="D305" s="5">
        <f>SUM(D306:D307)</f>
        <v>6346</v>
      </c>
      <c r="E305" s="5">
        <f>SUM(E306:E307)</f>
        <v>6346</v>
      </c>
      <c r="H305" s="41">
        <f t="shared" si="21"/>
        <v>6346</v>
      </c>
    </row>
    <row r="306" spans="1:8" outlineLevel="3">
      <c r="A306" s="29"/>
      <c r="B306" s="28" t="s">
        <v>254</v>
      </c>
      <c r="C306" s="30">
        <v>4695</v>
      </c>
      <c r="D306" s="30">
        <f>C306</f>
        <v>4695</v>
      </c>
      <c r="E306" s="30">
        <f>D306</f>
        <v>4695</v>
      </c>
      <c r="H306" s="41">
        <f t="shared" si="21"/>
        <v>4695</v>
      </c>
    </row>
    <row r="307" spans="1:8" outlineLevel="3">
      <c r="A307" s="29"/>
      <c r="B307" s="28" t="s">
        <v>255</v>
      </c>
      <c r="C307" s="30">
        <v>1651</v>
      </c>
      <c r="D307" s="30">
        <f>C307</f>
        <v>1651</v>
      </c>
      <c r="E307" s="30">
        <f>D307</f>
        <v>1651</v>
      </c>
      <c r="H307" s="41">
        <f t="shared" si="21"/>
        <v>1651</v>
      </c>
    </row>
    <row r="308" spans="1:8" outlineLevel="2">
      <c r="A308" s="6">
        <v>1101</v>
      </c>
      <c r="B308" s="4" t="s">
        <v>39</v>
      </c>
      <c r="C308" s="5">
        <f>SUM(C309:C312)</f>
        <v>82680</v>
      </c>
      <c r="D308" s="5">
        <f>SUM(D309:D312)</f>
        <v>82680</v>
      </c>
      <c r="E308" s="5">
        <f>SUM(E309:E312)</f>
        <v>82680</v>
      </c>
      <c r="H308" s="41">
        <f t="shared" si="21"/>
        <v>82680</v>
      </c>
    </row>
    <row r="309" spans="1:8" outlineLevel="3">
      <c r="A309" s="29"/>
      <c r="B309" s="28" t="s">
        <v>256</v>
      </c>
      <c r="C309" s="30">
        <v>59057</v>
      </c>
      <c r="D309" s="30">
        <f>C309</f>
        <v>59057</v>
      </c>
      <c r="E309" s="30">
        <f>D309</f>
        <v>59057</v>
      </c>
      <c r="H309" s="41">
        <f t="shared" si="21"/>
        <v>59057</v>
      </c>
    </row>
    <row r="310" spans="1:8" outlineLevel="3">
      <c r="A310" s="29"/>
      <c r="B310" s="28" t="s">
        <v>257</v>
      </c>
      <c r="C310" s="30">
        <v>23623</v>
      </c>
      <c r="D310" s="30">
        <f t="shared" ref="D310:E312" si="26">C310</f>
        <v>23623</v>
      </c>
      <c r="E310" s="30">
        <f t="shared" si="26"/>
        <v>23623</v>
      </c>
      <c r="H310" s="41">
        <f t="shared" si="21"/>
        <v>23623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210" t="s">
        <v>601</v>
      </c>
      <c r="B314" s="211"/>
      <c r="C314" s="32">
        <f>C315+C325+C331+C336+C337+C338+C328</f>
        <v>7000</v>
      </c>
      <c r="D314" s="32">
        <f>D315+D325+D331+D336+D337+D338+D328</f>
        <v>7000</v>
      </c>
      <c r="E314" s="32">
        <f>E315+E325+E331+E336+E337+E338+E328</f>
        <v>7000</v>
      </c>
      <c r="H314" s="41">
        <f t="shared" si="21"/>
        <v>7000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7000</v>
      </c>
      <c r="D325" s="5">
        <f>SUM(D326:D327)</f>
        <v>7000</v>
      </c>
      <c r="E325" s="5">
        <f>SUM(E326:E327)</f>
        <v>7000</v>
      </c>
      <c r="H325" s="41">
        <f t="shared" si="28"/>
        <v>7000</v>
      </c>
    </row>
    <row r="326" spans="1:8" outlineLevel="3">
      <c r="A326" s="29"/>
      <c r="B326" s="28" t="s">
        <v>264</v>
      </c>
      <c r="C326" s="30">
        <v>7000</v>
      </c>
      <c r="D326" s="30">
        <f>C326</f>
        <v>7000</v>
      </c>
      <c r="E326" s="30">
        <f>D326</f>
        <v>7000</v>
      </c>
      <c r="H326" s="41">
        <f t="shared" si="28"/>
        <v>7000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206" t="s">
        <v>270</v>
      </c>
      <c r="B339" s="207"/>
      <c r="C339" s="33">
        <f>C340+C444+C482</f>
        <v>368073.76</v>
      </c>
      <c r="D339" s="33">
        <f>D340+D444+D482</f>
        <v>368073.76</v>
      </c>
      <c r="E339" s="33">
        <f>E340+E444+E482</f>
        <v>368073.76</v>
      </c>
      <c r="G339" s="39" t="s">
        <v>591</v>
      </c>
      <c r="H339" s="41">
        <f t="shared" si="28"/>
        <v>368073.76</v>
      </c>
      <c r="I339" s="42"/>
      <c r="J339" s="40" t="b">
        <f>AND(H339=I339)</f>
        <v>0</v>
      </c>
    </row>
    <row r="340" spans="1:10" outlineLevel="1">
      <c r="A340" s="210" t="s">
        <v>271</v>
      </c>
      <c r="B340" s="211"/>
      <c r="C340" s="32">
        <f>C341+C342+C343+C344+C347+C348+C353+C356+C357+C362+C367+C368+C371+C372+C373+C376+C377+C378+C382+C388+C391+C392+C395+C398+C399+C404+C407+C408+C409+C412+C415+C416+C419+C420+C421+C422+C429+C443</f>
        <v>317873.76</v>
      </c>
      <c r="D340" s="32">
        <f>D341+D342+D343+D344+D347+D348+D353+D356+D357+D362+D367+BH290668+D371+D372+D373+D376+D377+D378+D382+D388+D391+D392+D395+D398+D399+D404+D407+D408+D409+D412+D415+D416+D419+D420+D421+D422+D429+D443</f>
        <v>317873.76</v>
      </c>
      <c r="E340" s="32">
        <f>E341+E342+E343+E344+E347+E348+E353+E356+E357+E362+E367+BI290668+E371+E372+E373+E376+E377+E378+E382+E388+E391+E392+E395+E398+E399+E404+E407+E408+E409+E412+E415+E416+E419+E420+E421+E422+E429+E443</f>
        <v>317873.76</v>
      </c>
      <c r="H340" s="41">
        <f t="shared" si="28"/>
        <v>317873.76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11000</v>
      </c>
      <c r="D342" s="5">
        <f t="shared" ref="D342:E343" si="31">C342</f>
        <v>11000</v>
      </c>
      <c r="E342" s="5">
        <f t="shared" si="31"/>
        <v>11000</v>
      </c>
      <c r="H342" s="41">
        <f t="shared" si="28"/>
        <v>11000</v>
      </c>
    </row>
    <row r="343" spans="1:10" outlineLevel="2">
      <c r="A343" s="6">
        <v>2201</v>
      </c>
      <c r="B343" s="4" t="s">
        <v>41</v>
      </c>
      <c r="C343" s="5">
        <v>139613</v>
      </c>
      <c r="D343" s="5">
        <f t="shared" si="31"/>
        <v>139613</v>
      </c>
      <c r="E343" s="5">
        <f t="shared" si="31"/>
        <v>139613</v>
      </c>
      <c r="H343" s="41">
        <f t="shared" si="28"/>
        <v>139613</v>
      </c>
    </row>
    <row r="344" spans="1:10" outlineLevel="2">
      <c r="A344" s="6">
        <v>2201</v>
      </c>
      <c r="B344" s="4" t="s">
        <v>273</v>
      </c>
      <c r="C344" s="5">
        <f>SUM(C345:C346)</f>
        <v>7500</v>
      </c>
      <c r="D344" s="5">
        <f>SUM(D345:D346)</f>
        <v>7500</v>
      </c>
      <c r="E344" s="5">
        <f>SUM(E345:E346)</f>
        <v>7500</v>
      </c>
      <c r="H344" s="41">
        <f t="shared" si="28"/>
        <v>7500</v>
      </c>
    </row>
    <row r="345" spans="1:10" outlineLevel="3">
      <c r="A345" s="29"/>
      <c r="B345" s="28" t="s">
        <v>274</v>
      </c>
      <c r="C345" s="30">
        <v>3000</v>
      </c>
      <c r="D345" s="30">
        <f t="shared" ref="D345:E347" si="32">C345</f>
        <v>3000</v>
      </c>
      <c r="E345" s="30">
        <f t="shared" si="32"/>
        <v>3000</v>
      </c>
      <c r="H345" s="41">
        <f t="shared" si="28"/>
        <v>3000</v>
      </c>
    </row>
    <row r="346" spans="1:10" outlineLevel="3">
      <c r="A346" s="29"/>
      <c r="B346" s="28" t="s">
        <v>275</v>
      </c>
      <c r="C346" s="30">
        <v>4500</v>
      </c>
      <c r="D346" s="30">
        <f t="shared" si="32"/>
        <v>4500</v>
      </c>
      <c r="E346" s="30">
        <f t="shared" si="32"/>
        <v>4500</v>
      </c>
      <c r="H346" s="41">
        <f t="shared" si="28"/>
        <v>4500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50000</v>
      </c>
      <c r="D348" s="5">
        <f>SUM(D349:D352)</f>
        <v>50000</v>
      </c>
      <c r="E348" s="5">
        <f>SUM(E349:E352)</f>
        <v>50000</v>
      </c>
      <c r="H348" s="41">
        <f t="shared" si="28"/>
        <v>50000</v>
      </c>
    </row>
    <row r="349" spans="1:10" outlineLevel="3">
      <c r="A349" s="29"/>
      <c r="B349" s="28" t="s">
        <v>278</v>
      </c>
      <c r="C349" s="30">
        <v>50000</v>
      </c>
      <c r="D349" s="30">
        <f>C349</f>
        <v>50000</v>
      </c>
      <c r="E349" s="30">
        <f>D349</f>
        <v>50000</v>
      </c>
      <c r="H349" s="41">
        <f t="shared" si="28"/>
        <v>50000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600</v>
      </c>
      <c r="D353" s="5">
        <f>SUM(D354:D355)</f>
        <v>600</v>
      </c>
      <c r="E353" s="5">
        <f>SUM(E354:E355)</f>
        <v>600</v>
      </c>
      <c r="H353" s="41">
        <f t="shared" si="28"/>
        <v>600</v>
      </c>
    </row>
    <row r="354" spans="1:8" outlineLevel="3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 outlineLevel="3">
      <c r="A355" s="29"/>
      <c r="B355" s="28" t="s">
        <v>283</v>
      </c>
      <c r="C355" s="30">
        <v>300</v>
      </c>
      <c r="D355" s="30">
        <f t="shared" si="34"/>
        <v>300</v>
      </c>
      <c r="E355" s="30">
        <f t="shared" si="34"/>
        <v>300</v>
      </c>
      <c r="H355" s="41">
        <f t="shared" si="28"/>
        <v>300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6800</v>
      </c>
      <c r="D357" s="5">
        <f>SUM(D358:D361)</f>
        <v>6800</v>
      </c>
      <c r="E357" s="5">
        <f>SUM(E358:E361)</f>
        <v>6800</v>
      </c>
      <c r="H357" s="41">
        <f t="shared" si="28"/>
        <v>6800</v>
      </c>
    </row>
    <row r="358" spans="1:8" outlineLevel="3">
      <c r="A358" s="29"/>
      <c r="B358" s="28" t="s">
        <v>286</v>
      </c>
      <c r="C358" s="30">
        <v>6000</v>
      </c>
      <c r="D358" s="30">
        <f>C358</f>
        <v>6000</v>
      </c>
      <c r="E358" s="30">
        <f>D358</f>
        <v>6000</v>
      </c>
      <c r="H358" s="41">
        <f t="shared" si="28"/>
        <v>6000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400</v>
      </c>
      <c r="D360" s="30">
        <f t="shared" si="35"/>
        <v>400</v>
      </c>
      <c r="E360" s="30">
        <f t="shared" si="35"/>
        <v>400</v>
      </c>
      <c r="H360" s="41">
        <f t="shared" si="28"/>
        <v>400</v>
      </c>
    </row>
    <row r="361" spans="1:8" outlineLevel="3">
      <c r="A361" s="29"/>
      <c r="B361" s="28" t="s">
        <v>289</v>
      </c>
      <c r="C361" s="30">
        <v>400</v>
      </c>
      <c r="D361" s="30">
        <f t="shared" si="35"/>
        <v>400</v>
      </c>
      <c r="E361" s="30">
        <f t="shared" si="35"/>
        <v>400</v>
      </c>
      <c r="H361" s="41">
        <f t="shared" si="28"/>
        <v>400</v>
      </c>
    </row>
    <row r="362" spans="1:8" outlineLevel="2">
      <c r="A362" s="6">
        <v>2201</v>
      </c>
      <c r="B362" s="4" t="s">
        <v>290</v>
      </c>
      <c r="C362" s="5">
        <f>SUM(C363:C366)</f>
        <v>41000</v>
      </c>
      <c r="D362" s="5">
        <f>SUM(D363:D366)</f>
        <v>41000</v>
      </c>
      <c r="E362" s="5">
        <f>SUM(E363:E366)</f>
        <v>41000</v>
      </c>
      <c r="H362" s="41">
        <f t="shared" si="28"/>
        <v>41000</v>
      </c>
    </row>
    <row r="363" spans="1:8" outlineLevel="3">
      <c r="A363" s="29"/>
      <c r="B363" s="28" t="s">
        <v>291</v>
      </c>
      <c r="C363" s="30">
        <v>10000</v>
      </c>
      <c r="D363" s="30">
        <f>C363</f>
        <v>10000</v>
      </c>
      <c r="E363" s="30">
        <f>D363</f>
        <v>10000</v>
      </c>
      <c r="H363" s="41">
        <f t="shared" si="28"/>
        <v>10000</v>
      </c>
    </row>
    <row r="364" spans="1:8" outlineLevel="3">
      <c r="A364" s="29"/>
      <c r="B364" s="28" t="s">
        <v>292</v>
      </c>
      <c r="C364" s="30">
        <v>30000</v>
      </c>
      <c r="D364" s="30">
        <f t="shared" ref="D364:E366" si="36">C364</f>
        <v>30000</v>
      </c>
      <c r="E364" s="30">
        <f t="shared" si="36"/>
        <v>30000</v>
      </c>
      <c r="H364" s="41">
        <f t="shared" si="28"/>
        <v>30000</v>
      </c>
    </row>
    <row r="365" spans="1:8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4500</v>
      </c>
      <c r="D371" s="5">
        <f t="shared" si="37"/>
        <v>4500</v>
      </c>
      <c r="E371" s="5">
        <f t="shared" si="37"/>
        <v>4500</v>
      </c>
      <c r="H371" s="41">
        <f t="shared" si="28"/>
        <v>4500</v>
      </c>
    </row>
    <row r="372" spans="1:8" outlineLevel="2">
      <c r="A372" s="6">
        <v>2201</v>
      </c>
      <c r="B372" s="4" t="s">
        <v>45</v>
      </c>
      <c r="C372" s="5">
        <v>7000</v>
      </c>
      <c r="D372" s="5">
        <f t="shared" si="37"/>
        <v>7000</v>
      </c>
      <c r="E372" s="5">
        <f t="shared" si="37"/>
        <v>7000</v>
      </c>
      <c r="H372" s="41">
        <f t="shared" si="28"/>
        <v>7000</v>
      </c>
    </row>
    <row r="373" spans="1:8" outlineLevel="2" collapsed="1">
      <c r="A373" s="6">
        <v>2201</v>
      </c>
      <c r="B373" s="4" t="s">
        <v>298</v>
      </c>
      <c r="C373" s="5">
        <f t="shared" ref="C373:D373" si="38">SUM(C374:C375)</f>
        <v>100</v>
      </c>
      <c r="D373" s="5">
        <f t="shared" si="38"/>
        <v>100</v>
      </c>
      <c r="E373" s="5">
        <f>SUM(E374:E375)</f>
        <v>100</v>
      </c>
      <c r="H373" s="41">
        <f t="shared" si="28"/>
        <v>100</v>
      </c>
    </row>
    <row r="374" spans="1:8" outlineLevel="3">
      <c r="A374" s="29"/>
      <c r="B374" s="28" t="s">
        <v>299</v>
      </c>
      <c r="C374" s="30">
        <v>100</v>
      </c>
      <c r="D374" s="30">
        <f t="shared" ref="D374:E377" si="39">C374</f>
        <v>100</v>
      </c>
      <c r="E374" s="30">
        <f t="shared" si="39"/>
        <v>100</v>
      </c>
      <c r="H374" s="41">
        <f t="shared" si="28"/>
        <v>100</v>
      </c>
    </row>
    <row r="375" spans="1:8" outlineLevel="3">
      <c r="A375" s="29"/>
      <c r="B375" s="28" t="s">
        <v>300</v>
      </c>
      <c r="C375" s="30">
        <v>0</v>
      </c>
      <c r="D375" s="30">
        <f t="shared" si="39"/>
        <v>0</v>
      </c>
      <c r="E375" s="30">
        <f t="shared" si="39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9"/>
        <v>0</v>
      </c>
      <c r="E376" s="5">
        <f t="shared" si="39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9"/>
        <v>1000</v>
      </c>
      <c r="E377" s="5">
        <f t="shared" si="39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 t="shared" ref="C378:D378" si="40">SUM(C379:C381)</f>
        <v>5000</v>
      </c>
      <c r="D378" s="5">
        <f t="shared" si="40"/>
        <v>5000</v>
      </c>
      <c r="E378" s="5">
        <f>SUM(E379:E381)</f>
        <v>5000</v>
      </c>
      <c r="H378" s="41">
        <f t="shared" si="28"/>
        <v>5000</v>
      </c>
    </row>
    <row r="379" spans="1:8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  <c r="H379" s="41">
        <f t="shared" si="28"/>
        <v>4000</v>
      </c>
    </row>
    <row r="380" spans="1:8" outlineLevel="3">
      <c r="A380" s="29"/>
      <c r="B380" s="28" t="s">
        <v>113</v>
      </c>
      <c r="C380" s="30"/>
      <c r="D380" s="30">
        <f t="shared" ref="D380:E381" si="41">C380</f>
        <v>0</v>
      </c>
      <c r="E380" s="30">
        <f t="shared" si="41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1000</v>
      </c>
      <c r="D381" s="30">
        <f t="shared" si="41"/>
        <v>1000</v>
      </c>
      <c r="E381" s="30">
        <f t="shared" si="41"/>
        <v>1000</v>
      </c>
      <c r="H381" s="41">
        <f t="shared" si="28"/>
        <v>1000</v>
      </c>
    </row>
    <row r="382" spans="1:8" outlineLevel="2">
      <c r="A382" s="6">
        <v>2201</v>
      </c>
      <c r="B382" s="4" t="s">
        <v>114</v>
      </c>
      <c r="C382" s="5">
        <f>SUM(C383:C387)</f>
        <v>4300</v>
      </c>
      <c r="D382" s="5">
        <f>SUM(D383:D387)</f>
        <v>4300</v>
      </c>
      <c r="E382" s="5">
        <f>SUM(E383:E387)</f>
        <v>4300</v>
      </c>
      <c r="H382" s="41">
        <f t="shared" si="28"/>
        <v>4300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>
        <v>500</v>
      </c>
      <c r="D384" s="30">
        <f t="shared" ref="D384:E387" si="42">C384</f>
        <v>500</v>
      </c>
      <c r="E384" s="30">
        <f t="shared" si="42"/>
        <v>500</v>
      </c>
      <c r="H384" s="41">
        <f t="shared" si="28"/>
        <v>500</v>
      </c>
    </row>
    <row r="385" spans="1:8" outlineLevel="3">
      <c r="A385" s="29"/>
      <c r="B385" s="28" t="s">
        <v>306</v>
      </c>
      <c r="C385" s="30"/>
      <c r="D385" s="30">
        <f t="shared" si="42"/>
        <v>0</v>
      </c>
      <c r="E385" s="30">
        <f t="shared" si="42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1800</v>
      </c>
      <c r="D386" s="30">
        <f t="shared" si="42"/>
        <v>1800</v>
      </c>
      <c r="E386" s="30">
        <f t="shared" si="42"/>
        <v>1800</v>
      </c>
      <c r="H386" s="41">
        <f t="shared" ref="H386:H449" si="43">C386</f>
        <v>1800</v>
      </c>
    </row>
    <row r="387" spans="1:8" outlineLevel="3">
      <c r="A387" s="29"/>
      <c r="B387" s="28" t="s">
        <v>308</v>
      </c>
      <c r="C387" s="30"/>
      <c r="D387" s="30">
        <f t="shared" si="42"/>
        <v>0</v>
      </c>
      <c r="E387" s="30">
        <f t="shared" si="42"/>
        <v>0</v>
      </c>
      <c r="H387" s="41">
        <f t="shared" si="43"/>
        <v>0</v>
      </c>
    </row>
    <row r="388" spans="1:8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  <c r="H388" s="41">
        <f t="shared" si="43"/>
        <v>2000</v>
      </c>
    </row>
    <row r="389" spans="1:8" outlineLevel="3">
      <c r="A389" s="29"/>
      <c r="B389" s="28" t="s">
        <v>48</v>
      </c>
      <c r="C389" s="30">
        <v>2000</v>
      </c>
      <c r="D389" s="30">
        <f t="shared" ref="D389:E391" si="44">C389</f>
        <v>2000</v>
      </c>
      <c r="E389" s="30">
        <f t="shared" si="44"/>
        <v>2000</v>
      </c>
      <c r="H389" s="41">
        <f t="shared" si="43"/>
        <v>2000</v>
      </c>
    </row>
    <row r="390" spans="1:8" outlineLevel="3">
      <c r="A390" s="29"/>
      <c r="B390" s="28" t="s">
        <v>310</v>
      </c>
      <c r="C390" s="30">
        <v>0</v>
      </c>
      <c r="D390" s="30">
        <f t="shared" si="44"/>
        <v>0</v>
      </c>
      <c r="E390" s="30">
        <f t="shared" si="44"/>
        <v>0</v>
      </c>
      <c r="H390" s="41">
        <f t="shared" si="43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4"/>
        <v>0</v>
      </c>
      <c r="E391" s="5">
        <f t="shared" si="44"/>
        <v>0</v>
      </c>
      <c r="H391" s="41">
        <f t="shared" si="43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15000</v>
      </c>
      <c r="D392" s="5">
        <f>SUM(D393:D394)</f>
        <v>15000</v>
      </c>
      <c r="E392" s="5">
        <f>SUM(E393:E394)</f>
        <v>15000</v>
      </c>
      <c r="H392" s="41">
        <f t="shared" si="43"/>
        <v>15000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3"/>
        <v>0</v>
      </c>
    </row>
    <row r="394" spans="1:8" outlineLevel="3">
      <c r="A394" s="29"/>
      <c r="B394" s="28" t="s">
        <v>314</v>
      </c>
      <c r="C394" s="30">
        <v>15000</v>
      </c>
      <c r="D394" s="30">
        <f>C394</f>
        <v>15000</v>
      </c>
      <c r="E394" s="30">
        <f>D394</f>
        <v>15000</v>
      </c>
      <c r="H394" s="41">
        <f t="shared" si="43"/>
        <v>15000</v>
      </c>
    </row>
    <row r="395" spans="1:8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  <c r="H395" s="41">
        <f t="shared" si="43"/>
        <v>1000</v>
      </c>
    </row>
    <row r="396" spans="1:8" outlineLevel="3">
      <c r="A396" s="29"/>
      <c r="B396" s="28" t="s">
        <v>315</v>
      </c>
      <c r="C396" s="30">
        <v>1000</v>
      </c>
      <c r="D396" s="30">
        <f t="shared" ref="D396:E398" si="45">C396</f>
        <v>1000</v>
      </c>
      <c r="E396" s="30">
        <f t="shared" si="45"/>
        <v>1000</v>
      </c>
      <c r="H396" s="41">
        <f t="shared" si="43"/>
        <v>1000</v>
      </c>
    </row>
    <row r="397" spans="1:8" outlineLevel="3">
      <c r="A397" s="29"/>
      <c r="B397" s="28" t="s">
        <v>316</v>
      </c>
      <c r="C397" s="30">
        <v>0</v>
      </c>
      <c r="D397" s="30">
        <f t="shared" si="45"/>
        <v>0</v>
      </c>
      <c r="E397" s="30">
        <f t="shared" si="45"/>
        <v>0</v>
      </c>
      <c r="H397" s="41">
        <f t="shared" si="43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5"/>
        <v>0</v>
      </c>
      <c r="E398" s="5">
        <f t="shared" si="45"/>
        <v>0</v>
      </c>
      <c r="H398" s="41">
        <f t="shared" si="43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500</v>
      </c>
      <c r="D399" s="5">
        <f>SUM(D400:D403)</f>
        <v>500</v>
      </c>
      <c r="E399" s="5">
        <f>SUM(E400:E403)</f>
        <v>500</v>
      </c>
      <c r="H399" s="41">
        <f t="shared" si="43"/>
        <v>500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3"/>
        <v>0</v>
      </c>
    </row>
    <row r="401" spans="1:8" outlineLevel="3">
      <c r="A401" s="29"/>
      <c r="B401" s="28" t="s">
        <v>319</v>
      </c>
      <c r="C401" s="30">
        <v>500</v>
      </c>
      <c r="D401" s="30">
        <f t="shared" ref="D401:E403" si="46">C401</f>
        <v>500</v>
      </c>
      <c r="E401" s="30">
        <f t="shared" si="46"/>
        <v>500</v>
      </c>
      <c r="H401" s="41">
        <f t="shared" si="43"/>
        <v>500</v>
      </c>
    </row>
    <row r="402" spans="1:8" outlineLevel="3">
      <c r="A402" s="29"/>
      <c r="B402" s="28" t="s">
        <v>320</v>
      </c>
      <c r="C402" s="30">
        <v>0</v>
      </c>
      <c r="D402" s="30">
        <f t="shared" si="46"/>
        <v>0</v>
      </c>
      <c r="E402" s="30">
        <f t="shared" si="46"/>
        <v>0</v>
      </c>
      <c r="H402" s="41">
        <f t="shared" si="43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6"/>
        <v>0</v>
      </c>
      <c r="E403" s="30">
        <f t="shared" si="46"/>
        <v>0</v>
      </c>
      <c r="H403" s="41">
        <f t="shared" si="43"/>
        <v>0</v>
      </c>
    </row>
    <row r="404" spans="1:8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  <c r="H404" s="41">
        <f t="shared" si="43"/>
        <v>1000</v>
      </c>
    </row>
    <row r="405" spans="1:8" outlineLevel="3">
      <c r="A405" s="29"/>
      <c r="B405" s="28" t="s">
        <v>323</v>
      </c>
      <c r="C405" s="30">
        <v>500</v>
      </c>
      <c r="D405" s="30">
        <f t="shared" ref="D405:E408" si="47">C405</f>
        <v>500</v>
      </c>
      <c r="E405" s="30">
        <f t="shared" si="47"/>
        <v>500</v>
      </c>
      <c r="H405" s="41">
        <f t="shared" si="43"/>
        <v>500</v>
      </c>
    </row>
    <row r="406" spans="1:8" outlineLevel="3">
      <c r="A406" s="29"/>
      <c r="B406" s="28" t="s">
        <v>324</v>
      </c>
      <c r="C406" s="30">
        <v>500</v>
      </c>
      <c r="D406" s="30">
        <f t="shared" si="47"/>
        <v>500</v>
      </c>
      <c r="E406" s="30">
        <f t="shared" si="47"/>
        <v>500</v>
      </c>
      <c r="H406" s="41">
        <f t="shared" si="43"/>
        <v>500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7"/>
        <v>0</v>
      </c>
      <c r="E407" s="5">
        <f t="shared" si="47"/>
        <v>0</v>
      </c>
      <c r="H407" s="41">
        <f t="shared" si="43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7"/>
        <v>0</v>
      </c>
      <c r="E408" s="5">
        <f t="shared" si="47"/>
        <v>0</v>
      </c>
      <c r="H408" s="41">
        <f t="shared" si="43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  <c r="H409" s="41">
        <f t="shared" si="43"/>
        <v>5000</v>
      </c>
    </row>
    <row r="410" spans="1:8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 t="shared" si="43"/>
        <v>5000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3"/>
        <v>0</v>
      </c>
    </row>
    <row r="412" spans="1:8" outlineLevel="2">
      <c r="A412" s="6">
        <v>2201</v>
      </c>
      <c r="B412" s="4" t="s">
        <v>117</v>
      </c>
      <c r="C412" s="5">
        <f>SUM(C413:C414)</f>
        <v>4310.76</v>
      </c>
      <c r="D412" s="5">
        <f>SUM(D413:D414)</f>
        <v>4310.76</v>
      </c>
      <c r="E412" s="5">
        <f>SUM(E413:E414)</f>
        <v>4310.76</v>
      </c>
      <c r="H412" s="41">
        <f t="shared" si="43"/>
        <v>4310.76</v>
      </c>
    </row>
    <row r="413" spans="1:8" outlineLevel="3" collapsed="1">
      <c r="A413" s="29"/>
      <c r="B413" s="28" t="s">
        <v>328</v>
      </c>
      <c r="C413" s="30">
        <v>4310.76</v>
      </c>
      <c r="D413" s="30">
        <f t="shared" ref="D413:E415" si="48">C413</f>
        <v>4310.76</v>
      </c>
      <c r="E413" s="30">
        <f t="shared" si="48"/>
        <v>4310.76</v>
      </c>
      <c r="H413" s="41">
        <f t="shared" si="43"/>
        <v>4310.76</v>
      </c>
    </row>
    <row r="414" spans="1:8" outlineLevel="3">
      <c r="A414" s="29"/>
      <c r="B414" s="28" t="s">
        <v>329</v>
      </c>
      <c r="C414" s="30">
        <v>0</v>
      </c>
      <c r="D414" s="30">
        <f t="shared" si="48"/>
        <v>0</v>
      </c>
      <c r="E414" s="30">
        <f t="shared" si="48"/>
        <v>0</v>
      </c>
      <c r="H414" s="41">
        <f t="shared" si="43"/>
        <v>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8"/>
        <v>500</v>
      </c>
      <c r="E415" s="5">
        <f t="shared" si="48"/>
        <v>500</v>
      </c>
      <c r="H415" s="41">
        <f t="shared" si="43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3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9">C417</f>
        <v>0</v>
      </c>
      <c r="E417" s="30">
        <f t="shared" si="49"/>
        <v>0</v>
      </c>
      <c r="H417" s="41">
        <f t="shared" si="43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9"/>
        <v>0</v>
      </c>
      <c r="E418" s="30">
        <f t="shared" si="49"/>
        <v>0</v>
      </c>
      <c r="H418" s="41">
        <f t="shared" si="43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9"/>
        <v>0</v>
      </c>
      <c r="E419" s="5">
        <f t="shared" si="49"/>
        <v>0</v>
      </c>
      <c r="H419" s="41">
        <f t="shared" si="43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9"/>
        <v>0</v>
      </c>
      <c r="E420" s="5">
        <f t="shared" si="49"/>
        <v>0</v>
      </c>
      <c r="H420" s="41">
        <f t="shared" si="43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9"/>
        <v>0</v>
      </c>
      <c r="E421" s="5">
        <f t="shared" si="49"/>
        <v>0</v>
      </c>
      <c r="H421" s="41">
        <f t="shared" si="43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500</v>
      </c>
      <c r="D422" s="5">
        <f>SUM(D423:D428)</f>
        <v>500</v>
      </c>
      <c r="E422" s="5">
        <f>SUM(E423:E428)</f>
        <v>500</v>
      </c>
      <c r="H422" s="41">
        <f t="shared" si="43"/>
        <v>500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3"/>
        <v>0</v>
      </c>
    </row>
    <row r="424" spans="1:8" outlineLevel="3">
      <c r="A424" s="29"/>
      <c r="B424" s="28" t="s">
        <v>337</v>
      </c>
      <c r="C424" s="30"/>
      <c r="D424" s="30">
        <f t="shared" ref="D424:E428" si="50">C424</f>
        <v>0</v>
      </c>
      <c r="E424" s="30">
        <f t="shared" si="50"/>
        <v>0</v>
      </c>
      <c r="H424" s="41">
        <f t="shared" si="43"/>
        <v>0</v>
      </c>
    </row>
    <row r="425" spans="1:8" outlineLevel="3">
      <c r="A425" s="29"/>
      <c r="B425" s="28" t="s">
        <v>338</v>
      </c>
      <c r="C425" s="30"/>
      <c r="D425" s="30">
        <f t="shared" si="50"/>
        <v>0</v>
      </c>
      <c r="E425" s="30">
        <f t="shared" si="50"/>
        <v>0</v>
      </c>
      <c r="H425" s="41">
        <f t="shared" si="43"/>
        <v>0</v>
      </c>
    </row>
    <row r="426" spans="1:8" outlineLevel="3">
      <c r="A426" s="29"/>
      <c r="B426" s="28" t="s">
        <v>339</v>
      </c>
      <c r="C426" s="30"/>
      <c r="D426" s="30">
        <f t="shared" si="50"/>
        <v>0</v>
      </c>
      <c r="E426" s="30">
        <f t="shared" si="50"/>
        <v>0</v>
      </c>
      <c r="H426" s="41">
        <f t="shared" si="43"/>
        <v>0</v>
      </c>
    </row>
    <row r="427" spans="1:8" outlineLevel="3">
      <c r="A427" s="29"/>
      <c r="B427" s="28" t="s">
        <v>340</v>
      </c>
      <c r="C427" s="30"/>
      <c r="D427" s="30">
        <f t="shared" si="50"/>
        <v>0</v>
      </c>
      <c r="E427" s="30">
        <f t="shared" si="50"/>
        <v>0</v>
      </c>
      <c r="H427" s="41">
        <f t="shared" si="43"/>
        <v>0</v>
      </c>
    </row>
    <row r="428" spans="1:8" outlineLevel="3">
      <c r="A428" s="29"/>
      <c r="B428" s="28" t="s">
        <v>341</v>
      </c>
      <c r="C428" s="30">
        <v>500</v>
      </c>
      <c r="D428" s="30">
        <f t="shared" si="50"/>
        <v>500</v>
      </c>
      <c r="E428" s="30">
        <f t="shared" si="50"/>
        <v>500</v>
      </c>
      <c r="H428" s="41">
        <f t="shared" si="43"/>
        <v>500</v>
      </c>
    </row>
    <row r="429" spans="1:8" outlineLevel="2">
      <c r="A429" s="6">
        <v>2201</v>
      </c>
      <c r="B429" s="4" t="s">
        <v>342</v>
      </c>
      <c r="C429" s="5">
        <f>SUM(C430:C442)</f>
        <v>9150</v>
      </c>
      <c r="D429" s="5">
        <f>SUM(D430:D442)</f>
        <v>9150</v>
      </c>
      <c r="E429" s="5">
        <f>SUM(E430:E442)</f>
        <v>9150</v>
      </c>
      <c r="H429" s="41">
        <f t="shared" si="43"/>
        <v>9150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3"/>
        <v>0</v>
      </c>
    </row>
    <row r="431" spans="1:8" outlineLevel="3">
      <c r="A431" s="29"/>
      <c r="B431" s="28" t="s">
        <v>344</v>
      </c>
      <c r="C431" s="30"/>
      <c r="D431" s="30">
        <f t="shared" ref="D431:E442" si="51">C431</f>
        <v>0</v>
      </c>
      <c r="E431" s="30">
        <f t="shared" si="51"/>
        <v>0</v>
      </c>
      <c r="H431" s="41">
        <f t="shared" si="43"/>
        <v>0</v>
      </c>
    </row>
    <row r="432" spans="1:8" outlineLevel="3">
      <c r="A432" s="29"/>
      <c r="B432" s="28" t="s">
        <v>345</v>
      </c>
      <c r="C432" s="30"/>
      <c r="D432" s="30">
        <f t="shared" si="51"/>
        <v>0</v>
      </c>
      <c r="E432" s="30">
        <f t="shared" si="51"/>
        <v>0</v>
      </c>
      <c r="H432" s="41">
        <f t="shared" si="43"/>
        <v>0</v>
      </c>
    </row>
    <row r="433" spans="1:8" outlineLevel="3">
      <c r="A433" s="29"/>
      <c r="B433" s="28" t="s">
        <v>346</v>
      </c>
      <c r="C433" s="30"/>
      <c r="D433" s="30">
        <f t="shared" si="51"/>
        <v>0</v>
      </c>
      <c r="E433" s="30">
        <f t="shared" si="51"/>
        <v>0</v>
      </c>
      <c r="H433" s="41">
        <f t="shared" si="43"/>
        <v>0</v>
      </c>
    </row>
    <row r="434" spans="1:8" outlineLevel="3">
      <c r="A434" s="29"/>
      <c r="B434" s="28" t="s">
        <v>347</v>
      </c>
      <c r="C434" s="30"/>
      <c r="D434" s="30">
        <f t="shared" si="51"/>
        <v>0</v>
      </c>
      <c r="E434" s="30">
        <f t="shared" si="51"/>
        <v>0</v>
      </c>
      <c r="H434" s="41">
        <f t="shared" si="43"/>
        <v>0</v>
      </c>
    </row>
    <row r="435" spans="1:8" outlineLevel="3">
      <c r="A435" s="29"/>
      <c r="B435" s="28" t="s">
        <v>348</v>
      </c>
      <c r="C435" s="30"/>
      <c r="D435" s="30">
        <f t="shared" si="51"/>
        <v>0</v>
      </c>
      <c r="E435" s="30">
        <f t="shared" si="51"/>
        <v>0</v>
      </c>
      <c r="H435" s="41">
        <f t="shared" si="43"/>
        <v>0</v>
      </c>
    </row>
    <row r="436" spans="1:8" outlineLevel="3">
      <c r="A436" s="29"/>
      <c r="B436" s="28" t="s">
        <v>349</v>
      </c>
      <c r="C436" s="30"/>
      <c r="D436" s="30">
        <f t="shared" si="51"/>
        <v>0</v>
      </c>
      <c r="E436" s="30">
        <f t="shared" si="51"/>
        <v>0</v>
      </c>
      <c r="H436" s="41">
        <f t="shared" si="43"/>
        <v>0</v>
      </c>
    </row>
    <row r="437" spans="1:8" outlineLevel="3">
      <c r="A437" s="29"/>
      <c r="B437" s="28" t="s">
        <v>350</v>
      </c>
      <c r="C437" s="30"/>
      <c r="D437" s="30">
        <f t="shared" si="51"/>
        <v>0</v>
      </c>
      <c r="E437" s="30">
        <f t="shared" si="51"/>
        <v>0</v>
      </c>
      <c r="H437" s="41">
        <f t="shared" si="43"/>
        <v>0</v>
      </c>
    </row>
    <row r="438" spans="1:8" outlineLevel="3">
      <c r="A438" s="29"/>
      <c r="B438" s="28" t="s">
        <v>351</v>
      </c>
      <c r="C438" s="30"/>
      <c r="D438" s="30">
        <f t="shared" si="51"/>
        <v>0</v>
      </c>
      <c r="E438" s="30">
        <f t="shared" si="51"/>
        <v>0</v>
      </c>
      <c r="H438" s="41">
        <f t="shared" si="43"/>
        <v>0</v>
      </c>
    </row>
    <row r="439" spans="1:8" outlineLevel="3">
      <c r="A439" s="29"/>
      <c r="B439" s="28" t="s">
        <v>352</v>
      </c>
      <c r="C439" s="30"/>
      <c r="D439" s="30">
        <f t="shared" si="51"/>
        <v>0</v>
      </c>
      <c r="E439" s="30">
        <f t="shared" si="51"/>
        <v>0</v>
      </c>
      <c r="H439" s="41">
        <f t="shared" si="43"/>
        <v>0</v>
      </c>
    </row>
    <row r="440" spans="1:8" outlineLevel="3">
      <c r="A440" s="29"/>
      <c r="B440" s="28" t="s">
        <v>353</v>
      </c>
      <c r="C440" s="30"/>
      <c r="D440" s="30">
        <f t="shared" si="51"/>
        <v>0</v>
      </c>
      <c r="E440" s="30">
        <f t="shared" si="51"/>
        <v>0</v>
      </c>
      <c r="H440" s="41">
        <f t="shared" si="43"/>
        <v>0</v>
      </c>
    </row>
    <row r="441" spans="1:8" outlineLevel="3">
      <c r="A441" s="29"/>
      <c r="B441" s="28" t="s">
        <v>354</v>
      </c>
      <c r="C441" s="30">
        <v>9150</v>
      </c>
      <c r="D441" s="30">
        <f t="shared" si="51"/>
        <v>9150</v>
      </c>
      <c r="E441" s="30">
        <f t="shared" si="51"/>
        <v>9150</v>
      </c>
      <c r="H441" s="41">
        <f t="shared" si="43"/>
        <v>9150</v>
      </c>
    </row>
    <row r="442" spans="1:8" outlineLevel="3">
      <c r="A442" s="29"/>
      <c r="B442" s="28" t="s">
        <v>355</v>
      </c>
      <c r="C442" s="30"/>
      <c r="D442" s="30">
        <f t="shared" si="51"/>
        <v>0</v>
      </c>
      <c r="E442" s="30">
        <f t="shared" si="51"/>
        <v>0</v>
      </c>
      <c r="H442" s="41">
        <f t="shared" si="43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3"/>
        <v>0</v>
      </c>
    </row>
    <row r="444" spans="1:8" outlineLevel="1">
      <c r="A444" s="210" t="s">
        <v>357</v>
      </c>
      <c r="B444" s="211"/>
      <c r="C444" s="32">
        <f>C445+C454+C455+C459+C462+C463+C468+C474+C477+C480+C481+C450</f>
        <v>50200</v>
      </c>
      <c r="D444" s="32">
        <f>D445+D454+D455+D459+D462+D463+D468+D474+D477+D480+D481+D450</f>
        <v>50200</v>
      </c>
      <c r="E444" s="32">
        <f>E445+E454+E455+E459+E462+E463+E468+E474+E477+E480+E481+E450</f>
        <v>50200</v>
      </c>
      <c r="H444" s="41">
        <f t="shared" si="43"/>
        <v>50200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7000</v>
      </c>
      <c r="D445" s="5">
        <f>SUM(D446:D449)</f>
        <v>7000</v>
      </c>
      <c r="E445" s="5">
        <f>SUM(E446:E449)</f>
        <v>7000</v>
      </c>
      <c r="H445" s="41">
        <f t="shared" si="43"/>
        <v>7000</v>
      </c>
    </row>
    <row r="446" spans="1:8" ht="15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3"/>
        <v>1000</v>
      </c>
    </row>
    <row r="447" spans="1:8" ht="15" customHeight="1" outlineLevel="3">
      <c r="A447" s="28"/>
      <c r="B447" s="28" t="s">
        <v>360</v>
      </c>
      <c r="C447" s="30">
        <v>3000</v>
      </c>
      <c r="D447" s="30">
        <f t="shared" ref="D447:E449" si="52">C447</f>
        <v>3000</v>
      </c>
      <c r="E447" s="30">
        <f t="shared" si="52"/>
        <v>3000</v>
      </c>
      <c r="H447" s="41">
        <f t="shared" si="43"/>
        <v>3000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2"/>
        <v>0</v>
      </c>
      <c r="E448" s="30">
        <f t="shared" si="52"/>
        <v>0</v>
      </c>
      <c r="H448" s="41">
        <f t="shared" si="43"/>
        <v>0</v>
      </c>
    </row>
    <row r="449" spans="1:8" ht="15" customHeight="1" outlineLevel="3">
      <c r="A449" s="28"/>
      <c r="B449" s="28" t="s">
        <v>362</v>
      </c>
      <c r="C449" s="30">
        <v>3000</v>
      </c>
      <c r="D449" s="30">
        <f t="shared" si="52"/>
        <v>3000</v>
      </c>
      <c r="E449" s="30">
        <f t="shared" si="52"/>
        <v>3000</v>
      </c>
      <c r="H449" s="41">
        <f t="shared" si="43"/>
        <v>3000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3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3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4">C452</f>
        <v>0</v>
      </c>
      <c r="E452" s="30">
        <f t="shared" si="54"/>
        <v>0</v>
      </c>
      <c r="H452" s="41">
        <f t="shared" si="53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4"/>
        <v>0</v>
      </c>
      <c r="E453" s="30">
        <f t="shared" si="54"/>
        <v>0</v>
      </c>
      <c r="H453" s="41">
        <f t="shared" si="53"/>
        <v>0</v>
      </c>
    </row>
    <row r="454" spans="1:8" ht="15" customHeight="1" outlineLevel="2">
      <c r="A454" s="6">
        <v>2202</v>
      </c>
      <c r="B454" s="4" t="s">
        <v>51</v>
      </c>
      <c r="C454" s="5">
        <v>25200</v>
      </c>
      <c r="D454" s="5">
        <f>C454</f>
        <v>25200</v>
      </c>
      <c r="E454" s="5">
        <f>D454</f>
        <v>25200</v>
      </c>
      <c r="H454" s="41">
        <f t="shared" si="53"/>
        <v>25200</v>
      </c>
    </row>
    <row r="455" spans="1:8" outlineLevel="2">
      <c r="A455" s="6">
        <v>2202</v>
      </c>
      <c r="B455" s="4" t="s">
        <v>120</v>
      </c>
      <c r="C455" s="5">
        <f>SUM(C456:C458)</f>
        <v>10000</v>
      </c>
      <c r="D455" s="5">
        <f>SUM(D456:D458)</f>
        <v>10000</v>
      </c>
      <c r="E455" s="5">
        <f>SUM(E456:E458)</f>
        <v>10000</v>
      </c>
      <c r="H455" s="41">
        <f t="shared" si="53"/>
        <v>10000</v>
      </c>
    </row>
    <row r="456" spans="1:8" ht="15" customHeight="1" outlineLevel="3">
      <c r="A456" s="28"/>
      <c r="B456" s="28" t="s">
        <v>367</v>
      </c>
      <c r="C456" s="30">
        <v>7000</v>
      </c>
      <c r="D456" s="30">
        <f>C456</f>
        <v>7000</v>
      </c>
      <c r="E456" s="30">
        <f>D456</f>
        <v>7000</v>
      </c>
      <c r="H456" s="41">
        <f t="shared" si="53"/>
        <v>7000</v>
      </c>
    </row>
    <row r="457" spans="1:8" ht="15" customHeight="1" outlineLevel="3">
      <c r="A457" s="28"/>
      <c r="B457" s="28" t="s">
        <v>368</v>
      </c>
      <c r="C457" s="30">
        <v>3000</v>
      </c>
      <c r="D457" s="30">
        <f t="shared" ref="D457:E458" si="55">C457</f>
        <v>3000</v>
      </c>
      <c r="E457" s="30">
        <f t="shared" si="55"/>
        <v>3000</v>
      </c>
      <c r="H457" s="41">
        <f t="shared" si="53"/>
        <v>3000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5"/>
        <v>0</v>
      </c>
      <c r="E458" s="30">
        <f t="shared" si="55"/>
        <v>0</v>
      </c>
      <c r="H458" s="41">
        <f t="shared" si="53"/>
        <v>0</v>
      </c>
    </row>
    <row r="459" spans="1:8" outlineLevel="2">
      <c r="A459" s="6">
        <v>2202</v>
      </c>
      <c r="B459" s="4" t="s">
        <v>121</v>
      </c>
      <c r="C459" s="5">
        <f>SUM(C460:C461)</f>
        <v>500</v>
      </c>
      <c r="D459" s="5">
        <f>SUM(D460:D461)</f>
        <v>500</v>
      </c>
      <c r="E459" s="5">
        <f>SUM(E460:E461)</f>
        <v>500</v>
      </c>
      <c r="H459" s="41">
        <f t="shared" si="53"/>
        <v>500</v>
      </c>
    </row>
    <row r="460" spans="1:8" ht="15" customHeight="1" outlineLevel="3">
      <c r="A460" s="28"/>
      <c r="B460" s="28" t="s">
        <v>369</v>
      </c>
      <c r="C460" s="30">
        <v>500</v>
      </c>
      <c r="D460" s="30">
        <f t="shared" ref="D460:E462" si="56">C460</f>
        <v>500</v>
      </c>
      <c r="E460" s="30">
        <f t="shared" si="56"/>
        <v>500</v>
      </c>
      <c r="H460" s="41">
        <f t="shared" si="53"/>
        <v>500</v>
      </c>
    </row>
    <row r="461" spans="1:8" ht="15" customHeight="1" outlineLevel="3">
      <c r="A461" s="28"/>
      <c r="B461" s="28" t="s">
        <v>370</v>
      </c>
      <c r="C461" s="30"/>
      <c r="D461" s="30">
        <f t="shared" si="56"/>
        <v>0</v>
      </c>
      <c r="E461" s="30">
        <f t="shared" si="56"/>
        <v>0</v>
      </c>
      <c r="H461" s="41">
        <f t="shared" si="53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6"/>
        <v>0</v>
      </c>
      <c r="E462" s="5">
        <f t="shared" si="56"/>
        <v>0</v>
      </c>
      <c r="H462" s="41">
        <f t="shared" si="53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5000</v>
      </c>
      <c r="D463" s="5">
        <f>SUM(D464:D467)</f>
        <v>5000</v>
      </c>
      <c r="E463" s="5">
        <f>SUM(E464:E467)</f>
        <v>5000</v>
      </c>
      <c r="H463" s="41">
        <f t="shared" si="53"/>
        <v>5000</v>
      </c>
    </row>
    <row r="464" spans="1:8" ht="15" customHeight="1" outlineLevel="3">
      <c r="A464" s="28"/>
      <c r="B464" s="28" t="s">
        <v>373</v>
      </c>
      <c r="C464" s="30">
        <v>5000</v>
      </c>
      <c r="D464" s="30">
        <f>C464</f>
        <v>5000</v>
      </c>
      <c r="E464" s="30">
        <f>D464</f>
        <v>5000</v>
      </c>
      <c r="H464" s="41">
        <f t="shared" si="53"/>
        <v>5000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7">C465</f>
        <v>0</v>
      </c>
      <c r="E465" s="30">
        <f t="shared" si="57"/>
        <v>0</v>
      </c>
      <c r="H465" s="41">
        <f t="shared" si="53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7"/>
        <v>0</v>
      </c>
      <c r="E466" s="30">
        <f t="shared" si="57"/>
        <v>0</v>
      </c>
      <c r="H466" s="41">
        <f t="shared" si="53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7"/>
        <v>0</v>
      </c>
      <c r="E467" s="30">
        <f t="shared" si="57"/>
        <v>0</v>
      </c>
      <c r="H467" s="41">
        <f t="shared" si="53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3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3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8">C470</f>
        <v>0</v>
      </c>
      <c r="E470" s="30">
        <f t="shared" si="58"/>
        <v>0</v>
      </c>
      <c r="H470" s="41">
        <f t="shared" si="53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8"/>
        <v>0</v>
      </c>
      <c r="E471" s="30">
        <f t="shared" si="58"/>
        <v>0</v>
      </c>
      <c r="H471" s="41">
        <f t="shared" si="53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8"/>
        <v>0</v>
      </c>
      <c r="E472" s="30">
        <f t="shared" si="58"/>
        <v>0</v>
      </c>
      <c r="H472" s="41">
        <f t="shared" si="53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8"/>
        <v>0</v>
      </c>
      <c r="E473" s="30">
        <f t="shared" si="58"/>
        <v>0</v>
      </c>
      <c r="H473" s="41">
        <f t="shared" si="53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3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3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3"/>
        <v>0</v>
      </c>
    </row>
    <row r="477" spans="1:8" outlineLevel="2">
      <c r="A477" s="6">
        <v>2202</v>
      </c>
      <c r="B477" s="4" t="s">
        <v>385</v>
      </c>
      <c r="C477" s="5">
        <f>SUM(C478:C479)</f>
        <v>2000</v>
      </c>
      <c r="D477" s="5">
        <f>SUM(D478:D479)</f>
        <v>2000</v>
      </c>
      <c r="E477" s="5">
        <f>SUM(E478:E479)</f>
        <v>2000</v>
      </c>
      <c r="H477" s="41">
        <f t="shared" si="53"/>
        <v>2000</v>
      </c>
    </row>
    <row r="478" spans="1:8" ht="15" customHeight="1" outlineLevel="3">
      <c r="A478" s="28"/>
      <c r="B478" s="28" t="s">
        <v>383</v>
      </c>
      <c r="C478" s="30">
        <v>2000</v>
      </c>
      <c r="D478" s="30">
        <f t="shared" ref="D478:E481" si="59">C478</f>
        <v>2000</v>
      </c>
      <c r="E478" s="30">
        <f t="shared" si="59"/>
        <v>2000</v>
      </c>
      <c r="H478" s="41">
        <f t="shared" si="53"/>
        <v>2000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9"/>
        <v>0</v>
      </c>
      <c r="E479" s="30">
        <f t="shared" si="59"/>
        <v>0</v>
      </c>
      <c r="H479" s="41">
        <f t="shared" si="53"/>
        <v>0</v>
      </c>
    </row>
    <row r="480" spans="1:8" outlineLevel="2">
      <c r="A480" s="6">
        <v>2202</v>
      </c>
      <c r="B480" s="4" t="s">
        <v>386</v>
      </c>
      <c r="C480" s="5">
        <v>500</v>
      </c>
      <c r="D480" s="5">
        <f t="shared" si="59"/>
        <v>500</v>
      </c>
      <c r="E480" s="5">
        <f t="shared" si="59"/>
        <v>500</v>
      </c>
      <c r="H480" s="41">
        <f t="shared" si="53"/>
        <v>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9"/>
        <v>0</v>
      </c>
      <c r="E481" s="5">
        <f t="shared" si="59"/>
        <v>0</v>
      </c>
      <c r="H481" s="41">
        <f t="shared" si="53"/>
        <v>0</v>
      </c>
    </row>
    <row r="482" spans="1:10" outlineLevel="1">
      <c r="A482" s="210" t="s">
        <v>388</v>
      </c>
      <c r="B482" s="211"/>
      <c r="C482" s="32">
        <v>0</v>
      </c>
      <c r="D482" s="32">
        <v>0</v>
      </c>
      <c r="E482" s="32">
        <v>0</v>
      </c>
      <c r="H482" s="41">
        <f t="shared" si="53"/>
        <v>0</v>
      </c>
    </row>
    <row r="483" spans="1:10">
      <c r="A483" s="216" t="s">
        <v>389</v>
      </c>
      <c r="B483" s="217"/>
      <c r="C483" s="35">
        <f>C484+C504+C509+C522+C528+C538</f>
        <v>55689.24</v>
      </c>
      <c r="D483" s="35">
        <f>D484+D504+D509+D522+D528+D538</f>
        <v>55689.24</v>
      </c>
      <c r="E483" s="35">
        <f>E484+E504+E509+E522+E528+E538</f>
        <v>55689.24</v>
      </c>
      <c r="G483" s="39" t="s">
        <v>592</v>
      </c>
      <c r="H483" s="41">
        <f t="shared" si="53"/>
        <v>55689.24</v>
      </c>
      <c r="I483" s="42"/>
      <c r="J483" s="40" t="b">
        <f>AND(H483=I483)</f>
        <v>0</v>
      </c>
    </row>
    <row r="484" spans="1:10" outlineLevel="1">
      <c r="A484" s="210" t="s">
        <v>390</v>
      </c>
      <c r="B484" s="211"/>
      <c r="C484" s="32">
        <f>C485+C486+C490+C491+C494+C497+C500+C501+C502+C503</f>
        <v>33500</v>
      </c>
      <c r="D484" s="32">
        <f>D485+D486+D490+D491+D494+D497+D500+D501+D502+D503</f>
        <v>33500</v>
      </c>
      <c r="E484" s="32">
        <f>E485+E486+E490+E491+E494+E497+E500+E501+E502+E503</f>
        <v>33500</v>
      </c>
      <c r="H484" s="41">
        <f t="shared" si="53"/>
        <v>33500</v>
      </c>
    </row>
    <row r="485" spans="1:10" outlineLevel="2">
      <c r="A485" s="6">
        <v>3302</v>
      </c>
      <c r="B485" s="4" t="s">
        <v>391</v>
      </c>
      <c r="C485" s="5">
        <v>6000</v>
      </c>
      <c r="D485" s="5">
        <f>C485</f>
        <v>6000</v>
      </c>
      <c r="E485" s="5">
        <f>D485</f>
        <v>6000</v>
      </c>
      <c r="H485" s="41">
        <f t="shared" si="53"/>
        <v>6000</v>
      </c>
    </row>
    <row r="486" spans="1:10" outlineLevel="2">
      <c r="A486" s="6">
        <v>3302</v>
      </c>
      <c r="B486" s="4" t="s">
        <v>392</v>
      </c>
      <c r="C486" s="5">
        <f>SUM(C487:C489)</f>
        <v>8500</v>
      </c>
      <c r="D486" s="5">
        <f>SUM(D487:D489)</f>
        <v>8500</v>
      </c>
      <c r="E486" s="5">
        <f>SUM(E487:E489)</f>
        <v>8500</v>
      </c>
      <c r="H486" s="41">
        <f t="shared" si="53"/>
        <v>8500</v>
      </c>
    </row>
    <row r="487" spans="1:10" ht="15" customHeight="1" outlineLevel="3">
      <c r="A487" s="28"/>
      <c r="B487" s="28" t="s">
        <v>393</v>
      </c>
      <c r="C487" s="30">
        <v>4000</v>
      </c>
      <c r="D487" s="30">
        <f>C487</f>
        <v>4000</v>
      </c>
      <c r="E487" s="30">
        <f>D487</f>
        <v>4000</v>
      </c>
      <c r="H487" s="41">
        <f t="shared" si="53"/>
        <v>4000</v>
      </c>
    </row>
    <row r="488" spans="1:10" ht="15" customHeight="1" outlineLevel="3">
      <c r="A488" s="28"/>
      <c r="B488" s="28" t="s">
        <v>394</v>
      </c>
      <c r="C488" s="30">
        <v>4500</v>
      </c>
      <c r="D488" s="30">
        <f t="shared" ref="D488:E489" si="60">C488</f>
        <v>4500</v>
      </c>
      <c r="E488" s="30">
        <f t="shared" si="60"/>
        <v>4500</v>
      </c>
      <c r="H488" s="41">
        <f t="shared" si="53"/>
        <v>4500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60"/>
        <v>0</v>
      </c>
      <c r="E489" s="30">
        <f t="shared" si="60"/>
        <v>0</v>
      </c>
      <c r="H489" s="41">
        <f t="shared" si="53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3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3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3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3"/>
        <v>0</v>
      </c>
    </row>
    <row r="494" spans="1:10" outlineLevel="2">
      <c r="A494" s="6">
        <v>3302</v>
      </c>
      <c r="B494" s="4" t="s">
        <v>400</v>
      </c>
      <c r="C494" s="5">
        <f>SUM(C495:C496)</f>
        <v>5000</v>
      </c>
      <c r="D494" s="5">
        <f>SUM(D495:D496)</f>
        <v>5000</v>
      </c>
      <c r="E494" s="5">
        <f>SUM(E495:E496)</f>
        <v>5000</v>
      </c>
      <c r="H494" s="41">
        <f t="shared" si="53"/>
        <v>5000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3"/>
        <v>1000</v>
      </c>
    </row>
    <row r="496" spans="1:10" ht="15" customHeight="1" outlineLevel="3">
      <c r="A496" s="28"/>
      <c r="B496" s="28" t="s">
        <v>402</v>
      </c>
      <c r="C496" s="30">
        <v>4000</v>
      </c>
      <c r="D496" s="30">
        <f>C496</f>
        <v>4000</v>
      </c>
      <c r="E496" s="30">
        <f>D496</f>
        <v>4000</v>
      </c>
      <c r="H496" s="41">
        <f t="shared" si="53"/>
        <v>4000</v>
      </c>
    </row>
    <row r="497" spans="1:12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  <c r="H497" s="41">
        <f t="shared" si="53"/>
        <v>1000</v>
      </c>
    </row>
    <row r="498" spans="1:12" ht="15" customHeight="1" outlineLevel="3">
      <c r="A498" s="28"/>
      <c r="B498" s="28" t="s">
        <v>404</v>
      </c>
      <c r="C498" s="30">
        <v>1000</v>
      </c>
      <c r="D498" s="30">
        <f t="shared" ref="D498:E503" si="61">C498</f>
        <v>1000</v>
      </c>
      <c r="E498" s="30">
        <f t="shared" si="61"/>
        <v>1000</v>
      </c>
      <c r="H498" s="41">
        <f t="shared" si="53"/>
        <v>1000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61"/>
        <v>0</v>
      </c>
      <c r="E499" s="30">
        <f t="shared" si="61"/>
        <v>0</v>
      </c>
      <c r="H499" s="41">
        <f t="shared" si="53"/>
        <v>0</v>
      </c>
    </row>
    <row r="500" spans="1:12" outlineLevel="2">
      <c r="A500" s="6">
        <v>3302</v>
      </c>
      <c r="B500" s="4" t="s">
        <v>406</v>
      </c>
      <c r="C500" s="5">
        <v>11000</v>
      </c>
      <c r="D500" s="5">
        <f t="shared" si="61"/>
        <v>11000</v>
      </c>
      <c r="E500" s="5">
        <f t="shared" si="61"/>
        <v>11000</v>
      </c>
      <c r="H500" s="41">
        <f t="shared" si="53"/>
        <v>11000</v>
      </c>
    </row>
    <row r="501" spans="1:12" outlineLevel="2">
      <c r="A501" s="6">
        <v>3302</v>
      </c>
      <c r="B501" s="4" t="s">
        <v>407</v>
      </c>
      <c r="C501" s="5"/>
      <c r="D501" s="5">
        <f t="shared" si="61"/>
        <v>0</v>
      </c>
      <c r="E501" s="5">
        <f t="shared" si="61"/>
        <v>0</v>
      </c>
      <c r="H501" s="41">
        <f t="shared" si="53"/>
        <v>0</v>
      </c>
    </row>
    <row r="502" spans="1:12" outlineLevel="2">
      <c r="A502" s="6">
        <v>3302</v>
      </c>
      <c r="B502" s="4" t="s">
        <v>408</v>
      </c>
      <c r="C502" s="5">
        <v>2000</v>
      </c>
      <c r="D502" s="5">
        <f t="shared" si="61"/>
        <v>2000</v>
      </c>
      <c r="E502" s="5">
        <f t="shared" si="61"/>
        <v>2000</v>
      </c>
      <c r="H502" s="41">
        <f t="shared" si="53"/>
        <v>2000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61"/>
        <v>0</v>
      </c>
      <c r="E503" s="5">
        <f t="shared" si="61"/>
        <v>0</v>
      </c>
      <c r="H503" s="41">
        <f t="shared" si="53"/>
        <v>0</v>
      </c>
    </row>
    <row r="504" spans="1:12" outlineLevel="1">
      <c r="A504" s="210" t="s">
        <v>410</v>
      </c>
      <c r="B504" s="211"/>
      <c r="C504" s="32">
        <f>SUM(C505:C508)</f>
        <v>3000</v>
      </c>
      <c r="D504" s="32">
        <f>SUM(D505:D508)</f>
        <v>3000</v>
      </c>
      <c r="E504" s="32">
        <f>SUM(E505:E508)</f>
        <v>3000</v>
      </c>
      <c r="H504" s="41">
        <f t="shared" si="53"/>
        <v>3000</v>
      </c>
    </row>
    <row r="505" spans="1:12" outlineLevel="2" collapsed="1">
      <c r="A505" s="6">
        <v>3303</v>
      </c>
      <c r="B505" s="4" t="s">
        <v>411</v>
      </c>
      <c r="C505" s="5">
        <v>2000</v>
      </c>
      <c r="D505" s="5">
        <f>C505</f>
        <v>2000</v>
      </c>
      <c r="E505" s="5">
        <f>D505</f>
        <v>2000</v>
      </c>
      <c r="H505" s="41">
        <f t="shared" si="53"/>
        <v>2000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2">C506</f>
        <v>0</v>
      </c>
      <c r="E506" s="5">
        <f t="shared" si="62"/>
        <v>0</v>
      </c>
      <c r="H506" s="41">
        <f t="shared" si="53"/>
        <v>0</v>
      </c>
    </row>
    <row r="507" spans="1:12" outlineLevel="2">
      <c r="A507" s="6">
        <v>3303</v>
      </c>
      <c r="B507" s="4" t="s">
        <v>413</v>
      </c>
      <c r="C507" s="5">
        <v>1000</v>
      </c>
      <c r="D507" s="5">
        <f t="shared" si="62"/>
        <v>1000</v>
      </c>
      <c r="E507" s="5">
        <f t="shared" si="62"/>
        <v>1000</v>
      </c>
      <c r="H507" s="41">
        <f t="shared" si="53"/>
        <v>1000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2"/>
        <v>0</v>
      </c>
      <c r="E508" s="5">
        <f t="shared" si="62"/>
        <v>0</v>
      </c>
      <c r="H508" s="41">
        <f t="shared" si="53"/>
        <v>0</v>
      </c>
    </row>
    <row r="509" spans="1:12" outlineLevel="1">
      <c r="A509" s="210" t="s">
        <v>414</v>
      </c>
      <c r="B509" s="211"/>
      <c r="C509" s="32">
        <f>C510+C511+C512+C513+C517+C518+C519+C520+C521</f>
        <v>18000</v>
      </c>
      <c r="D509" s="32">
        <f>D510+D511+D512+D513+D517+D518+D519+D520+D521</f>
        <v>18000</v>
      </c>
      <c r="E509" s="32">
        <f>E510+E511+E512+E513+E517+E518+E519+E520+E521</f>
        <v>18000</v>
      </c>
      <c r="F509" s="51"/>
      <c r="H509" s="41">
        <f t="shared" si="53"/>
        <v>18000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3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3">C511</f>
        <v>0</v>
      </c>
      <c r="E511" s="5">
        <f t="shared" si="63"/>
        <v>0</v>
      </c>
      <c r="H511" s="41">
        <f t="shared" si="53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3"/>
        <v>0</v>
      </c>
      <c r="E512" s="5">
        <f t="shared" si="63"/>
        <v>0</v>
      </c>
      <c r="H512" s="41">
        <f t="shared" si="53"/>
        <v>0</v>
      </c>
    </row>
    <row r="513" spans="1:8" outlineLevel="2">
      <c r="A513" s="6">
        <v>3305</v>
      </c>
      <c r="B513" s="4" t="s">
        <v>418</v>
      </c>
      <c r="C513" s="5">
        <f>SUM(C514:C516)</f>
        <v>2000</v>
      </c>
      <c r="D513" s="5">
        <f>SUM(D514:D516)</f>
        <v>2000</v>
      </c>
      <c r="E513" s="5">
        <f>SUM(E514:E516)</f>
        <v>2000</v>
      </c>
      <c r="H513" s="41">
        <f t="shared" si="53"/>
        <v>2000</v>
      </c>
    </row>
    <row r="514" spans="1:8" ht="15" customHeight="1" outlineLevel="3">
      <c r="A514" s="29"/>
      <c r="B514" s="28" t="s">
        <v>419</v>
      </c>
      <c r="C514" s="30">
        <v>2000</v>
      </c>
      <c r="D514" s="30">
        <f t="shared" ref="D514:E521" si="64">C514</f>
        <v>2000</v>
      </c>
      <c r="E514" s="30">
        <f t="shared" si="64"/>
        <v>2000</v>
      </c>
      <c r="H514" s="41">
        <f t="shared" ref="H514:H577" si="65">C514</f>
        <v>2000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4"/>
        <v>0</v>
      </c>
      <c r="E515" s="30">
        <f t="shared" si="64"/>
        <v>0</v>
      </c>
      <c r="H515" s="41">
        <f t="shared" si="65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4"/>
        <v>0</v>
      </c>
      <c r="E516" s="30">
        <f t="shared" si="64"/>
        <v>0</v>
      </c>
      <c r="H516" s="41">
        <f t="shared" si="65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4"/>
        <v>0</v>
      </c>
      <c r="E517" s="5">
        <f t="shared" si="64"/>
        <v>0</v>
      </c>
      <c r="H517" s="41">
        <f t="shared" si="65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4"/>
        <v>0</v>
      </c>
      <c r="E518" s="5">
        <f t="shared" si="64"/>
        <v>0</v>
      </c>
      <c r="H518" s="41">
        <f t="shared" si="65"/>
        <v>0</v>
      </c>
    </row>
    <row r="519" spans="1:8" outlineLevel="2">
      <c r="A519" s="6">
        <v>3305</v>
      </c>
      <c r="B519" s="4" t="s">
        <v>424</v>
      </c>
      <c r="C519" s="5">
        <v>1000</v>
      </c>
      <c r="D519" s="5">
        <f t="shared" si="64"/>
        <v>1000</v>
      </c>
      <c r="E519" s="5">
        <f t="shared" si="64"/>
        <v>1000</v>
      </c>
      <c r="H519" s="41">
        <f t="shared" si="65"/>
        <v>1000</v>
      </c>
    </row>
    <row r="520" spans="1:8" outlineLevel="2">
      <c r="A520" s="6">
        <v>3305</v>
      </c>
      <c r="B520" s="4" t="s">
        <v>425</v>
      </c>
      <c r="C520" s="5">
        <v>15000</v>
      </c>
      <c r="D520" s="5">
        <f t="shared" si="64"/>
        <v>15000</v>
      </c>
      <c r="E520" s="5">
        <f t="shared" si="64"/>
        <v>15000</v>
      </c>
      <c r="H520" s="41">
        <f t="shared" si="65"/>
        <v>15000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4"/>
        <v>0</v>
      </c>
      <c r="E521" s="5">
        <f t="shared" si="64"/>
        <v>0</v>
      </c>
      <c r="H521" s="41">
        <f t="shared" si="65"/>
        <v>0</v>
      </c>
    </row>
    <row r="522" spans="1:8" outlineLevel="1">
      <c r="A522" s="210" t="s">
        <v>426</v>
      </c>
      <c r="B522" s="21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5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5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6">C524</f>
        <v>0</v>
      </c>
      <c r="E524" s="5">
        <f t="shared" si="66"/>
        <v>0</v>
      </c>
      <c r="H524" s="41">
        <f t="shared" si="65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6"/>
        <v>0</v>
      </c>
      <c r="E525" s="5">
        <f t="shared" si="66"/>
        <v>0</v>
      </c>
      <c r="H525" s="41">
        <f t="shared" si="65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6"/>
        <v>0</v>
      </c>
      <c r="E526" s="5">
        <f t="shared" si="66"/>
        <v>0</v>
      </c>
      <c r="H526" s="41">
        <f t="shared" si="65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6"/>
        <v>0</v>
      </c>
      <c r="E527" s="5">
        <f t="shared" si="66"/>
        <v>0</v>
      </c>
      <c r="H527" s="41">
        <f t="shared" si="65"/>
        <v>0</v>
      </c>
    </row>
    <row r="528" spans="1:8" outlineLevel="1">
      <c r="A528" s="210" t="s">
        <v>432</v>
      </c>
      <c r="B528" s="21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5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5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5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5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5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7">C533</f>
        <v>0</v>
      </c>
      <c r="E533" s="30">
        <f t="shared" si="67"/>
        <v>0</v>
      </c>
      <c r="H533" s="41">
        <f t="shared" si="65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7"/>
        <v>0</v>
      </c>
      <c r="E534" s="30">
        <f t="shared" si="67"/>
        <v>0</v>
      </c>
      <c r="H534" s="41">
        <f t="shared" si="65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7"/>
        <v>0</v>
      </c>
      <c r="E535" s="30">
        <f t="shared" si="67"/>
        <v>0</v>
      </c>
      <c r="H535" s="41">
        <f t="shared" si="65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7"/>
        <v>0</v>
      </c>
      <c r="E536" s="30">
        <f t="shared" si="67"/>
        <v>0</v>
      </c>
      <c r="H536" s="41">
        <f t="shared" si="65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5"/>
        <v>0</v>
      </c>
    </row>
    <row r="538" spans="1:8" outlineLevel="1">
      <c r="A538" s="210" t="s">
        <v>441</v>
      </c>
      <c r="B538" s="211"/>
      <c r="C538" s="32">
        <f>SUM(C539:C544)</f>
        <v>1189.24</v>
      </c>
      <c r="D538" s="32">
        <f>SUM(D539:D544)</f>
        <v>1189.24</v>
      </c>
      <c r="E538" s="32">
        <f>SUM(E539:E544)</f>
        <v>1189.24</v>
      </c>
      <c r="H538" s="41">
        <f t="shared" si="65"/>
        <v>1189.24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5"/>
        <v>0</v>
      </c>
    </row>
    <row r="540" spans="1:8" outlineLevel="2" collapsed="1">
      <c r="A540" s="6">
        <v>3310</v>
      </c>
      <c r="B540" s="4" t="s">
        <v>52</v>
      </c>
      <c r="C540" s="5">
        <v>1189.24</v>
      </c>
      <c r="D540" s="5">
        <f t="shared" ref="D540:E543" si="68">C540</f>
        <v>1189.24</v>
      </c>
      <c r="E540" s="5">
        <f t="shared" si="68"/>
        <v>1189.24</v>
      </c>
      <c r="H540" s="41">
        <f t="shared" si="65"/>
        <v>1189.24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8"/>
        <v>0</v>
      </c>
      <c r="E541" s="5">
        <f t="shared" si="68"/>
        <v>0</v>
      </c>
      <c r="H541" s="41">
        <f t="shared" si="65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8"/>
        <v>0</v>
      </c>
      <c r="E542" s="5">
        <f t="shared" si="68"/>
        <v>0</v>
      </c>
      <c r="H542" s="41">
        <f t="shared" si="65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8"/>
        <v>0</v>
      </c>
      <c r="E543" s="5">
        <f t="shared" si="68"/>
        <v>0</v>
      </c>
      <c r="H543" s="41">
        <f t="shared" si="65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5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5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5"/>
        <v>0</v>
      </c>
    </row>
    <row r="547" spans="1:10">
      <c r="A547" s="214" t="s">
        <v>449</v>
      </c>
      <c r="B547" s="215"/>
      <c r="C547" s="35">
        <f>C548+C549</f>
        <v>150000</v>
      </c>
      <c r="D547" s="35">
        <f>D548+D549</f>
        <v>150000</v>
      </c>
      <c r="E547" s="35">
        <f>E548+E549</f>
        <v>150000</v>
      </c>
      <c r="G547" s="39" t="s">
        <v>593</v>
      </c>
      <c r="H547" s="41">
        <f t="shared" si="65"/>
        <v>150000</v>
      </c>
      <c r="I547" s="42"/>
      <c r="J547" s="40" t="b">
        <f>AND(H547=I547)</f>
        <v>0</v>
      </c>
    </row>
    <row r="548" spans="1:10" outlineLevel="1">
      <c r="A548" s="210" t="s">
        <v>450</v>
      </c>
      <c r="B548" s="211"/>
      <c r="C548" s="32"/>
      <c r="D548" s="32">
        <f>C548</f>
        <v>0</v>
      </c>
      <c r="E548" s="32">
        <f>D548</f>
        <v>0</v>
      </c>
      <c r="H548" s="41">
        <f t="shared" si="65"/>
        <v>0</v>
      </c>
    </row>
    <row r="549" spans="1:10" outlineLevel="1">
      <c r="A549" s="210" t="s">
        <v>451</v>
      </c>
      <c r="B549" s="211"/>
      <c r="C549" s="32">
        <v>150000</v>
      </c>
      <c r="D549" s="32">
        <f>C549</f>
        <v>150000</v>
      </c>
      <c r="E549" s="32">
        <f>D549</f>
        <v>150000</v>
      </c>
      <c r="H549" s="41">
        <f t="shared" si="65"/>
        <v>150000</v>
      </c>
    </row>
    <row r="550" spans="1:10">
      <c r="A550" s="208" t="s">
        <v>455</v>
      </c>
      <c r="B550" s="209"/>
      <c r="C550" s="36">
        <f>C551</f>
        <v>62387</v>
      </c>
      <c r="D550" s="36">
        <f>D551</f>
        <v>62387</v>
      </c>
      <c r="E550" s="36">
        <f>E551</f>
        <v>62387</v>
      </c>
      <c r="G550" s="39" t="s">
        <v>59</v>
      </c>
      <c r="H550" s="41">
        <f t="shared" si="65"/>
        <v>62387</v>
      </c>
      <c r="I550" s="42"/>
      <c r="J550" s="40" t="b">
        <f>AND(H550=I550)</f>
        <v>0</v>
      </c>
    </row>
    <row r="551" spans="1:10">
      <c r="A551" s="206" t="s">
        <v>456</v>
      </c>
      <c r="B551" s="207"/>
      <c r="C551" s="33">
        <f>C552+C556</f>
        <v>62387</v>
      </c>
      <c r="D551" s="33">
        <f>D552+D556</f>
        <v>62387</v>
      </c>
      <c r="E551" s="33">
        <f>E552+E556</f>
        <v>62387</v>
      </c>
      <c r="G551" s="39" t="s">
        <v>594</v>
      </c>
      <c r="H551" s="41">
        <f t="shared" si="65"/>
        <v>62387</v>
      </c>
      <c r="I551" s="42"/>
      <c r="J551" s="40" t="b">
        <f>AND(H551=I551)</f>
        <v>0</v>
      </c>
    </row>
    <row r="552" spans="1:10" outlineLevel="1">
      <c r="A552" s="210" t="s">
        <v>457</v>
      </c>
      <c r="B552" s="211"/>
      <c r="C552" s="32">
        <f>SUM(C553:C555)</f>
        <v>62387</v>
      </c>
      <c r="D552" s="32">
        <f>SUM(D553:D555)</f>
        <v>62387</v>
      </c>
      <c r="E552" s="32">
        <f>SUM(E553:E555)</f>
        <v>62387</v>
      </c>
      <c r="H552" s="41">
        <f t="shared" si="65"/>
        <v>62387</v>
      </c>
    </row>
    <row r="553" spans="1:10" outlineLevel="2" collapsed="1">
      <c r="A553" s="6">
        <v>5500</v>
      </c>
      <c r="B553" s="4" t="s">
        <v>458</v>
      </c>
      <c r="C553" s="5">
        <v>62387</v>
      </c>
      <c r="D553" s="5">
        <f t="shared" ref="D553:E555" si="69">C553</f>
        <v>62387</v>
      </c>
      <c r="E553" s="5">
        <f t="shared" si="69"/>
        <v>62387</v>
      </c>
      <c r="H553" s="41">
        <f t="shared" si="65"/>
        <v>62387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9"/>
        <v>0</v>
      </c>
      <c r="E554" s="5">
        <f t="shared" si="69"/>
        <v>0</v>
      </c>
      <c r="H554" s="41">
        <f t="shared" si="65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9"/>
        <v>0</v>
      </c>
      <c r="E555" s="5">
        <f t="shared" si="69"/>
        <v>0</v>
      </c>
      <c r="H555" s="41">
        <f t="shared" si="65"/>
        <v>0</v>
      </c>
    </row>
    <row r="556" spans="1:10" outlineLevel="1">
      <c r="A556" s="210" t="s">
        <v>461</v>
      </c>
      <c r="B556" s="21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5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5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5"/>
        <v>0</v>
      </c>
    </row>
    <row r="559" spans="1:10">
      <c r="A559" s="212" t="s">
        <v>62</v>
      </c>
      <c r="B559" s="213"/>
      <c r="C559" s="37">
        <f>C560+C716+C725</f>
        <v>2946717.3109999998</v>
      </c>
      <c r="D559" s="37">
        <f>D560+D716+D725</f>
        <v>2946717.3109999998</v>
      </c>
      <c r="E559" s="37">
        <f>E560+E716+E725</f>
        <v>2946717.3109999998</v>
      </c>
      <c r="G559" s="39" t="s">
        <v>62</v>
      </c>
      <c r="H559" s="41">
        <f t="shared" si="65"/>
        <v>2946717.3109999998</v>
      </c>
      <c r="I559" s="42"/>
      <c r="J559" s="40" t="b">
        <f>AND(H559=I559)</f>
        <v>0</v>
      </c>
    </row>
    <row r="560" spans="1:10">
      <c r="A560" s="208" t="s">
        <v>464</v>
      </c>
      <c r="B560" s="209"/>
      <c r="C560" s="36">
        <f>C561+C638+C642+C645</f>
        <v>255831.03100000002</v>
      </c>
      <c r="D560" s="36">
        <f>D561+D638+D642+D645</f>
        <v>255831.03100000002</v>
      </c>
      <c r="E560" s="36">
        <f>E561+E638+E642+E645</f>
        <v>255831.03100000002</v>
      </c>
      <c r="G560" s="39" t="s">
        <v>61</v>
      </c>
      <c r="H560" s="41">
        <f t="shared" si="65"/>
        <v>255831.03100000002</v>
      </c>
      <c r="I560" s="42"/>
      <c r="J560" s="40" t="b">
        <f>AND(H560=I560)</f>
        <v>0</v>
      </c>
    </row>
    <row r="561" spans="1:10">
      <c r="A561" s="206" t="s">
        <v>465</v>
      </c>
      <c r="B561" s="207"/>
      <c r="C561" s="38">
        <f>C562+C567+C568+C569+C576+C577+C581+C584+C585+C586+C587+C592+C595+C599+C603+C610+C616+C628</f>
        <v>255831.03100000002</v>
      </c>
      <c r="D561" s="38">
        <f>D562+D567+D568+D569+D576+D577+D581+D584+D585+D586+D587+D592+D595+D599+D603+D610+D616+D628</f>
        <v>255831.03100000002</v>
      </c>
      <c r="E561" s="38">
        <f>E562+E567+E568+E569+E576+E577+E581+E584+E585+E586+E587+E592+E595+E599+E603+E610+E616+E628</f>
        <v>255831.03100000002</v>
      </c>
      <c r="G561" s="39" t="s">
        <v>595</v>
      </c>
      <c r="H561" s="41">
        <f t="shared" si="65"/>
        <v>255831.03100000002</v>
      </c>
      <c r="I561" s="42"/>
      <c r="J561" s="40" t="b">
        <f>AND(H561=I561)</f>
        <v>0</v>
      </c>
    </row>
    <row r="562" spans="1:10" outlineLevel="1">
      <c r="A562" s="210" t="s">
        <v>466</v>
      </c>
      <c r="B562" s="211"/>
      <c r="C562" s="32">
        <f>SUM(C563:C566)</f>
        <v>11506.991</v>
      </c>
      <c r="D562" s="32">
        <f>SUM(D563:D566)</f>
        <v>11506.991</v>
      </c>
      <c r="E562" s="32">
        <f>SUM(E563:E566)</f>
        <v>11506.991</v>
      </c>
      <c r="H562" s="41">
        <f t="shared" si="65"/>
        <v>11506.991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5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70">C564</f>
        <v>0</v>
      </c>
      <c r="E564" s="5">
        <f t="shared" si="70"/>
        <v>0</v>
      </c>
      <c r="H564" s="41">
        <f t="shared" si="65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70"/>
        <v>0</v>
      </c>
      <c r="E565" s="5">
        <f t="shared" si="70"/>
        <v>0</v>
      </c>
      <c r="H565" s="41">
        <f t="shared" si="65"/>
        <v>0</v>
      </c>
    </row>
    <row r="566" spans="1:10" outlineLevel="2">
      <c r="A566" s="6">
        <v>6600</v>
      </c>
      <c r="B566" s="4" t="s">
        <v>471</v>
      </c>
      <c r="C566" s="5">
        <v>11506.991</v>
      </c>
      <c r="D566" s="5">
        <f t="shared" si="70"/>
        <v>11506.991</v>
      </c>
      <c r="E566" s="5">
        <f t="shared" si="70"/>
        <v>11506.991</v>
      </c>
      <c r="H566" s="41">
        <f t="shared" si="65"/>
        <v>11506.991</v>
      </c>
    </row>
    <row r="567" spans="1:10" outlineLevel="1">
      <c r="A567" s="210" t="s">
        <v>467</v>
      </c>
      <c r="B567" s="211"/>
      <c r="C567" s="31">
        <v>0</v>
      </c>
      <c r="D567" s="31">
        <f>C567</f>
        <v>0</v>
      </c>
      <c r="E567" s="31">
        <f>D567</f>
        <v>0</v>
      </c>
      <c r="H567" s="41">
        <f t="shared" si="65"/>
        <v>0</v>
      </c>
    </row>
    <row r="568" spans="1:10" outlineLevel="1">
      <c r="A568" s="210" t="s">
        <v>472</v>
      </c>
      <c r="B568" s="211"/>
      <c r="C568" s="32">
        <v>0</v>
      </c>
      <c r="D568" s="32">
        <f>C568</f>
        <v>0</v>
      </c>
      <c r="E568" s="32">
        <f>D568</f>
        <v>0</v>
      </c>
      <c r="H568" s="41">
        <f t="shared" si="65"/>
        <v>0</v>
      </c>
    </row>
    <row r="569" spans="1:10" outlineLevel="1">
      <c r="A569" s="210" t="s">
        <v>473</v>
      </c>
      <c r="B569" s="211"/>
      <c r="C569" s="32">
        <f>SUM(C570:C575)</f>
        <v>10813.601999999999</v>
      </c>
      <c r="D569" s="32">
        <f>SUM(D570:D575)</f>
        <v>10813.601999999999</v>
      </c>
      <c r="E569" s="32">
        <f>SUM(E570:E575)</f>
        <v>10813.601999999999</v>
      </c>
      <c r="H569" s="41">
        <f t="shared" si="65"/>
        <v>10813.601999999999</v>
      </c>
    </row>
    <row r="570" spans="1:10" outlineLevel="2">
      <c r="A570" s="7">
        <v>6603</v>
      </c>
      <c r="B570" s="4" t="s">
        <v>474</v>
      </c>
      <c r="C570" s="5">
        <v>5813.6019999999999</v>
      </c>
      <c r="D570" s="5">
        <f>C570</f>
        <v>5813.6019999999999</v>
      </c>
      <c r="E570" s="5">
        <f>D570</f>
        <v>5813.6019999999999</v>
      </c>
      <c r="H570" s="41">
        <f t="shared" si="65"/>
        <v>5813.6019999999999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71">C571</f>
        <v>0</v>
      </c>
      <c r="E571" s="5">
        <f t="shared" si="71"/>
        <v>0</v>
      </c>
      <c r="H571" s="41">
        <f t="shared" si="65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71"/>
        <v>0</v>
      </c>
      <c r="E572" s="5">
        <f t="shared" si="71"/>
        <v>0</v>
      </c>
      <c r="H572" s="41">
        <f t="shared" si="65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71"/>
        <v>0</v>
      </c>
      <c r="E573" s="5">
        <f t="shared" si="71"/>
        <v>0</v>
      </c>
      <c r="H573" s="41">
        <f t="shared" si="65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71"/>
        <v>0</v>
      </c>
      <c r="E574" s="5">
        <f t="shared" si="71"/>
        <v>0</v>
      </c>
      <c r="H574" s="41">
        <f t="shared" si="65"/>
        <v>0</v>
      </c>
    </row>
    <row r="575" spans="1:10" outlineLevel="2">
      <c r="A575" s="7">
        <v>6603</v>
      </c>
      <c r="B575" s="4" t="s">
        <v>479</v>
      </c>
      <c r="C575" s="5">
        <v>5000</v>
      </c>
      <c r="D575" s="5">
        <f t="shared" si="71"/>
        <v>5000</v>
      </c>
      <c r="E575" s="5">
        <f t="shared" si="71"/>
        <v>5000</v>
      </c>
      <c r="H575" s="41">
        <f t="shared" si="65"/>
        <v>5000</v>
      </c>
    </row>
    <row r="576" spans="1:10" outlineLevel="1">
      <c r="A576" s="210" t="s">
        <v>480</v>
      </c>
      <c r="B576" s="211"/>
      <c r="C576" s="32">
        <v>0</v>
      </c>
      <c r="D576" s="32">
        <f>C576</f>
        <v>0</v>
      </c>
      <c r="E576" s="32">
        <f>D576</f>
        <v>0</v>
      </c>
      <c r="H576" s="41">
        <f t="shared" si="65"/>
        <v>0</v>
      </c>
    </row>
    <row r="577" spans="1:8" outlineLevel="1">
      <c r="A577" s="210" t="s">
        <v>481</v>
      </c>
      <c r="B577" s="211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5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2">C578</f>
        <v>0</v>
      </c>
      <c r="E578" s="5">
        <f t="shared" si="72"/>
        <v>0</v>
      </c>
      <c r="H578" s="41">
        <f t="shared" ref="H578:H641" si="73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2"/>
        <v>0</v>
      </c>
      <c r="E579" s="5">
        <f t="shared" si="72"/>
        <v>0</v>
      </c>
      <c r="H579" s="41">
        <f t="shared" si="73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2"/>
        <v>0</v>
      </c>
      <c r="E580" s="5">
        <f t="shared" si="72"/>
        <v>0</v>
      </c>
      <c r="H580" s="41">
        <f t="shared" si="73"/>
        <v>0</v>
      </c>
    </row>
    <row r="581" spans="1:8" outlineLevel="1">
      <c r="A581" s="210" t="s">
        <v>485</v>
      </c>
      <c r="B581" s="211"/>
      <c r="C581" s="32">
        <f>SUM(C582:C583)</f>
        <v>25377.5</v>
      </c>
      <c r="D581" s="32">
        <f>SUM(D582:D583)</f>
        <v>25377.5</v>
      </c>
      <c r="E581" s="32">
        <f>SUM(E582:E583)</f>
        <v>25377.5</v>
      </c>
      <c r="H581" s="41">
        <f t="shared" si="73"/>
        <v>25377.5</v>
      </c>
    </row>
    <row r="582" spans="1:8" outlineLevel="2">
      <c r="A582" s="7">
        <v>6606</v>
      </c>
      <c r="B582" s="4" t="s">
        <v>486</v>
      </c>
      <c r="C582" s="5">
        <v>25377.5</v>
      </c>
      <c r="D582" s="5">
        <f t="shared" ref="D582:E586" si="74">C582</f>
        <v>25377.5</v>
      </c>
      <c r="E582" s="5">
        <f t="shared" si="74"/>
        <v>25377.5</v>
      </c>
      <c r="H582" s="41">
        <f t="shared" si="73"/>
        <v>25377.5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4"/>
        <v>0</v>
      </c>
      <c r="E583" s="5">
        <f t="shared" si="74"/>
        <v>0</v>
      </c>
      <c r="H583" s="41">
        <f t="shared" si="73"/>
        <v>0</v>
      </c>
    </row>
    <row r="584" spans="1:8" outlineLevel="1">
      <c r="A584" s="210" t="s">
        <v>488</v>
      </c>
      <c r="B584" s="211"/>
      <c r="C584" s="32">
        <v>0</v>
      </c>
      <c r="D584" s="32">
        <f t="shared" si="74"/>
        <v>0</v>
      </c>
      <c r="E584" s="32">
        <f t="shared" si="74"/>
        <v>0</v>
      </c>
      <c r="H584" s="41">
        <f t="shared" si="73"/>
        <v>0</v>
      </c>
    </row>
    <row r="585" spans="1:8" outlineLevel="1" collapsed="1">
      <c r="A585" s="210" t="s">
        <v>489</v>
      </c>
      <c r="B585" s="211"/>
      <c r="C585" s="32">
        <v>54025.366000000002</v>
      </c>
      <c r="D585" s="32">
        <f t="shared" si="74"/>
        <v>54025.366000000002</v>
      </c>
      <c r="E585" s="32">
        <f t="shared" si="74"/>
        <v>54025.366000000002</v>
      </c>
      <c r="H585" s="41">
        <f t="shared" si="73"/>
        <v>54025.366000000002</v>
      </c>
    </row>
    <row r="586" spans="1:8" outlineLevel="1" collapsed="1">
      <c r="A586" s="210" t="s">
        <v>490</v>
      </c>
      <c r="B586" s="211"/>
      <c r="C586" s="32">
        <v>0</v>
      </c>
      <c r="D586" s="32">
        <f t="shared" si="74"/>
        <v>0</v>
      </c>
      <c r="E586" s="32">
        <f t="shared" si="74"/>
        <v>0</v>
      </c>
      <c r="H586" s="41">
        <f t="shared" si="73"/>
        <v>0</v>
      </c>
    </row>
    <row r="587" spans="1:8" outlineLevel="1">
      <c r="A587" s="210" t="s">
        <v>491</v>
      </c>
      <c r="B587" s="211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3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3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5">C589</f>
        <v>0</v>
      </c>
      <c r="E589" s="5">
        <f t="shared" si="75"/>
        <v>0</v>
      </c>
      <c r="H589" s="41">
        <f t="shared" si="73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5"/>
        <v>0</v>
      </c>
      <c r="E590" s="5">
        <f t="shared" si="75"/>
        <v>0</v>
      </c>
      <c r="H590" s="41">
        <f t="shared" si="73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5"/>
        <v>0</v>
      </c>
      <c r="E591" s="5">
        <f t="shared" si="75"/>
        <v>0</v>
      </c>
      <c r="H591" s="41">
        <f t="shared" si="73"/>
        <v>0</v>
      </c>
    </row>
    <row r="592" spans="1:8" outlineLevel="1">
      <c r="A592" s="210" t="s">
        <v>498</v>
      </c>
      <c r="B592" s="21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3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3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3"/>
        <v>0</v>
      </c>
    </row>
    <row r="595" spans="1:8" outlineLevel="1">
      <c r="A595" s="210" t="s">
        <v>502</v>
      </c>
      <c r="B595" s="21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3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3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6">C597</f>
        <v>0</v>
      </c>
      <c r="E597" s="5">
        <f t="shared" si="76"/>
        <v>0</v>
      </c>
      <c r="H597" s="41">
        <f t="shared" si="73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6"/>
        <v>0</v>
      </c>
      <c r="E598" s="5">
        <f t="shared" si="76"/>
        <v>0</v>
      </c>
      <c r="H598" s="41">
        <f t="shared" si="73"/>
        <v>0</v>
      </c>
    </row>
    <row r="599" spans="1:8" outlineLevel="1">
      <c r="A599" s="210" t="s">
        <v>503</v>
      </c>
      <c r="B599" s="211"/>
      <c r="C599" s="32">
        <f>SUM(C600:C602)</f>
        <v>54488.301999999996</v>
      </c>
      <c r="D599" s="32">
        <f>SUM(D600:D602)</f>
        <v>54488.301999999996</v>
      </c>
      <c r="E599" s="32">
        <f>SUM(E600:E602)</f>
        <v>54488.301999999996</v>
      </c>
      <c r="H599" s="41">
        <f t="shared" si="73"/>
        <v>54488.301999999996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7">C600</f>
        <v>0</v>
      </c>
      <c r="E600" s="5">
        <f t="shared" si="77"/>
        <v>0</v>
      </c>
      <c r="H600" s="41">
        <f t="shared" si="73"/>
        <v>0</v>
      </c>
    </row>
    <row r="601" spans="1:8" outlineLevel="2">
      <c r="A601" s="7">
        <v>6613</v>
      </c>
      <c r="B601" s="4" t="s">
        <v>505</v>
      </c>
      <c r="C601" s="5">
        <v>39402</v>
      </c>
      <c r="D601" s="5">
        <f t="shared" si="77"/>
        <v>39402</v>
      </c>
      <c r="E601" s="5">
        <f t="shared" si="77"/>
        <v>39402</v>
      </c>
      <c r="H601" s="41">
        <f t="shared" si="73"/>
        <v>39402</v>
      </c>
    </row>
    <row r="602" spans="1:8" outlineLevel="2">
      <c r="A602" s="7">
        <v>6613</v>
      </c>
      <c r="B602" s="4" t="s">
        <v>501</v>
      </c>
      <c r="C602" s="5">
        <v>15086.302</v>
      </c>
      <c r="D602" s="5">
        <f t="shared" si="77"/>
        <v>15086.302</v>
      </c>
      <c r="E602" s="5">
        <f t="shared" si="77"/>
        <v>15086.302</v>
      </c>
      <c r="H602" s="41">
        <f t="shared" si="73"/>
        <v>15086.302</v>
      </c>
    </row>
    <row r="603" spans="1:8" outlineLevel="1">
      <c r="A603" s="210" t="s">
        <v>506</v>
      </c>
      <c r="B603" s="211"/>
      <c r="C603" s="32">
        <f>SUM(C604:C609)</f>
        <v>20000</v>
      </c>
      <c r="D603" s="32">
        <f>SUM(D604:D609)</f>
        <v>20000</v>
      </c>
      <c r="E603" s="32">
        <f>SUM(E604:E609)</f>
        <v>20000</v>
      </c>
      <c r="H603" s="41">
        <f t="shared" si="73"/>
        <v>20000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3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8">C605</f>
        <v>0</v>
      </c>
      <c r="E605" s="5">
        <f t="shared" si="78"/>
        <v>0</v>
      </c>
      <c r="H605" s="41">
        <f t="shared" si="73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8"/>
        <v>0</v>
      </c>
      <c r="E606" s="5">
        <f t="shared" si="78"/>
        <v>0</v>
      </c>
      <c r="H606" s="41">
        <f t="shared" si="73"/>
        <v>0</v>
      </c>
    </row>
    <row r="607" spans="1:8" outlineLevel="2">
      <c r="A607" s="7">
        <v>6614</v>
      </c>
      <c r="B607" s="4" t="s">
        <v>510</v>
      </c>
      <c r="C607" s="5">
        <v>20000</v>
      </c>
      <c r="D607" s="5">
        <f t="shared" si="78"/>
        <v>20000</v>
      </c>
      <c r="E607" s="5">
        <f t="shared" si="78"/>
        <v>20000</v>
      </c>
      <c r="H607" s="41">
        <f t="shared" si="73"/>
        <v>20000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8"/>
        <v>0</v>
      </c>
      <c r="E608" s="5">
        <f t="shared" si="78"/>
        <v>0</v>
      </c>
      <c r="H608" s="41">
        <f t="shared" si="73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8"/>
        <v>0</v>
      </c>
      <c r="E609" s="5">
        <f t="shared" si="78"/>
        <v>0</v>
      </c>
      <c r="H609" s="41">
        <f t="shared" si="73"/>
        <v>0</v>
      </c>
    </row>
    <row r="610" spans="1:8" outlineLevel="1">
      <c r="A610" s="210" t="s">
        <v>513</v>
      </c>
      <c r="B610" s="211"/>
      <c r="C610" s="32">
        <f>SUM(C611:C615)</f>
        <v>10212.928</v>
      </c>
      <c r="D610" s="32">
        <f>SUM(D611:D615)</f>
        <v>10212.928</v>
      </c>
      <c r="E610" s="32">
        <f>SUM(E611:E615)</f>
        <v>10212.928</v>
      </c>
      <c r="H610" s="41">
        <f t="shared" si="73"/>
        <v>10212.928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3"/>
        <v>0</v>
      </c>
    </row>
    <row r="612" spans="1:8" outlineLevel="2">
      <c r="A612" s="7">
        <v>6615</v>
      </c>
      <c r="B612" s="4" t="s">
        <v>515</v>
      </c>
      <c r="C612" s="5">
        <v>9680.2330000000002</v>
      </c>
      <c r="D612" s="5">
        <f t="shared" ref="D612:E615" si="79">C612</f>
        <v>9680.2330000000002</v>
      </c>
      <c r="E612" s="5">
        <f t="shared" si="79"/>
        <v>9680.2330000000002</v>
      </c>
      <c r="H612" s="41">
        <f t="shared" si="73"/>
        <v>9680.2330000000002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9"/>
        <v>0</v>
      </c>
      <c r="E613" s="5">
        <f t="shared" si="79"/>
        <v>0</v>
      </c>
      <c r="H613" s="41">
        <f t="shared" si="73"/>
        <v>0</v>
      </c>
    </row>
    <row r="614" spans="1:8" outlineLevel="2">
      <c r="A614" s="7">
        <v>6615</v>
      </c>
      <c r="B614" s="4" t="s">
        <v>517</v>
      </c>
      <c r="C614" s="5">
        <v>532.69500000000005</v>
      </c>
      <c r="D614" s="5">
        <f t="shared" si="79"/>
        <v>532.69500000000005</v>
      </c>
      <c r="E614" s="5">
        <f t="shared" si="79"/>
        <v>532.69500000000005</v>
      </c>
      <c r="H614" s="41">
        <f t="shared" si="73"/>
        <v>532.69500000000005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9"/>
        <v>0</v>
      </c>
      <c r="E615" s="5">
        <f t="shared" si="79"/>
        <v>0</v>
      </c>
      <c r="H615" s="41">
        <f t="shared" si="73"/>
        <v>0</v>
      </c>
    </row>
    <row r="616" spans="1:8" outlineLevel="1">
      <c r="A616" s="210" t="s">
        <v>519</v>
      </c>
      <c r="B616" s="211"/>
      <c r="C616" s="32">
        <f>SUM(C617:C627)</f>
        <v>51759.55</v>
      </c>
      <c r="D616" s="32">
        <f>SUM(D617:D627)</f>
        <v>51759.55</v>
      </c>
      <c r="E616" s="32">
        <f>SUM(E617:E627)</f>
        <v>51759.55</v>
      </c>
      <c r="H616" s="41">
        <f t="shared" si="73"/>
        <v>51759.55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3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80">C618</f>
        <v>0</v>
      </c>
      <c r="E618" s="5">
        <f t="shared" si="80"/>
        <v>0</v>
      </c>
      <c r="H618" s="41">
        <f t="shared" si="73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80"/>
        <v>0</v>
      </c>
      <c r="E619" s="5">
        <f t="shared" si="80"/>
        <v>0</v>
      </c>
      <c r="H619" s="41">
        <f t="shared" si="73"/>
        <v>0</v>
      </c>
    </row>
    <row r="620" spans="1:8" outlineLevel="2">
      <c r="A620" s="7">
        <v>6616</v>
      </c>
      <c r="B620" s="4" t="s">
        <v>523</v>
      </c>
      <c r="C620" s="5">
        <v>51759.55</v>
      </c>
      <c r="D620" s="5">
        <f t="shared" si="80"/>
        <v>51759.55</v>
      </c>
      <c r="E620" s="5">
        <f t="shared" si="80"/>
        <v>51759.55</v>
      </c>
      <c r="H620" s="41">
        <f t="shared" si="73"/>
        <v>51759.55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80"/>
        <v>0</v>
      </c>
      <c r="E621" s="5">
        <f t="shared" si="80"/>
        <v>0</v>
      </c>
      <c r="H621" s="41">
        <f t="shared" si="73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80"/>
        <v>0</v>
      </c>
      <c r="E622" s="5">
        <f t="shared" si="80"/>
        <v>0</v>
      </c>
      <c r="H622" s="41">
        <f t="shared" si="73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80"/>
        <v>0</v>
      </c>
      <c r="E623" s="5">
        <f t="shared" si="80"/>
        <v>0</v>
      </c>
      <c r="H623" s="41">
        <f t="shared" si="73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80"/>
        <v>0</v>
      </c>
      <c r="E624" s="5">
        <f t="shared" si="80"/>
        <v>0</v>
      </c>
      <c r="H624" s="41">
        <f t="shared" si="73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80"/>
        <v>0</v>
      </c>
      <c r="E625" s="5">
        <f t="shared" si="80"/>
        <v>0</v>
      </c>
      <c r="H625" s="41">
        <f t="shared" si="73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80"/>
        <v>0</v>
      </c>
      <c r="E626" s="5">
        <f t="shared" si="80"/>
        <v>0</v>
      </c>
      <c r="H626" s="41">
        <f t="shared" si="73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80"/>
        <v>0</v>
      </c>
      <c r="E627" s="5">
        <f t="shared" si="80"/>
        <v>0</v>
      </c>
      <c r="H627" s="41">
        <f t="shared" si="73"/>
        <v>0</v>
      </c>
    </row>
    <row r="628" spans="1:10" outlineLevel="1">
      <c r="A628" s="210" t="s">
        <v>531</v>
      </c>
      <c r="B628" s="211"/>
      <c r="C628" s="32">
        <f>SUM(C629:C637)</f>
        <v>17646.792000000001</v>
      </c>
      <c r="D628" s="32">
        <f>SUM(D629:D637)</f>
        <v>17646.792000000001</v>
      </c>
      <c r="E628" s="32">
        <f>SUM(E629:E637)</f>
        <v>17646.792000000001</v>
      </c>
      <c r="H628" s="41">
        <f t="shared" si="73"/>
        <v>17646.792000000001</v>
      </c>
    </row>
    <row r="629" spans="1:10" outlineLevel="2">
      <c r="A629" s="7">
        <v>6617</v>
      </c>
      <c r="B629" s="4" t="s">
        <v>532</v>
      </c>
      <c r="C629" s="5">
        <v>17646.792000000001</v>
      </c>
      <c r="D629" s="5">
        <f>C629</f>
        <v>17646.792000000001</v>
      </c>
      <c r="E629" s="5">
        <f>D629</f>
        <v>17646.792000000001</v>
      </c>
      <c r="H629" s="41">
        <f t="shared" si="73"/>
        <v>17646.792000000001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81">C630</f>
        <v>0</v>
      </c>
      <c r="E630" s="5">
        <f t="shared" si="81"/>
        <v>0</v>
      </c>
      <c r="H630" s="41">
        <f t="shared" si="73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81"/>
        <v>0</v>
      </c>
      <c r="E631" s="5">
        <f t="shared" si="81"/>
        <v>0</v>
      </c>
      <c r="H631" s="41">
        <f t="shared" si="73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81"/>
        <v>0</v>
      </c>
      <c r="E632" s="5">
        <f t="shared" si="81"/>
        <v>0</v>
      </c>
      <c r="H632" s="41">
        <f t="shared" si="73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81"/>
        <v>0</v>
      </c>
      <c r="E633" s="5">
        <f t="shared" si="81"/>
        <v>0</v>
      </c>
      <c r="H633" s="41">
        <f t="shared" si="73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81"/>
        <v>0</v>
      </c>
      <c r="E634" s="5">
        <f t="shared" si="81"/>
        <v>0</v>
      </c>
      <c r="H634" s="41">
        <f t="shared" si="73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81"/>
        <v>0</v>
      </c>
      <c r="E635" s="5">
        <f t="shared" si="81"/>
        <v>0</v>
      </c>
      <c r="H635" s="41">
        <f t="shared" si="73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81"/>
        <v>0</v>
      </c>
      <c r="E636" s="5">
        <f t="shared" si="81"/>
        <v>0</v>
      </c>
      <c r="H636" s="41">
        <f t="shared" si="73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81"/>
        <v>0</v>
      </c>
      <c r="E637" s="5">
        <f t="shared" si="81"/>
        <v>0</v>
      </c>
      <c r="H637" s="41">
        <f t="shared" si="73"/>
        <v>0</v>
      </c>
    </row>
    <row r="638" spans="1:10">
      <c r="A638" s="206" t="s">
        <v>541</v>
      </c>
      <c r="B638" s="20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3"/>
        <v>0</v>
      </c>
      <c r="I638" s="42"/>
      <c r="J638" s="40" t="b">
        <f>AND(H638=I638)</f>
        <v>1</v>
      </c>
    </row>
    <row r="639" spans="1:10" outlineLevel="1">
      <c r="A639" s="210" t="s">
        <v>542</v>
      </c>
      <c r="B639" s="211"/>
      <c r="C639" s="32">
        <v>0</v>
      </c>
      <c r="D639" s="32">
        <f t="shared" ref="D639:E641" si="82">C639</f>
        <v>0</v>
      </c>
      <c r="E639" s="32">
        <f t="shared" si="82"/>
        <v>0</v>
      </c>
      <c r="H639" s="41">
        <f t="shared" si="73"/>
        <v>0</v>
      </c>
    </row>
    <row r="640" spans="1:10" outlineLevel="1">
      <c r="A640" s="210" t="s">
        <v>543</v>
      </c>
      <c r="B640" s="211"/>
      <c r="C640" s="32">
        <v>0</v>
      </c>
      <c r="D640" s="32">
        <f t="shared" si="82"/>
        <v>0</v>
      </c>
      <c r="E640" s="32">
        <f t="shared" si="82"/>
        <v>0</v>
      </c>
      <c r="H640" s="41">
        <f t="shared" si="73"/>
        <v>0</v>
      </c>
    </row>
    <row r="641" spans="1:10" outlineLevel="1">
      <c r="A641" s="210" t="s">
        <v>544</v>
      </c>
      <c r="B641" s="211"/>
      <c r="C641" s="32">
        <v>0</v>
      </c>
      <c r="D641" s="32">
        <f t="shared" si="82"/>
        <v>0</v>
      </c>
      <c r="E641" s="32">
        <f t="shared" si="82"/>
        <v>0</v>
      </c>
      <c r="H641" s="41">
        <f t="shared" si="73"/>
        <v>0</v>
      </c>
    </row>
    <row r="642" spans="1:10">
      <c r="A642" s="206" t="s">
        <v>545</v>
      </c>
      <c r="B642" s="20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3">C642</f>
        <v>0</v>
      </c>
      <c r="I642" s="42"/>
      <c r="J642" s="40" t="b">
        <f>AND(H642=I642)</f>
        <v>1</v>
      </c>
    </row>
    <row r="643" spans="1:10" outlineLevel="1">
      <c r="A643" s="210" t="s">
        <v>546</v>
      </c>
      <c r="B643" s="211"/>
      <c r="C643" s="32">
        <v>0</v>
      </c>
      <c r="D643" s="32">
        <f>C643</f>
        <v>0</v>
      </c>
      <c r="E643" s="32">
        <f>D643</f>
        <v>0</v>
      </c>
      <c r="H643" s="41">
        <f t="shared" si="83"/>
        <v>0</v>
      </c>
    </row>
    <row r="644" spans="1:10" outlineLevel="1">
      <c r="A644" s="210" t="s">
        <v>547</v>
      </c>
      <c r="B644" s="211"/>
      <c r="C644" s="32">
        <v>0</v>
      </c>
      <c r="D644" s="32">
        <f>C644</f>
        <v>0</v>
      </c>
      <c r="E644" s="32">
        <f>D644</f>
        <v>0</v>
      </c>
      <c r="H644" s="41">
        <f t="shared" si="83"/>
        <v>0</v>
      </c>
    </row>
    <row r="645" spans="1:10">
      <c r="A645" s="206" t="s">
        <v>548</v>
      </c>
      <c r="B645" s="20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3"/>
        <v>0</v>
      </c>
      <c r="I645" s="42"/>
      <c r="J645" s="40" t="b">
        <f>AND(H645=I645)</f>
        <v>1</v>
      </c>
    </row>
    <row r="646" spans="1:10" outlineLevel="1">
      <c r="A646" s="210" t="s">
        <v>549</v>
      </c>
      <c r="B646" s="21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3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3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4">C648</f>
        <v>0</v>
      </c>
      <c r="E648" s="5">
        <f t="shared" si="84"/>
        <v>0</v>
      </c>
      <c r="H648" s="41">
        <f t="shared" si="83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4"/>
        <v>0</v>
      </c>
      <c r="E649" s="5">
        <f t="shared" si="84"/>
        <v>0</v>
      </c>
      <c r="H649" s="41">
        <f t="shared" si="83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4"/>
        <v>0</v>
      </c>
      <c r="E650" s="5">
        <f t="shared" si="84"/>
        <v>0</v>
      </c>
      <c r="H650" s="41">
        <f t="shared" si="83"/>
        <v>0</v>
      </c>
    </row>
    <row r="651" spans="1:10" outlineLevel="1">
      <c r="A651" s="210" t="s">
        <v>550</v>
      </c>
      <c r="B651" s="211"/>
      <c r="C651" s="31">
        <v>0</v>
      </c>
      <c r="D651" s="31">
        <f>C651</f>
        <v>0</v>
      </c>
      <c r="E651" s="31">
        <f>D651</f>
        <v>0</v>
      </c>
      <c r="H651" s="41">
        <f t="shared" si="83"/>
        <v>0</v>
      </c>
    </row>
    <row r="652" spans="1:10" outlineLevel="1">
      <c r="A652" s="210" t="s">
        <v>551</v>
      </c>
      <c r="B652" s="211"/>
      <c r="C652" s="32">
        <v>0</v>
      </c>
      <c r="D652" s="32">
        <f>C652</f>
        <v>0</v>
      </c>
      <c r="E652" s="32">
        <f>D652</f>
        <v>0</v>
      </c>
      <c r="H652" s="41">
        <f t="shared" si="83"/>
        <v>0</v>
      </c>
    </row>
    <row r="653" spans="1:10" outlineLevel="1">
      <c r="A653" s="210" t="s">
        <v>552</v>
      </c>
      <c r="B653" s="21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3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3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5">C655</f>
        <v>0</v>
      </c>
      <c r="E655" s="5">
        <f t="shared" si="85"/>
        <v>0</v>
      </c>
      <c r="H655" s="41">
        <f t="shared" si="8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5"/>
        <v>0</v>
      </c>
      <c r="E656" s="5">
        <f t="shared" si="85"/>
        <v>0</v>
      </c>
      <c r="H656" s="41">
        <f t="shared" si="83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5"/>
        <v>0</v>
      </c>
      <c r="E657" s="5">
        <f t="shared" si="85"/>
        <v>0</v>
      </c>
      <c r="H657" s="41">
        <f t="shared" si="83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5"/>
        <v>0</v>
      </c>
      <c r="E658" s="5">
        <f t="shared" si="85"/>
        <v>0</v>
      </c>
      <c r="H658" s="41">
        <f t="shared" si="83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5"/>
        <v>0</v>
      </c>
      <c r="E659" s="5">
        <f t="shared" si="85"/>
        <v>0</v>
      </c>
      <c r="H659" s="41">
        <f t="shared" si="83"/>
        <v>0</v>
      </c>
    </row>
    <row r="660" spans="1:8" outlineLevel="1">
      <c r="A660" s="210" t="s">
        <v>553</v>
      </c>
      <c r="B660" s="211"/>
      <c r="C660" s="32">
        <v>0</v>
      </c>
      <c r="D660" s="32">
        <f>C660</f>
        <v>0</v>
      </c>
      <c r="E660" s="32">
        <f>D660</f>
        <v>0</v>
      </c>
      <c r="H660" s="41">
        <f t="shared" si="83"/>
        <v>0</v>
      </c>
    </row>
    <row r="661" spans="1:8" outlineLevel="1">
      <c r="A661" s="210" t="s">
        <v>554</v>
      </c>
      <c r="B661" s="21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3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6">C662</f>
        <v>0</v>
      </c>
      <c r="E662" s="5">
        <f t="shared" si="86"/>
        <v>0</v>
      </c>
      <c r="H662" s="41">
        <f t="shared" si="83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6"/>
        <v>0</v>
      </c>
      <c r="E663" s="5">
        <f t="shared" si="86"/>
        <v>0</v>
      </c>
      <c r="H663" s="41">
        <f t="shared" si="83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6"/>
        <v>0</v>
      </c>
      <c r="E664" s="5">
        <f t="shared" si="86"/>
        <v>0</v>
      </c>
      <c r="H664" s="41">
        <f t="shared" si="83"/>
        <v>0</v>
      </c>
    </row>
    <row r="665" spans="1:8" outlineLevel="1">
      <c r="A665" s="210" t="s">
        <v>555</v>
      </c>
      <c r="B665" s="21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3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7">C666</f>
        <v>0</v>
      </c>
      <c r="E666" s="5">
        <f t="shared" si="87"/>
        <v>0</v>
      </c>
      <c r="H666" s="41">
        <f t="shared" si="83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7"/>
        <v>0</v>
      </c>
      <c r="E667" s="5">
        <f t="shared" si="87"/>
        <v>0</v>
      </c>
      <c r="H667" s="41">
        <f t="shared" si="83"/>
        <v>0</v>
      </c>
    </row>
    <row r="668" spans="1:8" outlineLevel="1">
      <c r="A668" s="210" t="s">
        <v>556</v>
      </c>
      <c r="B668" s="211"/>
      <c r="C668" s="32">
        <v>0</v>
      </c>
      <c r="D668" s="32">
        <f t="shared" si="87"/>
        <v>0</v>
      </c>
      <c r="E668" s="32">
        <f t="shared" si="87"/>
        <v>0</v>
      </c>
      <c r="H668" s="41">
        <f t="shared" si="83"/>
        <v>0</v>
      </c>
    </row>
    <row r="669" spans="1:8" outlineLevel="1" collapsed="1">
      <c r="A669" s="210" t="s">
        <v>557</v>
      </c>
      <c r="B669" s="211"/>
      <c r="C669" s="32">
        <v>0</v>
      </c>
      <c r="D669" s="32">
        <f t="shared" si="87"/>
        <v>0</v>
      </c>
      <c r="E669" s="32">
        <f t="shared" si="87"/>
        <v>0</v>
      </c>
      <c r="H669" s="41">
        <f t="shared" si="83"/>
        <v>0</v>
      </c>
    </row>
    <row r="670" spans="1:8" outlineLevel="1" collapsed="1">
      <c r="A670" s="210" t="s">
        <v>558</v>
      </c>
      <c r="B670" s="211"/>
      <c r="C670" s="32">
        <v>0</v>
      </c>
      <c r="D670" s="32">
        <f t="shared" si="87"/>
        <v>0</v>
      </c>
      <c r="E670" s="32">
        <f t="shared" si="87"/>
        <v>0</v>
      </c>
      <c r="H670" s="41">
        <f t="shared" si="83"/>
        <v>0</v>
      </c>
    </row>
    <row r="671" spans="1:8" outlineLevel="1">
      <c r="A671" s="210" t="s">
        <v>559</v>
      </c>
      <c r="B671" s="21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3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3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8">C673</f>
        <v>0</v>
      </c>
      <c r="E673" s="5">
        <f t="shared" si="88"/>
        <v>0</v>
      </c>
      <c r="H673" s="41">
        <f t="shared" si="83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8"/>
        <v>0</v>
      </c>
      <c r="E674" s="5">
        <f t="shared" si="88"/>
        <v>0</v>
      </c>
      <c r="H674" s="41">
        <f t="shared" si="83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8"/>
        <v>0</v>
      </c>
      <c r="E675" s="5">
        <f t="shared" si="88"/>
        <v>0</v>
      </c>
      <c r="H675" s="41">
        <f t="shared" si="83"/>
        <v>0</v>
      </c>
    </row>
    <row r="676" spans="1:8" outlineLevel="1">
      <c r="A676" s="210" t="s">
        <v>560</v>
      </c>
      <c r="B676" s="21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3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3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3"/>
        <v>0</v>
      </c>
    </row>
    <row r="679" spans="1:8" outlineLevel="1">
      <c r="A679" s="210" t="s">
        <v>561</v>
      </c>
      <c r="B679" s="21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3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3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9">C681</f>
        <v>0</v>
      </c>
      <c r="E681" s="5">
        <f t="shared" si="89"/>
        <v>0</v>
      </c>
      <c r="H681" s="41">
        <f t="shared" si="83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9"/>
        <v>0</v>
      </c>
      <c r="E682" s="5">
        <f t="shared" si="89"/>
        <v>0</v>
      </c>
      <c r="H682" s="41">
        <f t="shared" si="83"/>
        <v>0</v>
      </c>
    </row>
    <row r="683" spans="1:8" outlineLevel="1">
      <c r="A683" s="210" t="s">
        <v>562</v>
      </c>
      <c r="B683" s="21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3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90">C684</f>
        <v>0</v>
      </c>
      <c r="E684" s="5">
        <f t="shared" si="90"/>
        <v>0</v>
      </c>
      <c r="H684" s="41">
        <f t="shared" si="83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90"/>
        <v>0</v>
      </c>
      <c r="E685" s="5">
        <f t="shared" si="90"/>
        <v>0</v>
      </c>
      <c r="H685" s="41">
        <f t="shared" si="83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90"/>
        <v>0</v>
      </c>
      <c r="E686" s="5">
        <f t="shared" si="90"/>
        <v>0</v>
      </c>
      <c r="H686" s="41">
        <f t="shared" si="83"/>
        <v>0</v>
      </c>
    </row>
    <row r="687" spans="1:8" outlineLevel="1">
      <c r="A687" s="210" t="s">
        <v>563</v>
      </c>
      <c r="B687" s="21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3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3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91">C689</f>
        <v>0</v>
      </c>
      <c r="E689" s="5">
        <f t="shared" si="91"/>
        <v>0</v>
      </c>
      <c r="H689" s="41">
        <f t="shared" si="83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91"/>
        <v>0</v>
      </c>
      <c r="E690" s="5">
        <f t="shared" si="91"/>
        <v>0</v>
      </c>
      <c r="H690" s="41">
        <f t="shared" si="83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91"/>
        <v>0</v>
      </c>
      <c r="E691" s="5">
        <f t="shared" si="91"/>
        <v>0</v>
      </c>
      <c r="H691" s="41">
        <f t="shared" si="83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91"/>
        <v>0</v>
      </c>
      <c r="E692" s="5">
        <f t="shared" si="91"/>
        <v>0</v>
      </c>
      <c r="H692" s="41">
        <f t="shared" si="83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91"/>
        <v>0</v>
      </c>
      <c r="E693" s="5">
        <f t="shared" si="91"/>
        <v>0</v>
      </c>
      <c r="H693" s="41">
        <f t="shared" si="83"/>
        <v>0</v>
      </c>
    </row>
    <row r="694" spans="1:8" outlineLevel="1">
      <c r="A694" s="210" t="s">
        <v>564</v>
      </c>
      <c r="B694" s="21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3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3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2">C696</f>
        <v>0</v>
      </c>
      <c r="E696" s="5">
        <f t="shared" si="92"/>
        <v>0</v>
      </c>
      <c r="H696" s="41">
        <f t="shared" si="83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2"/>
        <v>0</v>
      </c>
      <c r="E697" s="5">
        <f t="shared" si="92"/>
        <v>0</v>
      </c>
      <c r="H697" s="41">
        <f t="shared" si="83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2"/>
        <v>0</v>
      </c>
      <c r="E698" s="5">
        <f t="shared" si="92"/>
        <v>0</v>
      </c>
      <c r="H698" s="41">
        <f t="shared" si="83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2"/>
        <v>0</v>
      </c>
      <c r="E699" s="5">
        <f t="shared" si="92"/>
        <v>0</v>
      </c>
      <c r="H699" s="41">
        <f t="shared" si="83"/>
        <v>0</v>
      </c>
    </row>
    <row r="700" spans="1:8" outlineLevel="1">
      <c r="A700" s="210" t="s">
        <v>565</v>
      </c>
      <c r="B700" s="21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3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3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3">C702</f>
        <v>0</v>
      </c>
      <c r="E702" s="5">
        <f t="shared" si="93"/>
        <v>0</v>
      </c>
      <c r="H702" s="41">
        <f t="shared" si="83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3"/>
        <v>0</v>
      </c>
      <c r="E703" s="5">
        <f t="shared" si="93"/>
        <v>0</v>
      </c>
      <c r="H703" s="41">
        <f t="shared" si="83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3"/>
        <v>0</v>
      </c>
      <c r="E704" s="5">
        <f t="shared" si="93"/>
        <v>0</v>
      </c>
      <c r="H704" s="41">
        <f t="shared" si="83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3"/>
        <v>0</v>
      </c>
      <c r="E705" s="5">
        <f t="shared" si="93"/>
        <v>0</v>
      </c>
      <c r="H705" s="41">
        <f t="shared" si="83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3"/>
        <v>0</v>
      </c>
      <c r="E706" s="5">
        <f t="shared" si="93"/>
        <v>0</v>
      </c>
      <c r="H706" s="41">
        <f t="shared" ref="H706:H726" si="94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3"/>
        <v>0</v>
      </c>
      <c r="E707" s="5">
        <f t="shared" si="93"/>
        <v>0</v>
      </c>
      <c r="H707" s="41">
        <f t="shared" si="94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3"/>
        <v>0</v>
      </c>
      <c r="E708" s="5">
        <f t="shared" si="93"/>
        <v>0</v>
      </c>
      <c r="H708" s="41">
        <f t="shared" si="94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3"/>
        <v>0</v>
      </c>
      <c r="E709" s="5">
        <f t="shared" si="93"/>
        <v>0</v>
      </c>
      <c r="H709" s="41">
        <f t="shared" si="94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3"/>
        <v>0</v>
      </c>
      <c r="E710" s="5">
        <f t="shared" si="93"/>
        <v>0</v>
      </c>
      <c r="H710" s="41">
        <f t="shared" si="94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3"/>
        <v>0</v>
      </c>
      <c r="E711" s="5">
        <f t="shared" si="93"/>
        <v>0</v>
      </c>
      <c r="H711" s="41">
        <f t="shared" si="94"/>
        <v>0</v>
      </c>
    </row>
    <row r="712" spans="1:10" outlineLevel="1">
      <c r="A712" s="210" t="s">
        <v>566</v>
      </c>
      <c r="B712" s="211"/>
      <c r="C712" s="31">
        <v>0</v>
      </c>
      <c r="D712" s="31">
        <f>C712</f>
        <v>0</v>
      </c>
      <c r="E712" s="31">
        <f>D712</f>
        <v>0</v>
      </c>
      <c r="H712" s="41">
        <f t="shared" si="94"/>
        <v>0</v>
      </c>
    </row>
    <row r="713" spans="1:10" outlineLevel="1">
      <c r="A713" s="210" t="s">
        <v>567</v>
      </c>
      <c r="B713" s="211"/>
      <c r="C713" s="32">
        <v>0</v>
      </c>
      <c r="D713" s="31">
        <f t="shared" ref="D713:E715" si="95">C713</f>
        <v>0</v>
      </c>
      <c r="E713" s="31">
        <f t="shared" si="95"/>
        <v>0</v>
      </c>
      <c r="H713" s="41">
        <f t="shared" si="94"/>
        <v>0</v>
      </c>
    </row>
    <row r="714" spans="1:10" outlineLevel="1">
      <c r="A714" s="210" t="s">
        <v>568</v>
      </c>
      <c r="B714" s="211"/>
      <c r="C714" s="32">
        <v>0</v>
      </c>
      <c r="D714" s="31">
        <f t="shared" si="95"/>
        <v>0</v>
      </c>
      <c r="E714" s="31">
        <f t="shared" si="95"/>
        <v>0</v>
      </c>
      <c r="H714" s="41">
        <f t="shared" si="94"/>
        <v>0</v>
      </c>
    </row>
    <row r="715" spans="1:10" outlineLevel="1">
      <c r="A715" s="210" t="s">
        <v>569</v>
      </c>
      <c r="B715" s="211"/>
      <c r="C715" s="32">
        <v>0</v>
      </c>
      <c r="D715" s="31">
        <f t="shared" si="95"/>
        <v>0</v>
      </c>
      <c r="E715" s="31">
        <f t="shared" si="95"/>
        <v>0</v>
      </c>
      <c r="H715" s="41">
        <f t="shared" si="94"/>
        <v>0</v>
      </c>
    </row>
    <row r="716" spans="1:10">
      <c r="A716" s="208" t="s">
        <v>570</v>
      </c>
      <c r="B716" s="209"/>
      <c r="C716" s="36">
        <f>C717</f>
        <v>99264</v>
      </c>
      <c r="D716" s="36">
        <f>D717</f>
        <v>99264</v>
      </c>
      <c r="E716" s="36">
        <f>E717</f>
        <v>99264</v>
      </c>
      <c r="G716" s="39" t="s">
        <v>66</v>
      </c>
      <c r="H716" s="41">
        <f t="shared" si="94"/>
        <v>99264</v>
      </c>
      <c r="I716" s="42"/>
      <c r="J716" s="40" t="b">
        <f>AND(H716=I716)</f>
        <v>0</v>
      </c>
    </row>
    <row r="717" spans="1:10">
      <c r="A717" s="206" t="s">
        <v>571</v>
      </c>
      <c r="B717" s="207"/>
      <c r="C717" s="33">
        <f>C718+C722</f>
        <v>99264</v>
      </c>
      <c r="D717" s="33">
        <f>D718+D722</f>
        <v>99264</v>
      </c>
      <c r="E717" s="33">
        <f>E718+E722</f>
        <v>99264</v>
      </c>
      <c r="G717" s="39" t="s">
        <v>599</v>
      </c>
      <c r="H717" s="41">
        <f t="shared" si="94"/>
        <v>99264</v>
      </c>
      <c r="I717" s="42"/>
      <c r="J717" s="40" t="b">
        <f>AND(H717=I717)</f>
        <v>0</v>
      </c>
    </row>
    <row r="718" spans="1:10" outlineLevel="1" collapsed="1">
      <c r="A718" s="204" t="s">
        <v>808</v>
      </c>
      <c r="B718" s="205"/>
      <c r="C718" s="31">
        <f>SUM(C719:C721)</f>
        <v>99264</v>
      </c>
      <c r="D718" s="31">
        <f>SUM(D719:D721)</f>
        <v>99264</v>
      </c>
      <c r="E718" s="31">
        <f>SUM(E719:E721)</f>
        <v>99264</v>
      </c>
      <c r="H718" s="41">
        <f t="shared" si="94"/>
        <v>99264</v>
      </c>
    </row>
    <row r="719" spans="1:10" ht="15" customHeight="1" outlineLevel="2">
      <c r="A719" s="6">
        <v>10950</v>
      </c>
      <c r="B719" s="4" t="s">
        <v>572</v>
      </c>
      <c r="C719" s="5">
        <v>99264</v>
      </c>
      <c r="D719" s="5">
        <f>C719</f>
        <v>99264</v>
      </c>
      <c r="E719" s="5">
        <f>D719</f>
        <v>99264</v>
      </c>
      <c r="H719" s="41">
        <f t="shared" si="94"/>
        <v>99264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6">C720</f>
        <v>0</v>
      </c>
      <c r="E720" s="5">
        <f t="shared" si="96"/>
        <v>0</v>
      </c>
      <c r="H720" s="41">
        <f t="shared" si="94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6"/>
        <v>0</v>
      </c>
      <c r="E721" s="5">
        <f t="shared" si="96"/>
        <v>0</v>
      </c>
      <c r="H721" s="41">
        <f t="shared" si="94"/>
        <v>0</v>
      </c>
    </row>
    <row r="722" spans="1:10" outlineLevel="1">
      <c r="A722" s="204" t="s">
        <v>807</v>
      </c>
      <c r="B722" s="20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4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4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4"/>
        <v>0</v>
      </c>
    </row>
    <row r="725" spans="1:10">
      <c r="A725" s="208" t="s">
        <v>577</v>
      </c>
      <c r="B725" s="209"/>
      <c r="C725" s="36">
        <f>C726</f>
        <v>2591622.2799999998</v>
      </c>
      <c r="D725" s="36">
        <f>D726</f>
        <v>2591622.2799999998</v>
      </c>
      <c r="E725" s="36">
        <f>E726</f>
        <v>2591622.2799999998</v>
      </c>
      <c r="G725" s="39" t="s">
        <v>216</v>
      </c>
      <c r="H725" s="41">
        <f t="shared" si="94"/>
        <v>2591622.2799999998</v>
      </c>
      <c r="I725" s="42"/>
      <c r="J725" s="40" t="b">
        <f>AND(H725=I725)</f>
        <v>0</v>
      </c>
    </row>
    <row r="726" spans="1:10">
      <c r="A726" s="206" t="s">
        <v>588</v>
      </c>
      <c r="B726" s="207"/>
      <c r="C726" s="33">
        <f>C727+C730+C733+C739+C741+C743+C750+C755+C760+C765+C767+C771+C777</f>
        <v>2591622.2799999998</v>
      </c>
      <c r="D726" s="33">
        <f>D727+D730+D733+D739+D741+D743+D750+D755+D760+D765+D767+D771+D777</f>
        <v>2591622.2799999998</v>
      </c>
      <c r="E726" s="33">
        <f>E727+E730+E733+E739+E741+E743+E750+E755+E760+E765+E767+E771+E777</f>
        <v>2591622.2799999998</v>
      </c>
      <c r="G726" s="39" t="s">
        <v>600</v>
      </c>
      <c r="H726" s="41">
        <f t="shared" si="94"/>
        <v>2591622.2799999998</v>
      </c>
      <c r="I726" s="42"/>
      <c r="J726" s="40" t="b">
        <f>AND(H726=I726)</f>
        <v>0</v>
      </c>
    </row>
    <row r="727" spans="1:10" outlineLevel="1">
      <c r="A727" s="204" t="s">
        <v>806</v>
      </c>
      <c r="B727" s="205"/>
      <c r="C727" s="31">
        <f>SUM(C728:C729)</f>
        <v>2310898</v>
      </c>
      <c r="D727" s="31">
        <f>SUM(D728:D729)</f>
        <v>2310898</v>
      </c>
      <c r="E727" s="31">
        <f>SUM(E728:E729)</f>
        <v>2310898</v>
      </c>
    </row>
    <row r="728" spans="1:10" outlineLevel="2">
      <c r="A728" s="6">
        <v>3</v>
      </c>
      <c r="B728" s="4" t="s">
        <v>784</v>
      </c>
      <c r="C728" s="5">
        <v>2310898</v>
      </c>
      <c r="D728" s="5">
        <f>C728</f>
        <v>2310898</v>
      </c>
      <c r="E728" s="5">
        <f>D728</f>
        <v>2310898</v>
      </c>
    </row>
    <row r="729" spans="1:10" outlineLevel="2">
      <c r="A729" s="6">
        <v>4</v>
      </c>
      <c r="B729" s="4" t="s">
        <v>794</v>
      </c>
      <c r="C729" s="5"/>
      <c r="D729" s="5">
        <f>C729</f>
        <v>0</v>
      </c>
      <c r="E729" s="5">
        <f>D729</f>
        <v>0</v>
      </c>
    </row>
    <row r="730" spans="1:10" outlineLevel="1">
      <c r="A730" s="204" t="s">
        <v>805</v>
      </c>
      <c r="B730" s="205"/>
      <c r="C730" s="31">
        <f t="shared" ref="C730:E731" si="97">C731</f>
        <v>0</v>
      </c>
      <c r="D730" s="31">
        <f t="shared" si="97"/>
        <v>0</v>
      </c>
      <c r="E730" s="31">
        <f t="shared" si="97"/>
        <v>0</v>
      </c>
    </row>
    <row r="731" spans="1:10" outlineLevel="2">
      <c r="A731" s="6">
        <v>2</v>
      </c>
      <c r="B731" s="4" t="s">
        <v>779</v>
      </c>
      <c r="C731" s="5">
        <f t="shared" si="97"/>
        <v>0</v>
      </c>
      <c r="D731" s="5">
        <f t="shared" si="97"/>
        <v>0</v>
      </c>
      <c r="E731" s="5">
        <f t="shared" si="97"/>
        <v>0</v>
      </c>
    </row>
    <row r="732" spans="1:10" outlineLevel="3">
      <c r="A732" s="29"/>
      <c r="B732" s="28" t="s">
        <v>804</v>
      </c>
      <c r="C732" s="30"/>
      <c r="D732" s="30">
        <f>C732</f>
        <v>0</v>
      </c>
      <c r="E732" s="30">
        <f>D732</f>
        <v>0</v>
      </c>
    </row>
    <row r="733" spans="1:10" outlineLevel="1">
      <c r="A733" s="204" t="s">
        <v>803</v>
      </c>
      <c r="B733" s="20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797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802</v>
      </c>
      <c r="C735" s="30">
        <v>0</v>
      </c>
      <c r="D735" s="30">
        <f t="shared" ref="D735:E738" si="98">C735</f>
        <v>0</v>
      </c>
      <c r="E735" s="30">
        <f t="shared" si="98"/>
        <v>0</v>
      </c>
    </row>
    <row r="736" spans="1:10" outlineLevel="3">
      <c r="A736" s="29"/>
      <c r="B736" s="28" t="s">
        <v>801</v>
      </c>
      <c r="C736" s="30">
        <v>0</v>
      </c>
      <c r="D736" s="30">
        <f t="shared" si="98"/>
        <v>0</v>
      </c>
      <c r="E736" s="30">
        <f t="shared" si="98"/>
        <v>0</v>
      </c>
    </row>
    <row r="737" spans="1:5" outlineLevel="2">
      <c r="A737" s="6">
        <v>3</v>
      </c>
      <c r="B737" s="4" t="s">
        <v>784</v>
      </c>
      <c r="C737" s="5"/>
      <c r="D737" s="5">
        <f t="shared" si="98"/>
        <v>0</v>
      </c>
      <c r="E737" s="5">
        <f t="shared" si="98"/>
        <v>0</v>
      </c>
    </row>
    <row r="738" spans="1:5" outlineLevel="2">
      <c r="A738" s="6">
        <v>4</v>
      </c>
      <c r="B738" s="4" t="s">
        <v>794</v>
      </c>
      <c r="C738" s="5"/>
      <c r="D738" s="5">
        <f t="shared" si="98"/>
        <v>0</v>
      </c>
      <c r="E738" s="5">
        <f t="shared" si="98"/>
        <v>0</v>
      </c>
    </row>
    <row r="739" spans="1:5" outlineLevel="1">
      <c r="A739" s="204" t="s">
        <v>800</v>
      </c>
      <c r="B739" s="20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794</v>
      </c>
      <c r="C740" s="5"/>
      <c r="D740" s="5">
        <f>C740</f>
        <v>0</v>
      </c>
      <c r="E740" s="5">
        <f>D740</f>
        <v>0</v>
      </c>
    </row>
    <row r="741" spans="1:5" outlineLevel="1">
      <c r="A741" s="204" t="s">
        <v>799</v>
      </c>
      <c r="B741" s="205"/>
      <c r="C741" s="31">
        <f>SUM(C742)</f>
        <v>2612.88</v>
      </c>
      <c r="D741" s="31">
        <f>SUM(D742)</f>
        <v>2612.88</v>
      </c>
      <c r="E741" s="31">
        <f>SUM(E742)</f>
        <v>2612.88</v>
      </c>
    </row>
    <row r="742" spans="1:5" outlineLevel="2">
      <c r="A742" s="6">
        <v>3</v>
      </c>
      <c r="B742" s="4" t="s">
        <v>784</v>
      </c>
      <c r="C742" s="5">
        <v>2612.88</v>
      </c>
      <c r="D742" s="5">
        <f>C742</f>
        <v>2612.88</v>
      </c>
      <c r="E742" s="5">
        <f>D742</f>
        <v>2612.88</v>
      </c>
    </row>
    <row r="743" spans="1:5" outlineLevel="1">
      <c r="A743" s="204" t="s">
        <v>798</v>
      </c>
      <c r="B743" s="20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797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796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779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795</v>
      </c>
      <c r="C747" s="30"/>
      <c r="D747" s="30">
        <f t="shared" ref="D747:E749" si="99">C747</f>
        <v>0</v>
      </c>
      <c r="E747" s="30">
        <f t="shared" si="99"/>
        <v>0</v>
      </c>
    </row>
    <row r="748" spans="1:5" outlineLevel="2">
      <c r="A748" s="6">
        <v>3</v>
      </c>
      <c r="B748" s="4" t="s">
        <v>784</v>
      </c>
      <c r="C748" s="5"/>
      <c r="D748" s="5">
        <f t="shared" si="99"/>
        <v>0</v>
      </c>
      <c r="E748" s="5">
        <f t="shared" si="99"/>
        <v>0</v>
      </c>
    </row>
    <row r="749" spans="1:5" outlineLevel="2">
      <c r="A749" s="6">
        <v>4</v>
      </c>
      <c r="B749" s="4" t="s">
        <v>794</v>
      </c>
      <c r="C749" s="5"/>
      <c r="D749" s="5">
        <f t="shared" si="99"/>
        <v>0</v>
      </c>
      <c r="E749" s="5">
        <f t="shared" si="99"/>
        <v>0</v>
      </c>
    </row>
    <row r="750" spans="1:5" outlineLevel="1">
      <c r="A750" s="204" t="s">
        <v>793</v>
      </c>
      <c r="B750" s="20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779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4" customFormat="1" outlineLevel="3">
      <c r="A752" s="117"/>
      <c r="B752" s="116" t="s">
        <v>792</v>
      </c>
      <c r="C752" s="115"/>
      <c r="D752" s="115">
        <f t="shared" ref="D752:E754" si="100">C752</f>
        <v>0</v>
      </c>
      <c r="E752" s="115">
        <f t="shared" si="100"/>
        <v>0</v>
      </c>
    </row>
    <row r="753" spans="1:5" s="114" customFormat="1" outlineLevel="3">
      <c r="A753" s="117"/>
      <c r="B753" s="116" t="s">
        <v>778</v>
      </c>
      <c r="C753" s="115"/>
      <c r="D753" s="115">
        <f t="shared" si="100"/>
        <v>0</v>
      </c>
      <c r="E753" s="115">
        <f t="shared" si="100"/>
        <v>0</v>
      </c>
    </row>
    <row r="754" spans="1:5" outlineLevel="2">
      <c r="A754" s="6">
        <v>3</v>
      </c>
      <c r="B754" s="4" t="s">
        <v>784</v>
      </c>
      <c r="C754" s="5"/>
      <c r="D754" s="5">
        <f t="shared" si="100"/>
        <v>0</v>
      </c>
      <c r="E754" s="5">
        <f t="shared" si="100"/>
        <v>0</v>
      </c>
    </row>
    <row r="755" spans="1:5" outlineLevel="1">
      <c r="A755" s="204" t="s">
        <v>791</v>
      </c>
      <c r="B755" s="20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779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790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789</v>
      </c>
      <c r="C758" s="30"/>
      <c r="D758" s="30">
        <f t="shared" ref="D758:E759" si="101">C758</f>
        <v>0</v>
      </c>
      <c r="E758" s="30">
        <f t="shared" si="101"/>
        <v>0</v>
      </c>
    </row>
    <row r="759" spans="1:5" outlineLevel="3">
      <c r="A759" s="29"/>
      <c r="B759" s="28" t="s">
        <v>788</v>
      </c>
      <c r="C759" s="30"/>
      <c r="D759" s="30">
        <f t="shared" si="101"/>
        <v>0</v>
      </c>
      <c r="E759" s="30">
        <f t="shared" si="101"/>
        <v>0</v>
      </c>
    </row>
    <row r="760" spans="1:5" outlineLevel="1">
      <c r="A760" s="204" t="s">
        <v>787</v>
      </c>
      <c r="B760" s="205"/>
      <c r="C760" s="31">
        <f>C761+C764</f>
        <v>246410</v>
      </c>
      <c r="D760" s="31">
        <f>D761+D764</f>
        <v>246410</v>
      </c>
      <c r="E760" s="31">
        <f>E761+E764</f>
        <v>246410</v>
      </c>
    </row>
    <row r="761" spans="1:5" outlineLevel="2">
      <c r="A761" s="6">
        <v>2</v>
      </c>
      <c r="B761" s="4" t="s">
        <v>779</v>
      </c>
      <c r="C761" s="5">
        <f>C762+C763</f>
        <v>246410</v>
      </c>
      <c r="D761" s="5">
        <f>D762+D763</f>
        <v>246410</v>
      </c>
      <c r="E761" s="5">
        <f>E762+E763</f>
        <v>246410</v>
      </c>
    </row>
    <row r="762" spans="1:5" outlineLevel="3">
      <c r="A762" s="29"/>
      <c r="B762" s="28" t="s">
        <v>786</v>
      </c>
      <c r="C762" s="30">
        <v>246410</v>
      </c>
      <c r="D762" s="30">
        <f t="shared" ref="D762:E764" si="102">C762</f>
        <v>246410</v>
      </c>
      <c r="E762" s="30">
        <f t="shared" si="102"/>
        <v>246410</v>
      </c>
    </row>
    <row r="763" spans="1:5" outlineLevel="3">
      <c r="A763" s="29"/>
      <c r="B763" s="28" t="s">
        <v>776</v>
      </c>
      <c r="C763" s="30"/>
      <c r="D763" s="30">
        <f t="shared" si="102"/>
        <v>0</v>
      </c>
      <c r="E763" s="30">
        <f t="shared" si="102"/>
        <v>0</v>
      </c>
    </row>
    <row r="764" spans="1:5" outlineLevel="2">
      <c r="A764" s="6">
        <v>3</v>
      </c>
      <c r="B764" s="4" t="s">
        <v>784</v>
      </c>
      <c r="C764" s="5">
        <v>0</v>
      </c>
      <c r="D764" s="5">
        <f t="shared" si="102"/>
        <v>0</v>
      </c>
      <c r="E764" s="5">
        <f t="shared" si="102"/>
        <v>0</v>
      </c>
    </row>
    <row r="765" spans="1:5" outlineLevel="1">
      <c r="A765" s="204" t="s">
        <v>785</v>
      </c>
      <c r="B765" s="20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784</v>
      </c>
      <c r="C766" s="5"/>
      <c r="D766" s="5">
        <f>C766</f>
        <v>0</v>
      </c>
      <c r="E766" s="5">
        <f>D766</f>
        <v>0</v>
      </c>
    </row>
    <row r="767" spans="1:5" outlineLevel="1">
      <c r="A767" s="204" t="s">
        <v>783</v>
      </c>
      <c r="B767" s="20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779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782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781</v>
      </c>
      <c r="C770" s="30"/>
      <c r="D770" s="30">
        <f>C770</f>
        <v>0</v>
      </c>
      <c r="E770" s="30">
        <f>D770</f>
        <v>0</v>
      </c>
    </row>
    <row r="771" spans="1:5" outlineLevel="1">
      <c r="A771" s="204" t="s">
        <v>780</v>
      </c>
      <c r="B771" s="205"/>
      <c r="C771" s="31">
        <f>C772</f>
        <v>31690</v>
      </c>
      <c r="D771" s="31">
        <f>D772</f>
        <v>31690</v>
      </c>
      <c r="E771" s="31">
        <f>E772</f>
        <v>31690</v>
      </c>
    </row>
    <row r="772" spans="1:5" outlineLevel="2">
      <c r="A772" s="6">
        <v>2</v>
      </c>
      <c r="B772" s="4" t="s">
        <v>779</v>
      </c>
      <c r="C772" s="5">
        <f>C773+C774+C775+C776</f>
        <v>31690</v>
      </c>
      <c r="D772" s="5">
        <f>D773+D774+D775+D776</f>
        <v>31690</v>
      </c>
      <c r="E772" s="5">
        <f>E773+E774+E775+E776</f>
        <v>31690</v>
      </c>
    </row>
    <row r="773" spans="1:5" outlineLevel="3">
      <c r="A773" s="29"/>
      <c r="B773" s="28" t="s">
        <v>778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777</v>
      </c>
      <c r="C774" s="30">
        <v>31690</v>
      </c>
      <c r="D774" s="30">
        <f t="shared" ref="D774:E776" si="103">C774</f>
        <v>31690</v>
      </c>
      <c r="E774" s="30">
        <f t="shared" si="103"/>
        <v>31690</v>
      </c>
    </row>
    <row r="775" spans="1:5" outlineLevel="3">
      <c r="A775" s="29"/>
      <c r="B775" s="28" t="s">
        <v>776</v>
      </c>
      <c r="C775" s="30"/>
      <c r="D775" s="30">
        <f t="shared" si="103"/>
        <v>0</v>
      </c>
      <c r="E775" s="30">
        <f t="shared" si="103"/>
        <v>0</v>
      </c>
    </row>
    <row r="776" spans="1:5" outlineLevel="3">
      <c r="A776" s="29"/>
      <c r="B776" s="28" t="s">
        <v>775</v>
      </c>
      <c r="C776" s="30"/>
      <c r="D776" s="30">
        <f t="shared" si="103"/>
        <v>0</v>
      </c>
      <c r="E776" s="30">
        <f t="shared" si="103"/>
        <v>0</v>
      </c>
    </row>
    <row r="777" spans="1:5" outlineLevel="1">
      <c r="A777" s="204" t="s">
        <v>774</v>
      </c>
      <c r="B777" s="205"/>
      <c r="C777" s="31">
        <f>C778</f>
        <v>11.4</v>
      </c>
      <c r="D777" s="31">
        <f>D778</f>
        <v>11.4</v>
      </c>
      <c r="E777" s="31">
        <f>E778</f>
        <v>11.4</v>
      </c>
    </row>
    <row r="778" spans="1:5" outlineLevel="2">
      <c r="A778" s="6"/>
      <c r="B778" s="4" t="s">
        <v>773</v>
      </c>
      <c r="C778" s="5">
        <v>11.4</v>
      </c>
      <c r="D778" s="5">
        <f>C778</f>
        <v>11.4</v>
      </c>
      <c r="E778" s="5">
        <f>D778</f>
        <v>11.4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400-000000000000}">
      <formula1>0</formula1>
    </dataValidation>
    <dataValidation type="custom" allowBlank="1" showInputMessage="1" showErrorMessage="1" sqref="J1:J4 J550:J551 J560:J561 J339 J547" xr:uid="{00000000-0002-0000-0400-000001000000}">
      <formula1>C2+C114</formula1>
    </dataValidation>
    <dataValidation type="custom" allowBlank="1" showInputMessage="1" showErrorMessage="1" sqref="J559" xr:uid="{00000000-0002-0000-0400-000002000000}">
      <formula1>C259+C374</formula1>
    </dataValidation>
    <dataValidation type="custom" allowBlank="1" showInputMessage="1" showErrorMessage="1" sqref="J483" xr:uid="{00000000-0002-0000-0400-000003000000}">
      <formula1>C484+C595</formula1>
    </dataValidation>
    <dataValidation type="custom" allowBlank="1" showInputMessage="1" showErrorMessage="1" sqref="J256:J259" xr:uid="{00000000-0002-0000-0400-000004000000}">
      <formula1>C257+C372</formula1>
    </dataValidation>
    <dataValidation type="custom" allowBlank="1" showInputMessage="1" showErrorMessage="1" sqref="J11" xr:uid="{00000000-0002-0000-0400-000005000000}">
      <formula1>C12+C136</formula1>
    </dataValidation>
    <dataValidation type="custom" allowBlank="1" showInputMessage="1" showErrorMessage="1" sqref="J638 J642 J716:J717 J645 J725:J726" xr:uid="{00000000-0002-0000-0400-000006000000}">
      <formula1>C639+C793</formula1>
    </dataValidation>
    <dataValidation type="custom" allowBlank="1" showInputMessage="1" showErrorMessage="1" sqref="J97 J38 J61 J67:J68" xr:uid="{00000000-0002-0000-0400-000007000000}">
      <formula1>C39+C261</formula1>
    </dataValidation>
    <dataValidation type="custom" allowBlank="1" showInputMessage="1" showErrorMessage="1" sqref="J135" xr:uid="{00000000-0002-0000-0400-000008000000}">
      <formula1>C136+C349</formula1>
    </dataValidation>
    <dataValidation type="custom" allowBlank="1" showInputMessage="1" showErrorMessage="1" sqref="J163" xr:uid="{00000000-0002-0000-0400-000009000000}">
      <formula1>C164+C360</formula1>
    </dataValidation>
    <dataValidation type="custom" allowBlank="1" showInputMessage="1" showErrorMessage="1" sqref="J170" xr:uid="{00000000-0002-0000-0400-00000A000000}">
      <formula1>C171+C363</formula1>
    </dataValidation>
    <dataValidation type="custom" allowBlank="1" showInputMessage="1" showErrorMessage="1" sqref="J177:J178" xr:uid="{00000000-0002-0000-0400-00000B000000}">
      <formula1>C178+C366</formula1>
    </dataValidation>
    <dataValidation type="custom" allowBlank="1" showInputMessage="1" showErrorMessage="1" sqref="J152:J153" xr:uid="{00000000-0002-0000-0400-00000C000000}">
      <formula1>C153+C355</formula1>
    </dataValidation>
    <dataValidation type="custom" allowBlank="1" showInputMessage="1" showErrorMessage="1" sqref="J114:J116" xr:uid="{00000000-0002-0000-04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78"/>
  <sheetViews>
    <sheetView rightToLeft="1" topLeftCell="D256" zoomScale="180" zoomScaleNormal="180" workbookViewId="0">
      <selection activeCell="H779" sqref="H779"/>
    </sheetView>
  </sheetViews>
  <sheetFormatPr defaultColWidth="9.1796875" defaultRowHeight="14.5" outlineLevelRow="3"/>
  <cols>
    <col min="1" max="1" width="7" bestFit="1" customWidth="1"/>
    <col min="2" max="2" width="43.7265625" customWidth="1"/>
    <col min="3" max="3" width="33.54296875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220" t="s">
        <v>30</v>
      </c>
      <c r="B1" s="220"/>
      <c r="C1" s="220"/>
      <c r="D1" s="159" t="s">
        <v>810</v>
      </c>
      <c r="E1" s="159" t="s">
        <v>809</v>
      </c>
      <c r="G1" s="43" t="s">
        <v>31</v>
      </c>
      <c r="H1" s="44">
        <f>C2+C114</f>
        <v>2366588.321</v>
      </c>
      <c r="I1" s="45"/>
      <c r="J1" s="46" t="b">
        <f>AND(H1=I1)</f>
        <v>0</v>
      </c>
    </row>
    <row r="2" spans="1:14">
      <c r="A2" s="228" t="s">
        <v>60</v>
      </c>
      <c r="B2" s="228"/>
      <c r="C2" s="26">
        <f>C3+C67</f>
        <v>1292850</v>
      </c>
      <c r="D2" s="26">
        <f>D3+D67</f>
        <v>1292850</v>
      </c>
      <c r="E2" s="26">
        <f>E3+E67</f>
        <v>1292850</v>
      </c>
      <c r="G2" s="39" t="s">
        <v>60</v>
      </c>
      <c r="H2" s="41">
        <f>C2</f>
        <v>1292850</v>
      </c>
      <c r="I2" s="42"/>
      <c r="J2" s="40" t="b">
        <f>AND(H2=I2)</f>
        <v>0</v>
      </c>
    </row>
    <row r="3" spans="1:14">
      <c r="A3" s="225" t="s">
        <v>578</v>
      </c>
      <c r="B3" s="225"/>
      <c r="C3" s="23">
        <f>C4+C11+C38+C61</f>
        <v>881750</v>
      </c>
      <c r="D3" s="23">
        <f>D4+D11+D38+D61</f>
        <v>881750</v>
      </c>
      <c r="E3" s="23">
        <f>E4+E11+E38+E61</f>
        <v>881750</v>
      </c>
      <c r="G3" s="39" t="s">
        <v>57</v>
      </c>
      <c r="H3" s="41">
        <f t="shared" ref="H3:H66" si="0">C3</f>
        <v>881750</v>
      </c>
      <c r="I3" s="42"/>
      <c r="J3" s="40" t="b">
        <f>AND(H3=I3)</f>
        <v>0</v>
      </c>
    </row>
    <row r="4" spans="1:14" ht="15" customHeight="1">
      <c r="A4" s="221" t="s">
        <v>124</v>
      </c>
      <c r="B4" s="222"/>
      <c r="C4" s="21">
        <f>SUM(C5:C10)</f>
        <v>131000</v>
      </c>
      <c r="D4" s="21">
        <f>SUM(D5:D10)</f>
        <v>131000</v>
      </c>
      <c r="E4" s="21">
        <f>SUM(E5:E10)</f>
        <v>131000</v>
      </c>
      <c r="F4" s="17"/>
      <c r="G4" s="39" t="s">
        <v>53</v>
      </c>
      <c r="H4" s="41">
        <f t="shared" si="0"/>
        <v>131000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35000</v>
      </c>
      <c r="D5" s="2">
        <f>C5</f>
        <v>35000</v>
      </c>
      <c r="E5" s="2">
        <f>D5</f>
        <v>35000</v>
      </c>
      <c r="F5" s="17"/>
      <c r="G5" s="17"/>
      <c r="H5" s="41">
        <f t="shared" si="0"/>
        <v>35000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6000</v>
      </c>
      <c r="D6" s="2">
        <f t="shared" ref="D6:E10" si="1">C6</f>
        <v>6000</v>
      </c>
      <c r="E6" s="2">
        <f t="shared" si="1"/>
        <v>6000</v>
      </c>
      <c r="F6" s="17"/>
      <c r="G6" s="17"/>
      <c r="H6" s="41">
        <f t="shared" si="0"/>
        <v>6000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65000</v>
      </c>
      <c r="D7" s="2">
        <f t="shared" si="1"/>
        <v>65000</v>
      </c>
      <c r="E7" s="2">
        <f t="shared" si="1"/>
        <v>65000</v>
      </c>
      <c r="F7" s="17"/>
      <c r="G7" s="17"/>
      <c r="H7" s="41">
        <f t="shared" si="0"/>
        <v>65000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25000</v>
      </c>
      <c r="D8" s="2">
        <f t="shared" si="1"/>
        <v>25000</v>
      </c>
      <c r="E8" s="2">
        <f t="shared" si="1"/>
        <v>25000</v>
      </c>
      <c r="F8" s="17"/>
      <c r="G8" s="17"/>
      <c r="H8" s="41">
        <f t="shared" si="0"/>
        <v>25000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221" t="s">
        <v>125</v>
      </c>
      <c r="B11" s="222"/>
      <c r="C11" s="21">
        <f>SUM(C12:C37)</f>
        <v>705700</v>
      </c>
      <c r="D11" s="21">
        <f>SUM(D12:D37)</f>
        <v>705700</v>
      </c>
      <c r="E11" s="21">
        <f>SUM(E12:E37)</f>
        <v>705700</v>
      </c>
      <c r="F11" s="17"/>
      <c r="G11" s="39" t="s">
        <v>54</v>
      </c>
      <c r="H11" s="41">
        <f t="shared" si="0"/>
        <v>705700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690000</v>
      </c>
      <c r="D12" s="2">
        <f>C12</f>
        <v>690000</v>
      </c>
      <c r="E12" s="2">
        <f>D12</f>
        <v>690000</v>
      </c>
      <c r="H12" s="41">
        <f t="shared" si="0"/>
        <v>690000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6000</v>
      </c>
      <c r="D29" s="2">
        <f t="shared" ref="D29:E37" si="3">C29</f>
        <v>6000</v>
      </c>
      <c r="E29" s="2">
        <f t="shared" si="3"/>
        <v>6000</v>
      </c>
      <c r="H29" s="41">
        <f t="shared" si="0"/>
        <v>6000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4000</v>
      </c>
      <c r="D32" s="2">
        <f t="shared" si="3"/>
        <v>4000</v>
      </c>
      <c r="E32" s="2">
        <f t="shared" si="3"/>
        <v>4000</v>
      </c>
      <c r="H32" s="41">
        <f t="shared" si="0"/>
        <v>4000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4000</v>
      </c>
      <c r="D34" s="2">
        <f t="shared" si="3"/>
        <v>4000</v>
      </c>
      <c r="E34" s="2">
        <f t="shared" si="3"/>
        <v>4000</v>
      </c>
      <c r="H34" s="41">
        <f t="shared" si="0"/>
        <v>4000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outlineLevel="1">
      <c r="A37" s="3">
        <v>2499</v>
      </c>
      <c r="B37" s="1" t="s">
        <v>10</v>
      </c>
      <c r="C37" s="15">
        <v>700</v>
      </c>
      <c r="D37" s="2">
        <f t="shared" si="3"/>
        <v>700</v>
      </c>
      <c r="E37" s="2">
        <f t="shared" si="3"/>
        <v>700</v>
      </c>
      <c r="H37" s="41">
        <f t="shared" si="0"/>
        <v>700</v>
      </c>
    </row>
    <row r="38" spans="1:10">
      <c r="A38" s="221" t="s">
        <v>145</v>
      </c>
      <c r="B38" s="222"/>
      <c r="C38" s="21">
        <f>SUM(C39:C60)</f>
        <v>45050</v>
      </c>
      <c r="D38" s="21">
        <f>SUM(D39:D60)</f>
        <v>45050</v>
      </c>
      <c r="E38" s="21">
        <f>SUM(E39:E60)</f>
        <v>45050</v>
      </c>
      <c r="G38" s="39" t="s">
        <v>55</v>
      </c>
      <c r="H38" s="41">
        <f t="shared" si="0"/>
        <v>45050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7000</v>
      </c>
      <c r="D39" s="2">
        <f>C39</f>
        <v>7000</v>
      </c>
      <c r="E39" s="2">
        <f>D39</f>
        <v>7000</v>
      </c>
      <c r="H39" s="41">
        <f t="shared" si="0"/>
        <v>7000</v>
      </c>
    </row>
    <row r="40" spans="1:10" outlineLevel="1">
      <c r="A40" s="20">
        <v>3102</v>
      </c>
      <c r="B40" s="20" t="s">
        <v>12</v>
      </c>
      <c r="C40" s="2">
        <v>3000</v>
      </c>
      <c r="D40" s="2">
        <f t="shared" ref="D40:E55" si="4">C40</f>
        <v>3000</v>
      </c>
      <c r="E40" s="2">
        <f t="shared" si="4"/>
        <v>3000</v>
      </c>
      <c r="H40" s="41">
        <f t="shared" si="0"/>
        <v>3000</v>
      </c>
    </row>
    <row r="41" spans="1:10" outlineLevel="1">
      <c r="A41" s="20">
        <v>3103</v>
      </c>
      <c r="B41" s="20" t="s">
        <v>13</v>
      </c>
      <c r="C41" s="2">
        <v>5000</v>
      </c>
      <c r="D41" s="2">
        <f t="shared" si="4"/>
        <v>5000</v>
      </c>
      <c r="E41" s="2">
        <f t="shared" si="4"/>
        <v>5000</v>
      </c>
      <c r="H41" s="41">
        <f t="shared" si="0"/>
        <v>5000</v>
      </c>
    </row>
    <row r="42" spans="1:10" outlineLevel="1">
      <c r="A42" s="20">
        <v>3199</v>
      </c>
      <c r="B42" s="20" t="s">
        <v>14</v>
      </c>
      <c r="C42" s="2">
        <v>50</v>
      </c>
      <c r="D42" s="2">
        <f t="shared" si="4"/>
        <v>50</v>
      </c>
      <c r="E42" s="2">
        <f t="shared" si="4"/>
        <v>50</v>
      </c>
      <c r="H42" s="41">
        <f t="shared" si="0"/>
        <v>50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5000</v>
      </c>
      <c r="D48" s="2">
        <f t="shared" si="4"/>
        <v>5000</v>
      </c>
      <c r="E48" s="2">
        <f t="shared" si="4"/>
        <v>5000</v>
      </c>
      <c r="H48" s="41">
        <f t="shared" si="0"/>
        <v>5000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2000</v>
      </c>
      <c r="D52" s="2">
        <f t="shared" si="4"/>
        <v>2000</v>
      </c>
      <c r="E52" s="2">
        <f t="shared" si="4"/>
        <v>2000</v>
      </c>
      <c r="H52" s="41">
        <f t="shared" si="0"/>
        <v>2000</v>
      </c>
    </row>
    <row r="53" spans="1:10" outlineLevel="1">
      <c r="A53" s="20">
        <v>3301</v>
      </c>
      <c r="B53" s="20" t="s">
        <v>18</v>
      </c>
      <c r="C53" s="2">
        <v>500</v>
      </c>
      <c r="D53" s="2">
        <f t="shared" si="4"/>
        <v>500</v>
      </c>
      <c r="E53" s="2">
        <f t="shared" si="4"/>
        <v>500</v>
      </c>
      <c r="H53" s="41">
        <f t="shared" si="0"/>
        <v>500</v>
      </c>
    </row>
    <row r="54" spans="1:10" outlineLevel="1">
      <c r="A54" s="20">
        <v>3302</v>
      </c>
      <c r="B54" s="20" t="s">
        <v>19</v>
      </c>
      <c r="C54" s="2">
        <v>2500</v>
      </c>
      <c r="D54" s="2">
        <f t="shared" si="4"/>
        <v>2500</v>
      </c>
      <c r="E54" s="2">
        <f t="shared" si="4"/>
        <v>2500</v>
      </c>
      <c r="H54" s="41">
        <f t="shared" si="0"/>
        <v>2500</v>
      </c>
    </row>
    <row r="55" spans="1:10" outlineLevel="1">
      <c r="A55" s="20">
        <v>3303</v>
      </c>
      <c r="B55" s="20" t="s">
        <v>153</v>
      </c>
      <c r="C55" s="2">
        <v>17000</v>
      </c>
      <c r="D55" s="2">
        <f t="shared" si="4"/>
        <v>17000</v>
      </c>
      <c r="E55" s="2">
        <f t="shared" si="4"/>
        <v>17000</v>
      </c>
      <c r="H55" s="41">
        <f t="shared" si="0"/>
        <v>17000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221" t="s">
        <v>158</v>
      </c>
      <c r="B61" s="22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225" t="s">
        <v>579</v>
      </c>
      <c r="B67" s="225"/>
      <c r="C67" s="25">
        <f>C97+C68</f>
        <v>411100</v>
      </c>
      <c r="D67" s="25">
        <f>D97+D68</f>
        <v>411100</v>
      </c>
      <c r="E67" s="25">
        <f>E97+E68</f>
        <v>411100</v>
      </c>
      <c r="G67" s="39" t="s">
        <v>59</v>
      </c>
      <c r="H67" s="41">
        <f t="shared" ref="H67:H130" si="7">C67</f>
        <v>411100</v>
      </c>
      <c r="I67" s="42"/>
      <c r="J67" s="40" t="b">
        <f>AND(H67=I67)</f>
        <v>0</v>
      </c>
    </row>
    <row r="68" spans="1:10">
      <c r="A68" s="221" t="s">
        <v>163</v>
      </c>
      <c r="B68" s="222"/>
      <c r="C68" s="21">
        <f>SUM(C69:C96)</f>
        <v>36000</v>
      </c>
      <c r="D68" s="21">
        <f>SUM(D69:D96)</f>
        <v>36000</v>
      </c>
      <c r="E68" s="21">
        <f>SUM(E69:E96)</f>
        <v>36000</v>
      </c>
      <c r="G68" s="39" t="s">
        <v>56</v>
      </c>
      <c r="H68" s="41">
        <f t="shared" si="7"/>
        <v>36000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17000</v>
      </c>
      <c r="D79" s="2">
        <f t="shared" si="8"/>
        <v>17000</v>
      </c>
      <c r="E79" s="2">
        <f t="shared" si="8"/>
        <v>17000</v>
      </c>
      <c r="H79" s="41">
        <f t="shared" si="7"/>
        <v>17000</v>
      </c>
    </row>
    <row r="80" spans="1:10" ht="15" customHeight="1" outlineLevel="1">
      <c r="A80" s="3">
        <v>5202</v>
      </c>
      <c r="B80" s="2" t="s">
        <v>172</v>
      </c>
      <c r="C80" s="2">
        <v>8000</v>
      </c>
      <c r="D80" s="2">
        <f t="shared" si="8"/>
        <v>8000</v>
      </c>
      <c r="E80" s="2">
        <f t="shared" si="8"/>
        <v>8000</v>
      </c>
      <c r="H80" s="41">
        <f t="shared" si="7"/>
        <v>8000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>
        <v>2500</v>
      </c>
      <c r="D82" s="2">
        <f t="shared" si="8"/>
        <v>2500</v>
      </c>
      <c r="E82" s="2">
        <f t="shared" si="8"/>
        <v>2500</v>
      </c>
      <c r="H82" s="41">
        <f t="shared" si="7"/>
        <v>2500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3500</v>
      </c>
      <c r="D91" s="2">
        <f t="shared" si="9"/>
        <v>3500</v>
      </c>
      <c r="E91" s="2">
        <f t="shared" si="9"/>
        <v>3500</v>
      </c>
      <c r="H91" s="41">
        <f t="shared" si="7"/>
        <v>3500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5000</v>
      </c>
      <c r="D95" s="2">
        <f t="shared" si="9"/>
        <v>5000</v>
      </c>
      <c r="E95" s="2">
        <f t="shared" si="9"/>
        <v>5000</v>
      </c>
      <c r="H95" s="41">
        <f t="shared" si="7"/>
        <v>5000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375100</v>
      </c>
      <c r="D97" s="21">
        <f>SUM(D98:D113)</f>
        <v>375100</v>
      </c>
      <c r="E97" s="21">
        <f>SUM(E98:E113)</f>
        <v>375100</v>
      </c>
      <c r="G97" s="39" t="s">
        <v>58</v>
      </c>
      <c r="H97" s="41">
        <f t="shared" si="7"/>
        <v>375100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290000</v>
      </c>
      <c r="D98" s="2">
        <f>C98</f>
        <v>290000</v>
      </c>
      <c r="E98" s="2">
        <f>D98</f>
        <v>290000</v>
      </c>
      <c r="H98" s="41">
        <f t="shared" si="7"/>
        <v>290000</v>
      </c>
    </row>
    <row r="99" spans="1:10" ht="15" customHeight="1" outlineLevel="1">
      <c r="A99" s="3">
        <v>6002</v>
      </c>
      <c r="B99" s="1" t="s">
        <v>185</v>
      </c>
      <c r="C99" s="2">
        <v>80000</v>
      </c>
      <c r="D99" s="2">
        <f t="shared" ref="D99:E113" si="10">C99</f>
        <v>80000</v>
      </c>
      <c r="E99" s="2">
        <f t="shared" si="10"/>
        <v>80000</v>
      </c>
      <c r="H99" s="41">
        <f t="shared" si="7"/>
        <v>80000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customHeight="1" outlineLevel="1">
      <c r="A104" s="3">
        <v>6007</v>
      </c>
      <c r="B104" s="1" t="s">
        <v>27</v>
      </c>
      <c r="C104" s="2">
        <v>100</v>
      </c>
      <c r="D104" s="2">
        <f t="shared" si="10"/>
        <v>100</v>
      </c>
      <c r="E104" s="2">
        <f t="shared" si="10"/>
        <v>100</v>
      </c>
      <c r="H104" s="41">
        <f t="shared" si="7"/>
        <v>100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1500</v>
      </c>
      <c r="D106" s="2">
        <f t="shared" si="10"/>
        <v>1500</v>
      </c>
      <c r="E106" s="2">
        <f t="shared" si="10"/>
        <v>1500</v>
      </c>
      <c r="H106" s="41">
        <f t="shared" si="7"/>
        <v>1500</v>
      </c>
    </row>
    <row r="107" spans="1:10" outlineLevel="1">
      <c r="A107" s="3">
        <v>6010</v>
      </c>
      <c r="B107" s="1" t="s">
        <v>189</v>
      </c>
      <c r="C107" s="2">
        <v>1000</v>
      </c>
      <c r="D107" s="2">
        <f t="shared" si="10"/>
        <v>1000</v>
      </c>
      <c r="E107" s="2">
        <f t="shared" si="10"/>
        <v>1000</v>
      </c>
      <c r="H107" s="41">
        <f t="shared" si="7"/>
        <v>1000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1000</v>
      </c>
      <c r="D109" s="2">
        <f t="shared" si="10"/>
        <v>1000</v>
      </c>
      <c r="E109" s="2">
        <f t="shared" si="10"/>
        <v>1000</v>
      </c>
      <c r="H109" s="41">
        <f t="shared" si="7"/>
        <v>1000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1000</v>
      </c>
      <c r="D113" s="2">
        <f t="shared" si="10"/>
        <v>1000</v>
      </c>
      <c r="E113" s="2">
        <f t="shared" si="10"/>
        <v>1000</v>
      </c>
      <c r="H113" s="41">
        <f t="shared" si="7"/>
        <v>1000</v>
      </c>
    </row>
    <row r="114" spans="1:10">
      <c r="A114" s="226" t="s">
        <v>62</v>
      </c>
      <c r="B114" s="227"/>
      <c r="C114" s="26">
        <f>C115+C152+C177</f>
        <v>1073738.321</v>
      </c>
      <c r="D114" s="26">
        <f>D115+D152+D177</f>
        <v>1068814.5429999998</v>
      </c>
      <c r="E114" s="26">
        <f>E115+E152+E177</f>
        <v>1068814.5429999998</v>
      </c>
      <c r="G114" s="39" t="s">
        <v>62</v>
      </c>
      <c r="H114" s="41">
        <f t="shared" si="7"/>
        <v>1073738.321</v>
      </c>
      <c r="I114" s="42"/>
      <c r="J114" s="40" t="b">
        <f>AND(H114=I114)</f>
        <v>0</v>
      </c>
    </row>
    <row r="115" spans="1:10">
      <c r="A115" s="223" t="s">
        <v>580</v>
      </c>
      <c r="B115" s="224"/>
      <c r="C115" s="23">
        <f>C116+C135</f>
        <v>903620.39299999992</v>
      </c>
      <c r="D115" s="23">
        <f>D116+D135</f>
        <v>903620.39299999992</v>
      </c>
      <c r="E115" s="23">
        <f>E116+E135</f>
        <v>903620.39299999992</v>
      </c>
      <c r="G115" s="39" t="s">
        <v>61</v>
      </c>
      <c r="H115" s="41">
        <f t="shared" si="7"/>
        <v>903620.39299999992</v>
      </c>
      <c r="I115" s="42"/>
      <c r="J115" s="40" t="b">
        <f>AND(H115=I115)</f>
        <v>0</v>
      </c>
    </row>
    <row r="116" spans="1:10" ht="15" customHeight="1">
      <c r="A116" s="221" t="s">
        <v>195</v>
      </c>
      <c r="B116" s="222"/>
      <c r="C116" s="21">
        <f>C117+C120+C123+C126+C129+C132</f>
        <v>651000</v>
      </c>
      <c r="D116" s="21">
        <f>D117+D120+D123+D126+D129+D132</f>
        <v>651000</v>
      </c>
      <c r="E116" s="21">
        <f>E117+E120+E123+E126+E129+E132</f>
        <v>651000</v>
      </c>
      <c r="G116" s="39" t="s">
        <v>583</v>
      </c>
      <c r="H116" s="41">
        <f t="shared" si="7"/>
        <v>651000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601000</v>
      </c>
      <c r="D117" s="2">
        <f>D118+D119</f>
        <v>601000</v>
      </c>
      <c r="E117" s="2">
        <f>E118+E119</f>
        <v>601000</v>
      </c>
      <c r="H117" s="41">
        <f t="shared" si="7"/>
        <v>601000</v>
      </c>
    </row>
    <row r="118" spans="1:10" ht="15" customHeight="1" outlineLevel="2">
      <c r="A118" s="121"/>
      <c r="B118" s="120" t="s">
        <v>812</v>
      </c>
      <c r="C118" s="119"/>
      <c r="D118" s="119">
        <f>C118</f>
        <v>0</v>
      </c>
      <c r="E118" s="119">
        <f>D118</f>
        <v>0</v>
      </c>
      <c r="H118" s="41">
        <f t="shared" si="7"/>
        <v>0</v>
      </c>
    </row>
    <row r="119" spans="1:10" ht="15" customHeight="1" outlineLevel="2">
      <c r="A119" s="121"/>
      <c r="B119" s="120" t="s">
        <v>817</v>
      </c>
      <c r="C119" s="119">
        <v>601000</v>
      </c>
      <c r="D119" s="119">
        <f>C119</f>
        <v>601000</v>
      </c>
      <c r="E119" s="119">
        <f>D119</f>
        <v>601000</v>
      </c>
      <c r="H119" s="41">
        <f t="shared" si="7"/>
        <v>601000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1"/>
      <c r="B121" s="120" t="s">
        <v>812</v>
      </c>
      <c r="C121" s="119"/>
      <c r="D121" s="119">
        <f>C121</f>
        <v>0</v>
      </c>
      <c r="E121" s="119">
        <f>D121</f>
        <v>0</v>
      </c>
      <c r="H121" s="41">
        <f t="shared" si="7"/>
        <v>0</v>
      </c>
    </row>
    <row r="122" spans="1:10" ht="15" customHeight="1" outlineLevel="2">
      <c r="A122" s="121"/>
      <c r="B122" s="120" t="s">
        <v>817</v>
      </c>
      <c r="C122" s="119"/>
      <c r="D122" s="119">
        <f>C122</f>
        <v>0</v>
      </c>
      <c r="E122" s="119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50000</v>
      </c>
      <c r="D123" s="2">
        <f>D124+D125</f>
        <v>50000</v>
      </c>
      <c r="E123" s="2">
        <f>E124+E125</f>
        <v>50000</v>
      </c>
      <c r="H123" s="41">
        <f t="shared" si="7"/>
        <v>50000</v>
      </c>
    </row>
    <row r="124" spans="1:10" ht="15" customHeight="1" outlineLevel="2">
      <c r="A124" s="121"/>
      <c r="B124" s="120" t="s">
        <v>812</v>
      </c>
      <c r="C124" s="119">
        <v>50000</v>
      </c>
      <c r="D124" s="119">
        <f>C124</f>
        <v>50000</v>
      </c>
      <c r="E124" s="119">
        <f>D124</f>
        <v>50000</v>
      </c>
      <c r="H124" s="41">
        <f t="shared" si="7"/>
        <v>50000</v>
      </c>
    </row>
    <row r="125" spans="1:10" ht="15" customHeight="1" outlineLevel="2">
      <c r="A125" s="121"/>
      <c r="B125" s="120" t="s">
        <v>817</v>
      </c>
      <c r="C125" s="119"/>
      <c r="D125" s="119">
        <f>C125</f>
        <v>0</v>
      </c>
      <c r="E125" s="119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1"/>
      <c r="B127" s="120" t="s">
        <v>812</v>
      </c>
      <c r="C127" s="119"/>
      <c r="D127" s="119">
        <f>C127</f>
        <v>0</v>
      </c>
      <c r="E127" s="119">
        <f>D127</f>
        <v>0</v>
      </c>
      <c r="H127" s="41">
        <f t="shared" si="7"/>
        <v>0</v>
      </c>
    </row>
    <row r="128" spans="1:10" ht="15" customHeight="1" outlineLevel="2">
      <c r="A128" s="121"/>
      <c r="B128" s="120" t="s">
        <v>817</v>
      </c>
      <c r="C128" s="119"/>
      <c r="D128" s="119">
        <f>C128</f>
        <v>0</v>
      </c>
      <c r="E128" s="119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1"/>
      <c r="B130" s="120" t="s">
        <v>812</v>
      </c>
      <c r="C130" s="119"/>
      <c r="D130" s="119">
        <f>C130</f>
        <v>0</v>
      </c>
      <c r="E130" s="119">
        <f>D130</f>
        <v>0</v>
      </c>
      <c r="H130" s="41">
        <f t="shared" si="7"/>
        <v>0</v>
      </c>
    </row>
    <row r="131" spans="1:10" ht="15" customHeight="1" outlineLevel="2">
      <c r="A131" s="121"/>
      <c r="B131" s="120" t="s">
        <v>817</v>
      </c>
      <c r="C131" s="119"/>
      <c r="D131" s="119">
        <f>C131</f>
        <v>0</v>
      </c>
      <c r="E131" s="119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1"/>
      <c r="B133" s="120" t="s">
        <v>812</v>
      </c>
      <c r="C133" s="119"/>
      <c r="D133" s="119">
        <f>C133</f>
        <v>0</v>
      </c>
      <c r="E133" s="119">
        <f>D133</f>
        <v>0</v>
      </c>
      <c r="H133" s="41">
        <f t="shared" si="11"/>
        <v>0</v>
      </c>
    </row>
    <row r="134" spans="1:10" ht="15" customHeight="1" outlineLevel="2">
      <c r="A134" s="121"/>
      <c r="B134" s="120" t="s">
        <v>817</v>
      </c>
      <c r="C134" s="119"/>
      <c r="D134" s="119">
        <f>C134</f>
        <v>0</v>
      </c>
      <c r="E134" s="119">
        <f>D134</f>
        <v>0</v>
      </c>
      <c r="H134" s="41">
        <f t="shared" si="11"/>
        <v>0</v>
      </c>
    </row>
    <row r="135" spans="1:10">
      <c r="A135" s="221" t="s">
        <v>202</v>
      </c>
      <c r="B135" s="222"/>
      <c r="C135" s="21">
        <f>C136+C140+C143+C146+C149</f>
        <v>252620.39299999998</v>
      </c>
      <c r="D135" s="21">
        <f>D136+D140+D143+D146+D149</f>
        <v>252620.39299999998</v>
      </c>
      <c r="E135" s="21">
        <f>E136+E140+E143+E146+E149</f>
        <v>252620.39299999998</v>
      </c>
      <c r="G135" s="39" t="s">
        <v>584</v>
      </c>
      <c r="H135" s="41">
        <f t="shared" si="11"/>
        <v>252620.39299999998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252620.39299999998</v>
      </c>
      <c r="D136" s="2">
        <f>D137+D138+D139</f>
        <v>252620.39299999998</v>
      </c>
      <c r="E136" s="2">
        <f>E137+E138+E139</f>
        <v>252620.39299999998</v>
      </c>
      <c r="H136" s="41">
        <f t="shared" si="11"/>
        <v>252620.39299999998</v>
      </c>
    </row>
    <row r="137" spans="1:10" ht="15" customHeight="1" outlineLevel="2">
      <c r="A137" s="121"/>
      <c r="B137" s="120" t="s">
        <v>812</v>
      </c>
      <c r="C137" s="119">
        <v>119598.913</v>
      </c>
      <c r="D137" s="119">
        <f>C137</f>
        <v>119598.913</v>
      </c>
      <c r="E137" s="119">
        <f>D137</f>
        <v>119598.913</v>
      </c>
      <c r="H137" s="41">
        <f t="shared" si="11"/>
        <v>119598.913</v>
      </c>
    </row>
    <row r="138" spans="1:10" ht="15" customHeight="1" outlineLevel="2">
      <c r="A138" s="121"/>
      <c r="B138" s="120" t="s">
        <v>819</v>
      </c>
      <c r="C138" s="119">
        <v>65346</v>
      </c>
      <c r="D138" s="119">
        <f t="shared" ref="D138:E139" si="12">C138</f>
        <v>65346</v>
      </c>
      <c r="E138" s="119">
        <f t="shared" si="12"/>
        <v>65346</v>
      </c>
      <c r="H138" s="41">
        <f t="shared" si="11"/>
        <v>65346</v>
      </c>
    </row>
    <row r="139" spans="1:10" ht="15" customHeight="1" outlineLevel="2">
      <c r="A139" s="121"/>
      <c r="B139" s="120" t="s">
        <v>818</v>
      </c>
      <c r="C139" s="119">
        <v>67675.48</v>
      </c>
      <c r="D139" s="119">
        <f t="shared" si="12"/>
        <v>67675.48</v>
      </c>
      <c r="E139" s="119">
        <f t="shared" si="12"/>
        <v>67675.48</v>
      </c>
      <c r="H139" s="41">
        <f t="shared" si="11"/>
        <v>67675.48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1"/>
      <c r="B141" s="120" t="s">
        <v>812</v>
      </c>
      <c r="C141" s="119"/>
      <c r="D141" s="119">
        <f>C141</f>
        <v>0</v>
      </c>
      <c r="E141" s="119">
        <f>D141</f>
        <v>0</v>
      </c>
      <c r="H141" s="41">
        <f t="shared" si="11"/>
        <v>0</v>
      </c>
    </row>
    <row r="142" spans="1:10" ht="15" customHeight="1" outlineLevel="2">
      <c r="A142" s="121"/>
      <c r="B142" s="120" t="s">
        <v>817</v>
      </c>
      <c r="C142" s="119"/>
      <c r="D142" s="119">
        <f>C142</f>
        <v>0</v>
      </c>
      <c r="E142" s="119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1"/>
      <c r="B144" s="120" t="s">
        <v>812</v>
      </c>
      <c r="C144" s="119"/>
      <c r="D144" s="119">
        <f>C144</f>
        <v>0</v>
      </c>
      <c r="E144" s="119">
        <f>D144</f>
        <v>0</v>
      </c>
      <c r="H144" s="41">
        <f t="shared" si="11"/>
        <v>0</v>
      </c>
    </row>
    <row r="145" spans="1:10" ht="15" customHeight="1" outlineLevel="2">
      <c r="A145" s="121"/>
      <c r="B145" s="120" t="s">
        <v>817</v>
      </c>
      <c r="C145" s="119"/>
      <c r="D145" s="119">
        <f>C145</f>
        <v>0</v>
      </c>
      <c r="E145" s="119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1"/>
      <c r="B147" s="120" t="s">
        <v>812</v>
      </c>
      <c r="C147" s="119"/>
      <c r="D147" s="119">
        <f>C147</f>
        <v>0</v>
      </c>
      <c r="E147" s="119">
        <f>D147</f>
        <v>0</v>
      </c>
      <c r="H147" s="41">
        <f t="shared" si="11"/>
        <v>0</v>
      </c>
    </row>
    <row r="148" spans="1:10" ht="15" customHeight="1" outlineLevel="2">
      <c r="A148" s="121"/>
      <c r="B148" s="120" t="s">
        <v>817</v>
      </c>
      <c r="C148" s="119"/>
      <c r="D148" s="119">
        <f>C148</f>
        <v>0</v>
      </c>
      <c r="E148" s="119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1"/>
      <c r="B150" s="120" t="s">
        <v>812</v>
      </c>
      <c r="C150" s="119"/>
      <c r="D150" s="119">
        <f>C150</f>
        <v>0</v>
      </c>
      <c r="E150" s="119">
        <f>D150</f>
        <v>0</v>
      </c>
      <c r="H150" s="41">
        <f t="shared" si="11"/>
        <v>0</v>
      </c>
    </row>
    <row r="151" spans="1:10" ht="15" customHeight="1" outlineLevel="2">
      <c r="A151" s="121"/>
      <c r="B151" s="120" t="s">
        <v>817</v>
      </c>
      <c r="C151" s="119"/>
      <c r="D151" s="119">
        <f>C151</f>
        <v>0</v>
      </c>
      <c r="E151" s="119">
        <f>D151</f>
        <v>0</v>
      </c>
      <c r="H151" s="41">
        <f t="shared" si="11"/>
        <v>0</v>
      </c>
    </row>
    <row r="152" spans="1:10">
      <c r="A152" s="223" t="s">
        <v>581</v>
      </c>
      <c r="B152" s="224"/>
      <c r="C152" s="23">
        <f>C153+C163+C170</f>
        <v>560</v>
      </c>
      <c r="D152" s="23">
        <f>D153+D163+D170</f>
        <v>560</v>
      </c>
      <c r="E152" s="23">
        <f>E153+E163+E170</f>
        <v>560</v>
      </c>
      <c r="G152" s="39" t="s">
        <v>66</v>
      </c>
      <c r="H152" s="41">
        <f t="shared" si="11"/>
        <v>560</v>
      </c>
      <c r="I152" s="42"/>
      <c r="J152" s="40" t="b">
        <f>AND(H152=I152)</f>
        <v>0</v>
      </c>
    </row>
    <row r="153" spans="1:10">
      <c r="A153" s="221" t="s">
        <v>208</v>
      </c>
      <c r="B153" s="222"/>
      <c r="C153" s="21">
        <f>C154+C157+C160</f>
        <v>560</v>
      </c>
      <c r="D153" s="21">
        <f>D154+D157+D160</f>
        <v>560</v>
      </c>
      <c r="E153" s="21">
        <f>E154+E157+E160</f>
        <v>560</v>
      </c>
      <c r="G153" s="39" t="s">
        <v>585</v>
      </c>
      <c r="H153" s="41">
        <f t="shared" si="11"/>
        <v>560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560</v>
      </c>
      <c r="D154" s="2">
        <f>D155+D156</f>
        <v>560</v>
      </c>
      <c r="E154" s="2">
        <f>E155+E156</f>
        <v>560</v>
      </c>
      <c r="H154" s="41">
        <f t="shared" si="11"/>
        <v>560</v>
      </c>
    </row>
    <row r="155" spans="1:10" ht="15" customHeight="1" outlineLevel="2">
      <c r="A155" s="121"/>
      <c r="B155" s="120" t="s">
        <v>812</v>
      </c>
      <c r="C155" s="119">
        <v>560</v>
      </c>
      <c r="D155" s="119">
        <f>C155</f>
        <v>560</v>
      </c>
      <c r="E155" s="119">
        <f>D155</f>
        <v>560</v>
      </c>
      <c r="H155" s="41">
        <f t="shared" si="11"/>
        <v>560</v>
      </c>
    </row>
    <row r="156" spans="1:10" ht="15" customHeight="1" outlineLevel="2">
      <c r="A156" s="121"/>
      <c r="B156" s="120" t="s">
        <v>817</v>
      </c>
      <c r="C156" s="119"/>
      <c r="D156" s="119">
        <f>C156</f>
        <v>0</v>
      </c>
      <c r="E156" s="119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1"/>
      <c r="B158" s="120" t="s">
        <v>812</v>
      </c>
      <c r="C158" s="119"/>
      <c r="D158" s="119">
        <f>C158</f>
        <v>0</v>
      </c>
      <c r="E158" s="119">
        <f>D158</f>
        <v>0</v>
      </c>
      <c r="H158" s="41">
        <f t="shared" si="11"/>
        <v>0</v>
      </c>
    </row>
    <row r="159" spans="1:10" ht="15" customHeight="1" outlineLevel="2">
      <c r="A159" s="121"/>
      <c r="B159" s="120" t="s">
        <v>817</v>
      </c>
      <c r="C159" s="119"/>
      <c r="D159" s="119">
        <f>C159</f>
        <v>0</v>
      </c>
      <c r="E159" s="119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1"/>
      <c r="B161" s="120" t="s">
        <v>812</v>
      </c>
      <c r="C161" s="119"/>
      <c r="D161" s="119">
        <f>C161</f>
        <v>0</v>
      </c>
      <c r="E161" s="119">
        <f>D161</f>
        <v>0</v>
      </c>
      <c r="H161" s="41">
        <f t="shared" si="11"/>
        <v>0</v>
      </c>
    </row>
    <row r="162" spans="1:10" ht="15" customHeight="1" outlineLevel="2">
      <c r="A162" s="121"/>
      <c r="B162" s="120" t="s">
        <v>817</v>
      </c>
      <c r="C162" s="119"/>
      <c r="D162" s="119">
        <f>C162</f>
        <v>0</v>
      </c>
      <c r="E162" s="119">
        <f>D162</f>
        <v>0</v>
      </c>
      <c r="H162" s="41">
        <f t="shared" si="11"/>
        <v>0</v>
      </c>
    </row>
    <row r="163" spans="1:10">
      <c r="A163" s="221" t="s">
        <v>212</v>
      </c>
      <c r="B163" s="22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1"/>
      <c r="B165" s="120" t="s">
        <v>812</v>
      </c>
      <c r="C165" s="119"/>
      <c r="D165" s="119">
        <f>C165</f>
        <v>0</v>
      </c>
      <c r="E165" s="119">
        <f>D165</f>
        <v>0</v>
      </c>
      <c r="H165" s="41">
        <f t="shared" si="11"/>
        <v>0</v>
      </c>
    </row>
    <row r="166" spans="1:10" ht="15" customHeight="1" outlineLevel="2">
      <c r="A166" s="121"/>
      <c r="B166" s="120" t="s">
        <v>817</v>
      </c>
      <c r="C166" s="119"/>
      <c r="D166" s="119">
        <f>C166</f>
        <v>0</v>
      </c>
      <c r="E166" s="119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1"/>
      <c r="B168" s="120" t="s">
        <v>812</v>
      </c>
      <c r="C168" s="119"/>
      <c r="D168" s="119">
        <f>C168</f>
        <v>0</v>
      </c>
      <c r="E168" s="119">
        <f>D168</f>
        <v>0</v>
      </c>
      <c r="H168" s="41">
        <f t="shared" si="11"/>
        <v>0</v>
      </c>
    </row>
    <row r="169" spans="1:10" ht="15" customHeight="1" outlineLevel="2">
      <c r="A169" s="121"/>
      <c r="B169" s="120" t="s">
        <v>817</v>
      </c>
      <c r="C169" s="119"/>
      <c r="D169" s="119">
        <f>C169</f>
        <v>0</v>
      </c>
      <c r="E169" s="119">
        <f>D169</f>
        <v>0</v>
      </c>
      <c r="H169" s="41">
        <f t="shared" si="11"/>
        <v>0</v>
      </c>
    </row>
    <row r="170" spans="1:10">
      <c r="A170" s="221" t="s">
        <v>214</v>
      </c>
      <c r="B170" s="22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1"/>
      <c r="B172" s="120" t="s">
        <v>812</v>
      </c>
      <c r="C172" s="119"/>
      <c r="D172" s="119">
        <f>C172</f>
        <v>0</v>
      </c>
      <c r="E172" s="119">
        <f>D172</f>
        <v>0</v>
      </c>
      <c r="H172" s="41">
        <f t="shared" si="11"/>
        <v>0</v>
      </c>
    </row>
    <row r="173" spans="1:10" ht="15" customHeight="1" outlineLevel="2">
      <c r="A173" s="121"/>
      <c r="B173" s="120" t="s">
        <v>817</v>
      </c>
      <c r="C173" s="119"/>
      <c r="D173" s="119">
        <f>C173</f>
        <v>0</v>
      </c>
      <c r="E173" s="119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1"/>
      <c r="B175" s="120" t="s">
        <v>812</v>
      </c>
      <c r="C175" s="119"/>
      <c r="D175" s="119">
        <f>C175</f>
        <v>0</v>
      </c>
      <c r="E175" s="119">
        <f>D175</f>
        <v>0</v>
      </c>
      <c r="H175" s="41">
        <f t="shared" si="11"/>
        <v>0</v>
      </c>
    </row>
    <row r="176" spans="1:10" ht="15" customHeight="1" outlineLevel="2">
      <c r="A176" s="121"/>
      <c r="B176" s="120" t="s">
        <v>817</v>
      </c>
      <c r="C176" s="119"/>
      <c r="D176" s="119">
        <f>C176</f>
        <v>0</v>
      </c>
      <c r="E176" s="119">
        <f>D176</f>
        <v>0</v>
      </c>
      <c r="H176" s="41">
        <f t="shared" si="11"/>
        <v>0</v>
      </c>
    </row>
    <row r="177" spans="1:10">
      <c r="A177" s="223" t="s">
        <v>582</v>
      </c>
      <c r="B177" s="224"/>
      <c r="C177" s="27">
        <f>C178</f>
        <v>169557.92799999999</v>
      </c>
      <c r="D177" s="27">
        <f>D178</f>
        <v>164634.15</v>
      </c>
      <c r="E177" s="27">
        <f>E178</f>
        <v>164634.15</v>
      </c>
      <c r="G177" s="39" t="s">
        <v>216</v>
      </c>
      <c r="H177" s="41">
        <f t="shared" si="11"/>
        <v>169557.92799999999</v>
      </c>
      <c r="I177" s="42"/>
      <c r="J177" s="40" t="b">
        <f>AND(H177=I177)</f>
        <v>0</v>
      </c>
    </row>
    <row r="178" spans="1:10">
      <c r="A178" s="221" t="s">
        <v>217</v>
      </c>
      <c r="B178" s="222"/>
      <c r="C178" s="21">
        <f>C179+C184+C188+C197+C200+C203+C215+C222+C228+C235+C238+C243+C250</f>
        <v>169557.92799999999</v>
      </c>
      <c r="D178" s="21">
        <f>D179+D184+D188+D197+D200+D203+D215+D222+D228+D235+D238+D243+D250</f>
        <v>164634.15</v>
      </c>
      <c r="E178" s="21">
        <f>E179+E184+E188+E197+E200+E203+E215+E222+E228+E235+E238+E243+E250</f>
        <v>164634.15</v>
      </c>
      <c r="G178" s="39" t="s">
        <v>587</v>
      </c>
      <c r="H178" s="41">
        <f t="shared" si="11"/>
        <v>169557.92799999999</v>
      </c>
      <c r="I178" s="42"/>
      <c r="J178" s="40" t="b">
        <f>AND(H178=I178)</f>
        <v>0</v>
      </c>
    </row>
    <row r="179" spans="1:10" outlineLevel="1">
      <c r="A179" s="218" t="s">
        <v>806</v>
      </c>
      <c r="B179" s="219"/>
      <c r="C179" s="2">
        <f>C180+C182</f>
        <v>2310.8980000000001</v>
      </c>
      <c r="D179" s="2">
        <f>D180+D182</f>
        <v>0</v>
      </c>
      <c r="E179" s="2">
        <f>E180+E182</f>
        <v>0</v>
      </c>
    </row>
    <row r="180" spans="1:10" outlineLevel="2">
      <c r="A180" s="121">
        <v>3</v>
      </c>
      <c r="B180" s="120" t="s">
        <v>814</v>
      </c>
      <c r="C180" s="119">
        <v>2310.8980000000001</v>
      </c>
      <c r="D180" s="119">
        <f>D181</f>
        <v>0</v>
      </c>
      <c r="E180" s="119">
        <f>E181</f>
        <v>0</v>
      </c>
    </row>
    <row r="181" spans="1:10" outlineLevel="2">
      <c r="A181" s="87"/>
      <c r="B181" s="86" t="s">
        <v>812</v>
      </c>
      <c r="C181" s="118"/>
      <c r="D181" s="118">
        <f>C181</f>
        <v>0</v>
      </c>
      <c r="E181" s="118">
        <f>D181</f>
        <v>0</v>
      </c>
    </row>
    <row r="182" spans="1:10" outlineLevel="2">
      <c r="A182" s="121">
        <v>4</v>
      </c>
      <c r="B182" s="120" t="s">
        <v>815</v>
      </c>
      <c r="C182" s="119">
        <f>C183</f>
        <v>0</v>
      </c>
      <c r="D182" s="119">
        <f>D183</f>
        <v>0</v>
      </c>
      <c r="E182" s="119">
        <f>E183</f>
        <v>0</v>
      </c>
    </row>
    <row r="183" spans="1:10" outlineLevel="2">
      <c r="A183" s="87"/>
      <c r="B183" s="86" t="s">
        <v>812</v>
      </c>
      <c r="C183" s="118"/>
      <c r="D183" s="118">
        <f>C183</f>
        <v>0</v>
      </c>
      <c r="E183" s="118">
        <f>D183</f>
        <v>0</v>
      </c>
    </row>
    <row r="184" spans="1:10" outlineLevel="1">
      <c r="A184" s="218" t="s">
        <v>805</v>
      </c>
      <c r="B184" s="21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1">
        <v>2</v>
      </c>
      <c r="B185" s="120" t="s">
        <v>813</v>
      </c>
      <c r="C185" s="119">
        <f>C186+C187</f>
        <v>0</v>
      </c>
      <c r="D185" s="119">
        <f>D186+D187</f>
        <v>0</v>
      </c>
      <c r="E185" s="119">
        <f>E186+E187</f>
        <v>0</v>
      </c>
    </row>
    <row r="186" spans="1:10" outlineLevel="3">
      <c r="A186" s="87"/>
      <c r="B186" s="86" t="s">
        <v>812</v>
      </c>
      <c r="C186" s="118"/>
      <c r="D186" s="118">
        <f>C186</f>
        <v>0</v>
      </c>
      <c r="E186" s="118">
        <f>D186</f>
        <v>0</v>
      </c>
    </row>
    <row r="187" spans="1:10" outlineLevel="3">
      <c r="A187" s="87"/>
      <c r="B187" s="86" t="s">
        <v>804</v>
      </c>
      <c r="C187" s="118"/>
      <c r="D187" s="118">
        <f>C187</f>
        <v>0</v>
      </c>
      <c r="E187" s="118">
        <f>D187</f>
        <v>0</v>
      </c>
    </row>
    <row r="188" spans="1:10" outlineLevel="1">
      <c r="A188" s="218" t="s">
        <v>803</v>
      </c>
      <c r="B188" s="21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1">
        <v>1</v>
      </c>
      <c r="B189" s="120" t="s">
        <v>816</v>
      </c>
      <c r="C189" s="119">
        <f>C190+C191+C192</f>
        <v>0</v>
      </c>
      <c r="D189" s="119">
        <f>D190+D191+D192</f>
        <v>0</v>
      </c>
      <c r="E189" s="119">
        <f>E190+E191+E192</f>
        <v>0</v>
      </c>
    </row>
    <row r="190" spans="1:10" outlineLevel="3">
      <c r="A190" s="87"/>
      <c r="B190" s="86" t="s">
        <v>812</v>
      </c>
      <c r="C190" s="118">
        <v>0</v>
      </c>
      <c r="D190" s="118">
        <f t="shared" ref="D190:E192" si="13">C190</f>
        <v>0</v>
      </c>
      <c r="E190" s="118">
        <f t="shared" si="13"/>
        <v>0</v>
      </c>
    </row>
    <row r="191" spans="1:10" outlineLevel="3">
      <c r="A191" s="87"/>
      <c r="B191" s="86" t="s">
        <v>802</v>
      </c>
      <c r="C191" s="118">
        <v>0</v>
      </c>
      <c r="D191" s="118">
        <f t="shared" si="13"/>
        <v>0</v>
      </c>
      <c r="E191" s="118">
        <f t="shared" si="13"/>
        <v>0</v>
      </c>
    </row>
    <row r="192" spans="1:10" outlineLevel="3">
      <c r="A192" s="87"/>
      <c r="B192" s="86" t="s">
        <v>801</v>
      </c>
      <c r="C192" s="118">
        <v>0</v>
      </c>
      <c r="D192" s="118">
        <f t="shared" si="13"/>
        <v>0</v>
      </c>
      <c r="E192" s="118">
        <f t="shared" si="13"/>
        <v>0</v>
      </c>
    </row>
    <row r="193" spans="1:5" outlineLevel="2">
      <c r="A193" s="121">
        <v>3</v>
      </c>
      <c r="B193" s="120" t="s">
        <v>814</v>
      </c>
      <c r="C193" s="119">
        <f>C194</f>
        <v>0</v>
      </c>
      <c r="D193" s="119">
        <f>D194</f>
        <v>0</v>
      </c>
      <c r="E193" s="119">
        <f>E194</f>
        <v>0</v>
      </c>
    </row>
    <row r="194" spans="1:5" outlineLevel="3">
      <c r="A194" s="87"/>
      <c r="B194" s="86" t="s">
        <v>812</v>
      </c>
      <c r="C194" s="118">
        <v>0</v>
      </c>
      <c r="D194" s="118">
        <f>C194</f>
        <v>0</v>
      </c>
      <c r="E194" s="118">
        <f>D194</f>
        <v>0</v>
      </c>
    </row>
    <row r="195" spans="1:5" outlineLevel="2">
      <c r="A195" s="121">
        <v>4</v>
      </c>
      <c r="B195" s="120" t="s">
        <v>815</v>
      </c>
      <c r="C195" s="119">
        <f>C196</f>
        <v>0</v>
      </c>
      <c r="D195" s="119">
        <f>D196</f>
        <v>0</v>
      </c>
      <c r="E195" s="119">
        <f>E196</f>
        <v>0</v>
      </c>
    </row>
    <row r="196" spans="1:5" outlineLevel="3">
      <c r="A196" s="87"/>
      <c r="B196" s="86" t="s">
        <v>812</v>
      </c>
      <c r="C196" s="118">
        <v>0</v>
      </c>
      <c r="D196" s="118">
        <f>C196</f>
        <v>0</v>
      </c>
      <c r="E196" s="118">
        <f>D196</f>
        <v>0</v>
      </c>
    </row>
    <row r="197" spans="1:5" outlineLevel="1">
      <c r="A197" s="218" t="s">
        <v>800</v>
      </c>
      <c r="B197" s="21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1">
        <v>4</v>
      </c>
      <c r="B198" s="120" t="s">
        <v>815</v>
      </c>
      <c r="C198" s="119">
        <f t="shared" si="14"/>
        <v>0</v>
      </c>
      <c r="D198" s="119">
        <f t="shared" si="14"/>
        <v>0</v>
      </c>
      <c r="E198" s="119">
        <f t="shared" si="14"/>
        <v>0</v>
      </c>
    </row>
    <row r="199" spans="1:5" outlineLevel="3">
      <c r="A199" s="87"/>
      <c r="B199" s="86" t="s">
        <v>812</v>
      </c>
      <c r="C199" s="118">
        <v>0</v>
      </c>
      <c r="D199" s="118">
        <f>C199</f>
        <v>0</v>
      </c>
      <c r="E199" s="118">
        <f>D199</f>
        <v>0</v>
      </c>
    </row>
    <row r="200" spans="1:5" outlineLevel="1">
      <c r="A200" s="218" t="s">
        <v>799</v>
      </c>
      <c r="B200" s="219"/>
      <c r="C200" s="2">
        <f>SUM(C201)</f>
        <v>2612.88</v>
      </c>
      <c r="D200" s="2">
        <f>SUM(D201)</f>
        <v>0</v>
      </c>
      <c r="E200" s="2">
        <f>SUM(E201)</f>
        <v>0</v>
      </c>
    </row>
    <row r="201" spans="1:5" outlineLevel="2">
      <c r="A201" s="121">
        <v>3</v>
      </c>
      <c r="B201" s="120" t="s">
        <v>814</v>
      </c>
      <c r="C201" s="119">
        <v>2612.88</v>
      </c>
      <c r="D201" s="119">
        <f>D202</f>
        <v>0</v>
      </c>
      <c r="E201" s="119">
        <f>E202</f>
        <v>0</v>
      </c>
    </row>
    <row r="202" spans="1:5" outlineLevel="3">
      <c r="A202" s="87"/>
      <c r="B202" s="86" t="s">
        <v>812</v>
      </c>
      <c r="C202" s="118">
        <v>0</v>
      </c>
      <c r="D202" s="118">
        <f>C202</f>
        <v>0</v>
      </c>
      <c r="E202" s="118">
        <f>D202</f>
        <v>0</v>
      </c>
    </row>
    <row r="203" spans="1:5" outlineLevel="1">
      <c r="A203" s="218" t="s">
        <v>798</v>
      </c>
      <c r="B203" s="21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1">
        <v>1</v>
      </c>
      <c r="B204" s="120" t="s">
        <v>816</v>
      </c>
      <c r="C204" s="119">
        <f>C205+C206</f>
        <v>0</v>
      </c>
      <c r="D204" s="119">
        <f>D205+D206</f>
        <v>0</v>
      </c>
      <c r="E204" s="119">
        <f>E205+E206</f>
        <v>0</v>
      </c>
    </row>
    <row r="205" spans="1:5" outlineLevel="3">
      <c r="A205" s="87"/>
      <c r="B205" s="86" t="s">
        <v>812</v>
      </c>
      <c r="C205" s="118">
        <v>0</v>
      </c>
      <c r="D205" s="118">
        <f>C205</f>
        <v>0</v>
      </c>
      <c r="E205" s="118">
        <f>D205</f>
        <v>0</v>
      </c>
    </row>
    <row r="206" spans="1:5" outlineLevel="3">
      <c r="A206" s="87"/>
      <c r="B206" s="86" t="s">
        <v>796</v>
      </c>
      <c r="C206" s="118">
        <v>0</v>
      </c>
      <c r="D206" s="118">
        <f>C206</f>
        <v>0</v>
      </c>
      <c r="E206" s="118">
        <f>D206</f>
        <v>0</v>
      </c>
    </row>
    <row r="207" spans="1:5" outlineLevel="2">
      <c r="A207" s="121">
        <v>2</v>
      </c>
      <c r="B207" s="120" t="s">
        <v>813</v>
      </c>
      <c r="C207" s="119">
        <f>C209+C208+C210</f>
        <v>0</v>
      </c>
      <c r="D207" s="119">
        <f>D209+D208+D210</f>
        <v>0</v>
      </c>
      <c r="E207" s="119">
        <f>E209+E208+E210</f>
        <v>0</v>
      </c>
    </row>
    <row r="208" spans="1:5" outlineLevel="3">
      <c r="A208" s="87"/>
      <c r="B208" s="86" t="s">
        <v>812</v>
      </c>
      <c r="C208" s="118">
        <v>0</v>
      </c>
      <c r="D208" s="118">
        <f t="shared" ref="D208:E210" si="15">C208</f>
        <v>0</v>
      </c>
      <c r="E208" s="118">
        <f t="shared" si="15"/>
        <v>0</v>
      </c>
    </row>
    <row r="209" spans="1:5" outlineLevel="3">
      <c r="A209" s="87"/>
      <c r="B209" s="86" t="s">
        <v>795</v>
      </c>
      <c r="C209" s="118"/>
      <c r="D209" s="118">
        <f t="shared" si="15"/>
        <v>0</v>
      </c>
      <c r="E209" s="118">
        <f t="shared" si="15"/>
        <v>0</v>
      </c>
    </row>
    <row r="210" spans="1:5" outlineLevel="3">
      <c r="A210" s="87"/>
      <c r="B210" s="86" t="s">
        <v>812</v>
      </c>
      <c r="C210" s="118">
        <v>0</v>
      </c>
      <c r="D210" s="118">
        <f t="shared" si="15"/>
        <v>0</v>
      </c>
      <c r="E210" s="118">
        <f t="shared" si="15"/>
        <v>0</v>
      </c>
    </row>
    <row r="211" spans="1:5" outlineLevel="2">
      <c r="A211" s="121">
        <v>3</v>
      </c>
      <c r="B211" s="120" t="s">
        <v>814</v>
      </c>
      <c r="C211" s="119">
        <f>C212</f>
        <v>0</v>
      </c>
      <c r="D211" s="119">
        <f>D212</f>
        <v>0</v>
      </c>
      <c r="E211" s="119">
        <f>E212</f>
        <v>0</v>
      </c>
    </row>
    <row r="212" spans="1:5" outlineLevel="3">
      <c r="A212" s="87"/>
      <c r="B212" s="86" t="s">
        <v>812</v>
      </c>
      <c r="C212" s="118">
        <v>0</v>
      </c>
      <c r="D212" s="118">
        <f>C212</f>
        <v>0</v>
      </c>
      <c r="E212" s="118">
        <f>D212</f>
        <v>0</v>
      </c>
    </row>
    <row r="213" spans="1:5" outlineLevel="2">
      <c r="A213" s="121">
        <v>4</v>
      </c>
      <c r="B213" s="120" t="s">
        <v>815</v>
      </c>
      <c r="C213" s="119">
        <f>C214</f>
        <v>0</v>
      </c>
      <c r="D213" s="119">
        <f>D214</f>
        <v>0</v>
      </c>
      <c r="E213" s="119">
        <f>E214</f>
        <v>0</v>
      </c>
    </row>
    <row r="214" spans="1:5" outlineLevel="3">
      <c r="A214" s="87"/>
      <c r="B214" s="86" t="s">
        <v>812</v>
      </c>
      <c r="C214" s="118">
        <v>0</v>
      </c>
      <c r="D214" s="118">
        <f>C214</f>
        <v>0</v>
      </c>
      <c r="E214" s="118">
        <f>D214</f>
        <v>0</v>
      </c>
    </row>
    <row r="215" spans="1:5" outlineLevel="1">
      <c r="A215" s="218" t="s">
        <v>793</v>
      </c>
      <c r="B215" s="21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1">
        <v>2</v>
      </c>
      <c r="B216" s="120" t="s">
        <v>813</v>
      </c>
      <c r="C216" s="119">
        <f>C219+C218+C217</f>
        <v>0</v>
      </c>
      <c r="D216" s="119">
        <f>D219+D218+D217</f>
        <v>0</v>
      </c>
      <c r="E216" s="119">
        <f>E219+E218+E217</f>
        <v>0</v>
      </c>
    </row>
    <row r="217" spans="1:5" outlineLevel="3">
      <c r="A217" s="87"/>
      <c r="B217" s="86" t="s">
        <v>812</v>
      </c>
      <c r="C217" s="118">
        <v>0</v>
      </c>
      <c r="D217" s="118">
        <f t="shared" ref="D217:E219" si="16">C217</f>
        <v>0</v>
      </c>
      <c r="E217" s="118">
        <f t="shared" si="16"/>
        <v>0</v>
      </c>
    </row>
    <row r="218" spans="1:5" s="114" customFormat="1" outlineLevel="3">
      <c r="A218" s="124"/>
      <c r="B218" s="123" t="s">
        <v>792</v>
      </c>
      <c r="C218" s="122"/>
      <c r="D218" s="122">
        <f t="shared" si="16"/>
        <v>0</v>
      </c>
      <c r="E218" s="122">
        <f t="shared" si="16"/>
        <v>0</v>
      </c>
    </row>
    <row r="219" spans="1:5" s="114" customFormat="1" outlineLevel="3">
      <c r="A219" s="124"/>
      <c r="B219" s="123" t="s">
        <v>778</v>
      </c>
      <c r="C219" s="122"/>
      <c r="D219" s="122">
        <f t="shared" si="16"/>
        <v>0</v>
      </c>
      <c r="E219" s="122">
        <f t="shared" si="16"/>
        <v>0</v>
      </c>
    </row>
    <row r="220" spans="1:5" outlineLevel="2">
      <c r="A220" s="121">
        <v>3</v>
      </c>
      <c r="B220" s="120" t="s">
        <v>814</v>
      </c>
      <c r="C220" s="119">
        <f>C221</f>
        <v>0</v>
      </c>
      <c r="D220" s="119">
        <f>D221</f>
        <v>0</v>
      </c>
      <c r="E220" s="119">
        <f>E221</f>
        <v>0</v>
      </c>
    </row>
    <row r="221" spans="1:5" outlineLevel="3">
      <c r="A221" s="87"/>
      <c r="B221" s="86" t="s">
        <v>812</v>
      </c>
      <c r="C221" s="118">
        <v>0</v>
      </c>
      <c r="D221" s="118">
        <f>C221</f>
        <v>0</v>
      </c>
      <c r="E221" s="118">
        <f>D221</f>
        <v>0</v>
      </c>
    </row>
    <row r="222" spans="1:5" outlineLevel="1">
      <c r="A222" s="218" t="s">
        <v>791</v>
      </c>
      <c r="B222" s="21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1">
        <v>2</v>
      </c>
      <c r="B223" s="120" t="s">
        <v>813</v>
      </c>
      <c r="C223" s="119">
        <f>C225+C226+C227+C224</f>
        <v>0</v>
      </c>
      <c r="D223" s="119">
        <f>D225+D226+D227+D224</f>
        <v>0</v>
      </c>
      <c r="E223" s="119">
        <f>E225+E226+E227+E224</f>
        <v>0</v>
      </c>
    </row>
    <row r="224" spans="1:5" outlineLevel="3">
      <c r="A224" s="87"/>
      <c r="B224" s="86" t="s">
        <v>812</v>
      </c>
      <c r="C224" s="118">
        <v>0</v>
      </c>
      <c r="D224" s="118">
        <f>C224</f>
        <v>0</v>
      </c>
      <c r="E224" s="118">
        <f>D224</f>
        <v>0</v>
      </c>
    </row>
    <row r="225" spans="1:5" outlineLevel="3">
      <c r="A225" s="87"/>
      <c r="B225" s="86" t="s">
        <v>790</v>
      </c>
      <c r="C225" s="118"/>
      <c r="D225" s="118">
        <f t="shared" ref="D225:E227" si="17">C225</f>
        <v>0</v>
      </c>
      <c r="E225" s="118">
        <f t="shared" si="17"/>
        <v>0</v>
      </c>
    </row>
    <row r="226" spans="1:5" outlineLevel="3">
      <c r="A226" s="87"/>
      <c r="B226" s="86" t="s">
        <v>789</v>
      </c>
      <c r="C226" s="118"/>
      <c r="D226" s="118">
        <f t="shared" si="17"/>
        <v>0</v>
      </c>
      <c r="E226" s="118">
        <f t="shared" si="17"/>
        <v>0</v>
      </c>
    </row>
    <row r="227" spans="1:5" outlineLevel="3">
      <c r="A227" s="87"/>
      <c r="B227" s="86" t="s">
        <v>788</v>
      </c>
      <c r="C227" s="118"/>
      <c r="D227" s="118">
        <f t="shared" si="17"/>
        <v>0</v>
      </c>
      <c r="E227" s="118">
        <f t="shared" si="17"/>
        <v>0</v>
      </c>
    </row>
    <row r="228" spans="1:5" outlineLevel="1">
      <c r="A228" s="218" t="s">
        <v>787</v>
      </c>
      <c r="B228" s="219"/>
      <c r="C228" s="2">
        <f>C229+C233</f>
        <v>144610.00399999999</v>
      </c>
      <c r="D228" s="2">
        <f>D229+D233</f>
        <v>144610.00399999999</v>
      </c>
      <c r="E228" s="2">
        <f>E229+E233</f>
        <v>144610.00399999999</v>
      </c>
    </row>
    <row r="229" spans="1:5" outlineLevel="2">
      <c r="A229" s="121">
        <v>2</v>
      </c>
      <c r="B229" s="120" t="s">
        <v>813</v>
      </c>
      <c r="C229" s="119">
        <f>C231+C232+C230</f>
        <v>144610.00399999999</v>
      </c>
      <c r="D229" s="119">
        <f>D231+D232+D230</f>
        <v>144610.00399999999</v>
      </c>
      <c r="E229" s="119">
        <f>E231+E232+E230</f>
        <v>144610.00399999999</v>
      </c>
    </row>
    <row r="230" spans="1:5" outlineLevel="3">
      <c r="A230" s="87"/>
      <c r="B230" s="86" t="s">
        <v>812</v>
      </c>
      <c r="C230" s="118">
        <v>0</v>
      </c>
      <c r="D230" s="118">
        <f>C230</f>
        <v>0</v>
      </c>
      <c r="E230" s="118">
        <f>D230</f>
        <v>0</v>
      </c>
    </row>
    <row r="231" spans="1:5" outlineLevel="3">
      <c r="A231" s="87"/>
      <c r="B231" s="86" t="s">
        <v>786</v>
      </c>
      <c r="C231" s="118">
        <v>144610.00399999999</v>
      </c>
      <c r="D231" s="118">
        <f t="shared" ref="D231:E232" si="18">C231</f>
        <v>144610.00399999999</v>
      </c>
      <c r="E231" s="118">
        <f t="shared" si="18"/>
        <v>144610.00399999999</v>
      </c>
    </row>
    <row r="232" spans="1:5" outlineLevel="3">
      <c r="A232" s="87"/>
      <c r="B232" s="86" t="s">
        <v>776</v>
      </c>
      <c r="C232" s="118"/>
      <c r="D232" s="118">
        <f t="shared" si="18"/>
        <v>0</v>
      </c>
      <c r="E232" s="118">
        <f t="shared" si="18"/>
        <v>0</v>
      </c>
    </row>
    <row r="233" spans="1:5" outlineLevel="2">
      <c r="A233" s="121">
        <v>3</v>
      </c>
      <c r="B233" s="120" t="s">
        <v>814</v>
      </c>
      <c r="C233" s="119">
        <f>C234</f>
        <v>0</v>
      </c>
      <c r="D233" s="119">
        <f>D234</f>
        <v>0</v>
      </c>
      <c r="E233" s="119">
        <f>E234</f>
        <v>0</v>
      </c>
    </row>
    <row r="234" spans="1:5" outlineLevel="3">
      <c r="A234" s="87"/>
      <c r="B234" s="86" t="s">
        <v>812</v>
      </c>
      <c r="C234" s="118">
        <v>0</v>
      </c>
      <c r="D234" s="118">
        <f>C234</f>
        <v>0</v>
      </c>
      <c r="E234" s="118">
        <f>D234</f>
        <v>0</v>
      </c>
    </row>
    <row r="235" spans="1:5" outlineLevel="1">
      <c r="A235" s="218" t="s">
        <v>785</v>
      </c>
      <c r="B235" s="21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1">
        <v>3</v>
      </c>
      <c r="B236" s="120" t="s">
        <v>814</v>
      </c>
      <c r="C236" s="119">
        <f>C237</f>
        <v>0</v>
      </c>
      <c r="D236" s="119">
        <f>D237</f>
        <v>0</v>
      </c>
      <c r="E236" s="119">
        <f>E237</f>
        <v>0</v>
      </c>
    </row>
    <row r="237" spans="1:5" outlineLevel="3">
      <c r="A237" s="87"/>
      <c r="B237" s="86" t="s">
        <v>812</v>
      </c>
      <c r="C237" s="118">
        <v>0</v>
      </c>
      <c r="D237" s="118">
        <f>C237</f>
        <v>0</v>
      </c>
      <c r="E237" s="118">
        <f>D237</f>
        <v>0</v>
      </c>
    </row>
    <row r="238" spans="1:5" outlineLevel="1">
      <c r="A238" s="218" t="s">
        <v>783</v>
      </c>
      <c r="B238" s="21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1">
        <v>2</v>
      </c>
      <c r="B239" s="120" t="s">
        <v>813</v>
      </c>
      <c r="C239" s="119">
        <f>C241+C242+C240</f>
        <v>0</v>
      </c>
      <c r="D239" s="119">
        <f>D241+D242+D240</f>
        <v>0</v>
      </c>
      <c r="E239" s="119">
        <f>E241+E242+E240</f>
        <v>0</v>
      </c>
    </row>
    <row r="240" spans="1:5" outlineLevel="3">
      <c r="A240" s="87"/>
      <c r="B240" s="86" t="s">
        <v>812</v>
      </c>
      <c r="C240" s="118">
        <v>0</v>
      </c>
      <c r="D240" s="118">
        <f>C240</f>
        <v>0</v>
      </c>
      <c r="E240" s="118">
        <f>D240</f>
        <v>0</v>
      </c>
    </row>
    <row r="241" spans="1:10" outlineLevel="3">
      <c r="A241" s="87"/>
      <c r="B241" s="86" t="s">
        <v>782</v>
      </c>
      <c r="C241" s="118"/>
      <c r="D241" s="118">
        <f t="shared" ref="D241:E242" si="19">C241</f>
        <v>0</v>
      </c>
      <c r="E241" s="118">
        <f t="shared" si="19"/>
        <v>0</v>
      </c>
    </row>
    <row r="242" spans="1:10" outlineLevel="3">
      <c r="A242" s="87"/>
      <c r="B242" s="86" t="s">
        <v>781</v>
      </c>
      <c r="C242" s="118"/>
      <c r="D242" s="118">
        <f t="shared" si="19"/>
        <v>0</v>
      </c>
      <c r="E242" s="118">
        <f t="shared" si="19"/>
        <v>0</v>
      </c>
    </row>
    <row r="243" spans="1:10" outlineLevel="1">
      <c r="A243" s="218" t="s">
        <v>780</v>
      </c>
      <c r="B243" s="219"/>
      <c r="C243" s="2">
        <f>C244</f>
        <v>20012.745999999999</v>
      </c>
      <c r="D243" s="2">
        <f>D244</f>
        <v>20012.745999999999</v>
      </c>
      <c r="E243" s="2">
        <f>E244</f>
        <v>20012.745999999999</v>
      </c>
    </row>
    <row r="244" spans="1:10" outlineLevel="2">
      <c r="A244" s="121">
        <v>2</v>
      </c>
      <c r="B244" s="120" t="s">
        <v>813</v>
      </c>
      <c r="C244" s="119">
        <f>C246+C247+C248+C249+C245</f>
        <v>20012.745999999999</v>
      </c>
      <c r="D244" s="119">
        <f>D246+D247+D248+D249+D245</f>
        <v>20012.745999999999</v>
      </c>
      <c r="E244" s="119">
        <f>E246+E247+E248+E249+E245</f>
        <v>20012.745999999999</v>
      </c>
    </row>
    <row r="245" spans="1:10" outlineLevel="3">
      <c r="A245" s="87"/>
      <c r="B245" s="86" t="s">
        <v>812</v>
      </c>
      <c r="C245" s="118">
        <v>0</v>
      </c>
      <c r="D245" s="118">
        <f>C245</f>
        <v>0</v>
      </c>
      <c r="E245" s="118">
        <f>D245</f>
        <v>0</v>
      </c>
    </row>
    <row r="246" spans="1:10" outlineLevel="3">
      <c r="A246" s="87"/>
      <c r="B246" s="86" t="s">
        <v>778</v>
      </c>
      <c r="C246" s="118"/>
      <c r="D246" s="118">
        <f t="shared" ref="D246:E249" si="20">C246</f>
        <v>0</v>
      </c>
      <c r="E246" s="118">
        <f t="shared" si="20"/>
        <v>0</v>
      </c>
    </row>
    <row r="247" spans="1:10" outlineLevel="3">
      <c r="A247" s="87"/>
      <c r="B247" s="86" t="s">
        <v>777</v>
      </c>
      <c r="C247" s="118">
        <v>20012.745999999999</v>
      </c>
      <c r="D247" s="118">
        <f t="shared" si="20"/>
        <v>20012.745999999999</v>
      </c>
      <c r="E247" s="118">
        <f t="shared" si="20"/>
        <v>20012.745999999999</v>
      </c>
    </row>
    <row r="248" spans="1:10" outlineLevel="3">
      <c r="A248" s="87"/>
      <c r="B248" s="86" t="s">
        <v>776</v>
      </c>
      <c r="C248" s="118"/>
      <c r="D248" s="118">
        <f t="shared" si="20"/>
        <v>0</v>
      </c>
      <c r="E248" s="118">
        <f t="shared" si="20"/>
        <v>0</v>
      </c>
    </row>
    <row r="249" spans="1:10" outlineLevel="3">
      <c r="A249" s="87"/>
      <c r="B249" s="86" t="s">
        <v>775</v>
      </c>
      <c r="C249" s="118"/>
      <c r="D249" s="118">
        <f t="shared" si="20"/>
        <v>0</v>
      </c>
      <c r="E249" s="118">
        <f t="shared" si="20"/>
        <v>0</v>
      </c>
    </row>
    <row r="250" spans="1:10" outlineLevel="1">
      <c r="A250" s="218" t="s">
        <v>774</v>
      </c>
      <c r="B250" s="219"/>
      <c r="C250" s="2">
        <f>C251+C252</f>
        <v>11.4</v>
      </c>
      <c r="D250" s="2">
        <f>D251+D252</f>
        <v>11.4</v>
      </c>
      <c r="E250" s="2">
        <f>E251+E252</f>
        <v>11.4</v>
      </c>
    </row>
    <row r="251" spans="1:10" outlineLevel="3">
      <c r="A251" s="87"/>
      <c r="B251" s="86" t="s">
        <v>812</v>
      </c>
      <c r="C251" s="118">
        <v>0</v>
      </c>
      <c r="D251" s="118">
        <f>C251</f>
        <v>0</v>
      </c>
      <c r="E251" s="118">
        <f>D251</f>
        <v>0</v>
      </c>
    </row>
    <row r="252" spans="1:10" outlineLevel="3">
      <c r="A252" s="87"/>
      <c r="B252" s="86" t="s">
        <v>811</v>
      </c>
      <c r="C252" s="118">
        <v>11.4</v>
      </c>
      <c r="D252" s="118">
        <f>C252</f>
        <v>11.4</v>
      </c>
      <c r="E252" s="118">
        <f>D252</f>
        <v>11.4</v>
      </c>
    </row>
    <row r="256" spans="1:10" ht="18.5">
      <c r="A256" s="220" t="s">
        <v>67</v>
      </c>
      <c r="B256" s="220"/>
      <c r="C256" s="220"/>
      <c r="D256" s="159" t="s">
        <v>810</v>
      </c>
      <c r="E256" s="159" t="s">
        <v>809</v>
      </c>
      <c r="G256" s="47" t="s">
        <v>589</v>
      </c>
      <c r="H256" s="48">
        <f>C257+C559</f>
        <v>2366588.3210000005</v>
      </c>
      <c r="I256" s="49"/>
      <c r="J256" s="50" t="b">
        <f>AND(H256=I256)</f>
        <v>0</v>
      </c>
    </row>
    <row r="257" spans="1:10">
      <c r="A257" s="212" t="s">
        <v>60</v>
      </c>
      <c r="B257" s="213"/>
      <c r="C257" s="37">
        <f>C258+C550</f>
        <v>1239850.0000000002</v>
      </c>
      <c r="D257" s="37">
        <f>D258+D550</f>
        <v>1239850.0000000002</v>
      </c>
      <c r="E257" s="37">
        <f>E258+E550</f>
        <v>1239850.0000000002</v>
      </c>
      <c r="G257" s="39" t="s">
        <v>60</v>
      </c>
      <c r="H257" s="41">
        <f>C257</f>
        <v>1239850.0000000002</v>
      </c>
      <c r="I257" s="42"/>
      <c r="J257" s="40" t="b">
        <f>AND(H257=I257)</f>
        <v>0</v>
      </c>
    </row>
    <row r="258" spans="1:10">
      <c r="A258" s="208" t="s">
        <v>266</v>
      </c>
      <c r="B258" s="209"/>
      <c r="C258" s="36">
        <f>C259+C339+C483+C547</f>
        <v>1185322.0280000002</v>
      </c>
      <c r="D258" s="36">
        <f>D259+D339+D483+D547</f>
        <v>1185322.0280000002</v>
      </c>
      <c r="E258" s="36">
        <f>E259+E339+E483+E547</f>
        <v>1185322.0280000002</v>
      </c>
      <c r="G258" s="39" t="s">
        <v>57</v>
      </c>
      <c r="H258" s="41">
        <f t="shared" ref="H258:H321" si="21">C258</f>
        <v>1185322.0280000002</v>
      </c>
      <c r="I258" s="42"/>
      <c r="J258" s="40" t="b">
        <f>AND(H258=I258)</f>
        <v>0</v>
      </c>
    </row>
    <row r="259" spans="1:10">
      <c r="A259" s="206" t="s">
        <v>267</v>
      </c>
      <c r="B259" s="207"/>
      <c r="C259" s="33">
        <f>C260+C263+C314</f>
        <v>735091.18500000006</v>
      </c>
      <c r="D259" s="33">
        <f>D260+D263+D314</f>
        <v>735091.18500000006</v>
      </c>
      <c r="E259" s="33">
        <f>E260+E263+E314</f>
        <v>735091.18500000006</v>
      </c>
      <c r="G259" s="39" t="s">
        <v>590</v>
      </c>
      <c r="H259" s="41">
        <f t="shared" si="21"/>
        <v>735091.18500000006</v>
      </c>
      <c r="I259" s="42"/>
      <c r="J259" s="40" t="b">
        <f>AND(H259=I259)</f>
        <v>0</v>
      </c>
    </row>
    <row r="260" spans="1:10" outlineLevel="1">
      <c r="A260" s="210" t="s">
        <v>268</v>
      </c>
      <c r="B260" s="211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210" t="s">
        <v>269</v>
      </c>
      <c r="B263" s="211"/>
      <c r="C263" s="32">
        <f>C264+C265+C289+C296+C298+C302+C305+C308+C313</f>
        <v>727131.18500000006</v>
      </c>
      <c r="D263" s="32">
        <f>D264+D265+D289+D296+D298+D302+D305+D308+D313</f>
        <v>727131.18500000006</v>
      </c>
      <c r="E263" s="32">
        <f>E264+E265+E289+E296+E298+E302+E305+E308+E313</f>
        <v>727131.18500000006</v>
      </c>
      <c r="H263" s="41">
        <f t="shared" si="21"/>
        <v>727131.18500000006</v>
      </c>
    </row>
    <row r="264" spans="1:10" outlineLevel="2">
      <c r="A264" s="6">
        <v>1101</v>
      </c>
      <c r="B264" s="4" t="s">
        <v>34</v>
      </c>
      <c r="C264" s="5">
        <v>248339</v>
      </c>
      <c r="D264" s="5">
        <f>C264</f>
        <v>248339</v>
      </c>
      <c r="E264" s="5">
        <f>D264</f>
        <v>248339</v>
      </c>
      <c r="H264" s="41">
        <f t="shared" si="21"/>
        <v>248339</v>
      </c>
    </row>
    <row r="265" spans="1:10" outlineLevel="2">
      <c r="A265" s="6">
        <v>1101</v>
      </c>
      <c r="B265" s="4" t="s">
        <v>35</v>
      </c>
      <c r="C265" s="5">
        <f>SUM(C266:C288)</f>
        <v>333520</v>
      </c>
      <c r="D265" s="5">
        <f>SUM(D266:D288)</f>
        <v>333520</v>
      </c>
      <c r="E265" s="5">
        <f>SUM(E266:E288)</f>
        <v>333520</v>
      </c>
      <c r="H265" s="41">
        <f t="shared" si="21"/>
        <v>333520</v>
      </c>
    </row>
    <row r="266" spans="1:10" outlineLevel="3">
      <c r="A266" s="29"/>
      <c r="B266" s="28" t="s">
        <v>218</v>
      </c>
      <c r="C266" s="30">
        <v>14261</v>
      </c>
      <c r="D266" s="30">
        <f>C266</f>
        <v>14261</v>
      </c>
      <c r="E266" s="30">
        <f>D266</f>
        <v>14261</v>
      </c>
      <c r="H266" s="41">
        <f t="shared" si="21"/>
        <v>14261</v>
      </c>
    </row>
    <row r="267" spans="1:10" outlineLevel="3">
      <c r="A267" s="29"/>
      <c r="B267" s="28" t="s">
        <v>219</v>
      </c>
      <c r="C267" s="30">
        <v>140582</v>
      </c>
      <c r="D267" s="30">
        <f t="shared" ref="D267:E282" si="22">C267</f>
        <v>140582</v>
      </c>
      <c r="E267" s="30">
        <f t="shared" si="22"/>
        <v>140582</v>
      </c>
      <c r="H267" s="41">
        <f t="shared" si="21"/>
        <v>140582</v>
      </c>
    </row>
    <row r="268" spans="1:10" outlineLevel="3">
      <c r="A268" s="29"/>
      <c r="B268" s="28" t="s">
        <v>220</v>
      </c>
      <c r="C268" s="30">
        <v>51300</v>
      </c>
      <c r="D268" s="30">
        <f t="shared" si="22"/>
        <v>51300</v>
      </c>
      <c r="E268" s="30">
        <f t="shared" si="22"/>
        <v>51300</v>
      </c>
      <c r="H268" s="41">
        <f t="shared" si="21"/>
        <v>51300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>
        <v>7248</v>
      </c>
      <c r="D270" s="30">
        <f t="shared" si="22"/>
        <v>7248</v>
      </c>
      <c r="E270" s="30">
        <f t="shared" si="22"/>
        <v>7248</v>
      </c>
      <c r="H270" s="41">
        <f t="shared" si="21"/>
        <v>7248</v>
      </c>
    </row>
    <row r="271" spans="1:10" outlineLevel="3">
      <c r="A271" s="29"/>
      <c r="B271" s="28" t="s">
        <v>223</v>
      </c>
      <c r="C271" s="30">
        <v>12366</v>
      </c>
      <c r="D271" s="30">
        <f t="shared" si="22"/>
        <v>12366</v>
      </c>
      <c r="E271" s="30">
        <f t="shared" si="22"/>
        <v>12366</v>
      </c>
      <c r="H271" s="41">
        <f t="shared" si="21"/>
        <v>12366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>
        <v>6114</v>
      </c>
      <c r="D276" s="30">
        <f t="shared" si="22"/>
        <v>6114</v>
      </c>
      <c r="E276" s="30">
        <f t="shared" si="22"/>
        <v>6114</v>
      </c>
      <c r="H276" s="41">
        <f t="shared" si="21"/>
        <v>6114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89169</v>
      </c>
      <c r="D286" s="30">
        <f t="shared" si="23"/>
        <v>89169</v>
      </c>
      <c r="E286" s="30">
        <f t="shared" si="23"/>
        <v>89169</v>
      </c>
      <c r="H286" s="41">
        <f t="shared" si="21"/>
        <v>89169</v>
      </c>
    </row>
    <row r="287" spans="1:8" outlineLevel="3">
      <c r="A287" s="29"/>
      <c r="B287" s="28" t="s">
        <v>239</v>
      </c>
      <c r="C287" s="30">
        <v>9480</v>
      </c>
      <c r="D287" s="30">
        <f t="shared" si="23"/>
        <v>9480</v>
      </c>
      <c r="E287" s="30">
        <f t="shared" si="23"/>
        <v>9480</v>
      </c>
      <c r="H287" s="41">
        <f t="shared" si="21"/>
        <v>9480</v>
      </c>
    </row>
    <row r="288" spans="1:8" outlineLevel="3">
      <c r="A288" s="29"/>
      <c r="B288" s="28" t="s">
        <v>240</v>
      </c>
      <c r="C288" s="30">
        <v>3000</v>
      </c>
      <c r="D288" s="30">
        <f t="shared" si="23"/>
        <v>3000</v>
      </c>
      <c r="E288" s="30">
        <f t="shared" si="23"/>
        <v>3000</v>
      </c>
      <c r="H288" s="41">
        <f t="shared" si="21"/>
        <v>3000</v>
      </c>
    </row>
    <row r="289" spans="1:8" outlineLevel="2">
      <c r="A289" s="6">
        <v>1101</v>
      </c>
      <c r="B289" s="4" t="s">
        <v>36</v>
      </c>
      <c r="C289" s="5">
        <f>SUM(C290:C295)</f>
        <v>4296</v>
      </c>
      <c r="D289" s="5">
        <f>SUM(D290:D295)</f>
        <v>4296</v>
      </c>
      <c r="E289" s="5">
        <f>SUM(E290:E295)</f>
        <v>4296</v>
      </c>
      <c r="H289" s="41">
        <f t="shared" si="21"/>
        <v>4296</v>
      </c>
    </row>
    <row r="290" spans="1:8" outlineLevel="3">
      <c r="A290" s="29"/>
      <c r="B290" s="28" t="s">
        <v>241</v>
      </c>
      <c r="C290" s="30">
        <v>2700</v>
      </c>
      <c r="D290" s="30">
        <f>C290</f>
        <v>2700</v>
      </c>
      <c r="E290" s="30">
        <f>D290</f>
        <v>2700</v>
      </c>
      <c r="H290" s="41">
        <f t="shared" si="21"/>
        <v>2700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>
        <v>936</v>
      </c>
      <c r="D293" s="30">
        <f t="shared" si="24"/>
        <v>936</v>
      </c>
      <c r="E293" s="30">
        <f t="shared" si="24"/>
        <v>936</v>
      </c>
      <c r="H293" s="41">
        <f t="shared" si="21"/>
        <v>936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660</v>
      </c>
      <c r="D295" s="30">
        <f t="shared" si="24"/>
        <v>660</v>
      </c>
      <c r="E295" s="30">
        <f t="shared" si="24"/>
        <v>660</v>
      </c>
      <c r="H295" s="41">
        <f t="shared" si="21"/>
        <v>660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19660</v>
      </c>
      <c r="D298" s="5">
        <f>SUM(D299:D301)</f>
        <v>19660</v>
      </c>
      <c r="E298" s="5">
        <f>SUM(E299:E301)</f>
        <v>19660</v>
      </c>
      <c r="H298" s="41">
        <f t="shared" si="21"/>
        <v>19660</v>
      </c>
    </row>
    <row r="299" spans="1:8" outlineLevel="3">
      <c r="A299" s="29"/>
      <c r="B299" s="28" t="s">
        <v>248</v>
      </c>
      <c r="C299" s="30">
        <v>5435</v>
      </c>
      <c r="D299" s="30">
        <f>C299</f>
        <v>5435</v>
      </c>
      <c r="E299" s="30">
        <f>D299</f>
        <v>5435</v>
      </c>
      <c r="H299" s="41">
        <f t="shared" si="21"/>
        <v>5435</v>
      </c>
    </row>
    <row r="300" spans="1:8" outlineLevel="3">
      <c r="A300" s="29"/>
      <c r="B300" s="28" t="s">
        <v>249</v>
      </c>
      <c r="C300" s="30">
        <v>14225</v>
      </c>
      <c r="D300" s="30">
        <f t="shared" ref="D300:E301" si="25">C300</f>
        <v>14225</v>
      </c>
      <c r="E300" s="30">
        <f t="shared" si="25"/>
        <v>14225</v>
      </c>
      <c r="H300" s="41">
        <f t="shared" si="21"/>
        <v>14225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3000</v>
      </c>
      <c r="D302" s="5">
        <f>SUM(D303:D304)</f>
        <v>3000</v>
      </c>
      <c r="E302" s="5">
        <f>SUM(E303:E304)</f>
        <v>3000</v>
      </c>
      <c r="H302" s="41">
        <f t="shared" si="21"/>
        <v>3000</v>
      </c>
    </row>
    <row r="303" spans="1:8" outlineLevel="3">
      <c r="A303" s="29"/>
      <c r="B303" s="28" t="s">
        <v>252</v>
      </c>
      <c r="C303" s="30">
        <v>2000</v>
      </c>
      <c r="D303" s="30">
        <f>C303</f>
        <v>2000</v>
      </c>
      <c r="E303" s="30">
        <f>D303</f>
        <v>2000</v>
      </c>
      <c r="H303" s="41">
        <f t="shared" si="21"/>
        <v>2000</v>
      </c>
    </row>
    <row r="304" spans="1:8" outlineLevel="3">
      <c r="A304" s="29"/>
      <c r="B304" s="28" t="s">
        <v>253</v>
      </c>
      <c r="C304" s="30">
        <v>1000</v>
      </c>
      <c r="D304" s="30">
        <f>C304</f>
        <v>1000</v>
      </c>
      <c r="E304" s="30">
        <f>D304</f>
        <v>1000</v>
      </c>
      <c r="H304" s="41">
        <f t="shared" si="21"/>
        <v>1000</v>
      </c>
    </row>
    <row r="305" spans="1:8" outlineLevel="2">
      <c r="A305" s="6">
        <v>1101</v>
      </c>
      <c r="B305" s="4" t="s">
        <v>38</v>
      </c>
      <c r="C305" s="5">
        <f>SUM(C306:C307)</f>
        <v>6282.0599999999995</v>
      </c>
      <c r="D305" s="5">
        <f>SUM(D306:D307)</f>
        <v>6282.0599999999995</v>
      </c>
      <c r="E305" s="5">
        <f>SUM(E306:E307)</f>
        <v>6282.0599999999995</v>
      </c>
      <c r="H305" s="41">
        <f t="shared" si="21"/>
        <v>6282.0599999999995</v>
      </c>
    </row>
    <row r="306" spans="1:8" outlineLevel="3">
      <c r="A306" s="29"/>
      <c r="B306" s="28" t="s">
        <v>254</v>
      </c>
      <c r="C306" s="30">
        <v>4723.8599999999997</v>
      </c>
      <c r="D306" s="30">
        <f>C306</f>
        <v>4723.8599999999997</v>
      </c>
      <c r="E306" s="30">
        <f>D306</f>
        <v>4723.8599999999997</v>
      </c>
      <c r="H306" s="41">
        <f t="shared" si="21"/>
        <v>4723.8599999999997</v>
      </c>
    </row>
    <row r="307" spans="1:8" outlineLevel="3">
      <c r="A307" s="29"/>
      <c r="B307" s="28" t="s">
        <v>255</v>
      </c>
      <c r="C307" s="30">
        <v>1558.2</v>
      </c>
      <c r="D307" s="30">
        <f>C307</f>
        <v>1558.2</v>
      </c>
      <c r="E307" s="30">
        <f>D307</f>
        <v>1558.2</v>
      </c>
      <c r="H307" s="41">
        <f t="shared" si="21"/>
        <v>1558.2</v>
      </c>
    </row>
    <row r="308" spans="1:8" outlineLevel="2">
      <c r="A308" s="6">
        <v>1101</v>
      </c>
      <c r="B308" s="4" t="s">
        <v>39</v>
      </c>
      <c r="C308" s="5">
        <f>SUM(C309:C312)</f>
        <v>112034.125</v>
      </c>
      <c r="D308" s="5">
        <f>SUM(D309:D312)</f>
        <v>112034.125</v>
      </c>
      <c r="E308" s="5">
        <f>SUM(E309:E312)</f>
        <v>112034.125</v>
      </c>
      <c r="H308" s="41">
        <f t="shared" si="21"/>
        <v>112034.125</v>
      </c>
    </row>
    <row r="309" spans="1:8" outlineLevel="3">
      <c r="A309" s="29"/>
      <c r="B309" s="28" t="s">
        <v>256</v>
      </c>
      <c r="C309" s="30">
        <v>79664.375</v>
      </c>
      <c r="D309" s="30">
        <f>C309</f>
        <v>79664.375</v>
      </c>
      <c r="E309" s="30">
        <f>D309</f>
        <v>79664.375</v>
      </c>
      <c r="H309" s="41">
        <f t="shared" si="21"/>
        <v>79664.375</v>
      </c>
    </row>
    <row r="310" spans="1:8" outlineLevel="3">
      <c r="A310" s="29"/>
      <c r="B310" s="28" t="s">
        <v>257</v>
      </c>
      <c r="C310" s="30">
        <v>32369.75</v>
      </c>
      <c r="D310" s="30">
        <f t="shared" ref="D310:E312" si="26">C310</f>
        <v>32369.75</v>
      </c>
      <c r="E310" s="30">
        <f t="shared" si="26"/>
        <v>32369.75</v>
      </c>
      <c r="H310" s="41">
        <f t="shared" si="21"/>
        <v>32369.75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210" t="s">
        <v>601</v>
      </c>
      <c r="B314" s="211"/>
      <c r="C314" s="32">
        <f>C315+C325+C331+C336+C337+C338+C328</f>
        <v>7000</v>
      </c>
      <c r="D314" s="32">
        <f>D315+D325+D331+D336+D337+D338+D328</f>
        <v>7000</v>
      </c>
      <c r="E314" s="32">
        <f>E315+E325+E331+E336+E337+E338+E328</f>
        <v>7000</v>
      </c>
      <c r="H314" s="41">
        <f t="shared" si="21"/>
        <v>7000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7000</v>
      </c>
      <c r="D325" s="5">
        <f>SUM(D326:D327)</f>
        <v>7000</v>
      </c>
      <c r="E325" s="5">
        <f>SUM(E326:E327)</f>
        <v>7000</v>
      </c>
      <c r="H325" s="41">
        <f t="shared" si="28"/>
        <v>7000</v>
      </c>
    </row>
    <row r="326" spans="1:8" outlineLevel="3">
      <c r="A326" s="29"/>
      <c r="B326" s="28" t="s">
        <v>264</v>
      </c>
      <c r="C326" s="30">
        <v>7000</v>
      </c>
      <c r="D326" s="30">
        <f>C326</f>
        <v>7000</v>
      </c>
      <c r="E326" s="30">
        <f>D326</f>
        <v>7000</v>
      </c>
      <c r="H326" s="41">
        <f t="shared" si="28"/>
        <v>7000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206" t="s">
        <v>270</v>
      </c>
      <c r="B339" s="207"/>
      <c r="C339" s="33">
        <f>C340+C444+C482</f>
        <v>370990</v>
      </c>
      <c r="D339" s="33">
        <f>D340+D444+D482</f>
        <v>370990</v>
      </c>
      <c r="E339" s="33">
        <f>E340+E444+E482</f>
        <v>370990</v>
      </c>
      <c r="G339" s="39" t="s">
        <v>591</v>
      </c>
      <c r="H339" s="41">
        <f t="shared" si="28"/>
        <v>370990</v>
      </c>
      <c r="I339" s="42"/>
      <c r="J339" s="40" t="b">
        <f>AND(H339=I339)</f>
        <v>0</v>
      </c>
    </row>
    <row r="340" spans="1:10" outlineLevel="1">
      <c r="A340" s="210" t="s">
        <v>271</v>
      </c>
      <c r="B340" s="211"/>
      <c r="C340" s="32">
        <f>C341+C342+C343+C344+C347+C348+C353+C356+C357+C362+C367+C368+C371+C372+C373+C376+C377+C378+C382+C388+C391+C392+C395+C398+C399+C404+C407+C408+C409+C412+C415+C416+C419+C420+C421+C422+C429+C443</f>
        <v>327490</v>
      </c>
      <c r="D340" s="32">
        <f>D341+D342+D343+D344+D347+D348+D353+D356+D357+D362+D367+BH290668+D371+D372+D373+D376+D377+D378+D382+D388+D391+D392+D395+D398+D399+D404+D407+D408+D409+D412+D415+D416+D419+D420+D421+D422+D429+D443</f>
        <v>327490</v>
      </c>
      <c r="E340" s="32">
        <f>E341+E342+E343+E344+E347+E348+E353+E356+E357+E362+E367+BI290668+E371+E372+E373+E376+E377+E378+E382+E388+E391+E392+E395+E398+E399+E404+E407+E408+E409+E412+E415+E416+E419+E420+E421+E422+E429+E443</f>
        <v>327490</v>
      </c>
      <c r="H340" s="41">
        <f t="shared" si="28"/>
        <v>327490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7000</v>
      </c>
      <c r="D342" s="5">
        <f t="shared" ref="D342:E343" si="31">C342</f>
        <v>7000</v>
      </c>
      <c r="E342" s="5">
        <f t="shared" si="31"/>
        <v>7000</v>
      </c>
      <c r="H342" s="41">
        <f t="shared" si="28"/>
        <v>7000</v>
      </c>
    </row>
    <row r="343" spans="1:10" outlineLevel="2">
      <c r="A343" s="6">
        <v>2201</v>
      </c>
      <c r="B343" s="4" t="s">
        <v>41</v>
      </c>
      <c r="C343" s="5">
        <v>150000</v>
      </c>
      <c r="D343" s="5">
        <f t="shared" si="31"/>
        <v>150000</v>
      </c>
      <c r="E343" s="5">
        <f t="shared" si="31"/>
        <v>150000</v>
      </c>
      <c r="H343" s="41">
        <f t="shared" si="28"/>
        <v>150000</v>
      </c>
    </row>
    <row r="344" spans="1:10" outlineLevel="2">
      <c r="A344" s="6">
        <v>2201</v>
      </c>
      <c r="B344" s="4" t="s">
        <v>273</v>
      </c>
      <c r="C344" s="5">
        <f>SUM(C345:C346)</f>
        <v>6000</v>
      </c>
      <c r="D344" s="5">
        <f>SUM(D345:D346)</f>
        <v>6000</v>
      </c>
      <c r="E344" s="5">
        <f>SUM(E345:E346)</f>
        <v>6000</v>
      </c>
      <c r="H344" s="41">
        <f t="shared" si="28"/>
        <v>6000</v>
      </c>
    </row>
    <row r="345" spans="1:10" outlineLevel="3">
      <c r="A345" s="29"/>
      <c r="B345" s="28" t="s">
        <v>274</v>
      </c>
      <c r="C345" s="30">
        <v>3000</v>
      </c>
      <c r="D345" s="30">
        <f t="shared" ref="D345:E347" si="32">C345</f>
        <v>3000</v>
      </c>
      <c r="E345" s="30">
        <f t="shared" si="32"/>
        <v>3000</v>
      </c>
      <c r="H345" s="41">
        <f t="shared" si="28"/>
        <v>3000</v>
      </c>
    </row>
    <row r="346" spans="1:10" outlineLevel="3">
      <c r="A346" s="29"/>
      <c r="B346" s="28" t="s">
        <v>275</v>
      </c>
      <c r="C346" s="30">
        <v>3000</v>
      </c>
      <c r="D346" s="30">
        <f t="shared" si="32"/>
        <v>3000</v>
      </c>
      <c r="E346" s="30">
        <f t="shared" si="32"/>
        <v>3000</v>
      </c>
      <c r="H346" s="41">
        <f t="shared" si="28"/>
        <v>3000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50000</v>
      </c>
      <c r="D348" s="5">
        <f>SUM(D349:D352)</f>
        <v>50000</v>
      </c>
      <c r="E348" s="5">
        <f>SUM(E349:E352)</f>
        <v>50000</v>
      </c>
      <c r="H348" s="41">
        <f t="shared" si="28"/>
        <v>50000</v>
      </c>
    </row>
    <row r="349" spans="1:10" outlineLevel="3">
      <c r="A349" s="29"/>
      <c r="B349" s="28" t="s">
        <v>278</v>
      </c>
      <c r="C349" s="30">
        <v>47000</v>
      </c>
      <c r="D349" s="30">
        <f>C349</f>
        <v>47000</v>
      </c>
      <c r="E349" s="30">
        <f>D349</f>
        <v>47000</v>
      </c>
      <c r="H349" s="41">
        <f t="shared" si="28"/>
        <v>47000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3000</v>
      </c>
      <c r="D351" s="30">
        <f t="shared" si="33"/>
        <v>3000</v>
      </c>
      <c r="E351" s="30">
        <f t="shared" si="33"/>
        <v>3000</v>
      </c>
      <c r="H351" s="41">
        <f t="shared" si="28"/>
        <v>3000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600</v>
      </c>
      <c r="D353" s="5">
        <f>SUM(D354:D355)</f>
        <v>600</v>
      </c>
      <c r="E353" s="5">
        <f>SUM(E354:E355)</f>
        <v>600</v>
      </c>
      <c r="H353" s="41">
        <f t="shared" si="28"/>
        <v>600</v>
      </c>
    </row>
    <row r="354" spans="1:8" outlineLevel="3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 outlineLevel="3">
      <c r="A355" s="29"/>
      <c r="B355" s="28" t="s">
        <v>283</v>
      </c>
      <c r="C355" s="30">
        <v>300</v>
      </c>
      <c r="D355" s="30">
        <f t="shared" si="34"/>
        <v>300</v>
      </c>
      <c r="E355" s="30">
        <f t="shared" si="34"/>
        <v>300</v>
      </c>
      <c r="H355" s="41">
        <f t="shared" si="28"/>
        <v>300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6800</v>
      </c>
      <c r="D357" s="5">
        <f>SUM(D358:D361)</f>
        <v>6800</v>
      </c>
      <c r="E357" s="5">
        <f>SUM(E358:E361)</f>
        <v>6800</v>
      </c>
      <c r="H357" s="41">
        <f t="shared" si="28"/>
        <v>6800</v>
      </c>
    </row>
    <row r="358" spans="1:8" outlineLevel="3">
      <c r="A358" s="29"/>
      <c r="B358" s="28" t="s">
        <v>286</v>
      </c>
      <c r="C358" s="30">
        <v>6000</v>
      </c>
      <c r="D358" s="30">
        <f>C358</f>
        <v>6000</v>
      </c>
      <c r="E358" s="30">
        <f>D358</f>
        <v>6000</v>
      </c>
      <c r="H358" s="41">
        <f t="shared" si="28"/>
        <v>6000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400</v>
      </c>
      <c r="D360" s="30">
        <f t="shared" si="35"/>
        <v>400</v>
      </c>
      <c r="E360" s="30">
        <f t="shared" si="35"/>
        <v>400</v>
      </c>
      <c r="H360" s="41">
        <f t="shared" si="28"/>
        <v>400</v>
      </c>
    </row>
    <row r="361" spans="1:8" outlineLevel="3">
      <c r="A361" s="29"/>
      <c r="B361" s="28" t="s">
        <v>289</v>
      </c>
      <c r="C361" s="30">
        <v>400</v>
      </c>
      <c r="D361" s="30">
        <f t="shared" si="35"/>
        <v>400</v>
      </c>
      <c r="E361" s="30">
        <f t="shared" si="35"/>
        <v>400</v>
      </c>
      <c r="H361" s="41">
        <f t="shared" si="28"/>
        <v>400</v>
      </c>
    </row>
    <row r="362" spans="1:8" outlineLevel="2">
      <c r="A362" s="6">
        <v>2201</v>
      </c>
      <c r="B362" s="4" t="s">
        <v>290</v>
      </c>
      <c r="C362" s="5">
        <f>SUM(C363:C366)</f>
        <v>52490</v>
      </c>
      <c r="D362" s="5">
        <f>SUM(D363:D366)</f>
        <v>52490</v>
      </c>
      <c r="E362" s="5">
        <f>SUM(E363:E366)</f>
        <v>52490</v>
      </c>
      <c r="H362" s="41">
        <f t="shared" si="28"/>
        <v>52490</v>
      </c>
    </row>
    <row r="363" spans="1:8" outlineLevel="3">
      <c r="A363" s="29"/>
      <c r="B363" s="28" t="s">
        <v>291</v>
      </c>
      <c r="C363" s="30">
        <v>10000</v>
      </c>
      <c r="D363" s="30">
        <f>C363</f>
        <v>10000</v>
      </c>
      <c r="E363" s="30">
        <f>D363</f>
        <v>10000</v>
      </c>
      <c r="H363" s="41">
        <f t="shared" si="28"/>
        <v>10000</v>
      </c>
    </row>
    <row r="364" spans="1:8" outlineLevel="3">
      <c r="A364" s="29"/>
      <c r="B364" s="28" t="s">
        <v>292</v>
      </c>
      <c r="C364" s="30">
        <v>41490</v>
      </c>
      <c r="D364" s="30">
        <f t="shared" ref="D364:E366" si="36">C364</f>
        <v>41490</v>
      </c>
      <c r="E364" s="30">
        <f t="shared" si="36"/>
        <v>41490</v>
      </c>
      <c r="H364" s="41">
        <f t="shared" si="28"/>
        <v>41490</v>
      </c>
    </row>
    <row r="365" spans="1:8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4000</v>
      </c>
      <c r="D371" s="5">
        <f t="shared" si="37"/>
        <v>4000</v>
      </c>
      <c r="E371" s="5">
        <f t="shared" si="37"/>
        <v>4000</v>
      </c>
      <c r="H371" s="41">
        <f t="shared" si="28"/>
        <v>4000</v>
      </c>
    </row>
    <row r="372" spans="1:8" outlineLevel="2">
      <c r="A372" s="6">
        <v>2201</v>
      </c>
      <c r="B372" s="4" t="s">
        <v>45</v>
      </c>
      <c r="C372" s="5">
        <v>7000</v>
      </c>
      <c r="D372" s="5">
        <f t="shared" si="37"/>
        <v>7000</v>
      </c>
      <c r="E372" s="5">
        <f t="shared" si="37"/>
        <v>7000</v>
      </c>
      <c r="H372" s="41">
        <f t="shared" si="28"/>
        <v>7000</v>
      </c>
    </row>
    <row r="373" spans="1:8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  <c r="H373" s="41">
        <f t="shared" si="28"/>
        <v>100</v>
      </c>
    </row>
    <row r="374" spans="1:8" outlineLevel="3">
      <c r="A374" s="29"/>
      <c r="B374" s="28" t="s">
        <v>299</v>
      </c>
      <c r="C374" s="30">
        <v>100</v>
      </c>
      <c r="D374" s="30">
        <f t="shared" ref="D374:E377" si="38">C374</f>
        <v>100</v>
      </c>
      <c r="E374" s="30">
        <f t="shared" si="38"/>
        <v>100</v>
      </c>
      <c r="H374" s="41">
        <f t="shared" si="28"/>
        <v>100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6000</v>
      </c>
      <c r="D378" s="5">
        <f>SUM(D379:D381)</f>
        <v>6000</v>
      </c>
      <c r="E378" s="5">
        <f>SUM(E379:E381)</f>
        <v>6000</v>
      </c>
      <c r="H378" s="41">
        <f t="shared" si="28"/>
        <v>6000</v>
      </c>
    </row>
    <row r="379" spans="1:8" outlineLevel="3">
      <c r="A379" s="29"/>
      <c r="B379" s="28" t="s">
        <v>46</v>
      </c>
      <c r="C379" s="30">
        <v>5000</v>
      </c>
      <c r="D379" s="30">
        <f>C379</f>
        <v>5000</v>
      </c>
      <c r="E379" s="30">
        <f>D379</f>
        <v>5000</v>
      </c>
      <c r="H379" s="41">
        <f t="shared" si="28"/>
        <v>5000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outlineLevel="2">
      <c r="A382" s="6">
        <v>2201</v>
      </c>
      <c r="B382" s="4" t="s">
        <v>114</v>
      </c>
      <c r="C382" s="5">
        <f>SUM(C383:C387)</f>
        <v>4000</v>
      </c>
      <c r="D382" s="5">
        <f>SUM(D383:D387)</f>
        <v>4000</v>
      </c>
      <c r="E382" s="5">
        <f>SUM(E383:E387)</f>
        <v>4000</v>
      </c>
      <c r="H382" s="41">
        <f t="shared" si="28"/>
        <v>4000</v>
      </c>
    </row>
    <row r="383" spans="1:8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outlineLevel="3">
      <c r="A384" s="29"/>
      <c r="B384" s="28" t="s">
        <v>305</v>
      </c>
      <c r="C384" s="30">
        <v>500</v>
      </c>
      <c r="D384" s="30">
        <f t="shared" ref="D384:E387" si="40">C384</f>
        <v>500</v>
      </c>
      <c r="E384" s="30">
        <f t="shared" si="40"/>
        <v>500</v>
      </c>
      <c r="H384" s="41">
        <f t="shared" si="28"/>
        <v>500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2000</v>
      </c>
      <c r="D386" s="30">
        <f t="shared" si="40"/>
        <v>2000</v>
      </c>
      <c r="E386" s="30">
        <f t="shared" si="40"/>
        <v>2000</v>
      </c>
      <c r="H386" s="41">
        <f t="shared" ref="H386:H449" si="41">C386</f>
        <v>2000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3000</v>
      </c>
      <c r="D388" s="5">
        <f>SUM(D389:D390)</f>
        <v>3000</v>
      </c>
      <c r="E388" s="5">
        <f>SUM(E389:E390)</f>
        <v>3000</v>
      </c>
      <c r="H388" s="41">
        <f t="shared" si="41"/>
        <v>3000</v>
      </c>
    </row>
    <row r="389" spans="1:8" outlineLevel="3">
      <c r="A389" s="29"/>
      <c r="B389" s="28" t="s">
        <v>48</v>
      </c>
      <c r="C389" s="30">
        <v>3000</v>
      </c>
      <c r="D389" s="30">
        <f t="shared" ref="D389:E391" si="42">C389</f>
        <v>3000</v>
      </c>
      <c r="E389" s="30">
        <f t="shared" si="42"/>
        <v>3000</v>
      </c>
      <c r="H389" s="41">
        <f t="shared" si="41"/>
        <v>3000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15000</v>
      </c>
      <c r="D392" s="5">
        <f>SUM(D393:D394)</f>
        <v>15000</v>
      </c>
      <c r="E392" s="5">
        <f>SUM(E393:E394)</f>
        <v>15000</v>
      </c>
      <c r="H392" s="41">
        <f t="shared" si="41"/>
        <v>15000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15000</v>
      </c>
      <c r="D394" s="30">
        <f>C394</f>
        <v>15000</v>
      </c>
      <c r="E394" s="30">
        <f>D394</f>
        <v>15000</v>
      </c>
      <c r="H394" s="41">
        <f t="shared" si="41"/>
        <v>15000</v>
      </c>
    </row>
    <row r="395" spans="1:8" outlineLevel="2">
      <c r="A395" s="6">
        <v>2201</v>
      </c>
      <c r="B395" s="4" t="s">
        <v>115</v>
      </c>
      <c r="C395" s="5">
        <f>SUM(C396:C397)</f>
        <v>1500</v>
      </c>
      <c r="D395" s="5">
        <f>SUM(D396:D397)</f>
        <v>1500</v>
      </c>
      <c r="E395" s="5">
        <f>SUM(E396:E397)</f>
        <v>1500</v>
      </c>
      <c r="H395" s="41">
        <f t="shared" si="41"/>
        <v>1500</v>
      </c>
    </row>
    <row r="396" spans="1:8" outlineLevel="3">
      <c r="A396" s="29"/>
      <c r="B396" s="28" t="s">
        <v>315</v>
      </c>
      <c r="C396" s="30">
        <v>1500</v>
      </c>
      <c r="D396" s="30">
        <f t="shared" ref="D396:E398" si="43">C396</f>
        <v>1500</v>
      </c>
      <c r="E396" s="30">
        <f t="shared" si="43"/>
        <v>1500</v>
      </c>
      <c r="H396" s="41">
        <f t="shared" si="41"/>
        <v>1500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500</v>
      </c>
      <c r="D399" s="5">
        <f>SUM(D400:D403)</f>
        <v>500</v>
      </c>
      <c r="E399" s="5">
        <f>SUM(E400:E403)</f>
        <v>500</v>
      </c>
      <c r="H399" s="41">
        <f t="shared" si="41"/>
        <v>500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>
        <v>500</v>
      </c>
      <c r="D401" s="30">
        <f t="shared" ref="D401:E403" si="44">C401</f>
        <v>500</v>
      </c>
      <c r="E401" s="30">
        <f t="shared" si="44"/>
        <v>500</v>
      </c>
      <c r="H401" s="41">
        <f t="shared" si="41"/>
        <v>500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  <c r="H404" s="41">
        <f t="shared" si="41"/>
        <v>1000</v>
      </c>
    </row>
    <row r="405" spans="1:8" outlineLevel="3">
      <c r="A405" s="29"/>
      <c r="B405" s="28" t="s">
        <v>323</v>
      </c>
      <c r="C405" s="30">
        <v>500</v>
      </c>
      <c r="D405" s="30">
        <f t="shared" ref="D405:E408" si="45">C405</f>
        <v>500</v>
      </c>
      <c r="E405" s="30">
        <f t="shared" si="45"/>
        <v>500</v>
      </c>
      <c r="H405" s="41">
        <f t="shared" si="41"/>
        <v>500</v>
      </c>
    </row>
    <row r="406" spans="1:8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  <c r="H409" s="41">
        <f t="shared" si="41"/>
        <v>5000</v>
      </c>
    </row>
    <row r="410" spans="1:8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 t="shared" si="41"/>
        <v>5000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5000</v>
      </c>
      <c r="D412" s="5">
        <f>SUM(D413:D414)</f>
        <v>5000</v>
      </c>
      <c r="E412" s="5">
        <f>SUM(E413:E414)</f>
        <v>5000</v>
      </c>
      <c r="H412" s="41">
        <f t="shared" si="41"/>
        <v>5000</v>
      </c>
    </row>
    <row r="413" spans="1:8" outlineLevel="3" collapsed="1">
      <c r="A413" s="29"/>
      <c r="B413" s="28" t="s">
        <v>328</v>
      </c>
      <c r="C413" s="30">
        <v>5000</v>
      </c>
      <c r="D413" s="30">
        <f t="shared" ref="D413:E415" si="46">C413</f>
        <v>5000</v>
      </c>
      <c r="E413" s="30">
        <f t="shared" si="46"/>
        <v>5000</v>
      </c>
      <c r="H413" s="41">
        <f t="shared" si="41"/>
        <v>5000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500</v>
      </c>
      <c r="D422" s="5">
        <f>SUM(D423:D428)</f>
        <v>500</v>
      </c>
      <c r="E422" s="5">
        <f>SUM(E423:E428)</f>
        <v>500</v>
      </c>
      <c r="H422" s="41">
        <f t="shared" si="41"/>
        <v>500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500</v>
      </c>
      <c r="D428" s="30">
        <f t="shared" si="48"/>
        <v>500</v>
      </c>
      <c r="E428" s="30">
        <f t="shared" si="48"/>
        <v>500</v>
      </c>
      <c r="H428" s="41">
        <f t="shared" si="41"/>
        <v>500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210" t="s">
        <v>357</v>
      </c>
      <c r="B444" s="211"/>
      <c r="C444" s="32">
        <f>C445+C454+C455+C459+C462+C463+C468+C474+C477+C480+C481+C450</f>
        <v>43500</v>
      </c>
      <c r="D444" s="32">
        <f>D445+D454+D455+D459+D462+D463+D468+D474+D477+D480+D481+D450</f>
        <v>43500</v>
      </c>
      <c r="E444" s="32">
        <f>E445+E454+E455+E459+E462+E463+E468+E474+E477+E480+E481+E450</f>
        <v>43500</v>
      </c>
      <c r="H444" s="41">
        <f t="shared" si="41"/>
        <v>43500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9000</v>
      </c>
      <c r="D445" s="5">
        <f>SUM(D446:D449)</f>
        <v>9000</v>
      </c>
      <c r="E445" s="5">
        <f>SUM(E446:E449)</f>
        <v>9000</v>
      </c>
      <c r="H445" s="41">
        <f t="shared" si="41"/>
        <v>9000</v>
      </c>
    </row>
    <row r="446" spans="1:8" ht="15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customHeight="1" outlineLevel="3">
      <c r="A447" s="28"/>
      <c r="B447" s="28" t="s">
        <v>360</v>
      </c>
      <c r="C447" s="30">
        <v>3000</v>
      </c>
      <c r="D447" s="30">
        <f t="shared" ref="D447:E449" si="50">C447</f>
        <v>3000</v>
      </c>
      <c r="E447" s="30">
        <f t="shared" si="50"/>
        <v>3000</v>
      </c>
      <c r="H447" s="41">
        <f t="shared" si="41"/>
        <v>3000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5000</v>
      </c>
      <c r="D449" s="30">
        <f t="shared" si="50"/>
        <v>5000</v>
      </c>
      <c r="E449" s="30">
        <f t="shared" si="50"/>
        <v>5000</v>
      </c>
      <c r="H449" s="41">
        <f t="shared" si="41"/>
        <v>5000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15000</v>
      </c>
      <c r="D454" s="5">
        <f>C454</f>
        <v>15000</v>
      </c>
      <c r="E454" s="5">
        <f>D454</f>
        <v>15000</v>
      </c>
      <c r="H454" s="41">
        <f t="shared" si="51"/>
        <v>15000</v>
      </c>
    </row>
    <row r="455" spans="1:8" outlineLevel="2">
      <c r="A455" s="6">
        <v>2202</v>
      </c>
      <c r="B455" s="4" t="s">
        <v>120</v>
      </c>
      <c r="C455" s="5">
        <f>SUM(C456:C458)</f>
        <v>10000</v>
      </c>
      <c r="D455" s="5">
        <f>SUM(D456:D458)</f>
        <v>10000</v>
      </c>
      <c r="E455" s="5">
        <f>SUM(E456:E458)</f>
        <v>10000</v>
      </c>
      <c r="H455" s="41">
        <f t="shared" si="51"/>
        <v>10000</v>
      </c>
    </row>
    <row r="456" spans="1:8" ht="15" customHeight="1" outlineLevel="3">
      <c r="A456" s="28"/>
      <c r="B456" s="28" t="s">
        <v>367</v>
      </c>
      <c r="C456" s="30">
        <v>7000</v>
      </c>
      <c r="D456" s="30">
        <f>C456</f>
        <v>7000</v>
      </c>
      <c r="E456" s="30">
        <f>D456</f>
        <v>7000</v>
      </c>
      <c r="H456" s="41">
        <f t="shared" si="51"/>
        <v>7000</v>
      </c>
    </row>
    <row r="457" spans="1:8" ht="15" customHeight="1" outlineLevel="3">
      <c r="A457" s="28"/>
      <c r="B457" s="28" t="s">
        <v>368</v>
      </c>
      <c r="C457" s="30">
        <v>3000</v>
      </c>
      <c r="D457" s="30">
        <f t="shared" ref="D457:E458" si="53">C457</f>
        <v>3000</v>
      </c>
      <c r="E457" s="30">
        <f t="shared" si="53"/>
        <v>3000</v>
      </c>
      <c r="H457" s="41">
        <f t="shared" si="51"/>
        <v>3000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2000</v>
      </c>
      <c r="D459" s="5">
        <f>SUM(D460:D461)</f>
        <v>2000</v>
      </c>
      <c r="E459" s="5">
        <f>SUM(E460:E461)</f>
        <v>2000</v>
      </c>
      <c r="H459" s="41">
        <f t="shared" si="51"/>
        <v>2000</v>
      </c>
    </row>
    <row r="460" spans="1:8" ht="15" customHeight="1" outlineLevel="3">
      <c r="A460" s="28"/>
      <c r="B460" s="28" t="s">
        <v>369</v>
      </c>
      <c r="C460" s="30">
        <v>2000</v>
      </c>
      <c r="D460" s="30">
        <f t="shared" ref="D460:E462" si="54">C460</f>
        <v>2000</v>
      </c>
      <c r="E460" s="30">
        <f t="shared" si="54"/>
        <v>2000</v>
      </c>
      <c r="H460" s="41">
        <f t="shared" si="51"/>
        <v>2000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5000</v>
      </c>
      <c r="D463" s="5">
        <f>SUM(D464:D467)</f>
        <v>5000</v>
      </c>
      <c r="E463" s="5">
        <f>SUM(E464:E467)</f>
        <v>5000</v>
      </c>
      <c r="H463" s="41">
        <f t="shared" si="51"/>
        <v>5000</v>
      </c>
    </row>
    <row r="464" spans="1:8" ht="15" customHeight="1" outlineLevel="3">
      <c r="A464" s="28"/>
      <c r="B464" s="28" t="s">
        <v>373</v>
      </c>
      <c r="C464" s="30">
        <v>5000</v>
      </c>
      <c r="D464" s="30">
        <f>C464</f>
        <v>5000</v>
      </c>
      <c r="E464" s="30">
        <f>D464</f>
        <v>5000</v>
      </c>
      <c r="H464" s="41">
        <f t="shared" si="51"/>
        <v>5000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2000</v>
      </c>
      <c r="D474" s="5">
        <f>SUM(D475:D476)</f>
        <v>2000</v>
      </c>
      <c r="E474" s="5">
        <f>SUM(E475:E476)</f>
        <v>2000</v>
      </c>
      <c r="H474" s="41">
        <f t="shared" si="51"/>
        <v>2000</v>
      </c>
    </row>
    <row r="475" spans="1:8" ht="15" customHeight="1" outlineLevel="3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  <c r="H475" s="41">
        <f t="shared" si="51"/>
        <v>2000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500</v>
      </c>
      <c r="D480" s="5">
        <f t="shared" si="57"/>
        <v>500</v>
      </c>
      <c r="E480" s="5">
        <f t="shared" si="57"/>
        <v>500</v>
      </c>
      <c r="H480" s="41">
        <f t="shared" si="51"/>
        <v>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210" t="s">
        <v>388</v>
      </c>
      <c r="B482" s="21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216" t="s">
        <v>389</v>
      </c>
      <c r="B483" s="217"/>
      <c r="C483" s="35">
        <f>C484+C504+C509+C522+C528+C538</f>
        <v>61739.85</v>
      </c>
      <c r="D483" s="35">
        <f>D484+D504+D509+D522+D528+D538</f>
        <v>61739.85</v>
      </c>
      <c r="E483" s="35">
        <f>E484+E504+E509+E522+E528+E538</f>
        <v>61739.85</v>
      </c>
      <c r="G483" s="39" t="s">
        <v>592</v>
      </c>
      <c r="H483" s="41">
        <f t="shared" si="51"/>
        <v>61739.85</v>
      </c>
      <c r="I483" s="42"/>
      <c r="J483" s="40" t="b">
        <f>AND(H483=I483)</f>
        <v>0</v>
      </c>
    </row>
    <row r="484" spans="1:10" outlineLevel="1">
      <c r="A484" s="210" t="s">
        <v>390</v>
      </c>
      <c r="B484" s="211"/>
      <c r="C484" s="32">
        <f>C485+C486+C490+C491+C494+C497+C500+C501+C502+C503</f>
        <v>32500</v>
      </c>
      <c r="D484" s="32">
        <f>D485+D486+D490+D491+D494+D497+D500+D501+D502+D503</f>
        <v>32500</v>
      </c>
      <c r="E484" s="32">
        <f>E485+E486+E490+E491+E494+E497+E500+E501+E502+E503</f>
        <v>32500</v>
      </c>
      <c r="H484" s="41">
        <f t="shared" si="51"/>
        <v>32500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10500</v>
      </c>
      <c r="D486" s="5">
        <f>SUM(D487:D489)</f>
        <v>10500</v>
      </c>
      <c r="E486" s="5">
        <f>SUM(E487:E489)</f>
        <v>10500</v>
      </c>
      <c r="H486" s="41">
        <f t="shared" si="51"/>
        <v>10500</v>
      </c>
    </row>
    <row r="487" spans="1:10" ht="15" customHeight="1" outlineLevel="3">
      <c r="A487" s="28"/>
      <c r="B487" s="28" t="s">
        <v>393</v>
      </c>
      <c r="C487" s="30">
        <v>5000</v>
      </c>
      <c r="D487" s="30">
        <f>C487</f>
        <v>5000</v>
      </c>
      <c r="E487" s="30">
        <f>D487</f>
        <v>5000</v>
      </c>
      <c r="H487" s="41">
        <f t="shared" si="51"/>
        <v>5000</v>
      </c>
    </row>
    <row r="488" spans="1:10" ht="15" customHeight="1" outlineLevel="3">
      <c r="A488" s="28"/>
      <c r="B488" s="28" t="s">
        <v>394</v>
      </c>
      <c r="C488" s="30">
        <v>5500</v>
      </c>
      <c r="D488" s="30">
        <f t="shared" ref="D488:E489" si="58">C488</f>
        <v>5500</v>
      </c>
      <c r="E488" s="30">
        <f t="shared" si="58"/>
        <v>5500</v>
      </c>
      <c r="H488" s="41">
        <f t="shared" si="51"/>
        <v>5500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6000</v>
      </c>
      <c r="D494" s="5">
        <f>SUM(D495:D496)</f>
        <v>6000</v>
      </c>
      <c r="E494" s="5">
        <f>SUM(E495:E496)</f>
        <v>6000</v>
      </c>
      <c r="H494" s="41">
        <f t="shared" si="51"/>
        <v>6000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customHeight="1" outlineLevel="3">
      <c r="A496" s="28"/>
      <c r="B496" s="28" t="s">
        <v>402</v>
      </c>
      <c r="C496" s="30">
        <v>5000</v>
      </c>
      <c r="D496" s="30">
        <f>C496</f>
        <v>5000</v>
      </c>
      <c r="E496" s="30">
        <f>D496</f>
        <v>5000</v>
      </c>
      <c r="H496" s="41">
        <f t="shared" si="51"/>
        <v>5000</v>
      </c>
    </row>
    <row r="497" spans="1:12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  <c r="H497" s="41">
        <f t="shared" si="51"/>
        <v>2000</v>
      </c>
    </row>
    <row r="498" spans="1:12" ht="15" customHeight="1" outlineLevel="3">
      <c r="A498" s="28"/>
      <c r="B498" s="28" t="s">
        <v>404</v>
      </c>
      <c r="C498" s="30">
        <v>2000</v>
      </c>
      <c r="D498" s="30">
        <f t="shared" ref="D498:E503" si="59">C498</f>
        <v>2000</v>
      </c>
      <c r="E498" s="30">
        <f t="shared" si="59"/>
        <v>2000</v>
      </c>
      <c r="H498" s="41">
        <f t="shared" si="51"/>
        <v>2000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12000</v>
      </c>
      <c r="D500" s="5">
        <f t="shared" si="59"/>
        <v>12000</v>
      </c>
      <c r="E500" s="5">
        <f t="shared" si="59"/>
        <v>12000</v>
      </c>
      <c r="H500" s="41">
        <f t="shared" si="51"/>
        <v>12000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2000</v>
      </c>
      <c r="D502" s="5">
        <f t="shared" si="59"/>
        <v>2000</v>
      </c>
      <c r="E502" s="5">
        <f t="shared" si="59"/>
        <v>2000</v>
      </c>
      <c r="H502" s="41">
        <f t="shared" si="51"/>
        <v>2000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210" t="s">
        <v>410</v>
      </c>
      <c r="B504" s="211"/>
      <c r="C504" s="32">
        <f>SUM(C505:C508)</f>
        <v>3000</v>
      </c>
      <c r="D504" s="32">
        <f>SUM(D505:D508)</f>
        <v>3000</v>
      </c>
      <c r="E504" s="32">
        <f>SUM(E505:E508)</f>
        <v>3000</v>
      </c>
      <c r="H504" s="41">
        <f t="shared" si="51"/>
        <v>3000</v>
      </c>
    </row>
    <row r="505" spans="1:12" outlineLevel="2" collapsed="1">
      <c r="A505" s="6">
        <v>3303</v>
      </c>
      <c r="B505" s="4" t="s">
        <v>411</v>
      </c>
      <c r="C505" s="5">
        <v>3000</v>
      </c>
      <c r="D505" s="5">
        <f>C505</f>
        <v>3000</v>
      </c>
      <c r="E505" s="5">
        <f>D505</f>
        <v>3000</v>
      </c>
      <c r="H505" s="41">
        <f t="shared" si="51"/>
        <v>3000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210" t="s">
        <v>414</v>
      </c>
      <c r="B509" s="211"/>
      <c r="C509" s="32">
        <f>C510+C511+C512+C513+C517+C518+C519+C520+C521</f>
        <v>25000</v>
      </c>
      <c r="D509" s="32">
        <f>D510+D511+D512+D513+D517+D518+D519+D520+D521</f>
        <v>25000</v>
      </c>
      <c r="E509" s="32">
        <f>E510+E511+E512+E513+E517+E518+E519+E520+E521</f>
        <v>25000</v>
      </c>
      <c r="F509" s="51"/>
      <c r="H509" s="41">
        <f t="shared" si="51"/>
        <v>25000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4000</v>
      </c>
      <c r="D513" s="5">
        <f>SUM(D514:D516)</f>
        <v>4000</v>
      </c>
      <c r="E513" s="5">
        <f>SUM(E514:E516)</f>
        <v>4000</v>
      </c>
      <c r="H513" s="41">
        <f t="shared" si="51"/>
        <v>4000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4000</v>
      </c>
      <c r="D515" s="30">
        <f t="shared" si="62"/>
        <v>4000</v>
      </c>
      <c r="E515" s="30">
        <f t="shared" si="62"/>
        <v>4000</v>
      </c>
      <c r="H515" s="41">
        <f t="shared" si="63"/>
        <v>4000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outlineLevel="2">
      <c r="A520" s="6">
        <v>3305</v>
      </c>
      <c r="B520" s="4" t="s">
        <v>425</v>
      </c>
      <c r="C520" s="5">
        <v>20000</v>
      </c>
      <c r="D520" s="5">
        <f t="shared" si="62"/>
        <v>20000</v>
      </c>
      <c r="E520" s="5">
        <f t="shared" si="62"/>
        <v>20000</v>
      </c>
      <c r="H520" s="41">
        <f t="shared" si="63"/>
        <v>20000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210" t="s">
        <v>426</v>
      </c>
      <c r="B522" s="21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210" t="s">
        <v>432</v>
      </c>
      <c r="B528" s="21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210" t="s">
        <v>441</v>
      </c>
      <c r="B538" s="211"/>
      <c r="C538" s="32">
        <f>SUM(C539:C544)</f>
        <v>1239.8499999999999</v>
      </c>
      <c r="D538" s="32">
        <f>SUM(D539:D544)</f>
        <v>1239.8499999999999</v>
      </c>
      <c r="E538" s="32">
        <f>SUM(E539:E544)</f>
        <v>1239.8499999999999</v>
      </c>
      <c r="H538" s="41">
        <f t="shared" si="63"/>
        <v>1239.8499999999999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1239.8499999999999</v>
      </c>
      <c r="D540" s="5">
        <f t="shared" ref="D540:E543" si="66">C540</f>
        <v>1239.8499999999999</v>
      </c>
      <c r="E540" s="5">
        <f t="shared" si="66"/>
        <v>1239.8499999999999</v>
      </c>
      <c r="H540" s="41">
        <f t="shared" si="63"/>
        <v>1239.8499999999999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214" t="s">
        <v>449</v>
      </c>
      <c r="B547" s="215"/>
      <c r="C547" s="35">
        <f>C548+C549</f>
        <v>17500.992999999999</v>
      </c>
      <c r="D547" s="35">
        <f>D548+D549</f>
        <v>17500.992999999999</v>
      </c>
      <c r="E547" s="35">
        <f>E548+E549</f>
        <v>17500.992999999999</v>
      </c>
      <c r="G547" s="39" t="s">
        <v>593</v>
      </c>
      <c r="H547" s="41">
        <f t="shared" si="63"/>
        <v>17500.992999999999</v>
      </c>
      <c r="I547" s="42"/>
      <c r="J547" s="40" t="b">
        <f>AND(H547=I547)</f>
        <v>0</v>
      </c>
    </row>
    <row r="548" spans="1:10" outlineLevel="1">
      <c r="A548" s="210" t="s">
        <v>450</v>
      </c>
      <c r="B548" s="211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210" t="s">
        <v>451</v>
      </c>
      <c r="B549" s="211"/>
      <c r="C549" s="32">
        <v>17500.992999999999</v>
      </c>
      <c r="D549" s="32">
        <f>C549</f>
        <v>17500.992999999999</v>
      </c>
      <c r="E549" s="32">
        <f>D549</f>
        <v>17500.992999999999</v>
      </c>
      <c r="H549" s="41">
        <f t="shared" si="63"/>
        <v>17500.992999999999</v>
      </c>
    </row>
    <row r="550" spans="1:10">
      <c r="A550" s="208" t="s">
        <v>455</v>
      </c>
      <c r="B550" s="209"/>
      <c r="C550" s="36">
        <f>C551</f>
        <v>54527.972000000002</v>
      </c>
      <c r="D550" s="36">
        <f>D551</f>
        <v>54527.972000000002</v>
      </c>
      <c r="E550" s="36">
        <f>E551</f>
        <v>54527.972000000002</v>
      </c>
      <c r="G550" s="39" t="s">
        <v>59</v>
      </c>
      <c r="H550" s="41">
        <f t="shared" si="63"/>
        <v>54527.972000000002</v>
      </c>
      <c r="I550" s="42"/>
      <c r="J550" s="40" t="b">
        <f>AND(H550=I550)</f>
        <v>0</v>
      </c>
    </row>
    <row r="551" spans="1:10">
      <c r="A551" s="206" t="s">
        <v>456</v>
      </c>
      <c r="B551" s="207"/>
      <c r="C551" s="33">
        <f>C552+C556</f>
        <v>54527.972000000002</v>
      </c>
      <c r="D551" s="33">
        <f>D552+D556</f>
        <v>54527.972000000002</v>
      </c>
      <c r="E551" s="33">
        <f>E552+E556</f>
        <v>54527.972000000002</v>
      </c>
      <c r="G551" s="39" t="s">
        <v>594</v>
      </c>
      <c r="H551" s="41">
        <f t="shared" si="63"/>
        <v>54527.972000000002</v>
      </c>
      <c r="I551" s="42"/>
      <c r="J551" s="40" t="b">
        <f>AND(H551=I551)</f>
        <v>0</v>
      </c>
    </row>
    <row r="552" spans="1:10" outlineLevel="1">
      <c r="A552" s="210" t="s">
        <v>457</v>
      </c>
      <c r="B552" s="211"/>
      <c r="C552" s="32">
        <f>SUM(C553:C555)</f>
        <v>54527.972000000002</v>
      </c>
      <c r="D552" s="32">
        <f>SUM(D553:D555)</f>
        <v>54527.972000000002</v>
      </c>
      <c r="E552" s="32">
        <f>SUM(E553:E555)</f>
        <v>54527.972000000002</v>
      </c>
      <c r="H552" s="41">
        <f t="shared" si="63"/>
        <v>54527.972000000002</v>
      </c>
    </row>
    <row r="553" spans="1:10" outlineLevel="2" collapsed="1">
      <c r="A553" s="6">
        <v>5500</v>
      </c>
      <c r="B553" s="4" t="s">
        <v>458</v>
      </c>
      <c r="C553" s="5">
        <v>54527.972000000002</v>
      </c>
      <c r="D553" s="5">
        <f t="shared" ref="D553:E555" si="67">C553</f>
        <v>54527.972000000002</v>
      </c>
      <c r="E553" s="5">
        <f t="shared" si="67"/>
        <v>54527.972000000002</v>
      </c>
      <c r="H553" s="41">
        <f t="shared" si="63"/>
        <v>54527.972000000002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210" t="s">
        <v>461</v>
      </c>
      <c r="B556" s="21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212" t="s">
        <v>62</v>
      </c>
      <c r="B559" s="213"/>
      <c r="C559" s="37">
        <f>C560+C716+C725</f>
        <v>1126738.321</v>
      </c>
      <c r="D559" s="37">
        <f>D560+D716+D725</f>
        <v>1126738.321</v>
      </c>
      <c r="E559" s="37">
        <f>E560+E716+E725</f>
        <v>1126738.321</v>
      </c>
      <c r="G559" s="39" t="s">
        <v>62</v>
      </c>
      <c r="H559" s="41">
        <f t="shared" si="63"/>
        <v>1126738.321</v>
      </c>
      <c r="I559" s="42"/>
      <c r="J559" s="40" t="b">
        <f>AND(H559=I559)</f>
        <v>0</v>
      </c>
    </row>
    <row r="560" spans="1:10">
      <c r="A560" s="208" t="s">
        <v>464</v>
      </c>
      <c r="B560" s="209"/>
      <c r="C560" s="36">
        <f>C561+C638+C642+C645</f>
        <v>871026.52300000004</v>
      </c>
      <c r="D560" s="36">
        <f>D561+D638+D642+D645</f>
        <v>871026.52300000004</v>
      </c>
      <c r="E560" s="36">
        <f>E561+E638+E642+E645</f>
        <v>871026.52300000004</v>
      </c>
      <c r="G560" s="39" t="s">
        <v>61</v>
      </c>
      <c r="H560" s="41">
        <f t="shared" si="63"/>
        <v>871026.52300000004</v>
      </c>
      <c r="I560" s="42"/>
      <c r="J560" s="40" t="b">
        <f>AND(H560=I560)</f>
        <v>0</v>
      </c>
    </row>
    <row r="561" spans="1:10">
      <c r="A561" s="206" t="s">
        <v>465</v>
      </c>
      <c r="B561" s="207"/>
      <c r="C561" s="38">
        <f>C562+C567+C568+C569+C576+C577+C581+C584+C585+C586+C587+C592+C595+C599+C603+C610+C616+C628</f>
        <v>871026.52300000004</v>
      </c>
      <c r="D561" s="38">
        <f>D562+D567+D568+D569+D576+D577+D581+D584+D585+D586+D587+D592+D595+D599+D603+D610+D616+D628</f>
        <v>871026.52300000004</v>
      </c>
      <c r="E561" s="38">
        <f>E562+E567+E568+E569+E576+E577+E581+E584+E585+E586+E587+E592+E595+E599+E603+E610+E616+E628</f>
        <v>871026.52300000004</v>
      </c>
      <c r="G561" s="39" t="s">
        <v>595</v>
      </c>
      <c r="H561" s="41">
        <f t="shared" si="63"/>
        <v>871026.52300000004</v>
      </c>
      <c r="I561" s="42"/>
      <c r="J561" s="40" t="b">
        <f>AND(H561=I561)</f>
        <v>0</v>
      </c>
    </row>
    <row r="562" spans="1:10" outlineLevel="1">
      <c r="A562" s="210" t="s">
        <v>466</v>
      </c>
      <c r="B562" s="211"/>
      <c r="C562" s="32">
        <f>SUM(C563:C566)</f>
        <v>11506.999</v>
      </c>
      <c r="D562" s="32">
        <f>SUM(D563:D566)</f>
        <v>11506.999</v>
      </c>
      <c r="E562" s="32">
        <f>SUM(E563:E566)</f>
        <v>11506.999</v>
      </c>
      <c r="H562" s="41">
        <f t="shared" si="63"/>
        <v>11506.999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11506.999</v>
      </c>
      <c r="D566" s="5">
        <f t="shared" si="68"/>
        <v>11506.999</v>
      </c>
      <c r="E566" s="5">
        <f t="shared" si="68"/>
        <v>11506.999</v>
      </c>
      <c r="H566" s="41">
        <f t="shared" si="63"/>
        <v>11506.999</v>
      </c>
    </row>
    <row r="567" spans="1:10" outlineLevel="1">
      <c r="A567" s="210" t="s">
        <v>467</v>
      </c>
      <c r="B567" s="21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210" t="s">
        <v>472</v>
      </c>
      <c r="B568" s="21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210" t="s">
        <v>473</v>
      </c>
      <c r="B569" s="211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210" t="s">
        <v>480</v>
      </c>
      <c r="B576" s="21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210" t="s">
        <v>481</v>
      </c>
      <c r="B577" s="211"/>
      <c r="C577" s="32">
        <f>SUM(C578:C580)</f>
        <v>1521.61</v>
      </c>
      <c r="D577" s="32">
        <f>SUM(D578:D580)</f>
        <v>1521.61</v>
      </c>
      <c r="E577" s="32">
        <f>SUM(E578:E580)</f>
        <v>1521.61</v>
      </c>
      <c r="H577" s="41">
        <f t="shared" si="63"/>
        <v>1521.61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1521.61</v>
      </c>
      <c r="D580" s="5">
        <f t="shared" si="70"/>
        <v>1521.61</v>
      </c>
      <c r="E580" s="5">
        <f t="shared" si="70"/>
        <v>1521.61</v>
      </c>
      <c r="H580" s="41">
        <f t="shared" si="71"/>
        <v>1521.61</v>
      </c>
    </row>
    <row r="581" spans="1:8" outlineLevel="1">
      <c r="A581" s="210" t="s">
        <v>485</v>
      </c>
      <c r="B581" s="211"/>
      <c r="C581" s="32">
        <f>SUM(C582:C583)</f>
        <v>83.876999999999995</v>
      </c>
      <c r="D581" s="32">
        <f>SUM(D582:D583)</f>
        <v>83.876999999999995</v>
      </c>
      <c r="E581" s="32">
        <f>SUM(E582:E583)</f>
        <v>83.876999999999995</v>
      </c>
      <c r="H581" s="41">
        <f t="shared" si="71"/>
        <v>83.876999999999995</v>
      </c>
    </row>
    <row r="582" spans="1:8" outlineLevel="2">
      <c r="A582" s="7">
        <v>6606</v>
      </c>
      <c r="B582" s="4" t="s">
        <v>486</v>
      </c>
      <c r="C582" s="5">
        <v>83.876999999999995</v>
      </c>
      <c r="D582" s="5">
        <f t="shared" ref="D582:E586" si="72">C582</f>
        <v>83.876999999999995</v>
      </c>
      <c r="E582" s="5">
        <f t="shared" si="72"/>
        <v>83.876999999999995</v>
      </c>
      <c r="H582" s="41">
        <f t="shared" si="71"/>
        <v>83.876999999999995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210" t="s">
        <v>488</v>
      </c>
      <c r="B584" s="21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210" t="s">
        <v>489</v>
      </c>
      <c r="B585" s="211"/>
      <c r="C585" s="32">
        <v>29325.366000000002</v>
      </c>
      <c r="D585" s="32">
        <f t="shared" si="72"/>
        <v>29325.366000000002</v>
      </c>
      <c r="E585" s="32">
        <f t="shared" si="72"/>
        <v>29325.366000000002</v>
      </c>
      <c r="H585" s="41">
        <f t="shared" si="71"/>
        <v>29325.366000000002</v>
      </c>
    </row>
    <row r="586" spans="1:8" outlineLevel="1" collapsed="1">
      <c r="A586" s="210" t="s">
        <v>490</v>
      </c>
      <c r="B586" s="21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210" t="s">
        <v>491</v>
      </c>
      <c r="B587" s="211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210" t="s">
        <v>498</v>
      </c>
      <c r="B592" s="21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210" t="s">
        <v>502</v>
      </c>
      <c r="B595" s="21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210" t="s">
        <v>503</v>
      </c>
      <c r="B599" s="211"/>
      <c r="C599" s="32">
        <f>SUM(C600:C602)</f>
        <v>221721.27600000001</v>
      </c>
      <c r="D599" s="32">
        <f>SUM(D600:D602)</f>
        <v>221721.27600000001</v>
      </c>
      <c r="E599" s="32">
        <f>SUM(E600:E602)</f>
        <v>221721.27600000001</v>
      </c>
      <c r="H599" s="41">
        <f t="shared" si="71"/>
        <v>221721.27600000001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22375.276000000002</v>
      </c>
      <c r="D601" s="5">
        <f t="shared" si="75"/>
        <v>22375.276000000002</v>
      </c>
      <c r="E601" s="5">
        <f t="shared" si="75"/>
        <v>22375.276000000002</v>
      </c>
      <c r="H601" s="41">
        <f t="shared" si="71"/>
        <v>22375.276000000002</v>
      </c>
    </row>
    <row r="602" spans="1:8" outlineLevel="2">
      <c r="A602" s="7">
        <v>6613</v>
      </c>
      <c r="B602" s="4" t="s">
        <v>501</v>
      </c>
      <c r="C602" s="5">
        <v>199346</v>
      </c>
      <c r="D602" s="5">
        <f t="shared" si="75"/>
        <v>199346</v>
      </c>
      <c r="E602" s="5">
        <f t="shared" si="75"/>
        <v>199346</v>
      </c>
      <c r="H602" s="41">
        <f t="shared" si="71"/>
        <v>199346</v>
      </c>
    </row>
    <row r="603" spans="1:8" outlineLevel="1">
      <c r="A603" s="210" t="s">
        <v>506</v>
      </c>
      <c r="B603" s="211"/>
      <c r="C603" s="32">
        <f>SUM(C604:C609)</f>
        <v>500000</v>
      </c>
      <c r="D603" s="32">
        <f>SUM(D604:D609)</f>
        <v>500000</v>
      </c>
      <c r="E603" s="32">
        <f>SUM(E604:E609)</f>
        <v>500000</v>
      </c>
      <c r="H603" s="41">
        <f t="shared" si="71"/>
        <v>500000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500000</v>
      </c>
      <c r="D609" s="5">
        <f t="shared" si="76"/>
        <v>500000</v>
      </c>
      <c r="E609" s="5">
        <f t="shared" si="76"/>
        <v>500000</v>
      </c>
      <c r="H609" s="41">
        <f t="shared" si="71"/>
        <v>500000</v>
      </c>
    </row>
    <row r="610" spans="1:8" outlineLevel="1">
      <c r="A610" s="210" t="s">
        <v>513</v>
      </c>
      <c r="B610" s="211"/>
      <c r="C610" s="32">
        <f>SUM(C611:C615)</f>
        <v>107.84</v>
      </c>
      <c r="D610" s="32">
        <f>SUM(D611:D615)</f>
        <v>107.84</v>
      </c>
      <c r="E610" s="32">
        <f>SUM(E611:E615)</f>
        <v>107.84</v>
      </c>
      <c r="H610" s="41">
        <f t="shared" si="71"/>
        <v>107.84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107.84</v>
      </c>
      <c r="D614" s="5">
        <f t="shared" si="77"/>
        <v>107.84</v>
      </c>
      <c r="E614" s="5">
        <f t="shared" si="77"/>
        <v>107.84</v>
      </c>
      <c r="H614" s="41">
        <f t="shared" si="71"/>
        <v>107.84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210" t="s">
        <v>519</v>
      </c>
      <c r="B616" s="211"/>
      <c r="C616" s="32">
        <f>SUM(C617:C627)</f>
        <v>106759.55499999999</v>
      </c>
      <c r="D616" s="32">
        <f>SUM(D617:D627)</f>
        <v>106759.55499999999</v>
      </c>
      <c r="E616" s="32">
        <f>SUM(E617:E627)</f>
        <v>106759.55499999999</v>
      </c>
      <c r="H616" s="41">
        <f t="shared" si="71"/>
        <v>106759.55499999999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106759.55499999999</v>
      </c>
      <c r="D620" s="5">
        <f t="shared" si="78"/>
        <v>106759.55499999999</v>
      </c>
      <c r="E620" s="5">
        <f t="shared" si="78"/>
        <v>106759.55499999999</v>
      </c>
      <c r="H620" s="41">
        <f t="shared" si="71"/>
        <v>106759.55499999999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210" t="s">
        <v>531</v>
      </c>
      <c r="B628" s="21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206" t="s">
        <v>541</v>
      </c>
      <c r="B638" s="20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210" t="s">
        <v>542</v>
      </c>
      <c r="B639" s="21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210" t="s">
        <v>543</v>
      </c>
      <c r="B640" s="21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210" t="s">
        <v>544</v>
      </c>
      <c r="B641" s="21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206" t="s">
        <v>545</v>
      </c>
      <c r="B642" s="20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210" t="s">
        <v>546</v>
      </c>
      <c r="B643" s="21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210" t="s">
        <v>547</v>
      </c>
      <c r="B644" s="21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206" t="s">
        <v>548</v>
      </c>
      <c r="B645" s="20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210" t="s">
        <v>549</v>
      </c>
      <c r="B646" s="21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210" t="s">
        <v>550</v>
      </c>
      <c r="B651" s="21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210" t="s">
        <v>551</v>
      </c>
      <c r="B652" s="21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210" t="s">
        <v>552</v>
      </c>
      <c r="B653" s="21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210" t="s">
        <v>553</v>
      </c>
      <c r="B660" s="21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210" t="s">
        <v>554</v>
      </c>
      <c r="B661" s="21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210" t="s">
        <v>555</v>
      </c>
      <c r="B665" s="21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210" t="s">
        <v>556</v>
      </c>
      <c r="B668" s="21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210" t="s">
        <v>557</v>
      </c>
      <c r="B669" s="21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210" t="s">
        <v>558</v>
      </c>
      <c r="B670" s="21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210" t="s">
        <v>559</v>
      </c>
      <c r="B671" s="21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210" t="s">
        <v>560</v>
      </c>
      <c r="B676" s="21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210" t="s">
        <v>561</v>
      </c>
      <c r="B679" s="21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210" t="s">
        <v>562</v>
      </c>
      <c r="B683" s="21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210" t="s">
        <v>563</v>
      </c>
      <c r="B687" s="21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210" t="s">
        <v>564</v>
      </c>
      <c r="B694" s="21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210" t="s">
        <v>565</v>
      </c>
      <c r="B700" s="21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210" t="s">
        <v>566</v>
      </c>
      <c r="B712" s="21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210" t="s">
        <v>567</v>
      </c>
      <c r="B713" s="21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210" t="s">
        <v>568</v>
      </c>
      <c r="B714" s="21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210" t="s">
        <v>569</v>
      </c>
      <c r="B715" s="21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208" t="s">
        <v>570</v>
      </c>
      <c r="B716" s="209"/>
      <c r="C716" s="36">
        <f>C717</f>
        <v>86153.87</v>
      </c>
      <c r="D716" s="36">
        <f>D717</f>
        <v>86153.87</v>
      </c>
      <c r="E716" s="36">
        <f>E717</f>
        <v>86153.87</v>
      </c>
      <c r="G716" s="39" t="s">
        <v>66</v>
      </c>
      <c r="H716" s="41">
        <f t="shared" si="92"/>
        <v>86153.87</v>
      </c>
      <c r="I716" s="42"/>
      <c r="J716" s="40" t="b">
        <f>AND(H716=I716)</f>
        <v>0</v>
      </c>
    </row>
    <row r="717" spans="1:10">
      <c r="A717" s="206" t="s">
        <v>571</v>
      </c>
      <c r="B717" s="207"/>
      <c r="C717" s="33">
        <f>C718+C722</f>
        <v>86153.87</v>
      </c>
      <c r="D717" s="33">
        <f>D718+D722</f>
        <v>86153.87</v>
      </c>
      <c r="E717" s="33">
        <f>E718+E722</f>
        <v>86153.87</v>
      </c>
      <c r="G717" s="39" t="s">
        <v>599</v>
      </c>
      <c r="H717" s="41">
        <f t="shared" si="92"/>
        <v>86153.87</v>
      </c>
      <c r="I717" s="42"/>
      <c r="J717" s="40" t="b">
        <f>AND(H717=I717)</f>
        <v>0</v>
      </c>
    </row>
    <row r="718" spans="1:10" outlineLevel="1" collapsed="1">
      <c r="A718" s="204" t="s">
        <v>808</v>
      </c>
      <c r="B718" s="205"/>
      <c r="C718" s="31">
        <f>SUM(C719:C721)</f>
        <v>86153.87</v>
      </c>
      <c r="D718" s="31">
        <f>SUM(D719:D721)</f>
        <v>86153.87</v>
      </c>
      <c r="E718" s="31">
        <f>SUM(E719:E721)</f>
        <v>86153.87</v>
      </c>
      <c r="H718" s="41">
        <f t="shared" si="92"/>
        <v>86153.87</v>
      </c>
    </row>
    <row r="719" spans="1:10" ht="15" customHeight="1" outlineLevel="2">
      <c r="A719" s="6">
        <v>10950</v>
      </c>
      <c r="B719" s="4" t="s">
        <v>572</v>
      </c>
      <c r="C719" s="5">
        <v>86153.87</v>
      </c>
      <c r="D719" s="5">
        <f>C719</f>
        <v>86153.87</v>
      </c>
      <c r="E719" s="5">
        <f>D719</f>
        <v>86153.87</v>
      </c>
      <c r="H719" s="41">
        <f t="shared" si="92"/>
        <v>86153.87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204" t="s">
        <v>807</v>
      </c>
      <c r="B722" s="20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208" t="s">
        <v>577</v>
      </c>
      <c r="B725" s="209"/>
      <c r="C725" s="36">
        <f>C726</f>
        <v>169557.92799999999</v>
      </c>
      <c r="D725" s="36">
        <f>D726</f>
        <v>169557.92799999999</v>
      </c>
      <c r="E725" s="36">
        <f>E726</f>
        <v>169557.92799999999</v>
      </c>
      <c r="G725" s="39" t="s">
        <v>216</v>
      </c>
      <c r="H725" s="41">
        <f t="shared" si="92"/>
        <v>169557.92799999999</v>
      </c>
      <c r="I725" s="42"/>
      <c r="J725" s="40" t="b">
        <f>AND(H725=I725)</f>
        <v>0</v>
      </c>
    </row>
    <row r="726" spans="1:10">
      <c r="A726" s="206" t="s">
        <v>588</v>
      </c>
      <c r="B726" s="207"/>
      <c r="C726" s="33">
        <f>C727+C730+C733+C739+C741+C743+C750+C755+C760+C765+C767+C771+C777</f>
        <v>169557.92799999999</v>
      </c>
      <c r="D726" s="33">
        <f>D727+D730+D733+D739+D741+D743+D750+D755+D760+D765+D767+D771+D777</f>
        <v>169557.92799999999</v>
      </c>
      <c r="E726" s="33">
        <f>E727+E730+E733+E739+E741+E743+E750+E755+E760+E765+E767+E771+E777</f>
        <v>169557.92799999999</v>
      </c>
      <c r="G726" s="39" t="s">
        <v>600</v>
      </c>
      <c r="H726" s="41">
        <f t="shared" si="92"/>
        <v>169557.92799999999</v>
      </c>
      <c r="I726" s="42"/>
      <c r="J726" s="40" t="b">
        <f>AND(H726=I726)</f>
        <v>0</v>
      </c>
    </row>
    <row r="727" spans="1:10" outlineLevel="1">
      <c r="A727" s="204" t="s">
        <v>806</v>
      </c>
      <c r="B727" s="205"/>
      <c r="C727" s="31">
        <f>SUM(C728:C729)</f>
        <v>2310.8980000000001</v>
      </c>
      <c r="D727" s="31">
        <f>SUM(D728:D729)</f>
        <v>2310.8980000000001</v>
      </c>
      <c r="E727" s="31">
        <f>SUM(E728:E729)</f>
        <v>2310.8980000000001</v>
      </c>
    </row>
    <row r="728" spans="1:10" outlineLevel="2">
      <c r="A728" s="6">
        <v>3</v>
      </c>
      <c r="B728" s="4" t="s">
        <v>784</v>
      </c>
      <c r="C728" s="5">
        <v>2310.8980000000001</v>
      </c>
      <c r="D728" s="5">
        <f>C728</f>
        <v>2310.8980000000001</v>
      </c>
      <c r="E728" s="5">
        <f>D728</f>
        <v>2310.8980000000001</v>
      </c>
    </row>
    <row r="729" spans="1:10" outlineLevel="2">
      <c r="A729" s="6">
        <v>4</v>
      </c>
      <c r="B729" s="4" t="s">
        <v>794</v>
      </c>
      <c r="C729" s="5"/>
      <c r="D729" s="5">
        <f>C729</f>
        <v>0</v>
      </c>
      <c r="E729" s="5">
        <f>D729</f>
        <v>0</v>
      </c>
    </row>
    <row r="730" spans="1:10" outlineLevel="1">
      <c r="A730" s="204" t="s">
        <v>805</v>
      </c>
      <c r="B730" s="20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779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804</v>
      </c>
      <c r="C732" s="30"/>
      <c r="D732" s="30">
        <f>C732</f>
        <v>0</v>
      </c>
      <c r="E732" s="30">
        <f>D732</f>
        <v>0</v>
      </c>
    </row>
    <row r="733" spans="1:10" outlineLevel="1">
      <c r="A733" s="204" t="s">
        <v>803</v>
      </c>
      <c r="B733" s="20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797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802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801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784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794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204" t="s">
        <v>800</v>
      </c>
      <c r="B739" s="20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794</v>
      </c>
      <c r="C740" s="5"/>
      <c r="D740" s="5">
        <f>C740</f>
        <v>0</v>
      </c>
      <c r="E740" s="5">
        <f>D740</f>
        <v>0</v>
      </c>
    </row>
    <row r="741" spans="1:5" outlineLevel="1">
      <c r="A741" s="204" t="s">
        <v>799</v>
      </c>
      <c r="B741" s="205"/>
      <c r="C741" s="31">
        <f>SUM(C742)</f>
        <v>2612.88</v>
      </c>
      <c r="D741" s="31">
        <f>SUM(D742)</f>
        <v>2612.88</v>
      </c>
      <c r="E741" s="31">
        <f>SUM(E742)</f>
        <v>2612.88</v>
      </c>
    </row>
    <row r="742" spans="1:5" outlineLevel="2">
      <c r="A742" s="6">
        <v>3</v>
      </c>
      <c r="B742" s="4" t="s">
        <v>784</v>
      </c>
      <c r="C742" s="5">
        <v>2612.88</v>
      </c>
      <c r="D742" s="5">
        <f>C742</f>
        <v>2612.88</v>
      </c>
      <c r="E742" s="5">
        <f>D742</f>
        <v>2612.88</v>
      </c>
    </row>
    <row r="743" spans="1:5" outlineLevel="1">
      <c r="A743" s="204" t="s">
        <v>798</v>
      </c>
      <c r="B743" s="20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797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796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779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795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784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794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204" t="s">
        <v>793</v>
      </c>
      <c r="B750" s="20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779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4" customFormat="1" outlineLevel="3">
      <c r="A752" s="117"/>
      <c r="B752" s="116" t="s">
        <v>792</v>
      </c>
      <c r="C752" s="115"/>
      <c r="D752" s="115">
        <f t="shared" ref="D752:E754" si="98">C752</f>
        <v>0</v>
      </c>
      <c r="E752" s="115">
        <f t="shared" si="98"/>
        <v>0</v>
      </c>
    </row>
    <row r="753" spans="1:5" s="114" customFormat="1" outlineLevel="3">
      <c r="A753" s="117"/>
      <c r="B753" s="116" t="s">
        <v>778</v>
      </c>
      <c r="C753" s="115"/>
      <c r="D753" s="115">
        <f t="shared" si="98"/>
        <v>0</v>
      </c>
      <c r="E753" s="115">
        <f t="shared" si="98"/>
        <v>0</v>
      </c>
    </row>
    <row r="754" spans="1:5" outlineLevel="2">
      <c r="A754" s="6">
        <v>3</v>
      </c>
      <c r="B754" s="4" t="s">
        <v>784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204" t="s">
        <v>791</v>
      </c>
      <c r="B755" s="20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779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790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789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788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204" t="s">
        <v>787</v>
      </c>
      <c r="B760" s="205"/>
      <c r="C760" s="31">
        <f>C761+C764</f>
        <v>144610.00399999999</v>
      </c>
      <c r="D760" s="31">
        <f>D761+D764</f>
        <v>144610.00399999999</v>
      </c>
      <c r="E760" s="31">
        <f>E761+E764</f>
        <v>144610.00399999999</v>
      </c>
    </row>
    <row r="761" spans="1:5" outlineLevel="2">
      <c r="A761" s="6">
        <v>2</v>
      </c>
      <c r="B761" s="4" t="s">
        <v>779</v>
      </c>
      <c r="C761" s="5">
        <f>C762+C763</f>
        <v>144610.00399999999</v>
      </c>
      <c r="D761" s="5">
        <f>D762+D763</f>
        <v>144610.00399999999</v>
      </c>
      <c r="E761" s="5">
        <f>E762+E763</f>
        <v>144610.00399999999</v>
      </c>
    </row>
    <row r="762" spans="1:5" outlineLevel="3">
      <c r="A762" s="29"/>
      <c r="B762" s="28" t="s">
        <v>786</v>
      </c>
      <c r="C762" s="30">
        <v>144610.00399999999</v>
      </c>
      <c r="D762" s="30">
        <f t="shared" ref="D762:E764" si="100">C762</f>
        <v>144610.00399999999</v>
      </c>
      <c r="E762" s="30">
        <f t="shared" si="100"/>
        <v>144610.00399999999</v>
      </c>
    </row>
    <row r="763" spans="1:5" outlineLevel="3">
      <c r="A763" s="29"/>
      <c r="B763" s="28" t="s">
        <v>776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784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204" t="s">
        <v>785</v>
      </c>
      <c r="B765" s="20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784</v>
      </c>
      <c r="C766" s="5"/>
      <c r="D766" s="5">
        <f>C766</f>
        <v>0</v>
      </c>
      <c r="E766" s="5">
        <f>D766</f>
        <v>0</v>
      </c>
    </row>
    <row r="767" spans="1:5" outlineLevel="1">
      <c r="A767" s="204" t="s">
        <v>783</v>
      </c>
      <c r="B767" s="20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779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782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781</v>
      </c>
      <c r="C770" s="30"/>
      <c r="D770" s="30">
        <f>C770</f>
        <v>0</v>
      </c>
      <c r="E770" s="30">
        <f>D770</f>
        <v>0</v>
      </c>
    </row>
    <row r="771" spans="1:5" outlineLevel="1">
      <c r="A771" s="204" t="s">
        <v>780</v>
      </c>
      <c r="B771" s="205"/>
      <c r="C771" s="31">
        <f>C772</f>
        <v>20012.745999999999</v>
      </c>
      <c r="D771" s="31">
        <f>D772</f>
        <v>20012.745999999999</v>
      </c>
      <c r="E771" s="31">
        <f>E772</f>
        <v>20012.745999999999</v>
      </c>
    </row>
    <row r="772" spans="1:5" outlineLevel="2">
      <c r="A772" s="6">
        <v>2</v>
      </c>
      <c r="B772" s="4" t="s">
        <v>779</v>
      </c>
      <c r="C772" s="5">
        <f>C773+C774+C775+C776</f>
        <v>20012.745999999999</v>
      </c>
      <c r="D772" s="5">
        <f>D773+D774+D775+D776</f>
        <v>20012.745999999999</v>
      </c>
      <c r="E772" s="5">
        <f>E773+E774+E775+E776</f>
        <v>20012.745999999999</v>
      </c>
    </row>
    <row r="773" spans="1:5" outlineLevel="3">
      <c r="A773" s="29"/>
      <c r="B773" s="28" t="s">
        <v>778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777</v>
      </c>
      <c r="C774" s="30">
        <v>20012.745999999999</v>
      </c>
      <c r="D774" s="30">
        <f t="shared" ref="D774:E776" si="101">C774</f>
        <v>20012.745999999999</v>
      </c>
      <c r="E774" s="30">
        <f t="shared" si="101"/>
        <v>20012.745999999999</v>
      </c>
    </row>
    <row r="775" spans="1:5" outlineLevel="3">
      <c r="A775" s="29"/>
      <c r="B775" s="28" t="s">
        <v>776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775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204" t="s">
        <v>774</v>
      </c>
      <c r="B777" s="205"/>
      <c r="C777" s="31">
        <f>C778</f>
        <v>11.4</v>
      </c>
      <c r="D777" s="31">
        <f>D778</f>
        <v>11.4</v>
      </c>
      <c r="E777" s="31">
        <f>E778</f>
        <v>11.4</v>
      </c>
    </row>
    <row r="778" spans="1:5" outlineLevel="2">
      <c r="A778" s="6"/>
      <c r="B778" s="4" t="s">
        <v>773</v>
      </c>
      <c r="C778" s="5">
        <v>11.4</v>
      </c>
      <c r="D778" s="5">
        <f>C778</f>
        <v>11.4</v>
      </c>
      <c r="E778" s="5">
        <f>D778</f>
        <v>11.4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500-000000000000}">
      <formula1>C115+C340</formula1>
    </dataValidation>
    <dataValidation type="custom" allowBlank="1" showInputMessage="1" showErrorMessage="1" sqref="J152:J153" xr:uid="{00000000-0002-0000-0500-000001000000}">
      <formula1>C153+C355</formula1>
    </dataValidation>
    <dataValidation type="custom" allowBlank="1" showInputMessage="1" showErrorMessage="1" sqref="J177:J178" xr:uid="{00000000-0002-0000-0500-000002000000}">
      <formula1>C178+C366</formula1>
    </dataValidation>
    <dataValidation type="custom" allowBlank="1" showInputMessage="1" showErrorMessage="1" sqref="J170" xr:uid="{00000000-0002-0000-0500-000003000000}">
      <formula1>C171+C363</formula1>
    </dataValidation>
    <dataValidation type="custom" allowBlank="1" showInputMessage="1" showErrorMessage="1" sqref="J163" xr:uid="{00000000-0002-0000-0500-000004000000}">
      <formula1>C164+C360</formula1>
    </dataValidation>
    <dataValidation type="custom" allowBlank="1" showInputMessage="1" showErrorMessage="1" sqref="J135" xr:uid="{00000000-0002-0000-0500-000005000000}">
      <formula1>C136+C349</formula1>
    </dataValidation>
    <dataValidation type="custom" allowBlank="1" showInputMessage="1" showErrorMessage="1" sqref="J97 J38 J61 J67:J68" xr:uid="{00000000-0002-0000-0500-000006000000}">
      <formula1>C39+C261</formula1>
    </dataValidation>
    <dataValidation type="custom" allowBlank="1" showInputMessage="1" showErrorMessage="1" sqref="J638 J642 J716:J717 J645 J725:J726" xr:uid="{00000000-0002-0000-0500-000007000000}">
      <formula1>C639+C793</formula1>
    </dataValidation>
    <dataValidation type="custom" allowBlank="1" showInputMessage="1" showErrorMessage="1" sqref="J11" xr:uid="{00000000-0002-0000-0500-000008000000}">
      <formula1>C12+C136</formula1>
    </dataValidation>
    <dataValidation type="custom" allowBlank="1" showInputMessage="1" showErrorMessage="1" sqref="J256:J259" xr:uid="{00000000-0002-0000-0500-000009000000}">
      <formula1>C257+C372</formula1>
    </dataValidation>
    <dataValidation type="custom" allowBlank="1" showInputMessage="1" showErrorMessage="1" sqref="J483" xr:uid="{00000000-0002-0000-0500-00000A000000}">
      <formula1>C484+C595</formula1>
    </dataValidation>
    <dataValidation type="custom" allowBlank="1" showInputMessage="1" showErrorMessage="1" sqref="J559" xr:uid="{00000000-0002-0000-0500-00000B000000}">
      <formula1>C259+C374</formula1>
    </dataValidation>
    <dataValidation type="custom" allowBlank="1" showInputMessage="1" showErrorMessage="1" sqref="J1:J4 J550:J551 J560:J561 J339 J547" xr:uid="{00000000-0002-0000-05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5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5FF0A-295D-432C-BD82-6A703383CF6C}">
  <dimension ref="A1:K778"/>
  <sheetViews>
    <sheetView rightToLeft="1" topLeftCell="A249" workbookViewId="0">
      <selection activeCell="C255" sqref="C255"/>
    </sheetView>
  </sheetViews>
  <sheetFormatPr defaultColWidth="9.1796875" defaultRowHeight="14.5"/>
  <cols>
    <col min="1" max="1" width="14.36328125" customWidth="1"/>
    <col min="2" max="2" width="62.7265625" customWidth="1"/>
    <col min="3" max="5" width="15.26953125" bestFit="1" customWidth="1"/>
  </cols>
  <sheetData>
    <row r="1" spans="1:11" ht="18.5">
      <c r="A1" s="220" t="s">
        <v>30</v>
      </c>
      <c r="B1" s="220"/>
      <c r="C1" s="220"/>
      <c r="D1" s="192" t="s">
        <v>810</v>
      </c>
      <c r="E1" s="192" t="s">
        <v>809</v>
      </c>
      <c r="G1" s="43" t="s">
        <v>31</v>
      </c>
      <c r="H1" s="44"/>
      <c r="I1" s="45"/>
      <c r="J1" s="46" t="b">
        <f>AND(H1=I1)</f>
        <v>1</v>
      </c>
    </row>
    <row r="2" spans="1:11">
      <c r="A2" s="228" t="s">
        <v>60</v>
      </c>
      <c r="B2" s="228"/>
      <c r="C2" s="26">
        <f>C3+C67</f>
        <v>1332000</v>
      </c>
      <c r="D2" s="26">
        <f>D3+D67</f>
        <v>1332000</v>
      </c>
      <c r="E2" s="26">
        <f>E3+E67</f>
        <v>1332000</v>
      </c>
      <c r="G2" s="39" t="s">
        <v>60</v>
      </c>
      <c r="H2" s="41"/>
      <c r="I2" s="42"/>
      <c r="J2" s="40" t="b">
        <f>AND(H2=I2)</f>
        <v>1</v>
      </c>
    </row>
    <row r="3" spans="1:11">
      <c r="A3" s="225" t="s">
        <v>578</v>
      </c>
      <c r="B3" s="225"/>
      <c r="C3" s="23">
        <f>C4+C11+C38+C61</f>
        <v>922500</v>
      </c>
      <c r="D3" s="23">
        <f>D4+D11+D38+D61</f>
        <v>922500</v>
      </c>
      <c r="E3" s="23">
        <f>E4+E11+E38+E61</f>
        <v>922500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221" t="s">
        <v>124</v>
      </c>
      <c r="B4" s="222"/>
      <c r="C4" s="21">
        <f>SUM(C5:C10)</f>
        <v>142000</v>
      </c>
      <c r="D4" s="21">
        <f>SUM(D5:D10)</f>
        <v>142000</v>
      </c>
      <c r="E4" s="21">
        <f>SUM(E5:E10)</f>
        <v>142000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>
        <v>40000</v>
      </c>
      <c r="D5" s="2">
        <f>C5</f>
        <v>40000</v>
      </c>
      <c r="E5" s="2">
        <f>D5</f>
        <v>40000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>
        <v>7000</v>
      </c>
      <c r="D6" s="2">
        <f t="shared" ref="D6:E10" si="0">C6</f>
        <v>7000</v>
      </c>
      <c r="E6" s="2">
        <f t="shared" si="0"/>
        <v>7000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>
        <v>70000</v>
      </c>
      <c r="D7" s="2">
        <f t="shared" si="0"/>
        <v>70000</v>
      </c>
      <c r="E7" s="2">
        <f t="shared" si="0"/>
        <v>70000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>
        <v>25000</v>
      </c>
      <c r="D8" s="2">
        <f t="shared" si="0"/>
        <v>25000</v>
      </c>
      <c r="E8" s="2">
        <f t="shared" si="0"/>
        <v>25000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</row>
    <row r="11" spans="1:11" ht="21" customHeight="1">
      <c r="A11" s="221" t="s">
        <v>125</v>
      </c>
      <c r="B11" s="222"/>
      <c r="C11" s="21">
        <f>SUM(C12:C37)</f>
        <v>713500</v>
      </c>
      <c r="D11" s="21">
        <f>SUM(D12:D37)</f>
        <v>713500</v>
      </c>
      <c r="E11" s="21">
        <f>SUM(E12:E37)</f>
        <v>713500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690000</v>
      </c>
      <c r="D12" s="2">
        <f>C12</f>
        <v>690000</v>
      </c>
      <c r="E12" s="2">
        <f>D12</f>
        <v>690000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>
        <v>7000</v>
      </c>
      <c r="D29" s="2">
        <f t="shared" ref="D29:E37" si="2">C29</f>
        <v>7000</v>
      </c>
      <c r="E29" s="2">
        <f t="shared" si="2"/>
        <v>7000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>
        <v>6000</v>
      </c>
      <c r="D32" s="2">
        <f t="shared" si="2"/>
        <v>6000</v>
      </c>
      <c r="E32" s="2">
        <f t="shared" si="2"/>
        <v>6000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>
        <v>6000</v>
      </c>
      <c r="D34" s="2">
        <f t="shared" si="2"/>
        <v>6000</v>
      </c>
      <c r="E34" s="2">
        <f t="shared" si="2"/>
        <v>6000</v>
      </c>
    </row>
    <row r="35" spans="1:10">
      <c r="A35" s="3">
        <v>2405</v>
      </c>
      <c r="B35" s="1" t="s">
        <v>8</v>
      </c>
      <c r="C35" s="2">
        <v>1500</v>
      </c>
      <c r="D35" s="2">
        <f t="shared" si="2"/>
        <v>1500</v>
      </c>
      <c r="E35" s="2">
        <f t="shared" si="2"/>
        <v>1500</v>
      </c>
    </row>
    <row r="36" spans="1:10">
      <c r="A36" s="3">
        <v>2406</v>
      </c>
      <c r="B36" s="1" t="s">
        <v>9</v>
      </c>
      <c r="C36" s="2">
        <v>1000</v>
      </c>
      <c r="D36" s="2">
        <f t="shared" si="2"/>
        <v>1000</v>
      </c>
      <c r="E36" s="2">
        <f t="shared" si="2"/>
        <v>1000</v>
      </c>
    </row>
    <row r="37" spans="1:10">
      <c r="A37" s="3">
        <v>2499</v>
      </c>
      <c r="B37" s="1" t="s">
        <v>10</v>
      </c>
      <c r="C37" s="15">
        <v>2000</v>
      </c>
      <c r="D37" s="2">
        <f t="shared" si="2"/>
        <v>2000</v>
      </c>
      <c r="E37" s="2">
        <f t="shared" si="2"/>
        <v>2000</v>
      </c>
    </row>
    <row r="38" spans="1:10">
      <c r="A38" s="221" t="s">
        <v>145</v>
      </c>
      <c r="B38" s="222"/>
      <c r="C38" s="21">
        <f>SUM(C39:C60)</f>
        <v>67000</v>
      </c>
      <c r="D38" s="21">
        <f>SUM(D39:D60)</f>
        <v>67000</v>
      </c>
      <c r="E38" s="21">
        <f>SUM(E39:E60)</f>
        <v>67000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15000</v>
      </c>
      <c r="D39" s="2">
        <f>C39</f>
        <v>15000</v>
      </c>
      <c r="E39" s="2">
        <f>D39</f>
        <v>15000</v>
      </c>
    </row>
    <row r="40" spans="1:10">
      <c r="A40" s="20">
        <v>3102</v>
      </c>
      <c r="B40" s="20" t="s">
        <v>12</v>
      </c>
      <c r="C40" s="2">
        <v>6000</v>
      </c>
      <c r="D40" s="2">
        <f t="shared" ref="D40:E55" si="3">C40</f>
        <v>6000</v>
      </c>
      <c r="E40" s="2">
        <f t="shared" si="3"/>
        <v>6000</v>
      </c>
    </row>
    <row r="41" spans="1:10">
      <c r="A41" s="20">
        <v>3103</v>
      </c>
      <c r="B41" s="20" t="s">
        <v>13</v>
      </c>
      <c r="C41" s="2">
        <v>10000</v>
      </c>
      <c r="D41" s="2">
        <f t="shared" si="3"/>
        <v>10000</v>
      </c>
      <c r="E41" s="2">
        <f t="shared" si="3"/>
        <v>10000</v>
      </c>
    </row>
    <row r="42" spans="1:10">
      <c r="A42" s="20">
        <v>3199</v>
      </c>
      <c r="B42" s="20" t="s">
        <v>14</v>
      </c>
      <c r="C42" s="2">
        <v>2000</v>
      </c>
      <c r="D42" s="2">
        <f t="shared" si="3"/>
        <v>2000</v>
      </c>
      <c r="E42" s="2">
        <f t="shared" si="3"/>
        <v>2000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>
        <v>1500</v>
      </c>
      <c r="D44" s="2">
        <f t="shared" si="3"/>
        <v>1500</v>
      </c>
      <c r="E44" s="2">
        <f t="shared" si="3"/>
        <v>1500</v>
      </c>
    </row>
    <row r="45" spans="1:10">
      <c r="A45" s="20">
        <v>3203</v>
      </c>
      <c r="B45" s="20" t="s">
        <v>16</v>
      </c>
      <c r="C45" s="2">
        <v>3000</v>
      </c>
      <c r="D45" s="2">
        <f t="shared" si="3"/>
        <v>3000</v>
      </c>
      <c r="E45" s="2">
        <f t="shared" si="3"/>
        <v>3000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>
        <v>5000</v>
      </c>
      <c r="D48" s="2">
        <f t="shared" si="3"/>
        <v>5000</v>
      </c>
      <c r="E48" s="2">
        <f t="shared" si="3"/>
        <v>5000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>
        <v>2000</v>
      </c>
      <c r="D52" s="2">
        <f t="shared" si="3"/>
        <v>2000</v>
      </c>
      <c r="E52" s="2">
        <f t="shared" si="3"/>
        <v>2000</v>
      </c>
    </row>
    <row r="53" spans="1:10">
      <c r="A53" s="20">
        <v>3301</v>
      </c>
      <c r="B53" s="20" t="s">
        <v>18</v>
      </c>
      <c r="C53" s="2">
        <v>1500</v>
      </c>
      <c r="D53" s="2">
        <f t="shared" si="3"/>
        <v>1500</v>
      </c>
      <c r="E53" s="2">
        <f t="shared" si="3"/>
        <v>1500</v>
      </c>
    </row>
    <row r="54" spans="1:10">
      <c r="A54" s="20">
        <v>3302</v>
      </c>
      <c r="B54" s="20" t="s">
        <v>19</v>
      </c>
      <c r="C54" s="2">
        <v>4000</v>
      </c>
      <c r="D54" s="2">
        <f t="shared" si="3"/>
        <v>4000</v>
      </c>
      <c r="E54" s="2">
        <f t="shared" si="3"/>
        <v>4000</v>
      </c>
    </row>
    <row r="55" spans="1:10">
      <c r="A55" s="20">
        <v>3303</v>
      </c>
      <c r="B55" s="20" t="s">
        <v>153</v>
      </c>
      <c r="C55" s="2">
        <v>17000</v>
      </c>
      <c r="D55" s="2">
        <f t="shared" si="3"/>
        <v>17000</v>
      </c>
      <c r="E55" s="2">
        <f t="shared" si="3"/>
        <v>17000</v>
      </c>
    </row>
    <row r="56" spans="1:10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221" t="s">
        <v>158</v>
      </c>
      <c r="B61" s="22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225" t="s">
        <v>579</v>
      </c>
      <c r="B67" s="225"/>
      <c r="C67" s="25">
        <f>C97+C68</f>
        <v>409500</v>
      </c>
      <c r="D67" s="25">
        <f>D97+D68</f>
        <v>409500</v>
      </c>
      <c r="E67" s="25">
        <f>E97+E68</f>
        <v>409500</v>
      </c>
      <c r="G67" s="39" t="s">
        <v>59</v>
      </c>
      <c r="H67" s="41"/>
      <c r="I67" s="42"/>
      <c r="J67" s="40" t="b">
        <f>AND(H67=I67)</f>
        <v>1</v>
      </c>
    </row>
    <row r="68" spans="1:10">
      <c r="A68" s="221" t="s">
        <v>163</v>
      </c>
      <c r="B68" s="222"/>
      <c r="C68" s="21">
        <f>SUM(C69:C96)</f>
        <v>42500</v>
      </c>
      <c r="D68" s="21">
        <f>SUM(D69:D96)</f>
        <v>42500</v>
      </c>
      <c r="E68" s="21">
        <f>SUM(E69:E96)</f>
        <v>42500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>
        <v>20000</v>
      </c>
      <c r="D69" s="2">
        <f>C69</f>
        <v>20000</v>
      </c>
      <c r="E69" s="2">
        <f>D69</f>
        <v>20000</v>
      </c>
    </row>
    <row r="70" spans="1:10">
      <c r="A70" s="3">
        <v>5102</v>
      </c>
      <c r="B70" s="2" t="s">
        <v>165</v>
      </c>
      <c r="C70" s="2">
        <v>8500</v>
      </c>
      <c r="D70" s="2">
        <f t="shared" ref="D70:E85" si="6">C70</f>
        <v>8500</v>
      </c>
      <c r="E70" s="2">
        <f t="shared" si="6"/>
        <v>8500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>
        <v>3000</v>
      </c>
      <c r="D77" s="2">
        <f t="shared" si="6"/>
        <v>3000</v>
      </c>
      <c r="E77" s="2">
        <f t="shared" si="6"/>
        <v>3000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>
        <v>6000</v>
      </c>
      <c r="D91" s="2">
        <f t="shared" si="7"/>
        <v>6000</v>
      </c>
      <c r="E91" s="2">
        <f t="shared" si="7"/>
        <v>6000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>
        <v>5000</v>
      </c>
      <c r="D95" s="2">
        <f t="shared" si="7"/>
        <v>5000</v>
      </c>
      <c r="E95" s="2">
        <f t="shared" si="7"/>
        <v>5000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367000</v>
      </c>
      <c r="D97" s="21">
        <f>SUM(D98:D113)</f>
        <v>367000</v>
      </c>
      <c r="E97" s="21">
        <f>SUM(E98:E113)</f>
        <v>367000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310000</v>
      </c>
      <c r="D98" s="2">
        <f>C98</f>
        <v>310000</v>
      </c>
      <c r="E98" s="2">
        <f>D98</f>
        <v>310000</v>
      </c>
    </row>
    <row r="99" spans="1:10">
      <c r="A99" s="3">
        <v>6002</v>
      </c>
      <c r="B99" s="1" t="s">
        <v>185</v>
      </c>
      <c r="C99" s="2">
        <v>50000</v>
      </c>
      <c r="D99" s="2">
        <f t="shared" ref="D99:E113" si="8">C99</f>
        <v>50000</v>
      </c>
      <c r="E99" s="2">
        <f t="shared" si="8"/>
        <v>50000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>
        <v>500</v>
      </c>
      <c r="D103" s="2">
        <f t="shared" si="8"/>
        <v>500</v>
      </c>
      <c r="E103" s="2">
        <f t="shared" si="8"/>
        <v>500</v>
      </c>
    </row>
    <row r="104" spans="1:10">
      <c r="A104" s="3">
        <v>6007</v>
      </c>
      <c r="B104" s="1" t="s">
        <v>27</v>
      </c>
      <c r="C104" s="2">
        <v>500</v>
      </c>
      <c r="D104" s="2">
        <f t="shared" si="8"/>
        <v>500</v>
      </c>
      <c r="E104" s="2">
        <f t="shared" si="8"/>
        <v>500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>
        <v>3000</v>
      </c>
      <c r="D106" s="2">
        <f t="shared" si="8"/>
        <v>3000</v>
      </c>
      <c r="E106" s="2">
        <f t="shared" si="8"/>
        <v>3000</v>
      </c>
    </row>
    <row r="107" spans="1:10">
      <c r="A107" s="3">
        <v>6010</v>
      </c>
      <c r="B107" s="1" t="s">
        <v>189</v>
      </c>
      <c r="C107" s="2">
        <v>1000</v>
      </c>
      <c r="D107" s="2">
        <f t="shared" si="8"/>
        <v>1000</v>
      </c>
      <c r="E107" s="2">
        <f t="shared" si="8"/>
        <v>1000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>
        <v>1000</v>
      </c>
      <c r="D109" s="2">
        <f t="shared" si="8"/>
        <v>1000</v>
      </c>
      <c r="E109" s="2">
        <f t="shared" si="8"/>
        <v>1000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>
        <v>1000</v>
      </c>
      <c r="D113" s="2">
        <f t="shared" si="8"/>
        <v>1000</v>
      </c>
      <c r="E113" s="2">
        <f t="shared" si="8"/>
        <v>1000</v>
      </c>
    </row>
    <row r="114" spans="1:10">
      <c r="A114" s="226" t="s">
        <v>62</v>
      </c>
      <c r="B114" s="227"/>
      <c r="C114" s="26">
        <f>C115+C152+C177</f>
        <v>762273.25599999994</v>
      </c>
      <c r="D114" s="26">
        <f>D115+D152+D177</f>
        <v>759962.35800000001</v>
      </c>
      <c r="E114" s="26">
        <f>E115+E152+E177</f>
        <v>759962.35800000001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223" t="s">
        <v>580</v>
      </c>
      <c r="B115" s="224"/>
      <c r="C115" s="23">
        <f>C116+C135</f>
        <v>522325.33199999999</v>
      </c>
      <c r="D115" s="23">
        <f>D116+D135</f>
        <v>522325.33199999999</v>
      </c>
      <c r="E115" s="23">
        <f>E116+E135</f>
        <v>522325.33199999999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221" t="s">
        <v>195</v>
      </c>
      <c r="B116" s="222"/>
      <c r="C116" s="21">
        <f>C117+C120+C123+C126+C129+C132</f>
        <v>2930</v>
      </c>
      <c r="D116" s="21">
        <f>D117+D120+D123+D126+D129+D132</f>
        <v>2930</v>
      </c>
      <c r="E116" s="21">
        <f>E117+E120+E123+E126+E129+E132</f>
        <v>2930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2930</v>
      </c>
      <c r="D117" s="2">
        <f>D118+D119</f>
        <v>2930</v>
      </c>
      <c r="E117" s="2">
        <f>E118+E119</f>
        <v>2930</v>
      </c>
    </row>
    <row r="118" spans="1:10">
      <c r="A118" s="121"/>
      <c r="B118" s="120" t="s">
        <v>812</v>
      </c>
      <c r="C118" s="119"/>
      <c r="D118" s="119">
        <f>C118</f>
        <v>0</v>
      </c>
      <c r="E118" s="119">
        <f>D118</f>
        <v>0</v>
      </c>
    </row>
    <row r="119" spans="1:10">
      <c r="A119" s="121"/>
      <c r="B119" s="120" t="s">
        <v>817</v>
      </c>
      <c r="C119" s="119">
        <v>2930</v>
      </c>
      <c r="D119" s="119">
        <f>C119</f>
        <v>2930</v>
      </c>
      <c r="E119" s="119">
        <f>D119</f>
        <v>2930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21"/>
      <c r="B121" s="120" t="s">
        <v>812</v>
      </c>
      <c r="C121" s="119"/>
      <c r="D121" s="119">
        <f>C121</f>
        <v>0</v>
      </c>
      <c r="E121" s="119">
        <f>D121</f>
        <v>0</v>
      </c>
    </row>
    <row r="122" spans="1:10">
      <c r="A122" s="121"/>
      <c r="B122" s="120" t="s">
        <v>817</v>
      </c>
      <c r="C122" s="119"/>
      <c r="D122" s="119">
        <f>C122</f>
        <v>0</v>
      </c>
      <c r="E122" s="119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21"/>
      <c r="B124" s="120" t="s">
        <v>812</v>
      </c>
      <c r="C124" s="119"/>
      <c r="D124" s="119">
        <f>C124</f>
        <v>0</v>
      </c>
      <c r="E124" s="119">
        <f>D124</f>
        <v>0</v>
      </c>
    </row>
    <row r="125" spans="1:10">
      <c r="A125" s="121"/>
      <c r="B125" s="120" t="s">
        <v>817</v>
      </c>
      <c r="C125" s="119"/>
      <c r="D125" s="119">
        <f>C125</f>
        <v>0</v>
      </c>
      <c r="E125" s="119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21"/>
      <c r="B127" s="120" t="s">
        <v>812</v>
      </c>
      <c r="C127" s="119"/>
      <c r="D127" s="119">
        <f>C127</f>
        <v>0</v>
      </c>
      <c r="E127" s="119">
        <f>D127</f>
        <v>0</v>
      </c>
    </row>
    <row r="128" spans="1:10">
      <c r="A128" s="121"/>
      <c r="B128" s="120" t="s">
        <v>817</v>
      </c>
      <c r="C128" s="119"/>
      <c r="D128" s="119">
        <f>C128</f>
        <v>0</v>
      </c>
      <c r="E128" s="119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21"/>
      <c r="B130" s="120" t="s">
        <v>812</v>
      </c>
      <c r="C130" s="119"/>
      <c r="D130" s="119">
        <f>C130</f>
        <v>0</v>
      </c>
      <c r="E130" s="119">
        <f>D130</f>
        <v>0</v>
      </c>
    </row>
    <row r="131" spans="1:10">
      <c r="A131" s="121"/>
      <c r="B131" s="120" t="s">
        <v>817</v>
      </c>
      <c r="C131" s="119"/>
      <c r="D131" s="119">
        <f>C131</f>
        <v>0</v>
      </c>
      <c r="E131" s="119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21"/>
      <c r="B133" s="120" t="s">
        <v>812</v>
      </c>
      <c r="C133" s="119"/>
      <c r="D133" s="119">
        <f>C133</f>
        <v>0</v>
      </c>
      <c r="E133" s="119">
        <f>D133</f>
        <v>0</v>
      </c>
    </row>
    <row r="134" spans="1:10">
      <c r="A134" s="121"/>
      <c r="B134" s="120" t="s">
        <v>817</v>
      </c>
      <c r="C134" s="119"/>
      <c r="D134" s="119">
        <f>C134</f>
        <v>0</v>
      </c>
      <c r="E134" s="119">
        <f>D134</f>
        <v>0</v>
      </c>
    </row>
    <row r="135" spans="1:10">
      <c r="A135" s="221" t="s">
        <v>202</v>
      </c>
      <c r="B135" s="222"/>
      <c r="C135" s="21">
        <f>C136+C140+C143+C146+C149</f>
        <v>519395.33199999999</v>
      </c>
      <c r="D135" s="21">
        <f>D136+D140+D143+D146+D149</f>
        <v>519395.33199999999</v>
      </c>
      <c r="E135" s="21">
        <f>E136+E140+E143+E146+E149</f>
        <v>519395.33199999999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519395.33199999999</v>
      </c>
      <c r="D136" s="2">
        <f>D137+D138+D139</f>
        <v>519395.33199999999</v>
      </c>
      <c r="E136" s="2">
        <f>E137+E138+E139</f>
        <v>519395.33199999999</v>
      </c>
    </row>
    <row r="137" spans="1:10">
      <c r="A137" s="121"/>
      <c r="B137" s="120" t="s">
        <v>812</v>
      </c>
      <c r="C137" s="119">
        <v>442290.51199999999</v>
      </c>
      <c r="D137" s="119">
        <f>C137</f>
        <v>442290.51199999999</v>
      </c>
      <c r="E137" s="119">
        <f>D137</f>
        <v>442290.51199999999</v>
      </c>
    </row>
    <row r="138" spans="1:10">
      <c r="A138" s="121"/>
      <c r="B138" s="120" t="s">
        <v>819</v>
      </c>
      <c r="C138" s="119">
        <v>42896.474000000002</v>
      </c>
      <c r="D138" s="119">
        <f t="shared" ref="D138:E139" si="9">C138</f>
        <v>42896.474000000002</v>
      </c>
      <c r="E138" s="119">
        <f t="shared" si="9"/>
        <v>42896.474000000002</v>
      </c>
    </row>
    <row r="139" spans="1:10">
      <c r="A139" s="121"/>
      <c r="B139" s="120" t="s">
        <v>818</v>
      </c>
      <c r="C139" s="119">
        <v>34208.345999999998</v>
      </c>
      <c r="D139" s="119">
        <f t="shared" si="9"/>
        <v>34208.345999999998</v>
      </c>
      <c r="E139" s="119">
        <f t="shared" si="9"/>
        <v>34208.345999999998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21"/>
      <c r="B141" s="120" t="s">
        <v>812</v>
      </c>
      <c r="C141" s="119"/>
      <c r="D141" s="119">
        <f>C141</f>
        <v>0</v>
      </c>
      <c r="E141" s="119">
        <f>D141</f>
        <v>0</v>
      </c>
    </row>
    <row r="142" spans="1:10">
      <c r="A142" s="121"/>
      <c r="B142" s="120" t="s">
        <v>817</v>
      </c>
      <c r="C142" s="119"/>
      <c r="D142" s="119">
        <f>C142</f>
        <v>0</v>
      </c>
      <c r="E142" s="119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21"/>
      <c r="B144" s="120" t="s">
        <v>812</v>
      </c>
      <c r="C144" s="119"/>
      <c r="D144" s="119">
        <f>C144</f>
        <v>0</v>
      </c>
      <c r="E144" s="119">
        <f>D144</f>
        <v>0</v>
      </c>
    </row>
    <row r="145" spans="1:10">
      <c r="A145" s="121"/>
      <c r="B145" s="120" t="s">
        <v>817</v>
      </c>
      <c r="C145" s="119"/>
      <c r="D145" s="119">
        <f>C145</f>
        <v>0</v>
      </c>
      <c r="E145" s="119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21"/>
      <c r="B147" s="120" t="s">
        <v>812</v>
      </c>
      <c r="C147" s="119"/>
      <c r="D147" s="119">
        <f>C147</f>
        <v>0</v>
      </c>
      <c r="E147" s="119">
        <f>D147</f>
        <v>0</v>
      </c>
    </row>
    <row r="148" spans="1:10">
      <c r="A148" s="121"/>
      <c r="B148" s="120" t="s">
        <v>817</v>
      </c>
      <c r="C148" s="119"/>
      <c r="D148" s="119">
        <f>C148</f>
        <v>0</v>
      </c>
      <c r="E148" s="119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21"/>
      <c r="B150" s="120" t="s">
        <v>812</v>
      </c>
      <c r="C150" s="119"/>
      <c r="D150" s="119">
        <f>C150</f>
        <v>0</v>
      </c>
      <c r="E150" s="119">
        <f>D150</f>
        <v>0</v>
      </c>
    </row>
    <row r="151" spans="1:10">
      <c r="A151" s="121"/>
      <c r="B151" s="120" t="s">
        <v>817</v>
      </c>
      <c r="C151" s="119"/>
      <c r="D151" s="119">
        <f>C151</f>
        <v>0</v>
      </c>
      <c r="E151" s="119">
        <f>D151</f>
        <v>0</v>
      </c>
    </row>
    <row r="152" spans="1:10">
      <c r="A152" s="223" t="s">
        <v>581</v>
      </c>
      <c r="B152" s="22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221" t="s">
        <v>208</v>
      </c>
      <c r="B153" s="22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21"/>
      <c r="B155" s="120" t="s">
        <v>812</v>
      </c>
      <c r="C155" s="119"/>
      <c r="D155" s="119">
        <f>C155</f>
        <v>0</v>
      </c>
      <c r="E155" s="119">
        <f>D155</f>
        <v>0</v>
      </c>
    </row>
    <row r="156" spans="1:10">
      <c r="A156" s="121"/>
      <c r="B156" s="120" t="s">
        <v>817</v>
      </c>
      <c r="C156" s="119"/>
      <c r="D156" s="119">
        <f>C156</f>
        <v>0</v>
      </c>
      <c r="E156" s="119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21"/>
      <c r="B158" s="120" t="s">
        <v>812</v>
      </c>
      <c r="C158" s="119"/>
      <c r="D158" s="119">
        <f>C158</f>
        <v>0</v>
      </c>
      <c r="E158" s="119">
        <f>D158</f>
        <v>0</v>
      </c>
    </row>
    <row r="159" spans="1:10">
      <c r="A159" s="121"/>
      <c r="B159" s="120" t="s">
        <v>817</v>
      </c>
      <c r="C159" s="119"/>
      <c r="D159" s="119">
        <f>C159</f>
        <v>0</v>
      </c>
      <c r="E159" s="119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21"/>
      <c r="B161" s="120" t="s">
        <v>812</v>
      </c>
      <c r="C161" s="119"/>
      <c r="D161" s="119">
        <f>C161</f>
        <v>0</v>
      </c>
      <c r="E161" s="119">
        <f>D161</f>
        <v>0</v>
      </c>
    </row>
    <row r="162" spans="1:10">
      <c r="A162" s="121"/>
      <c r="B162" s="120" t="s">
        <v>817</v>
      </c>
      <c r="C162" s="119"/>
      <c r="D162" s="119">
        <f>C162</f>
        <v>0</v>
      </c>
      <c r="E162" s="119">
        <f>D162</f>
        <v>0</v>
      </c>
    </row>
    <row r="163" spans="1:10">
      <c r="A163" s="221" t="s">
        <v>212</v>
      </c>
      <c r="B163" s="22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21"/>
      <c r="B165" s="120" t="s">
        <v>812</v>
      </c>
      <c r="C165" s="119"/>
      <c r="D165" s="119">
        <f>C165</f>
        <v>0</v>
      </c>
      <c r="E165" s="119">
        <f>D165</f>
        <v>0</v>
      </c>
    </row>
    <row r="166" spans="1:10">
      <c r="A166" s="121"/>
      <c r="B166" s="120" t="s">
        <v>817</v>
      </c>
      <c r="C166" s="119"/>
      <c r="D166" s="119">
        <f>C166</f>
        <v>0</v>
      </c>
      <c r="E166" s="119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21"/>
      <c r="B168" s="120" t="s">
        <v>812</v>
      </c>
      <c r="C168" s="119"/>
      <c r="D168" s="119">
        <f>C168</f>
        <v>0</v>
      </c>
      <c r="E168" s="119">
        <f>D168</f>
        <v>0</v>
      </c>
    </row>
    <row r="169" spans="1:10">
      <c r="A169" s="121"/>
      <c r="B169" s="120" t="s">
        <v>817</v>
      </c>
      <c r="C169" s="119"/>
      <c r="D169" s="119">
        <f>C169</f>
        <v>0</v>
      </c>
      <c r="E169" s="119">
        <f>D169</f>
        <v>0</v>
      </c>
    </row>
    <row r="170" spans="1:10">
      <c r="A170" s="221" t="s">
        <v>214</v>
      </c>
      <c r="B170" s="22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21"/>
      <c r="B172" s="120" t="s">
        <v>812</v>
      </c>
      <c r="C172" s="119"/>
      <c r="D172" s="119">
        <f>C172</f>
        <v>0</v>
      </c>
      <c r="E172" s="119">
        <f>D172</f>
        <v>0</v>
      </c>
    </row>
    <row r="173" spans="1:10">
      <c r="A173" s="121"/>
      <c r="B173" s="120" t="s">
        <v>817</v>
      </c>
      <c r="C173" s="119"/>
      <c r="D173" s="119">
        <f>C173</f>
        <v>0</v>
      </c>
      <c r="E173" s="119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21"/>
      <c r="B175" s="120" t="s">
        <v>812</v>
      </c>
      <c r="C175" s="119"/>
      <c r="D175" s="119">
        <f>C175</f>
        <v>0</v>
      </c>
      <c r="E175" s="119">
        <f>D175</f>
        <v>0</v>
      </c>
    </row>
    <row r="176" spans="1:10">
      <c r="A176" s="121"/>
      <c r="B176" s="120" t="s">
        <v>817</v>
      </c>
      <c r="C176" s="119"/>
      <c r="D176" s="119">
        <f>C176</f>
        <v>0</v>
      </c>
      <c r="E176" s="119">
        <f>D176</f>
        <v>0</v>
      </c>
    </row>
    <row r="177" spans="1:10">
      <c r="A177" s="223" t="s">
        <v>582</v>
      </c>
      <c r="B177" s="224"/>
      <c r="C177" s="27">
        <f>C178</f>
        <v>239947.92399999997</v>
      </c>
      <c r="D177" s="27">
        <f>D178</f>
        <v>237637.02599999998</v>
      </c>
      <c r="E177" s="27">
        <f>E178</f>
        <v>237637.02599999998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221" t="s">
        <v>217</v>
      </c>
      <c r="B178" s="222"/>
      <c r="C178" s="21">
        <f>C179+C184+C188+C197+C200+C203+C215+C222+C228+C235+C238+C243+C250</f>
        <v>239947.92399999997</v>
      </c>
      <c r="D178" s="21">
        <f>D179+D184+D188+D197+D200+D203+D215+D222+D228+D235+D238+D243+D250</f>
        <v>237637.02599999998</v>
      </c>
      <c r="E178" s="21">
        <f>E179+E184+E188+E197+E200+E203+E215+E222+E228+E235+E238+E243+E250</f>
        <v>237637.02599999998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218" t="s">
        <v>806</v>
      </c>
      <c r="B179" s="219"/>
      <c r="C179" s="2">
        <f>C180+C182</f>
        <v>2310.8980000000001</v>
      </c>
      <c r="D179" s="2">
        <f>D180+D182</f>
        <v>0</v>
      </c>
      <c r="E179" s="2">
        <f>E180+E182</f>
        <v>0</v>
      </c>
    </row>
    <row r="180" spans="1:10">
      <c r="A180" s="121">
        <v>3</v>
      </c>
      <c r="B180" s="120" t="s">
        <v>814</v>
      </c>
      <c r="C180" s="119">
        <v>2310.8980000000001</v>
      </c>
      <c r="D180" s="119">
        <f>D181</f>
        <v>0</v>
      </c>
      <c r="E180" s="119">
        <f>E181</f>
        <v>0</v>
      </c>
    </row>
    <row r="181" spans="1:10">
      <c r="A181" s="87"/>
      <c r="B181" s="86" t="s">
        <v>812</v>
      </c>
      <c r="C181" s="118"/>
      <c r="D181" s="118">
        <f>C181</f>
        <v>0</v>
      </c>
      <c r="E181" s="118">
        <f>D181</f>
        <v>0</v>
      </c>
    </row>
    <row r="182" spans="1:10">
      <c r="A182" s="121">
        <v>4</v>
      </c>
      <c r="B182" s="120" t="s">
        <v>815</v>
      </c>
      <c r="C182" s="119"/>
      <c r="D182" s="119">
        <f>D183</f>
        <v>0</v>
      </c>
      <c r="E182" s="119">
        <f>E183</f>
        <v>0</v>
      </c>
    </row>
    <row r="183" spans="1:10">
      <c r="A183" s="87"/>
      <c r="B183" s="86" t="s">
        <v>812</v>
      </c>
      <c r="C183" s="118"/>
      <c r="D183" s="118">
        <f>C183</f>
        <v>0</v>
      </c>
      <c r="E183" s="118">
        <f>D183</f>
        <v>0</v>
      </c>
    </row>
    <row r="184" spans="1:10">
      <c r="A184" s="218" t="s">
        <v>805</v>
      </c>
      <c r="B184" s="219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21">
        <v>2</v>
      </c>
      <c r="B185" s="120" t="s">
        <v>813</v>
      </c>
      <c r="C185" s="119">
        <f>C186+C187</f>
        <v>0</v>
      </c>
      <c r="D185" s="119">
        <f>D186+D187</f>
        <v>0</v>
      </c>
      <c r="E185" s="119">
        <f>E186+E187</f>
        <v>0</v>
      </c>
    </row>
    <row r="186" spans="1:10">
      <c r="A186" s="87"/>
      <c r="B186" s="86" t="s">
        <v>812</v>
      </c>
      <c r="C186" s="118"/>
      <c r="D186" s="118">
        <f>C186</f>
        <v>0</v>
      </c>
      <c r="E186" s="118">
        <f>D186</f>
        <v>0</v>
      </c>
    </row>
    <row r="187" spans="1:10">
      <c r="A187" s="87"/>
      <c r="B187" s="86" t="s">
        <v>804</v>
      </c>
      <c r="C187" s="118"/>
      <c r="D187" s="118">
        <f>C187</f>
        <v>0</v>
      </c>
      <c r="E187" s="118">
        <f>D187</f>
        <v>0</v>
      </c>
    </row>
    <row r="188" spans="1:10">
      <c r="A188" s="218" t="s">
        <v>803</v>
      </c>
      <c r="B188" s="21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21">
        <v>1</v>
      </c>
      <c r="B189" s="120" t="s">
        <v>816</v>
      </c>
      <c r="C189" s="119">
        <f>C190+C191+C192</f>
        <v>0</v>
      </c>
      <c r="D189" s="119">
        <f>D190+D191+D192</f>
        <v>0</v>
      </c>
      <c r="E189" s="119">
        <f>E190+E191+E192</f>
        <v>0</v>
      </c>
    </row>
    <row r="190" spans="1:10">
      <c r="A190" s="87"/>
      <c r="B190" s="86" t="s">
        <v>812</v>
      </c>
      <c r="C190" s="118">
        <v>0</v>
      </c>
      <c r="D190" s="118">
        <f t="shared" ref="D190:E192" si="10">C190</f>
        <v>0</v>
      </c>
      <c r="E190" s="118">
        <f t="shared" si="10"/>
        <v>0</v>
      </c>
    </row>
    <row r="191" spans="1:10">
      <c r="A191" s="87"/>
      <c r="B191" s="86" t="s">
        <v>802</v>
      </c>
      <c r="C191" s="118">
        <v>0</v>
      </c>
      <c r="D191" s="118">
        <f t="shared" si="10"/>
        <v>0</v>
      </c>
      <c r="E191" s="118">
        <f t="shared" si="10"/>
        <v>0</v>
      </c>
    </row>
    <row r="192" spans="1:10">
      <c r="A192" s="87"/>
      <c r="B192" s="86" t="s">
        <v>801</v>
      </c>
      <c r="C192" s="118">
        <v>0</v>
      </c>
      <c r="D192" s="118">
        <f t="shared" si="10"/>
        <v>0</v>
      </c>
      <c r="E192" s="118">
        <f t="shared" si="10"/>
        <v>0</v>
      </c>
    </row>
    <row r="193" spans="1:5">
      <c r="A193" s="121">
        <v>3</v>
      </c>
      <c r="B193" s="120" t="s">
        <v>814</v>
      </c>
      <c r="C193" s="119">
        <f>C194</f>
        <v>0</v>
      </c>
      <c r="D193" s="119">
        <f>D194</f>
        <v>0</v>
      </c>
      <c r="E193" s="119">
        <f>E194</f>
        <v>0</v>
      </c>
    </row>
    <row r="194" spans="1:5">
      <c r="A194" s="87"/>
      <c r="B194" s="86" t="s">
        <v>812</v>
      </c>
      <c r="C194" s="118">
        <v>0</v>
      </c>
      <c r="D194" s="118">
        <f>C194</f>
        <v>0</v>
      </c>
      <c r="E194" s="118">
        <f>D194</f>
        <v>0</v>
      </c>
    </row>
    <row r="195" spans="1:5">
      <c r="A195" s="121">
        <v>4</v>
      </c>
      <c r="B195" s="120" t="s">
        <v>815</v>
      </c>
      <c r="C195" s="119">
        <f>C196</f>
        <v>0</v>
      </c>
      <c r="D195" s="119">
        <f>D196</f>
        <v>0</v>
      </c>
      <c r="E195" s="119">
        <f>E196</f>
        <v>0</v>
      </c>
    </row>
    <row r="196" spans="1:5">
      <c r="A196" s="87"/>
      <c r="B196" s="86" t="s">
        <v>812</v>
      </c>
      <c r="C196" s="118">
        <v>0</v>
      </c>
      <c r="D196" s="118">
        <f>C196</f>
        <v>0</v>
      </c>
      <c r="E196" s="118">
        <f>D196</f>
        <v>0</v>
      </c>
    </row>
    <row r="197" spans="1:5">
      <c r="A197" s="218" t="s">
        <v>800</v>
      </c>
      <c r="B197" s="219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21">
        <v>4</v>
      </c>
      <c r="B198" s="120" t="s">
        <v>815</v>
      </c>
      <c r="C198" s="119">
        <f t="shared" si="11"/>
        <v>0</v>
      </c>
      <c r="D198" s="119">
        <f t="shared" si="11"/>
        <v>0</v>
      </c>
      <c r="E198" s="119">
        <f t="shared" si="11"/>
        <v>0</v>
      </c>
    </row>
    <row r="199" spans="1:5">
      <c r="A199" s="87"/>
      <c r="B199" s="86" t="s">
        <v>812</v>
      </c>
      <c r="C199" s="118">
        <v>0</v>
      </c>
      <c r="D199" s="118">
        <f>C199</f>
        <v>0</v>
      </c>
      <c r="E199" s="118">
        <f>D199</f>
        <v>0</v>
      </c>
    </row>
    <row r="200" spans="1:5">
      <c r="A200" s="218" t="s">
        <v>799</v>
      </c>
      <c r="B200" s="219"/>
      <c r="C200" s="2">
        <f>SUM(C201)</f>
        <v>2612.88</v>
      </c>
      <c r="D200" s="2">
        <f>SUM(D201)</f>
        <v>2612.88</v>
      </c>
      <c r="E200" s="2">
        <f>SUM(E201)</f>
        <v>2612.88</v>
      </c>
    </row>
    <row r="201" spans="1:5">
      <c r="A201" s="121">
        <v>3</v>
      </c>
      <c r="B201" s="120" t="s">
        <v>814</v>
      </c>
      <c r="C201" s="119">
        <f>C202</f>
        <v>2612.88</v>
      </c>
      <c r="D201" s="119">
        <f>D202</f>
        <v>2612.88</v>
      </c>
      <c r="E201" s="119">
        <f>E202</f>
        <v>2612.88</v>
      </c>
    </row>
    <row r="202" spans="1:5">
      <c r="A202" s="87"/>
      <c r="B202" s="86" t="s">
        <v>812</v>
      </c>
      <c r="C202" s="118">
        <v>2612.88</v>
      </c>
      <c r="D202" s="118">
        <f>C202</f>
        <v>2612.88</v>
      </c>
      <c r="E202" s="118">
        <f>D202</f>
        <v>2612.88</v>
      </c>
    </row>
    <row r="203" spans="1:5">
      <c r="A203" s="218" t="s">
        <v>798</v>
      </c>
      <c r="B203" s="21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21">
        <v>1</v>
      </c>
      <c r="B204" s="120" t="s">
        <v>816</v>
      </c>
      <c r="C204" s="119">
        <f>C205+C206</f>
        <v>0</v>
      </c>
      <c r="D204" s="119">
        <f>D205+D206</f>
        <v>0</v>
      </c>
      <c r="E204" s="119">
        <f>E205+E206</f>
        <v>0</v>
      </c>
    </row>
    <row r="205" spans="1:5">
      <c r="A205" s="87"/>
      <c r="B205" s="86" t="s">
        <v>812</v>
      </c>
      <c r="C205" s="118">
        <v>0</v>
      </c>
      <c r="D205" s="118">
        <f>C205</f>
        <v>0</v>
      </c>
      <c r="E205" s="118">
        <f>D205</f>
        <v>0</v>
      </c>
    </row>
    <row r="206" spans="1:5">
      <c r="A206" s="87"/>
      <c r="B206" s="86" t="s">
        <v>796</v>
      </c>
      <c r="C206" s="118">
        <v>0</v>
      </c>
      <c r="D206" s="118">
        <f>C206</f>
        <v>0</v>
      </c>
      <c r="E206" s="118">
        <f>D206</f>
        <v>0</v>
      </c>
    </row>
    <row r="207" spans="1:5">
      <c r="A207" s="121">
        <v>2</v>
      </c>
      <c r="B207" s="120" t="s">
        <v>813</v>
      </c>
      <c r="C207" s="119">
        <f>C209+C208+C210</f>
        <v>0</v>
      </c>
      <c r="D207" s="119">
        <f>D209+D208+D210</f>
        <v>0</v>
      </c>
      <c r="E207" s="119">
        <f>E209+E208+E210</f>
        <v>0</v>
      </c>
    </row>
    <row r="208" spans="1:5">
      <c r="A208" s="87"/>
      <c r="B208" s="86" t="s">
        <v>812</v>
      </c>
      <c r="C208" s="118">
        <v>0</v>
      </c>
      <c r="D208" s="118">
        <f t="shared" ref="D208:E210" si="12">C208</f>
        <v>0</v>
      </c>
      <c r="E208" s="118">
        <f t="shared" si="12"/>
        <v>0</v>
      </c>
    </row>
    <row r="209" spans="1:11">
      <c r="A209" s="87"/>
      <c r="B209" s="86" t="s">
        <v>795</v>
      </c>
      <c r="C209" s="118"/>
      <c r="D209" s="118">
        <f t="shared" si="12"/>
        <v>0</v>
      </c>
      <c r="E209" s="118">
        <f t="shared" si="12"/>
        <v>0</v>
      </c>
    </row>
    <row r="210" spans="1:11">
      <c r="A210" s="87"/>
      <c r="B210" s="86" t="s">
        <v>812</v>
      </c>
      <c r="C210" s="118">
        <v>0</v>
      </c>
      <c r="D210" s="118">
        <f t="shared" si="12"/>
        <v>0</v>
      </c>
      <c r="E210" s="118">
        <f t="shared" si="12"/>
        <v>0</v>
      </c>
    </row>
    <row r="211" spans="1:11">
      <c r="A211" s="121">
        <v>3</v>
      </c>
      <c r="B211" s="120" t="s">
        <v>814</v>
      </c>
      <c r="C211" s="119">
        <f>C212</f>
        <v>0</v>
      </c>
      <c r="D211" s="119">
        <f>D212</f>
        <v>0</v>
      </c>
      <c r="E211" s="119">
        <f>E212</f>
        <v>0</v>
      </c>
    </row>
    <row r="212" spans="1:11">
      <c r="A212" s="87"/>
      <c r="B212" s="86" t="s">
        <v>812</v>
      </c>
      <c r="C212" s="118">
        <v>0</v>
      </c>
      <c r="D212" s="118">
        <f>C212</f>
        <v>0</v>
      </c>
      <c r="E212" s="118">
        <f>D212</f>
        <v>0</v>
      </c>
    </row>
    <row r="213" spans="1:11">
      <c r="A213" s="121">
        <v>4</v>
      </c>
      <c r="B213" s="120" t="s">
        <v>815</v>
      </c>
      <c r="C213" s="119">
        <f>C214</f>
        <v>0</v>
      </c>
      <c r="D213" s="119">
        <f>D214</f>
        <v>0</v>
      </c>
      <c r="E213" s="119">
        <f>E214</f>
        <v>0</v>
      </c>
    </row>
    <row r="214" spans="1:11">
      <c r="A214" s="87"/>
      <c r="B214" s="86" t="s">
        <v>812</v>
      </c>
      <c r="C214" s="118">
        <v>0</v>
      </c>
      <c r="D214" s="118">
        <f>C214</f>
        <v>0</v>
      </c>
      <c r="E214" s="118">
        <f>D214</f>
        <v>0</v>
      </c>
    </row>
    <row r="215" spans="1:11">
      <c r="A215" s="218" t="s">
        <v>793</v>
      </c>
      <c r="B215" s="219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21">
        <v>2</v>
      </c>
      <c r="B216" s="120" t="s">
        <v>813</v>
      </c>
      <c r="C216" s="119">
        <f>C219+C218+C217</f>
        <v>0</v>
      </c>
      <c r="D216" s="119">
        <f>D219+D218+D217</f>
        <v>0</v>
      </c>
      <c r="E216" s="119">
        <f>E219+E218+E217</f>
        <v>0</v>
      </c>
    </row>
    <row r="217" spans="1:11">
      <c r="A217" s="87"/>
      <c r="B217" s="86" t="s">
        <v>812</v>
      </c>
      <c r="C217" s="118">
        <v>0</v>
      </c>
      <c r="D217" s="118">
        <f t="shared" ref="D217:E219" si="13">C217</f>
        <v>0</v>
      </c>
      <c r="E217" s="118">
        <f t="shared" si="13"/>
        <v>0</v>
      </c>
    </row>
    <row r="218" spans="1:11">
      <c r="A218" s="124"/>
      <c r="B218" s="123" t="s">
        <v>792</v>
      </c>
      <c r="C218" s="122"/>
      <c r="D218" s="122">
        <f t="shared" si="13"/>
        <v>0</v>
      </c>
      <c r="E218" s="122">
        <f t="shared" si="13"/>
        <v>0</v>
      </c>
      <c r="F218" s="114"/>
      <c r="G218" s="114"/>
      <c r="H218" s="114"/>
      <c r="I218" s="114"/>
      <c r="J218" s="114"/>
      <c r="K218" s="114"/>
    </row>
    <row r="219" spans="1:11">
      <c r="A219" s="124"/>
      <c r="B219" s="123" t="s">
        <v>778</v>
      </c>
      <c r="C219" s="122"/>
      <c r="D219" s="122">
        <f t="shared" si="13"/>
        <v>0</v>
      </c>
      <c r="E219" s="122">
        <f t="shared" si="13"/>
        <v>0</v>
      </c>
      <c r="F219" s="114"/>
      <c r="G219" s="114"/>
      <c r="H219" s="114"/>
      <c r="I219" s="114"/>
      <c r="J219" s="114"/>
      <c r="K219" s="114"/>
    </row>
    <row r="220" spans="1:11">
      <c r="A220" s="121">
        <v>3</v>
      </c>
      <c r="B220" s="120" t="s">
        <v>814</v>
      </c>
      <c r="C220" s="119">
        <f>C221</f>
        <v>0</v>
      </c>
      <c r="D220" s="119">
        <f>D221</f>
        <v>0</v>
      </c>
      <c r="E220" s="119">
        <f>E221</f>
        <v>0</v>
      </c>
    </row>
    <row r="221" spans="1:11">
      <c r="A221" s="87"/>
      <c r="B221" s="86" t="s">
        <v>812</v>
      </c>
      <c r="C221" s="118">
        <v>0</v>
      </c>
      <c r="D221" s="118">
        <f>C221</f>
        <v>0</v>
      </c>
      <c r="E221" s="118">
        <f>D221</f>
        <v>0</v>
      </c>
    </row>
    <row r="222" spans="1:11">
      <c r="A222" s="218" t="s">
        <v>791</v>
      </c>
      <c r="B222" s="219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21">
        <v>2</v>
      </c>
      <c r="B223" s="120" t="s">
        <v>813</v>
      </c>
      <c r="C223" s="119">
        <f>C225+C226+C227+C224</f>
        <v>0</v>
      </c>
      <c r="D223" s="119">
        <f>D225+D226+D227+D224</f>
        <v>0</v>
      </c>
      <c r="E223" s="119">
        <f>E225+E226+E227+E224</f>
        <v>0</v>
      </c>
    </row>
    <row r="224" spans="1:11">
      <c r="A224" s="87"/>
      <c r="B224" s="86" t="s">
        <v>812</v>
      </c>
      <c r="C224" s="118">
        <v>0</v>
      </c>
      <c r="D224" s="118">
        <f>C224</f>
        <v>0</v>
      </c>
      <c r="E224" s="118">
        <f>D224</f>
        <v>0</v>
      </c>
    </row>
    <row r="225" spans="1:5">
      <c r="A225" s="87"/>
      <c r="B225" s="86" t="s">
        <v>790</v>
      </c>
      <c r="C225" s="118"/>
      <c r="D225" s="118">
        <f t="shared" ref="D225:E227" si="14">C225</f>
        <v>0</v>
      </c>
      <c r="E225" s="118">
        <f t="shared" si="14"/>
        <v>0</v>
      </c>
    </row>
    <row r="226" spans="1:5">
      <c r="A226" s="87"/>
      <c r="B226" s="86" t="s">
        <v>789</v>
      </c>
      <c r="C226" s="118"/>
      <c r="D226" s="118">
        <f t="shared" si="14"/>
        <v>0</v>
      </c>
      <c r="E226" s="118">
        <f t="shared" si="14"/>
        <v>0</v>
      </c>
    </row>
    <row r="227" spans="1:5">
      <c r="A227" s="87"/>
      <c r="B227" s="86" t="s">
        <v>788</v>
      </c>
      <c r="C227" s="118"/>
      <c r="D227" s="118">
        <f t="shared" si="14"/>
        <v>0</v>
      </c>
      <c r="E227" s="118">
        <f t="shared" si="14"/>
        <v>0</v>
      </c>
    </row>
    <row r="228" spans="1:5">
      <c r="A228" s="218" t="s">
        <v>787</v>
      </c>
      <c r="B228" s="219"/>
      <c r="C228" s="2">
        <f>C229+C233</f>
        <v>215000</v>
      </c>
      <c r="D228" s="2">
        <f>D229+D233</f>
        <v>215000</v>
      </c>
      <c r="E228" s="2">
        <f>E229+E233</f>
        <v>215000</v>
      </c>
    </row>
    <row r="229" spans="1:5">
      <c r="A229" s="121">
        <v>2</v>
      </c>
      <c r="B229" s="120" t="s">
        <v>813</v>
      </c>
      <c r="C229" s="119">
        <f>C231+C232+C230</f>
        <v>215000</v>
      </c>
      <c r="D229" s="119">
        <f>D231+D232+D230</f>
        <v>215000</v>
      </c>
      <c r="E229" s="119">
        <f>E231+E232+E230</f>
        <v>215000</v>
      </c>
    </row>
    <row r="230" spans="1:5">
      <c r="A230" s="87"/>
      <c r="B230" s="86" t="s">
        <v>812</v>
      </c>
      <c r="C230" s="118">
        <v>0</v>
      </c>
      <c r="D230" s="118">
        <f>C230</f>
        <v>0</v>
      </c>
      <c r="E230" s="118">
        <f>D230</f>
        <v>0</v>
      </c>
    </row>
    <row r="231" spans="1:5">
      <c r="A231" s="87"/>
      <c r="B231" s="86" t="s">
        <v>786</v>
      </c>
      <c r="C231" s="118">
        <v>215000</v>
      </c>
      <c r="D231" s="118">
        <f t="shared" ref="D231:E232" si="15">C231</f>
        <v>215000</v>
      </c>
      <c r="E231" s="118">
        <f t="shared" si="15"/>
        <v>215000</v>
      </c>
    </row>
    <row r="232" spans="1:5">
      <c r="A232" s="87"/>
      <c r="B232" s="86" t="s">
        <v>776</v>
      </c>
      <c r="C232" s="118"/>
      <c r="D232" s="118">
        <f t="shared" si="15"/>
        <v>0</v>
      </c>
      <c r="E232" s="118">
        <f t="shared" si="15"/>
        <v>0</v>
      </c>
    </row>
    <row r="233" spans="1:5">
      <c r="A233" s="121">
        <v>3</v>
      </c>
      <c r="B233" s="120" t="s">
        <v>814</v>
      </c>
      <c r="C233" s="119">
        <f>C234</f>
        <v>0</v>
      </c>
      <c r="D233" s="119">
        <f>D234</f>
        <v>0</v>
      </c>
      <c r="E233" s="119">
        <f>E234</f>
        <v>0</v>
      </c>
    </row>
    <row r="234" spans="1:5">
      <c r="A234" s="87"/>
      <c r="B234" s="86" t="s">
        <v>812</v>
      </c>
      <c r="C234" s="118">
        <v>0</v>
      </c>
      <c r="D234" s="118">
        <f>C234</f>
        <v>0</v>
      </c>
      <c r="E234" s="118">
        <f>D234</f>
        <v>0</v>
      </c>
    </row>
    <row r="235" spans="1:5">
      <c r="A235" s="218" t="s">
        <v>785</v>
      </c>
      <c r="B235" s="219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21">
        <v>3</v>
      </c>
      <c r="B236" s="120" t="s">
        <v>814</v>
      </c>
      <c r="C236" s="119">
        <f>C237</f>
        <v>0</v>
      </c>
      <c r="D236" s="119">
        <f>D237</f>
        <v>0</v>
      </c>
      <c r="E236" s="119">
        <f>E237</f>
        <v>0</v>
      </c>
    </row>
    <row r="237" spans="1:5">
      <c r="A237" s="87"/>
      <c r="B237" s="86" t="s">
        <v>812</v>
      </c>
      <c r="C237" s="118">
        <v>0</v>
      </c>
      <c r="D237" s="118">
        <f>C237</f>
        <v>0</v>
      </c>
      <c r="E237" s="118">
        <f>D237</f>
        <v>0</v>
      </c>
    </row>
    <row r="238" spans="1:5">
      <c r="A238" s="218" t="s">
        <v>783</v>
      </c>
      <c r="B238" s="219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21">
        <v>2</v>
      </c>
      <c r="B239" s="120" t="s">
        <v>813</v>
      </c>
      <c r="C239" s="119">
        <f>C241+C242+C240</f>
        <v>0</v>
      </c>
      <c r="D239" s="119">
        <f>D241+D242+D240</f>
        <v>0</v>
      </c>
      <c r="E239" s="119">
        <f>E241+E242+E240</f>
        <v>0</v>
      </c>
    </row>
    <row r="240" spans="1:5">
      <c r="A240" s="87"/>
      <c r="B240" s="86" t="s">
        <v>812</v>
      </c>
      <c r="C240" s="118">
        <v>0</v>
      </c>
      <c r="D240" s="118">
        <f>C240</f>
        <v>0</v>
      </c>
      <c r="E240" s="118">
        <f>D240</f>
        <v>0</v>
      </c>
    </row>
    <row r="241" spans="1:10">
      <c r="A241" s="87"/>
      <c r="B241" s="86" t="s">
        <v>782</v>
      </c>
      <c r="C241" s="118"/>
      <c r="D241" s="118">
        <f t="shared" ref="D241:E242" si="16">C241</f>
        <v>0</v>
      </c>
      <c r="E241" s="118">
        <f t="shared" si="16"/>
        <v>0</v>
      </c>
    </row>
    <row r="242" spans="1:10">
      <c r="A242" s="87"/>
      <c r="B242" s="86" t="s">
        <v>781</v>
      </c>
      <c r="C242" s="118"/>
      <c r="D242" s="118">
        <f t="shared" si="16"/>
        <v>0</v>
      </c>
      <c r="E242" s="118">
        <f t="shared" si="16"/>
        <v>0</v>
      </c>
    </row>
    <row r="243" spans="1:10">
      <c r="A243" s="218" t="s">
        <v>780</v>
      </c>
      <c r="B243" s="219"/>
      <c r="C243" s="2">
        <f>C244</f>
        <v>20012.745999999999</v>
      </c>
      <c r="D243" s="2">
        <f>D244</f>
        <v>20012.745999999999</v>
      </c>
      <c r="E243" s="2">
        <f>E244</f>
        <v>20012.745999999999</v>
      </c>
    </row>
    <row r="244" spans="1:10">
      <c r="A244" s="121">
        <v>2</v>
      </c>
      <c r="B244" s="120" t="s">
        <v>813</v>
      </c>
      <c r="C244" s="119">
        <f>C246+C247+C248+C249+C245</f>
        <v>20012.745999999999</v>
      </c>
      <c r="D244" s="119">
        <f>D246+D247+D248+D249+D245</f>
        <v>20012.745999999999</v>
      </c>
      <c r="E244" s="119">
        <f>E246+E247+E248+E249+E245</f>
        <v>20012.745999999999</v>
      </c>
    </row>
    <row r="245" spans="1:10">
      <c r="A245" s="87"/>
      <c r="B245" s="86" t="s">
        <v>812</v>
      </c>
      <c r="C245" s="118">
        <v>0</v>
      </c>
      <c r="D245" s="118">
        <f>C245</f>
        <v>0</v>
      </c>
      <c r="E245" s="118">
        <f>D245</f>
        <v>0</v>
      </c>
    </row>
    <row r="246" spans="1:10">
      <c r="A246" s="87"/>
      <c r="B246" s="86" t="s">
        <v>778</v>
      </c>
      <c r="C246" s="118"/>
      <c r="D246" s="118">
        <f t="shared" ref="D246:E249" si="17">C246</f>
        <v>0</v>
      </c>
      <c r="E246" s="118">
        <f t="shared" si="17"/>
        <v>0</v>
      </c>
    </row>
    <row r="247" spans="1:10">
      <c r="A247" s="87"/>
      <c r="B247" s="86" t="s">
        <v>777</v>
      </c>
      <c r="C247" s="118">
        <v>20012.745999999999</v>
      </c>
      <c r="D247" s="118">
        <f t="shared" si="17"/>
        <v>20012.745999999999</v>
      </c>
      <c r="E247" s="118">
        <f t="shared" si="17"/>
        <v>20012.745999999999</v>
      </c>
    </row>
    <row r="248" spans="1:10">
      <c r="A248" s="87"/>
      <c r="B248" s="86" t="s">
        <v>776</v>
      </c>
      <c r="C248" s="118"/>
      <c r="D248" s="118">
        <f t="shared" si="17"/>
        <v>0</v>
      </c>
      <c r="E248" s="118">
        <f t="shared" si="17"/>
        <v>0</v>
      </c>
    </row>
    <row r="249" spans="1:10">
      <c r="A249" s="87"/>
      <c r="B249" s="86" t="s">
        <v>775</v>
      </c>
      <c r="C249" s="118"/>
      <c r="D249" s="118">
        <f t="shared" si="17"/>
        <v>0</v>
      </c>
      <c r="E249" s="118">
        <f t="shared" si="17"/>
        <v>0</v>
      </c>
    </row>
    <row r="250" spans="1:10">
      <c r="A250" s="218" t="s">
        <v>774</v>
      </c>
      <c r="B250" s="219"/>
      <c r="C250" s="2">
        <f>C251+C252</f>
        <v>11.4</v>
      </c>
      <c r="D250" s="2">
        <f>D251+D252</f>
        <v>11.4</v>
      </c>
      <c r="E250" s="2">
        <f>E251+E252</f>
        <v>11.4</v>
      </c>
    </row>
    <row r="251" spans="1:10">
      <c r="A251" s="87"/>
      <c r="B251" s="86" t="s">
        <v>812</v>
      </c>
      <c r="C251" s="118">
        <v>0</v>
      </c>
      <c r="D251" s="118">
        <f>C251</f>
        <v>0</v>
      </c>
      <c r="E251" s="118">
        <f>D251</f>
        <v>0</v>
      </c>
    </row>
    <row r="252" spans="1:10">
      <c r="A252" s="87"/>
      <c r="B252" s="86" t="s">
        <v>811</v>
      </c>
      <c r="C252" s="118">
        <v>11.4</v>
      </c>
      <c r="D252" s="118">
        <f>C252</f>
        <v>11.4</v>
      </c>
      <c r="E252" s="118">
        <f>D252</f>
        <v>11.4</v>
      </c>
    </row>
    <row r="254" spans="1:10">
      <c r="C254" s="197">
        <f>C2+C114</f>
        <v>2094273.2560000001</v>
      </c>
    </row>
    <row r="255" spans="1:10">
      <c r="C255" s="197">
        <f>C257+C559</f>
        <v>2007281.5100000002</v>
      </c>
    </row>
    <row r="256" spans="1:10" ht="18.5">
      <c r="A256" s="220" t="s">
        <v>67</v>
      </c>
      <c r="B256" s="220"/>
      <c r="C256" s="220"/>
      <c r="D256" s="192" t="s">
        <v>810</v>
      </c>
      <c r="E256" s="192" t="s">
        <v>809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212" t="s">
        <v>60</v>
      </c>
      <c r="B257" s="213"/>
      <c r="C257" s="37">
        <f>C258+C550</f>
        <v>1263100.0000000002</v>
      </c>
      <c r="D257" s="37">
        <f>D258+D550</f>
        <v>1263100.0000000002</v>
      </c>
      <c r="E257" s="37">
        <f>E258+E550</f>
        <v>1263100.0000000002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208" t="s">
        <v>266</v>
      </c>
      <c r="B258" s="209"/>
      <c r="C258" s="36">
        <f>C259+C339+C483+C547</f>
        <v>1213301.4230000002</v>
      </c>
      <c r="D258" s="36">
        <f>D259+D339+D483+D547</f>
        <v>1213301.4230000002</v>
      </c>
      <c r="E258" s="36">
        <f>E259+E339+E483+E547</f>
        <v>1213301.4230000002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206" t="s">
        <v>267</v>
      </c>
      <c r="B259" s="207"/>
      <c r="C259" s="33">
        <f>C260+C263+C314</f>
        <v>765059.55500000005</v>
      </c>
      <c r="D259" s="33">
        <f>D260+D263+D314</f>
        <v>765059.55500000005</v>
      </c>
      <c r="E259" s="33">
        <f>E260+E263+E314</f>
        <v>765059.55500000005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210" t="s">
        <v>268</v>
      </c>
      <c r="B260" s="211"/>
      <c r="C260" s="32">
        <f>SUM(C261:C262)</f>
        <v>960</v>
      </c>
      <c r="D260" s="32">
        <f>SUM(D261:D262)</f>
        <v>960</v>
      </c>
      <c r="E260" s="32">
        <f>SUM(E261:E262)</f>
        <v>960</v>
      </c>
    </row>
    <row r="261" spans="1:10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210" t="s">
        <v>269</v>
      </c>
      <c r="B263" s="211"/>
      <c r="C263" s="32">
        <f>C264+C265+C289+C296+C298+C302+C305+C308+C313</f>
        <v>757099.55500000005</v>
      </c>
      <c r="D263" s="32">
        <f>D264+D265+D289+D296+D298+D302+D305+D308+D313</f>
        <v>757099.55500000005</v>
      </c>
      <c r="E263" s="32">
        <f>E264+E265+E289+E296+E298+E302+E305+E308+E313</f>
        <v>757099.55500000005</v>
      </c>
    </row>
    <row r="264" spans="1:10">
      <c r="A264" s="6">
        <v>1101</v>
      </c>
      <c r="B264" s="4" t="s">
        <v>34</v>
      </c>
      <c r="C264" s="5">
        <v>218964</v>
      </c>
      <c r="D264" s="5">
        <f>C264</f>
        <v>218964</v>
      </c>
      <c r="E264" s="5">
        <f>D264</f>
        <v>218964</v>
      </c>
    </row>
    <row r="265" spans="1:10">
      <c r="A265" s="6">
        <v>1101</v>
      </c>
      <c r="B265" s="4" t="s">
        <v>35</v>
      </c>
      <c r="C265" s="5">
        <f>SUM(C266:C288)</f>
        <v>391514</v>
      </c>
      <c r="D265" s="5">
        <f>SUM(D266:D288)</f>
        <v>391514</v>
      </c>
      <c r="E265" s="5">
        <f>SUM(E266:E288)</f>
        <v>391514</v>
      </c>
    </row>
    <row r="266" spans="1:10">
      <c r="A266" s="29"/>
      <c r="B266" s="28" t="s">
        <v>218</v>
      </c>
      <c r="C266" s="30">
        <v>11972</v>
      </c>
      <c r="D266" s="30">
        <f>C266</f>
        <v>11972</v>
      </c>
      <c r="E266" s="30">
        <f>D266</f>
        <v>11972</v>
      </c>
    </row>
    <row r="267" spans="1:10">
      <c r="A267" s="29"/>
      <c r="B267" s="28" t="s">
        <v>219</v>
      </c>
      <c r="C267" s="30">
        <v>193593</v>
      </c>
      <c r="D267" s="30">
        <f t="shared" ref="D267:E282" si="18">C267</f>
        <v>193593</v>
      </c>
      <c r="E267" s="30">
        <f t="shared" si="18"/>
        <v>193593</v>
      </c>
    </row>
    <row r="268" spans="1:10">
      <c r="A268" s="29"/>
      <c r="B268" s="28" t="s">
        <v>220</v>
      </c>
      <c r="C268" s="30">
        <v>48420</v>
      </c>
      <c r="D268" s="30">
        <f t="shared" si="18"/>
        <v>48420</v>
      </c>
      <c r="E268" s="30">
        <f t="shared" si="18"/>
        <v>48420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>
        <v>9744</v>
      </c>
      <c r="D270" s="30">
        <f t="shared" si="18"/>
        <v>9744</v>
      </c>
      <c r="E270" s="30">
        <f t="shared" si="18"/>
        <v>9744</v>
      </c>
    </row>
    <row r="271" spans="1:10">
      <c r="A271" s="29"/>
      <c r="B271" s="28" t="s">
        <v>223</v>
      </c>
      <c r="C271" s="30">
        <v>17865</v>
      </c>
      <c r="D271" s="30">
        <f t="shared" si="18"/>
        <v>17865</v>
      </c>
      <c r="E271" s="30">
        <f t="shared" si="18"/>
        <v>17865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>
        <v>8379</v>
      </c>
      <c r="D276" s="30">
        <f t="shared" si="18"/>
        <v>8379</v>
      </c>
      <c r="E276" s="30">
        <f t="shared" si="18"/>
        <v>8379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>
        <v>95781</v>
      </c>
      <c r="D286" s="30">
        <f t="shared" si="19"/>
        <v>95781</v>
      </c>
      <c r="E286" s="30">
        <f t="shared" si="19"/>
        <v>95781</v>
      </c>
    </row>
    <row r="287" spans="1:5">
      <c r="A287" s="29"/>
      <c r="B287" s="28" t="s">
        <v>239</v>
      </c>
      <c r="C287" s="30">
        <v>5760</v>
      </c>
      <c r="D287" s="30">
        <f t="shared" si="19"/>
        <v>5760</v>
      </c>
      <c r="E287" s="30">
        <f t="shared" si="19"/>
        <v>5760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f>SUM(C290:C295)</f>
        <v>7500</v>
      </c>
      <c r="D289" s="5">
        <f>SUM(D290:D295)</f>
        <v>7500</v>
      </c>
      <c r="E289" s="5">
        <f>SUM(E290:E295)</f>
        <v>7500</v>
      </c>
    </row>
    <row r="290" spans="1:5">
      <c r="A290" s="29"/>
      <c r="B290" s="28" t="s">
        <v>241</v>
      </c>
      <c r="C290" s="30">
        <v>5100</v>
      </c>
      <c r="D290" s="30">
        <f>C290</f>
        <v>5100</v>
      </c>
      <c r="E290" s="30">
        <f>D290</f>
        <v>5100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>
        <v>1020</v>
      </c>
      <c r="D293" s="30">
        <f t="shared" si="20"/>
        <v>1020</v>
      </c>
      <c r="E293" s="30">
        <f t="shared" si="20"/>
        <v>1020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>
        <v>1380</v>
      </c>
      <c r="D295" s="30">
        <f t="shared" si="20"/>
        <v>1380</v>
      </c>
      <c r="E295" s="30">
        <f t="shared" si="20"/>
        <v>1380</v>
      </c>
    </row>
    <row r="296" spans="1:5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f>SUM(C299:C301)</f>
        <v>18840</v>
      </c>
      <c r="D298" s="5">
        <f>SUM(D299:D301)</f>
        <v>18840</v>
      </c>
      <c r="E298" s="5">
        <f>SUM(E299:E301)</f>
        <v>18840</v>
      </c>
    </row>
    <row r="299" spans="1:5">
      <c r="A299" s="29"/>
      <c r="B299" s="28" t="s">
        <v>248</v>
      </c>
      <c r="C299" s="30">
        <v>4520.9120000000003</v>
      </c>
      <c r="D299" s="30">
        <f>C299</f>
        <v>4520.9120000000003</v>
      </c>
      <c r="E299" s="30">
        <f>D299</f>
        <v>4520.9120000000003</v>
      </c>
    </row>
    <row r="300" spans="1:5">
      <c r="A300" s="29"/>
      <c r="B300" s="28" t="s">
        <v>249</v>
      </c>
      <c r="C300" s="30">
        <v>14319.088</v>
      </c>
      <c r="D300" s="30">
        <f t="shared" ref="D300:E301" si="21">C300</f>
        <v>14319.088</v>
      </c>
      <c r="E300" s="30">
        <f t="shared" si="21"/>
        <v>14319.088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3000</v>
      </c>
      <c r="D302" s="5">
        <f>SUM(D303:D304)</f>
        <v>3000</v>
      </c>
      <c r="E302" s="5">
        <f>SUM(E303:E304)</f>
        <v>3000</v>
      </c>
    </row>
    <row r="303" spans="1:5">
      <c r="A303" s="29"/>
      <c r="B303" s="28" t="s">
        <v>252</v>
      </c>
      <c r="C303" s="30">
        <v>2000</v>
      </c>
      <c r="D303" s="30">
        <f>C303</f>
        <v>2000</v>
      </c>
      <c r="E303" s="30">
        <f>D303</f>
        <v>2000</v>
      </c>
    </row>
    <row r="304" spans="1:5">
      <c r="A304" s="29"/>
      <c r="B304" s="28" t="s">
        <v>253</v>
      </c>
      <c r="C304" s="30">
        <v>1000</v>
      </c>
      <c r="D304" s="30">
        <f>C304</f>
        <v>1000</v>
      </c>
      <c r="E304" s="30">
        <f>D304</f>
        <v>1000</v>
      </c>
    </row>
    <row r="305" spans="1:5">
      <c r="A305" s="6">
        <v>1101</v>
      </c>
      <c r="B305" s="4" t="s">
        <v>38</v>
      </c>
      <c r="C305" s="5">
        <f>SUM(C306:C307)</f>
        <v>5838.3360000000002</v>
      </c>
      <c r="D305" s="5">
        <f>SUM(D306:D307)</f>
        <v>5838.3360000000002</v>
      </c>
      <c r="E305" s="5">
        <f>SUM(E306:E307)</f>
        <v>5838.3360000000002</v>
      </c>
    </row>
    <row r="306" spans="1:5">
      <c r="A306" s="29"/>
      <c r="B306" s="28" t="s">
        <v>254</v>
      </c>
      <c r="C306" s="30">
        <v>4411.5360000000001</v>
      </c>
      <c r="D306" s="30">
        <f>C306</f>
        <v>4411.5360000000001</v>
      </c>
      <c r="E306" s="30">
        <f>D306</f>
        <v>4411.5360000000001</v>
      </c>
    </row>
    <row r="307" spans="1:5">
      <c r="A307" s="29"/>
      <c r="B307" s="28" t="s">
        <v>255</v>
      </c>
      <c r="C307" s="30">
        <v>1426.8</v>
      </c>
      <c r="D307" s="30">
        <f>C307</f>
        <v>1426.8</v>
      </c>
      <c r="E307" s="30">
        <f>D307</f>
        <v>1426.8</v>
      </c>
    </row>
    <row r="308" spans="1:5">
      <c r="A308" s="6">
        <v>1101</v>
      </c>
      <c r="B308" s="4" t="s">
        <v>39</v>
      </c>
      <c r="C308" s="5">
        <f>SUM(C309:C312)</f>
        <v>111443.21900000001</v>
      </c>
      <c r="D308" s="5">
        <f>SUM(D309:D312)</f>
        <v>111443.21900000001</v>
      </c>
      <c r="E308" s="5">
        <f>SUM(E309:E312)</f>
        <v>111443.21900000001</v>
      </c>
    </row>
    <row r="309" spans="1:5">
      <c r="A309" s="29"/>
      <c r="B309" s="28" t="s">
        <v>256</v>
      </c>
      <c r="C309" s="30">
        <v>79602.3</v>
      </c>
      <c r="D309" s="30">
        <f>C309</f>
        <v>79602.3</v>
      </c>
      <c r="E309" s="30">
        <f>D309</f>
        <v>79602.3</v>
      </c>
    </row>
    <row r="310" spans="1:5">
      <c r="A310" s="29"/>
      <c r="B310" s="28" t="s">
        <v>257</v>
      </c>
      <c r="C310" s="30">
        <v>31840.919000000002</v>
      </c>
      <c r="D310" s="30">
        <f t="shared" ref="D310:E312" si="22">C310</f>
        <v>31840.919000000002</v>
      </c>
      <c r="E310" s="30">
        <f t="shared" si="22"/>
        <v>31840.919000000002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210" t="s">
        <v>601</v>
      </c>
      <c r="B314" s="211"/>
      <c r="C314" s="32">
        <f>C315+C325+C331+C336+C337+C338+C328</f>
        <v>7000</v>
      </c>
      <c r="D314" s="32">
        <f>D315+D325+D331+D336+D337+D338+D328</f>
        <v>7000</v>
      </c>
      <c r="E314" s="32">
        <f>E315+E325+E331+E336+E337+E338+E328</f>
        <v>7000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7000</v>
      </c>
      <c r="D325" s="5">
        <f>SUM(D326:D327)</f>
        <v>7000</v>
      </c>
      <c r="E325" s="5">
        <f>SUM(E326:E327)</f>
        <v>7000</v>
      </c>
    </row>
    <row r="326" spans="1:5">
      <c r="A326" s="29"/>
      <c r="B326" s="28" t="s">
        <v>264</v>
      </c>
      <c r="C326" s="30">
        <v>7000</v>
      </c>
      <c r="D326" s="30">
        <f>C326</f>
        <v>7000</v>
      </c>
      <c r="E326" s="30">
        <f>D326</f>
        <v>7000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206" t="s">
        <v>270</v>
      </c>
      <c r="B339" s="207"/>
      <c r="C339" s="33">
        <f>C340+C444+C482</f>
        <v>344000</v>
      </c>
      <c r="D339" s="33">
        <f>D340+D444+D482</f>
        <v>344000</v>
      </c>
      <c r="E339" s="33">
        <f>E340+E444+E482</f>
        <v>344000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210" t="s">
        <v>271</v>
      </c>
      <c r="B340" s="211"/>
      <c r="C340" s="32">
        <f>C341+C342+C343+C344+C347+C348+C353+C356+C357+C362+C367+BG290668+C371+C372+C373+C376+C377+C378+C382+C388+C391+C392+C395+C398+C399+C404+C407+C408+C409+C412+C415+C416+C419+C420+C421+C422+C429+C443</f>
        <v>308500</v>
      </c>
      <c r="D340" s="32">
        <f>D341+D342+D343+D344+D347+D348+D353+D356+D357+D362+D367+BH290668+D371+D372+D373+D376+D377+D378+D382+D388+D391+D392+D395+D398+D399+D404+D407+D408+D409+D412+D415+D416+D419+D420+D421+D422+D429+D443</f>
        <v>308500</v>
      </c>
      <c r="E340" s="32">
        <f>E341+E342+E343+E344+E347+E348+E353+E356+E357+E362+E367+BI290668+E371+E372+E373+E376+E377+E378+E382+E388+E391+E392+E395+E398+E399+E404+E407+E408+E409+E412+E415+E416+E419+E420+E421+E422+E429+E443</f>
        <v>308500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>
        <v>8000</v>
      </c>
      <c r="D342" s="5">
        <f t="shared" ref="D342:E343" si="26">C342</f>
        <v>8000</v>
      </c>
      <c r="E342" s="5">
        <f t="shared" si="26"/>
        <v>8000</v>
      </c>
    </row>
    <row r="343" spans="1:10">
      <c r="A343" s="6">
        <v>2201</v>
      </c>
      <c r="B343" s="4" t="s">
        <v>41</v>
      </c>
      <c r="C343" s="5">
        <v>150000</v>
      </c>
      <c r="D343" s="5">
        <f t="shared" si="26"/>
        <v>150000</v>
      </c>
      <c r="E343" s="5">
        <f t="shared" si="26"/>
        <v>150000</v>
      </c>
    </row>
    <row r="344" spans="1:10">
      <c r="A344" s="6">
        <v>2201</v>
      </c>
      <c r="B344" s="4" t="s">
        <v>273</v>
      </c>
      <c r="C344" s="5">
        <f>SUM(C345:C346)</f>
        <v>5500</v>
      </c>
      <c r="D344" s="5">
        <f>SUM(D345:D346)</f>
        <v>5500</v>
      </c>
      <c r="E344" s="5">
        <f>SUM(E345:E346)</f>
        <v>5500</v>
      </c>
    </row>
    <row r="345" spans="1:10">
      <c r="A345" s="29"/>
      <c r="B345" s="28" t="s">
        <v>274</v>
      </c>
      <c r="C345" s="30">
        <v>3000</v>
      </c>
      <c r="D345" s="30">
        <f t="shared" ref="D345:E347" si="27">C345</f>
        <v>3000</v>
      </c>
      <c r="E345" s="30">
        <f t="shared" si="27"/>
        <v>3000</v>
      </c>
    </row>
    <row r="346" spans="1:10">
      <c r="A346" s="29"/>
      <c r="B346" s="28" t="s">
        <v>275</v>
      </c>
      <c r="C346" s="30">
        <v>2500</v>
      </c>
      <c r="D346" s="30">
        <f t="shared" si="27"/>
        <v>2500</v>
      </c>
      <c r="E346" s="30">
        <f t="shared" si="27"/>
        <v>2500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f>SUM(C349:C352)</f>
        <v>50000</v>
      </c>
      <c r="D348" s="5">
        <f>SUM(D349:D352)</f>
        <v>50000</v>
      </c>
      <c r="E348" s="5">
        <f>SUM(E349:E352)</f>
        <v>50000</v>
      </c>
    </row>
    <row r="349" spans="1:10">
      <c r="A349" s="29"/>
      <c r="B349" s="28" t="s">
        <v>278</v>
      </c>
      <c r="C349" s="30">
        <v>47500</v>
      </c>
      <c r="D349" s="30">
        <f>C349</f>
        <v>47500</v>
      </c>
      <c r="E349" s="30">
        <f>D349</f>
        <v>47500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2500</v>
      </c>
      <c r="D351" s="30">
        <f t="shared" si="28"/>
        <v>2500</v>
      </c>
      <c r="E351" s="30">
        <f t="shared" si="28"/>
        <v>2500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600</v>
      </c>
      <c r="D353" s="5">
        <f>SUM(D354:D355)</f>
        <v>600</v>
      </c>
      <c r="E353" s="5">
        <f>SUM(E354:E355)</f>
        <v>600</v>
      </c>
    </row>
    <row r="354" spans="1:5">
      <c r="A354" s="29"/>
      <c r="B354" s="28" t="s">
        <v>42</v>
      </c>
      <c r="C354" s="30">
        <v>300</v>
      </c>
      <c r="D354" s="30">
        <f t="shared" ref="D354:E356" si="29">C354</f>
        <v>300</v>
      </c>
      <c r="E354" s="30">
        <f t="shared" si="29"/>
        <v>300</v>
      </c>
    </row>
    <row r="355" spans="1:5">
      <c r="A355" s="29"/>
      <c r="B355" s="28" t="s">
        <v>283</v>
      </c>
      <c r="C355" s="30">
        <v>300</v>
      </c>
      <c r="D355" s="30">
        <f t="shared" si="29"/>
        <v>300</v>
      </c>
      <c r="E355" s="30">
        <f t="shared" si="29"/>
        <v>300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f>SUM(C358:C361)</f>
        <v>6800</v>
      </c>
      <c r="D357" s="5">
        <f>SUM(D358:D361)</f>
        <v>6800</v>
      </c>
      <c r="E357" s="5">
        <f>SUM(E358:E361)</f>
        <v>6800</v>
      </c>
    </row>
    <row r="358" spans="1:5">
      <c r="A358" s="29"/>
      <c r="B358" s="28" t="s">
        <v>286</v>
      </c>
      <c r="C358" s="30">
        <v>6000</v>
      </c>
      <c r="D358" s="30">
        <f>C358</f>
        <v>6000</v>
      </c>
      <c r="E358" s="30">
        <f>D358</f>
        <v>6000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>
        <v>400</v>
      </c>
      <c r="D360" s="30">
        <f t="shared" si="30"/>
        <v>400</v>
      </c>
      <c r="E360" s="30">
        <f t="shared" si="30"/>
        <v>400</v>
      </c>
    </row>
    <row r="361" spans="1:5">
      <c r="A361" s="29"/>
      <c r="B361" s="28" t="s">
        <v>289</v>
      </c>
      <c r="C361" s="30">
        <v>400</v>
      </c>
      <c r="D361" s="30">
        <f t="shared" si="30"/>
        <v>400</v>
      </c>
      <c r="E361" s="30">
        <f t="shared" si="30"/>
        <v>400</v>
      </c>
    </row>
    <row r="362" spans="1:5">
      <c r="A362" s="6">
        <v>2201</v>
      </c>
      <c r="B362" s="4" t="s">
        <v>290</v>
      </c>
      <c r="C362" s="5">
        <f>SUM(C363:C366)</f>
        <v>41000</v>
      </c>
      <c r="D362" s="5">
        <f>SUM(D363:D366)</f>
        <v>41000</v>
      </c>
      <c r="E362" s="5">
        <f>SUM(E363:E366)</f>
        <v>41000</v>
      </c>
    </row>
    <row r="363" spans="1:5">
      <c r="A363" s="29"/>
      <c r="B363" s="28" t="s">
        <v>291</v>
      </c>
      <c r="C363" s="30">
        <v>10000</v>
      </c>
      <c r="D363" s="30">
        <f>C363</f>
        <v>10000</v>
      </c>
      <c r="E363" s="30">
        <f>D363</f>
        <v>10000</v>
      </c>
    </row>
    <row r="364" spans="1:5">
      <c r="A364" s="29"/>
      <c r="B364" s="28" t="s">
        <v>292</v>
      </c>
      <c r="C364" s="30">
        <v>30000</v>
      </c>
      <c r="D364" s="30">
        <f t="shared" ref="D364:E366" si="31">C364</f>
        <v>30000</v>
      </c>
      <c r="E364" s="30">
        <f t="shared" si="31"/>
        <v>30000</v>
      </c>
    </row>
    <row r="365" spans="1:5">
      <c r="A365" s="29"/>
      <c r="B365" s="28" t="s">
        <v>293</v>
      </c>
      <c r="C365" s="30">
        <v>1000</v>
      </c>
      <c r="D365" s="30">
        <f t="shared" si="31"/>
        <v>1000</v>
      </c>
      <c r="E365" s="30">
        <f t="shared" si="31"/>
        <v>1000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>
        <v>4000</v>
      </c>
      <c r="D371" s="5">
        <f t="shared" si="32"/>
        <v>4000</v>
      </c>
      <c r="E371" s="5">
        <f t="shared" si="32"/>
        <v>4000</v>
      </c>
    </row>
    <row r="372" spans="1:5">
      <c r="A372" s="6">
        <v>2201</v>
      </c>
      <c r="B372" s="4" t="s">
        <v>45</v>
      </c>
      <c r="C372" s="5">
        <v>7000</v>
      </c>
      <c r="D372" s="5">
        <f t="shared" si="32"/>
        <v>7000</v>
      </c>
      <c r="E372" s="5">
        <f t="shared" si="32"/>
        <v>7000</v>
      </c>
    </row>
    <row r="373" spans="1:5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</row>
    <row r="374" spans="1:5">
      <c r="A374" s="29"/>
      <c r="B374" s="28" t="s">
        <v>299</v>
      </c>
      <c r="C374" s="30">
        <v>100</v>
      </c>
      <c r="D374" s="30">
        <f t="shared" ref="D374:E377" si="33">C374</f>
        <v>100</v>
      </c>
      <c r="E374" s="30">
        <f t="shared" si="33"/>
        <v>100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1000</v>
      </c>
      <c r="D377" s="5">
        <f t="shared" si="33"/>
        <v>1000</v>
      </c>
      <c r="E377" s="5">
        <f t="shared" si="33"/>
        <v>1000</v>
      </c>
    </row>
    <row r="378" spans="1:5">
      <c r="A378" s="6">
        <v>2201</v>
      </c>
      <c r="B378" s="4" t="s">
        <v>303</v>
      </c>
      <c r="C378" s="5">
        <f>SUM(C379:C381)</f>
        <v>6000</v>
      </c>
      <c r="D378" s="5">
        <f>SUM(D379:D381)</f>
        <v>6000</v>
      </c>
      <c r="E378" s="5">
        <f>SUM(E379:E381)</f>
        <v>6000</v>
      </c>
    </row>
    <row r="379" spans="1:5">
      <c r="A379" s="29"/>
      <c r="B379" s="28" t="s">
        <v>46</v>
      </c>
      <c r="C379" s="30">
        <v>5000</v>
      </c>
      <c r="D379" s="30">
        <f>C379</f>
        <v>5000</v>
      </c>
      <c r="E379" s="30">
        <f>D379</f>
        <v>5000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>
        <v>1000</v>
      </c>
      <c r="D381" s="30">
        <f t="shared" si="34"/>
        <v>1000</v>
      </c>
      <c r="E381" s="30">
        <f t="shared" si="34"/>
        <v>1000</v>
      </c>
    </row>
    <row r="382" spans="1:5">
      <c r="A382" s="6">
        <v>2201</v>
      </c>
      <c r="B382" s="4" t="s">
        <v>114</v>
      </c>
      <c r="C382" s="5">
        <f>SUM(C383:C387)</f>
        <v>4000</v>
      </c>
      <c r="D382" s="5">
        <f>SUM(D383:D387)</f>
        <v>4000</v>
      </c>
      <c r="E382" s="5">
        <f>SUM(E383:E387)</f>
        <v>4000</v>
      </c>
    </row>
    <row r="383" spans="1:5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</row>
    <row r="384" spans="1:5">
      <c r="A384" s="29"/>
      <c r="B384" s="28" t="s">
        <v>305</v>
      </c>
      <c r="C384" s="30">
        <v>500</v>
      </c>
      <c r="D384" s="30">
        <f t="shared" ref="D384:E387" si="35">C384</f>
        <v>500</v>
      </c>
      <c r="E384" s="30">
        <f t="shared" si="35"/>
        <v>500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>
        <v>2000</v>
      </c>
      <c r="D386" s="30">
        <f t="shared" si="35"/>
        <v>2000</v>
      </c>
      <c r="E386" s="30">
        <f t="shared" si="35"/>
        <v>2000</v>
      </c>
    </row>
    <row r="387" spans="1:5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>
      <c r="A388" s="6">
        <v>2201</v>
      </c>
      <c r="B388" s="4" t="s">
        <v>309</v>
      </c>
      <c r="C388" s="5">
        <f>SUM(C389:C390)</f>
        <v>3000</v>
      </c>
      <c r="D388" s="5">
        <f>SUM(D389:D390)</f>
        <v>3000</v>
      </c>
      <c r="E388" s="5">
        <f>SUM(E389:E390)</f>
        <v>3000</v>
      </c>
    </row>
    <row r="389" spans="1:5">
      <c r="A389" s="29"/>
      <c r="B389" s="28" t="s">
        <v>48</v>
      </c>
      <c r="C389" s="30">
        <v>3000</v>
      </c>
      <c r="D389" s="30">
        <f t="shared" ref="D389:E391" si="36">C389</f>
        <v>3000</v>
      </c>
      <c r="E389" s="30">
        <f t="shared" si="36"/>
        <v>3000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C394</f>
        <v>12000</v>
      </c>
      <c r="D392" s="5">
        <f>SUM(D393:D394)</f>
        <v>12000</v>
      </c>
      <c r="E392" s="5">
        <f>SUM(E393:E394)</f>
        <v>12000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>
        <v>12000</v>
      </c>
      <c r="D394" s="30">
        <f>C394</f>
        <v>12000</v>
      </c>
      <c r="E394" s="30">
        <f>D394</f>
        <v>12000</v>
      </c>
    </row>
    <row r="395" spans="1:5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</row>
    <row r="396" spans="1:5">
      <c r="A396" s="29"/>
      <c r="B396" s="28" t="s">
        <v>315</v>
      </c>
      <c r="C396" s="30">
        <v>1000</v>
      </c>
      <c r="D396" s="30">
        <f t="shared" ref="D396:E398" si="37">C396</f>
        <v>1000</v>
      </c>
      <c r="E396" s="30">
        <f t="shared" si="37"/>
        <v>1000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</row>
    <row r="405" spans="1:5">
      <c r="A405" s="29"/>
      <c r="B405" s="28" t="s">
        <v>323</v>
      </c>
      <c r="C405" s="30">
        <v>500</v>
      </c>
      <c r="D405" s="30">
        <f t="shared" ref="D405:E408" si="39">C405</f>
        <v>500</v>
      </c>
      <c r="E405" s="30">
        <f t="shared" si="39"/>
        <v>500</v>
      </c>
    </row>
    <row r="406" spans="1:5">
      <c r="A406" s="29"/>
      <c r="B406" s="28" t="s">
        <v>324</v>
      </c>
      <c r="C406" s="30">
        <v>500</v>
      </c>
      <c r="D406" s="30">
        <f t="shared" si="39"/>
        <v>500</v>
      </c>
      <c r="E406" s="30">
        <f t="shared" si="39"/>
        <v>500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</v>
      </c>
    </row>
    <row r="410" spans="1:5">
      <c r="A410" s="29"/>
      <c r="B410" s="28" t="s">
        <v>49</v>
      </c>
      <c r="C410" s="30">
        <v>3000</v>
      </c>
      <c r="D410" s="30">
        <f>C410</f>
        <v>3000</v>
      </c>
      <c r="E410" s="30">
        <f>D410</f>
        <v>3000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</row>
    <row r="413" spans="1:5">
      <c r="A413" s="29"/>
      <c r="B413" s="28" t="s">
        <v>328</v>
      </c>
      <c r="C413" s="30">
        <v>3000</v>
      </c>
      <c r="D413" s="30">
        <f t="shared" ref="D413:E415" si="40">C413</f>
        <v>3000</v>
      </c>
      <c r="E413" s="30">
        <f t="shared" si="40"/>
        <v>3000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>
        <v>500</v>
      </c>
      <c r="D415" s="5">
        <f t="shared" si="40"/>
        <v>500</v>
      </c>
      <c r="E415" s="5">
        <f t="shared" si="40"/>
        <v>500</v>
      </c>
    </row>
    <row r="416" spans="1:5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500</v>
      </c>
      <c r="D422" s="5">
        <f>SUM(D423:D428)</f>
        <v>500</v>
      </c>
      <c r="E422" s="5">
        <f>SUM(E423:E428)</f>
        <v>500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341</v>
      </c>
      <c r="C428" s="30">
        <v>500</v>
      </c>
      <c r="D428" s="30">
        <f t="shared" si="42"/>
        <v>500</v>
      </c>
      <c r="E428" s="30">
        <f t="shared" si="42"/>
        <v>500</v>
      </c>
    </row>
    <row r="429" spans="1:5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210" t="s">
        <v>357</v>
      </c>
      <c r="B444" s="211"/>
      <c r="C444" s="32">
        <f>C445+C454+C455+C459+C462+C463+C468+C474+C477+C480+C481+C450</f>
        <v>35500</v>
      </c>
      <c r="D444" s="32">
        <f>D445+D454+D455+D459+D462+D463+D468+D474+D477+D480+D481+D450</f>
        <v>35500</v>
      </c>
      <c r="E444" s="32">
        <f>E445+E454+E455+E459+E462+E463+E468+E474+E477+E480+E481+E450</f>
        <v>35500</v>
      </c>
    </row>
    <row r="445" spans="1:5">
      <c r="A445" s="6">
        <v>2202</v>
      </c>
      <c r="B445" s="4" t="s">
        <v>358</v>
      </c>
      <c r="C445" s="5">
        <f>SUM(C446:C449)</f>
        <v>6000</v>
      </c>
      <c r="D445" s="5">
        <f>SUM(D446:D449)</f>
        <v>6000</v>
      </c>
      <c r="E445" s="5">
        <f>SUM(E446:E449)</f>
        <v>6000</v>
      </c>
    </row>
    <row r="446" spans="1:5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</row>
    <row r="447" spans="1:5">
      <c r="A447" s="28"/>
      <c r="B447" s="28" t="s">
        <v>360</v>
      </c>
      <c r="C447" s="30">
        <v>3000</v>
      </c>
      <c r="D447" s="30">
        <f t="shared" ref="D447:E449" si="44">C447</f>
        <v>3000</v>
      </c>
      <c r="E447" s="30">
        <f t="shared" si="44"/>
        <v>3000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2000</v>
      </c>
      <c r="D449" s="30">
        <f t="shared" si="44"/>
        <v>2000</v>
      </c>
      <c r="E449" s="30">
        <f t="shared" si="44"/>
        <v>2000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>
        <v>10000</v>
      </c>
      <c r="D454" s="5">
        <f>C454</f>
        <v>10000</v>
      </c>
      <c r="E454" s="5">
        <f>D454</f>
        <v>10000</v>
      </c>
    </row>
    <row r="455" spans="1:5">
      <c r="A455" s="6">
        <v>2202</v>
      </c>
      <c r="B455" s="4" t="s">
        <v>120</v>
      </c>
      <c r="C455" s="5">
        <f>C456+C457</f>
        <v>10000</v>
      </c>
      <c r="D455" s="5">
        <f>SUM(D456:D458)</f>
        <v>10000</v>
      </c>
      <c r="E455" s="5">
        <f>SUM(E456:E458)</f>
        <v>10000</v>
      </c>
    </row>
    <row r="456" spans="1:5">
      <c r="A456" s="28"/>
      <c r="B456" s="28" t="s">
        <v>367</v>
      </c>
      <c r="C456" s="30">
        <v>7000</v>
      </c>
      <c r="D456" s="30">
        <f>C456</f>
        <v>7000</v>
      </c>
      <c r="E456" s="30">
        <f>D456</f>
        <v>7000</v>
      </c>
    </row>
    <row r="457" spans="1:5">
      <c r="A457" s="28"/>
      <c r="B457" s="28" t="s">
        <v>368</v>
      </c>
      <c r="C457" s="30">
        <v>3000</v>
      </c>
      <c r="D457" s="30">
        <f t="shared" ref="D457:E458" si="46">C457</f>
        <v>3000</v>
      </c>
      <c r="E457" s="30">
        <f t="shared" si="46"/>
        <v>3000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2000</v>
      </c>
      <c r="D459" s="5">
        <f>SUM(D460:D461)</f>
        <v>2000</v>
      </c>
      <c r="E459" s="5">
        <f>SUM(E460:E461)</f>
        <v>2000</v>
      </c>
    </row>
    <row r="460" spans="1:5">
      <c r="A460" s="28"/>
      <c r="B460" s="28" t="s">
        <v>369</v>
      </c>
      <c r="C460" s="30">
        <v>2000</v>
      </c>
      <c r="D460" s="30">
        <f t="shared" ref="D460:E462" si="47">C460</f>
        <v>2000</v>
      </c>
      <c r="E460" s="30">
        <f t="shared" si="47"/>
        <v>2000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5000</v>
      </c>
      <c r="D463" s="5">
        <f>SUM(D464:D467)</f>
        <v>5000</v>
      </c>
      <c r="E463" s="5">
        <f>SUM(E464:E467)</f>
        <v>5000</v>
      </c>
    </row>
    <row r="464" spans="1:5">
      <c r="A464" s="28"/>
      <c r="B464" s="28" t="s">
        <v>373</v>
      </c>
      <c r="C464" s="30">
        <v>5000</v>
      </c>
      <c r="D464" s="30">
        <f>C464</f>
        <v>5000</v>
      </c>
      <c r="E464" s="30">
        <f>D464</f>
        <v>5000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2000</v>
      </c>
      <c r="D474" s="5">
        <f>SUM(D475:D476)</f>
        <v>2000</v>
      </c>
      <c r="E474" s="5">
        <f>SUM(E475:E476)</f>
        <v>2000</v>
      </c>
    </row>
    <row r="475" spans="1:5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500</v>
      </c>
      <c r="D480" s="5">
        <f t="shared" si="50"/>
        <v>500</v>
      </c>
      <c r="E480" s="5">
        <f t="shared" si="50"/>
        <v>500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210" t="s">
        <v>388</v>
      </c>
      <c r="B482" s="211"/>
      <c r="C482" s="32">
        <v>0</v>
      </c>
      <c r="D482" s="32">
        <v>0</v>
      </c>
      <c r="E482" s="32">
        <v>0</v>
      </c>
    </row>
    <row r="483" spans="1:10">
      <c r="A483" s="216" t="s">
        <v>389</v>
      </c>
      <c r="B483" s="217"/>
      <c r="C483" s="35">
        <f>C484+C504+C509+C522+C528+C538</f>
        <v>104241.868</v>
      </c>
      <c r="D483" s="35">
        <f>D484+D504+D509+D522+D528+D538</f>
        <v>104241.868</v>
      </c>
      <c r="E483" s="35">
        <f>E484+E504+E509+E522+E528+E538</f>
        <v>104241.868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210" t="s">
        <v>390</v>
      </c>
      <c r="B484" s="211"/>
      <c r="C484" s="32">
        <f>C485+C486+C490+C491+C494+C497+C500+C501+C502+C503</f>
        <v>46411.868000000002</v>
      </c>
      <c r="D484" s="32">
        <f>D485+D486+D490+D491+D494+D497+D500+D501+D502+D503</f>
        <v>46411.868000000002</v>
      </c>
      <c r="E484" s="32">
        <f>E485+E486+E490+E491+E494+E497+E500+E501+E502+E503</f>
        <v>46411.868000000002</v>
      </c>
    </row>
    <row r="485" spans="1:10">
      <c r="A485" s="6">
        <v>3302</v>
      </c>
      <c r="B485" s="4" t="s">
        <v>391</v>
      </c>
      <c r="C485" s="5">
        <v>15000</v>
      </c>
      <c r="D485" s="5">
        <f>C485</f>
        <v>15000</v>
      </c>
      <c r="E485" s="5">
        <f>D485</f>
        <v>15000</v>
      </c>
    </row>
    <row r="486" spans="1:10">
      <c r="A486" s="6">
        <v>3302</v>
      </c>
      <c r="B486" s="4" t="s">
        <v>392</v>
      </c>
      <c r="C486" s="5">
        <f>SUM(C487:C489)</f>
        <v>6411.8680000000004</v>
      </c>
      <c r="D486" s="5">
        <f>SUM(D487:D489)</f>
        <v>6411.8680000000004</v>
      </c>
      <c r="E486" s="5">
        <f>SUM(E487:E489)</f>
        <v>6411.8680000000004</v>
      </c>
    </row>
    <row r="487" spans="1:10">
      <c r="A487" s="28"/>
      <c r="B487" s="28" t="s">
        <v>393</v>
      </c>
      <c r="C487" s="30">
        <v>5000</v>
      </c>
      <c r="D487" s="30">
        <f>C487</f>
        <v>5000</v>
      </c>
      <c r="E487" s="30">
        <f>D487</f>
        <v>5000</v>
      </c>
    </row>
    <row r="488" spans="1:10">
      <c r="A488" s="28"/>
      <c r="B488" s="28" t="s">
        <v>394</v>
      </c>
      <c r="C488" s="30">
        <v>1411.8679999999999</v>
      </c>
      <c r="D488" s="30">
        <f t="shared" ref="D488:E489" si="51">C488</f>
        <v>1411.8679999999999</v>
      </c>
      <c r="E488" s="30">
        <f t="shared" si="51"/>
        <v>1411.8679999999999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3000</v>
      </c>
      <c r="D494" s="5">
        <f>SUM(D495:D496)</f>
        <v>3000</v>
      </c>
      <c r="E494" s="5">
        <f>SUM(E495:E496)</f>
        <v>3000</v>
      </c>
    </row>
    <row r="495" spans="1:10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</row>
    <row r="496" spans="1:10">
      <c r="A496" s="28"/>
      <c r="B496" s="28" t="s">
        <v>402</v>
      </c>
      <c r="C496" s="30">
        <v>2000</v>
      </c>
      <c r="D496" s="30">
        <f>C496</f>
        <v>2000</v>
      </c>
      <c r="E496" s="30">
        <f>D496</f>
        <v>2000</v>
      </c>
    </row>
    <row r="497" spans="1:6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</row>
    <row r="498" spans="1:6">
      <c r="A498" s="28"/>
      <c r="B498" s="28" t="s">
        <v>404</v>
      </c>
      <c r="C498" s="30">
        <v>2000</v>
      </c>
      <c r="D498" s="30">
        <f t="shared" ref="D498:E503" si="52">C498</f>
        <v>2000</v>
      </c>
      <c r="E498" s="30">
        <f t="shared" si="52"/>
        <v>2000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>
        <v>10000</v>
      </c>
      <c r="D500" s="5">
        <f t="shared" si="52"/>
        <v>10000</v>
      </c>
      <c r="E500" s="5">
        <f t="shared" si="52"/>
        <v>10000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>
        <v>10000</v>
      </c>
      <c r="D502" s="5">
        <f t="shared" si="52"/>
        <v>10000</v>
      </c>
      <c r="E502" s="5">
        <f t="shared" si="52"/>
        <v>10000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210" t="s">
        <v>410</v>
      </c>
      <c r="B504" s="211"/>
      <c r="C504" s="32">
        <f>C505+C508</f>
        <v>25500</v>
      </c>
      <c r="D504" s="32">
        <f>SUM(D505:D508)</f>
        <v>25500</v>
      </c>
      <c r="E504" s="32">
        <f>SUM(E505:E508)</f>
        <v>25500</v>
      </c>
    </row>
    <row r="505" spans="1:6">
      <c r="A505" s="6">
        <v>3303</v>
      </c>
      <c r="B505" s="4" t="s">
        <v>411</v>
      </c>
      <c r="C505" s="5">
        <v>3000</v>
      </c>
      <c r="D505" s="5">
        <f>C505</f>
        <v>3000</v>
      </c>
      <c r="E505" s="5">
        <f>D505</f>
        <v>3000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22500</v>
      </c>
      <c r="D508" s="5">
        <f t="shared" si="53"/>
        <v>22500</v>
      </c>
      <c r="E508" s="5">
        <f t="shared" si="53"/>
        <v>22500</v>
      </c>
    </row>
    <row r="509" spans="1:6">
      <c r="A509" s="210" t="s">
        <v>414</v>
      </c>
      <c r="B509" s="211"/>
      <c r="C509" s="32">
        <f>C510+C511+C512+C513+C517+C518+C519+C520+C521</f>
        <v>31000</v>
      </c>
      <c r="D509" s="32">
        <f>D510+D511+D512+D513+D517+D518+D519+D520+D521</f>
        <v>31000</v>
      </c>
      <c r="E509" s="32">
        <f>E510+E511+E512+E513+E517+E518+E519+E520+E521</f>
        <v>31000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6000</v>
      </c>
      <c r="D513" s="5">
        <f>SUM(D514:D516)</f>
        <v>6000</v>
      </c>
      <c r="E513" s="5">
        <f>SUM(E514:E516)</f>
        <v>6000</v>
      </c>
    </row>
    <row r="514" spans="1:5">
      <c r="A514" s="29"/>
      <c r="B514" s="28" t="s">
        <v>419</v>
      </c>
      <c r="C514" s="30">
        <v>6000</v>
      </c>
      <c r="D514" s="30">
        <f t="shared" ref="D514:E521" si="55">C514</f>
        <v>6000</v>
      </c>
      <c r="E514" s="30">
        <f t="shared" si="55"/>
        <v>6000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25000</v>
      </c>
      <c r="D520" s="5">
        <f t="shared" si="55"/>
        <v>25000</v>
      </c>
      <c r="E520" s="5">
        <f t="shared" si="55"/>
        <v>25000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210" t="s">
        <v>426</v>
      </c>
      <c r="B522" s="211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210" t="s">
        <v>432</v>
      </c>
      <c r="B528" s="211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210" t="s">
        <v>441</v>
      </c>
      <c r="B538" s="211"/>
      <c r="C538" s="32">
        <f>SUM(C539:C544)</f>
        <v>1330</v>
      </c>
      <c r="D538" s="32">
        <f>SUM(D539:D544)</f>
        <v>1330</v>
      </c>
      <c r="E538" s="32">
        <f>SUM(E539:E544)</f>
        <v>1330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>
        <v>1330</v>
      </c>
      <c r="D540" s="5">
        <f t="shared" ref="D540:E543" si="58">C540</f>
        <v>1330</v>
      </c>
      <c r="E540" s="5">
        <f t="shared" si="58"/>
        <v>1330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214" t="s">
        <v>449</v>
      </c>
      <c r="B547" s="21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210" t="s">
        <v>450</v>
      </c>
      <c r="B548" s="211"/>
      <c r="C548" s="32"/>
      <c r="D548" s="32">
        <f>C548</f>
        <v>0</v>
      </c>
      <c r="E548" s="32">
        <f>D548</f>
        <v>0</v>
      </c>
    </row>
    <row r="549" spans="1:10">
      <c r="A549" s="210" t="s">
        <v>451</v>
      </c>
      <c r="B549" s="211"/>
      <c r="C549" s="32">
        <v>0</v>
      </c>
      <c r="D549" s="32">
        <f>C549</f>
        <v>0</v>
      </c>
      <c r="E549" s="32">
        <f>D549</f>
        <v>0</v>
      </c>
    </row>
    <row r="550" spans="1:10">
      <c r="A550" s="208" t="s">
        <v>455</v>
      </c>
      <c r="B550" s="209"/>
      <c r="C550" s="36">
        <f>C551</f>
        <v>49798.576999999997</v>
      </c>
      <c r="D550" s="36">
        <f>D551</f>
        <v>49798.576999999997</v>
      </c>
      <c r="E550" s="36">
        <f>E551</f>
        <v>49798.576999999997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206" t="s">
        <v>456</v>
      </c>
      <c r="B551" s="207"/>
      <c r="C551" s="33">
        <f>C552+C556</f>
        <v>49798.576999999997</v>
      </c>
      <c r="D551" s="33">
        <f>D552+D556</f>
        <v>49798.576999999997</v>
      </c>
      <c r="E551" s="33">
        <f>E552+E556</f>
        <v>49798.576999999997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210" t="s">
        <v>457</v>
      </c>
      <c r="B552" s="211"/>
      <c r="C552" s="32">
        <f>SUM(C553:C555)</f>
        <v>49798.576999999997</v>
      </c>
      <c r="D552" s="32">
        <f>SUM(D553:D555)</f>
        <v>49798.576999999997</v>
      </c>
      <c r="E552" s="32">
        <f>SUM(E553:E555)</f>
        <v>49798.576999999997</v>
      </c>
    </row>
    <row r="553" spans="1:10">
      <c r="A553" s="6">
        <v>5500</v>
      </c>
      <c r="B553" s="4" t="s">
        <v>458</v>
      </c>
      <c r="C553" s="5">
        <v>49798.576999999997</v>
      </c>
      <c r="D553" s="5">
        <f t="shared" ref="D553:E555" si="59">C553</f>
        <v>49798.576999999997</v>
      </c>
      <c r="E553" s="5">
        <f t="shared" si="59"/>
        <v>49798.576999999997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210" t="s">
        <v>461</v>
      </c>
      <c r="B556" s="211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212" t="s">
        <v>62</v>
      </c>
      <c r="B559" s="213"/>
      <c r="C559" s="37">
        <f>C560+C716+C725</f>
        <v>744181.51</v>
      </c>
      <c r="D559" s="37">
        <f>D560+D716+D725</f>
        <v>744181.51</v>
      </c>
      <c r="E559" s="37">
        <f>E560+E716+E725</f>
        <v>744181.51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208" t="s">
        <v>464</v>
      </c>
      <c r="B560" s="209"/>
      <c r="C560" s="36">
        <f>C561+C638+C642+C645</f>
        <v>445141.51199999999</v>
      </c>
      <c r="D560" s="36">
        <f>D561+D638+D642+D645</f>
        <v>445141.51199999999</v>
      </c>
      <c r="E560" s="36">
        <f>E561+E638+E642+E645</f>
        <v>445141.51199999999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206" t="s">
        <v>465</v>
      </c>
      <c r="B561" s="207"/>
      <c r="C561" s="38">
        <f>C562+C567+C568+C569+C576+C577+C581+C584+C585+C586+C587+C592+C595+C599+C603+C610+C616+C628</f>
        <v>445141.51199999999</v>
      </c>
      <c r="D561" s="38">
        <f>D562+D567+D568+D569+D576+D577+D581+D584+D585+D586+D587+D592+D595+D599+D603+D610+D616+D628</f>
        <v>445141.51199999999</v>
      </c>
      <c r="E561" s="38">
        <f>E562+E567+E568+E569+E576+E577+E581+E584+E585+E586+E587+E592+E595+E599+E603+E610+E616+E628</f>
        <v>445141.51199999999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210" t="s">
        <v>466</v>
      </c>
      <c r="B562" s="211"/>
      <c r="C562" s="32">
        <f>SUM(C563:C566)</f>
        <v>11185.73</v>
      </c>
      <c r="D562" s="32">
        <f>SUM(D563:D566)</f>
        <v>11185.73</v>
      </c>
      <c r="E562" s="32">
        <f>SUM(E563:E566)</f>
        <v>11185.73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11185.73</v>
      </c>
      <c r="D566" s="5">
        <f t="shared" si="60"/>
        <v>11185.73</v>
      </c>
      <c r="E566" s="5">
        <f t="shared" si="60"/>
        <v>11185.73</v>
      </c>
    </row>
    <row r="567" spans="1:10">
      <c r="A567" s="210" t="s">
        <v>467</v>
      </c>
      <c r="B567" s="211"/>
      <c r="C567" s="31">
        <v>0</v>
      </c>
      <c r="D567" s="31">
        <f>C567</f>
        <v>0</v>
      </c>
      <c r="E567" s="31">
        <f>D567</f>
        <v>0</v>
      </c>
    </row>
    <row r="568" spans="1:10">
      <c r="A568" s="210" t="s">
        <v>472</v>
      </c>
      <c r="B568" s="211"/>
      <c r="C568" s="32">
        <v>0</v>
      </c>
      <c r="D568" s="32">
        <f>C568</f>
        <v>0</v>
      </c>
      <c r="E568" s="32">
        <f>D568</f>
        <v>0</v>
      </c>
    </row>
    <row r="569" spans="1:10">
      <c r="A569" s="210" t="s">
        <v>473</v>
      </c>
      <c r="B569" s="211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210" t="s">
        <v>480</v>
      </c>
      <c r="B576" s="211"/>
      <c r="C576" s="32">
        <v>0</v>
      </c>
      <c r="D576" s="32">
        <f>C576</f>
        <v>0</v>
      </c>
      <c r="E576" s="32">
        <f>D576</f>
        <v>0</v>
      </c>
    </row>
    <row r="577" spans="1:5">
      <c r="A577" s="210" t="s">
        <v>481</v>
      </c>
      <c r="B577" s="211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210" t="s">
        <v>485</v>
      </c>
      <c r="B581" s="211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210" t="s">
        <v>488</v>
      </c>
      <c r="B584" s="211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210" t="s">
        <v>489</v>
      </c>
      <c r="B585" s="211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210" t="s">
        <v>490</v>
      </c>
      <c r="B586" s="211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210" t="s">
        <v>491</v>
      </c>
      <c r="B587" s="211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210" t="s">
        <v>498</v>
      </c>
      <c r="B592" s="211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210" t="s">
        <v>502</v>
      </c>
      <c r="B595" s="211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210" t="s">
        <v>503</v>
      </c>
      <c r="B599" s="211"/>
      <c r="C599" s="32">
        <f>SUM(C600:C602)</f>
        <v>302297.15900000004</v>
      </c>
      <c r="D599" s="32">
        <f>SUM(D600:D602)</f>
        <v>302297.15900000004</v>
      </c>
      <c r="E599" s="32">
        <f>SUM(E600:E602)</f>
        <v>302297.15900000004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16482.475999999999</v>
      </c>
      <c r="D601" s="5">
        <f t="shared" si="66"/>
        <v>16482.475999999999</v>
      </c>
      <c r="E601" s="5">
        <f t="shared" si="66"/>
        <v>16482.475999999999</v>
      </c>
    </row>
    <row r="602" spans="1:5">
      <c r="A602" s="7">
        <v>6613</v>
      </c>
      <c r="B602" s="4" t="s">
        <v>501</v>
      </c>
      <c r="C602" s="5">
        <v>285814.68300000002</v>
      </c>
      <c r="D602" s="5">
        <f t="shared" si="66"/>
        <v>285814.68300000002</v>
      </c>
      <c r="E602" s="5">
        <f t="shared" si="66"/>
        <v>285814.68300000002</v>
      </c>
    </row>
    <row r="603" spans="1:5">
      <c r="A603" s="210" t="s">
        <v>506</v>
      </c>
      <c r="B603" s="211"/>
      <c r="C603" s="32">
        <f>SUM(C604:C609)</f>
        <v>22930</v>
      </c>
      <c r="D603" s="32">
        <f>SUM(D604:D609)</f>
        <v>22930</v>
      </c>
      <c r="E603" s="32">
        <f>SUM(E604:E609)</f>
        <v>22930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22930</v>
      </c>
      <c r="D607" s="5">
        <f t="shared" si="67"/>
        <v>22930</v>
      </c>
      <c r="E607" s="5">
        <f t="shared" si="67"/>
        <v>22930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210" t="s">
        <v>513</v>
      </c>
      <c r="B610" s="211"/>
      <c r="C610" s="32">
        <f>SUM(C611:C615)</f>
        <v>1978.0729999999999</v>
      </c>
      <c r="D610" s="32">
        <f>SUM(D611:D615)</f>
        <v>1978.0729999999999</v>
      </c>
      <c r="E610" s="32">
        <f>SUM(E611:E615)</f>
        <v>1978.0729999999999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1870.2329999999999</v>
      </c>
      <c r="D612" s="5">
        <f t="shared" ref="D612:E615" si="68">C612</f>
        <v>1870.2329999999999</v>
      </c>
      <c r="E612" s="5">
        <f t="shared" si="68"/>
        <v>1870.2329999999999</v>
      </c>
    </row>
    <row r="613" spans="1:5">
      <c r="A613" s="7">
        <v>6615</v>
      </c>
      <c r="B613" s="4" t="s">
        <v>516</v>
      </c>
      <c r="C613" s="5">
        <v>107.84</v>
      </c>
      <c r="D613" s="5">
        <f t="shared" si="68"/>
        <v>107.84</v>
      </c>
      <c r="E613" s="5">
        <f t="shared" si="68"/>
        <v>107.84</v>
      </c>
    </row>
    <row r="614" spans="1:5">
      <c r="A614" s="7">
        <v>6615</v>
      </c>
      <c r="B614" s="4" t="s">
        <v>517</v>
      </c>
      <c r="C614" s="5"/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210" t="s">
        <v>519</v>
      </c>
      <c r="B616" s="211"/>
      <c r="C616" s="32">
        <f>SUM(C617:C627)</f>
        <v>106750.55</v>
      </c>
      <c r="D616" s="32">
        <f>SUM(D617:D627)</f>
        <v>106750.55</v>
      </c>
      <c r="E616" s="32">
        <f>SUM(E617:E627)</f>
        <v>106750.55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106750.55</v>
      </c>
      <c r="D620" s="5">
        <f t="shared" si="69"/>
        <v>106750.55</v>
      </c>
      <c r="E620" s="5">
        <f t="shared" si="69"/>
        <v>106750.55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210" t="s">
        <v>531</v>
      </c>
      <c r="B628" s="211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206" t="s">
        <v>541</v>
      </c>
      <c r="B638" s="20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210" t="s">
        <v>542</v>
      </c>
      <c r="B639" s="211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210" t="s">
        <v>543</v>
      </c>
      <c r="B640" s="211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210" t="s">
        <v>544</v>
      </c>
      <c r="B641" s="211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206" t="s">
        <v>545</v>
      </c>
      <c r="B642" s="20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210" t="s">
        <v>546</v>
      </c>
      <c r="B643" s="211"/>
      <c r="C643" s="32">
        <v>0</v>
      </c>
      <c r="D643" s="32">
        <f>C643</f>
        <v>0</v>
      </c>
      <c r="E643" s="32">
        <f>D643</f>
        <v>0</v>
      </c>
    </row>
    <row r="644" spans="1:10">
      <c r="A644" s="210" t="s">
        <v>547</v>
      </c>
      <c r="B644" s="211"/>
      <c r="C644" s="32">
        <v>0</v>
      </c>
      <c r="D644" s="32">
        <f>C644</f>
        <v>0</v>
      </c>
      <c r="E644" s="32">
        <f>D644</f>
        <v>0</v>
      </c>
    </row>
    <row r="645" spans="1:10">
      <c r="A645" s="206" t="s">
        <v>548</v>
      </c>
      <c r="B645" s="20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210" t="s">
        <v>549</v>
      </c>
      <c r="B646" s="211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210" t="s">
        <v>550</v>
      </c>
      <c r="B651" s="211"/>
      <c r="C651" s="31">
        <v>0</v>
      </c>
      <c r="D651" s="31">
        <f>C651</f>
        <v>0</v>
      </c>
      <c r="E651" s="31">
        <f>D651</f>
        <v>0</v>
      </c>
    </row>
    <row r="652" spans="1:10">
      <c r="A652" s="210" t="s">
        <v>551</v>
      </c>
      <c r="B652" s="211"/>
      <c r="C652" s="32">
        <v>0</v>
      </c>
      <c r="D652" s="32">
        <f>C652</f>
        <v>0</v>
      </c>
      <c r="E652" s="32">
        <f>D652</f>
        <v>0</v>
      </c>
    </row>
    <row r="653" spans="1:10">
      <c r="A653" s="210" t="s">
        <v>552</v>
      </c>
      <c r="B653" s="211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210" t="s">
        <v>553</v>
      </c>
      <c r="B660" s="211"/>
      <c r="C660" s="32">
        <v>0</v>
      </c>
      <c r="D660" s="32">
        <f>C660</f>
        <v>0</v>
      </c>
      <c r="E660" s="32">
        <f>D660</f>
        <v>0</v>
      </c>
    </row>
    <row r="661" spans="1:5">
      <c r="A661" s="210" t="s">
        <v>554</v>
      </c>
      <c r="B661" s="211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210" t="s">
        <v>555</v>
      </c>
      <c r="B665" s="211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210" t="s">
        <v>556</v>
      </c>
      <c r="B668" s="211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210" t="s">
        <v>557</v>
      </c>
      <c r="B669" s="211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210" t="s">
        <v>558</v>
      </c>
      <c r="B670" s="211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210" t="s">
        <v>559</v>
      </c>
      <c r="B671" s="211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210" t="s">
        <v>560</v>
      </c>
      <c r="B676" s="211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210" t="s">
        <v>561</v>
      </c>
      <c r="B679" s="211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210" t="s">
        <v>562</v>
      </c>
      <c r="B683" s="211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210" t="s">
        <v>563</v>
      </c>
      <c r="B687" s="211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210" t="s">
        <v>564</v>
      </c>
      <c r="B694" s="211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210" t="s">
        <v>565</v>
      </c>
      <c r="B700" s="211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210" t="s">
        <v>566</v>
      </c>
      <c r="B712" s="211"/>
      <c r="C712" s="31">
        <v>0</v>
      </c>
      <c r="D712" s="31">
        <f>C712</f>
        <v>0</v>
      </c>
      <c r="E712" s="31">
        <f>D712</f>
        <v>0</v>
      </c>
    </row>
    <row r="713" spans="1:10">
      <c r="A713" s="210" t="s">
        <v>567</v>
      </c>
      <c r="B713" s="211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210" t="s">
        <v>568</v>
      </c>
      <c r="B714" s="211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210" t="s">
        <v>569</v>
      </c>
      <c r="B715" s="211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208" t="s">
        <v>570</v>
      </c>
      <c r="B716" s="209"/>
      <c r="C716" s="36">
        <f>C717</f>
        <v>79104.820000000007</v>
      </c>
      <c r="D716" s="36">
        <f>D717</f>
        <v>79104.820000000007</v>
      </c>
      <c r="E716" s="36">
        <f>E717</f>
        <v>79104.820000000007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206" t="s">
        <v>571</v>
      </c>
      <c r="B717" s="207"/>
      <c r="C717" s="33">
        <f>C718+C722</f>
        <v>79104.820000000007</v>
      </c>
      <c r="D717" s="33">
        <f>D718+D722</f>
        <v>79104.820000000007</v>
      </c>
      <c r="E717" s="33">
        <f>E718+E722</f>
        <v>79104.820000000007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204" t="s">
        <v>808</v>
      </c>
      <c r="B718" s="205"/>
      <c r="C718" s="31">
        <f>SUM(C719:C721)</f>
        <v>79104.820000000007</v>
      </c>
      <c r="D718" s="31">
        <f>SUM(D719:D721)</f>
        <v>79104.820000000007</v>
      </c>
      <c r="E718" s="31">
        <f>SUM(E719:E721)</f>
        <v>79104.820000000007</v>
      </c>
    </row>
    <row r="719" spans="1:10">
      <c r="A719" s="6">
        <v>10950</v>
      </c>
      <c r="B719" s="4" t="s">
        <v>572</v>
      </c>
      <c r="C719" s="5">
        <v>79104.820000000007</v>
      </c>
      <c r="D719" s="5">
        <f>C719</f>
        <v>79104.820000000007</v>
      </c>
      <c r="E719" s="5">
        <f>D719</f>
        <v>79104.820000000007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204" t="s">
        <v>807</v>
      </c>
      <c r="B722" s="205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208" t="s">
        <v>577</v>
      </c>
      <c r="B725" s="209"/>
      <c r="C725" s="36">
        <f>C726</f>
        <v>219935.17799999999</v>
      </c>
      <c r="D725" s="36">
        <f>D726</f>
        <v>219935.17799999999</v>
      </c>
      <c r="E725" s="36">
        <f>E726</f>
        <v>219935.17799999999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206" t="s">
        <v>588</v>
      </c>
      <c r="B726" s="207"/>
      <c r="C726" s="33">
        <f>C727+C730+C733+C739+C741+C743+C750+C755+C760+C765+C767+C771+C777</f>
        <v>219935.17799999999</v>
      </c>
      <c r="D726" s="33">
        <f>D727+D730+D733+D739+D741+D743+D750+D755+D760+D765+D767+D771+D777</f>
        <v>219935.17799999999</v>
      </c>
      <c r="E726" s="33">
        <f>E727+E730+E733+E739+E741+E743+E750+E755+E760+E765+E767+E771+E777</f>
        <v>219935.17799999999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204" t="s">
        <v>806</v>
      </c>
      <c r="B727" s="205"/>
      <c r="C727" s="31">
        <f>SUM(C728:C729)</f>
        <v>2310.8980000000001</v>
      </c>
      <c r="D727" s="31">
        <f>SUM(D728:D729)</f>
        <v>2310.8980000000001</v>
      </c>
      <c r="E727" s="31">
        <f>SUM(E728:E729)</f>
        <v>2310.8980000000001</v>
      </c>
    </row>
    <row r="728" spans="1:10">
      <c r="A728" s="6">
        <v>3</v>
      </c>
      <c r="B728" s="4" t="s">
        <v>784</v>
      </c>
      <c r="C728" s="5">
        <v>2310.8980000000001</v>
      </c>
      <c r="D728" s="5">
        <f>C728</f>
        <v>2310.8980000000001</v>
      </c>
      <c r="E728" s="5">
        <f>D728</f>
        <v>2310.8980000000001</v>
      </c>
    </row>
    <row r="729" spans="1:10">
      <c r="A729" s="6">
        <v>4</v>
      </c>
      <c r="B729" s="4" t="s">
        <v>794</v>
      </c>
      <c r="C729" s="5"/>
      <c r="D729" s="5">
        <f>C729</f>
        <v>0</v>
      </c>
      <c r="E729" s="5">
        <f>D729</f>
        <v>0</v>
      </c>
    </row>
    <row r="730" spans="1:10">
      <c r="A730" s="204" t="s">
        <v>805</v>
      </c>
      <c r="B730" s="205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779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804</v>
      </c>
      <c r="C732" s="30"/>
      <c r="D732" s="30">
        <f>C732</f>
        <v>0</v>
      </c>
      <c r="E732" s="30">
        <f>D732</f>
        <v>0</v>
      </c>
    </row>
    <row r="733" spans="1:10">
      <c r="A733" s="204" t="s">
        <v>803</v>
      </c>
      <c r="B733" s="20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797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802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801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784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794</v>
      </c>
      <c r="C738" s="5"/>
      <c r="D738" s="5">
        <f t="shared" si="85"/>
        <v>0</v>
      </c>
      <c r="E738" s="5">
        <f t="shared" si="85"/>
        <v>0</v>
      </c>
    </row>
    <row r="739" spans="1:11">
      <c r="A739" s="204" t="s">
        <v>800</v>
      </c>
      <c r="B739" s="205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794</v>
      </c>
      <c r="C740" s="5"/>
      <c r="D740" s="5">
        <f>C740</f>
        <v>0</v>
      </c>
      <c r="E740" s="5">
        <f>D740</f>
        <v>0</v>
      </c>
    </row>
    <row r="741" spans="1:11">
      <c r="A741" s="204" t="s">
        <v>799</v>
      </c>
      <c r="B741" s="205"/>
      <c r="C741" s="31">
        <f>SUM(C742)</f>
        <v>2612.88</v>
      </c>
      <c r="D741" s="31">
        <f>SUM(D742)</f>
        <v>2612.88</v>
      </c>
      <c r="E741" s="31">
        <f>SUM(E742)</f>
        <v>2612.88</v>
      </c>
    </row>
    <row r="742" spans="1:11">
      <c r="A742" s="6">
        <v>3</v>
      </c>
      <c r="B742" s="4" t="s">
        <v>784</v>
      </c>
      <c r="C742" s="5">
        <v>2612.88</v>
      </c>
      <c r="D742" s="5">
        <f>C742</f>
        <v>2612.88</v>
      </c>
      <c r="E742" s="5">
        <f>D742</f>
        <v>2612.88</v>
      </c>
    </row>
    <row r="743" spans="1:11">
      <c r="A743" s="204" t="s">
        <v>798</v>
      </c>
      <c r="B743" s="20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797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796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779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795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784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794</v>
      </c>
      <c r="C749" s="5"/>
      <c r="D749" s="5">
        <f t="shared" si="86"/>
        <v>0</v>
      </c>
      <c r="E749" s="5">
        <f t="shared" si="86"/>
        <v>0</v>
      </c>
    </row>
    <row r="750" spans="1:11">
      <c r="A750" s="204" t="s">
        <v>793</v>
      </c>
      <c r="B750" s="20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779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17"/>
      <c r="B752" s="116" t="s">
        <v>792</v>
      </c>
      <c r="C752" s="115"/>
      <c r="D752" s="115">
        <f t="shared" ref="D752:E754" si="87">C752</f>
        <v>0</v>
      </c>
      <c r="E752" s="115">
        <f t="shared" si="87"/>
        <v>0</v>
      </c>
      <c r="F752" s="114"/>
      <c r="G752" s="114"/>
      <c r="H752" s="114"/>
      <c r="I752" s="114"/>
      <c r="J752" s="114"/>
      <c r="K752" s="114"/>
    </row>
    <row r="753" spans="1:11">
      <c r="A753" s="117"/>
      <c r="B753" s="116" t="s">
        <v>778</v>
      </c>
      <c r="C753" s="115"/>
      <c r="D753" s="115">
        <f t="shared" si="87"/>
        <v>0</v>
      </c>
      <c r="E753" s="115">
        <f t="shared" si="87"/>
        <v>0</v>
      </c>
      <c r="F753" s="114"/>
      <c r="G753" s="114"/>
      <c r="H753" s="114"/>
      <c r="I753" s="114"/>
      <c r="J753" s="114"/>
      <c r="K753" s="114"/>
    </row>
    <row r="754" spans="1:11">
      <c r="A754" s="6">
        <v>3</v>
      </c>
      <c r="B754" s="4" t="s">
        <v>784</v>
      </c>
      <c r="C754" s="5"/>
      <c r="D754" s="5">
        <f t="shared" si="87"/>
        <v>0</v>
      </c>
      <c r="E754" s="5">
        <f t="shared" si="87"/>
        <v>0</v>
      </c>
    </row>
    <row r="755" spans="1:11">
      <c r="A755" s="204" t="s">
        <v>791</v>
      </c>
      <c r="B755" s="205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779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790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789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788</v>
      </c>
      <c r="C759" s="30"/>
      <c r="D759" s="30">
        <f t="shared" si="88"/>
        <v>0</v>
      </c>
      <c r="E759" s="30">
        <f t="shared" si="88"/>
        <v>0</v>
      </c>
    </row>
    <row r="760" spans="1:11">
      <c r="A760" s="204" t="s">
        <v>787</v>
      </c>
      <c r="B760" s="205"/>
      <c r="C760" s="31">
        <f>C761+C764</f>
        <v>215000</v>
      </c>
      <c r="D760" s="31">
        <f>D761+D764</f>
        <v>215000</v>
      </c>
      <c r="E760" s="31">
        <f>E761+E764</f>
        <v>215000</v>
      </c>
    </row>
    <row r="761" spans="1:11">
      <c r="A761" s="6">
        <v>2</v>
      </c>
      <c r="B761" s="4" t="s">
        <v>779</v>
      </c>
      <c r="C761" s="5">
        <f>C762+C763</f>
        <v>215000</v>
      </c>
      <c r="D761" s="5">
        <f>D762+D763</f>
        <v>215000</v>
      </c>
      <c r="E761" s="5">
        <f>E762+E763</f>
        <v>215000</v>
      </c>
    </row>
    <row r="762" spans="1:11">
      <c r="A762" s="29"/>
      <c r="B762" s="28" t="s">
        <v>786</v>
      </c>
      <c r="C762" s="30">
        <v>215000</v>
      </c>
      <c r="D762" s="30">
        <f t="shared" ref="D762:E764" si="89">C762</f>
        <v>215000</v>
      </c>
      <c r="E762" s="30">
        <f t="shared" si="89"/>
        <v>215000</v>
      </c>
    </row>
    <row r="763" spans="1:11">
      <c r="A763" s="29"/>
      <c r="B763" s="28" t="s">
        <v>776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784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204" t="s">
        <v>785</v>
      </c>
      <c r="B765" s="205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784</v>
      </c>
      <c r="C766" s="5"/>
      <c r="D766" s="5">
        <f>C766</f>
        <v>0</v>
      </c>
      <c r="E766" s="5">
        <f>D766</f>
        <v>0</v>
      </c>
    </row>
    <row r="767" spans="1:11">
      <c r="A767" s="204" t="s">
        <v>783</v>
      </c>
      <c r="B767" s="205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779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782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781</v>
      </c>
      <c r="C770" s="30"/>
      <c r="D770" s="30">
        <f>C770</f>
        <v>0</v>
      </c>
      <c r="E770" s="30">
        <f>D770</f>
        <v>0</v>
      </c>
    </row>
    <row r="771" spans="1:5">
      <c r="A771" s="204" t="s">
        <v>780</v>
      </c>
      <c r="B771" s="205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779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778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777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776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775</v>
      </c>
      <c r="C776" s="30"/>
      <c r="D776" s="30">
        <f t="shared" si="90"/>
        <v>0</v>
      </c>
      <c r="E776" s="30">
        <f t="shared" si="90"/>
        <v>0</v>
      </c>
    </row>
    <row r="777" spans="1:5">
      <c r="A777" s="204" t="s">
        <v>774</v>
      </c>
      <c r="B777" s="205"/>
      <c r="C777" s="31">
        <f>C778</f>
        <v>11.4</v>
      </c>
      <c r="D777" s="31">
        <f>D778</f>
        <v>11.4</v>
      </c>
      <c r="E777" s="31">
        <f>E778</f>
        <v>11.4</v>
      </c>
    </row>
    <row r="778" spans="1:5">
      <c r="A778" s="6"/>
      <c r="B778" s="4" t="s">
        <v>773</v>
      </c>
      <c r="C778" s="5">
        <v>11.4</v>
      </c>
      <c r="D778" s="5">
        <f>C778</f>
        <v>11.4</v>
      </c>
      <c r="E778" s="5">
        <f>D778</f>
        <v>11.4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8128D36B-24DD-4107-85E9-797323E16696}">
      <formula1>C115+C340</formula1>
    </dataValidation>
    <dataValidation type="custom" allowBlank="1" showInputMessage="1" showErrorMessage="1" sqref="J152:J153" xr:uid="{B9B95ABE-4068-4F5F-8AC8-373EEC984694}">
      <formula1>C153+C355</formula1>
    </dataValidation>
    <dataValidation type="custom" allowBlank="1" showInputMessage="1" showErrorMessage="1" sqref="J177:J178" xr:uid="{9E811441-85FD-42A3-AC8D-D62408056C07}">
      <formula1>C178+C366</formula1>
    </dataValidation>
    <dataValidation type="custom" allowBlank="1" showInputMessage="1" showErrorMessage="1" sqref="J170" xr:uid="{8DC13A0E-FF3C-4E53-98C0-BB9124690AA9}">
      <formula1>C171+C363</formula1>
    </dataValidation>
    <dataValidation type="custom" allowBlank="1" showInputMessage="1" showErrorMessage="1" sqref="J163" xr:uid="{1C7F621B-3146-4A0C-A83A-BDA08CC47D64}">
      <formula1>C164+C360</formula1>
    </dataValidation>
    <dataValidation type="custom" allowBlank="1" showInputMessage="1" showErrorMessage="1" sqref="J135" xr:uid="{DD6583E8-19E9-4F64-808A-BE20DA8FD819}">
      <formula1>C136+C349</formula1>
    </dataValidation>
    <dataValidation type="custom" allowBlank="1" showInputMessage="1" showErrorMessage="1" sqref="J97 J38 J61 J67:J68" xr:uid="{850D7BDB-D345-4F80-A277-447F6659DCE9}">
      <formula1>C39+C261</formula1>
    </dataValidation>
    <dataValidation type="custom" allowBlank="1" showInputMessage="1" showErrorMessage="1" sqref="J638 J642 J716:J717 J645 J725:J726" xr:uid="{7B36D874-11E3-4D27-8D5B-09D4951CAE4D}">
      <formula1>C639+C793</formula1>
    </dataValidation>
    <dataValidation type="custom" allowBlank="1" showInputMessage="1" showErrorMessage="1" sqref="J11" xr:uid="{75036FBF-2EC4-401C-AB91-528A72EFA7C0}">
      <formula1>C12+C136</formula1>
    </dataValidation>
    <dataValidation type="custom" allowBlank="1" showInputMessage="1" showErrorMessage="1" sqref="J256:J259" xr:uid="{E9EBF113-C9FC-48CC-AE63-43CF044B734E}">
      <formula1>C257+C372</formula1>
    </dataValidation>
    <dataValidation type="custom" allowBlank="1" showInputMessage="1" showErrorMessage="1" sqref="J483" xr:uid="{792022F9-2A12-4085-8292-5003E5D32B39}">
      <formula1>C484+C595</formula1>
    </dataValidation>
    <dataValidation type="custom" allowBlank="1" showInputMessage="1" showErrorMessage="1" sqref="J559" xr:uid="{771F15CC-B18A-4FD4-BD1D-4B0C96F7E001}">
      <formula1>C259+C374</formula1>
    </dataValidation>
    <dataValidation type="custom" allowBlank="1" showInputMessage="1" showErrorMessage="1" sqref="J1:J4 J550:J551 J560:J561 J339 J547" xr:uid="{532A7C4F-2E77-4CEB-9EBD-AD86C29799B5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8182CF99-BC69-41B9-80A5-BBD76F1270E7}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43FB0-3115-4CAE-9CFD-37E82CD839CF}">
  <dimension ref="A1:I63"/>
  <sheetViews>
    <sheetView rightToLeft="1" tabSelected="1" workbookViewId="0">
      <pane xSplit="2" ySplit="11" topLeftCell="C29" activePane="bottomRight" state="frozen"/>
      <selection pane="topRight" activeCell="C1" sqref="C1"/>
      <selection pane="bottomLeft" activeCell="A12" sqref="A12"/>
      <selection pane="bottomRight" activeCell="A36" sqref="A36"/>
    </sheetView>
  </sheetViews>
  <sheetFormatPr defaultColWidth="9.1796875" defaultRowHeight="14.5"/>
  <cols>
    <col min="1" max="1" width="72" customWidth="1"/>
    <col min="2" max="2" width="22.26953125" customWidth="1"/>
    <col min="3" max="3" width="20.1796875" customWidth="1"/>
    <col min="4" max="4" width="23" customWidth="1"/>
    <col min="5" max="5" width="22.453125" customWidth="1"/>
    <col min="6" max="6" width="20.7265625" customWidth="1"/>
    <col min="7" max="7" width="22" customWidth="1"/>
    <col min="8" max="8" width="20.54296875" customWidth="1"/>
    <col min="9" max="9" width="18.453125" customWidth="1"/>
  </cols>
  <sheetData>
    <row r="1" spans="1:9">
      <c r="A1" s="263" t="s">
        <v>1120</v>
      </c>
      <c r="B1" s="263" t="s">
        <v>1121</v>
      </c>
      <c r="C1" s="263" t="s">
        <v>1122</v>
      </c>
      <c r="D1" s="264" t="s">
        <v>613</v>
      </c>
      <c r="E1" s="265"/>
      <c r="F1" s="265"/>
      <c r="G1" s="265"/>
      <c r="H1" s="265"/>
      <c r="I1" s="266"/>
    </row>
    <row r="2" spans="1:9">
      <c r="A2" s="267"/>
      <c r="B2" s="267"/>
      <c r="C2" s="267"/>
      <c r="D2" s="263" t="s">
        <v>625</v>
      </c>
      <c r="E2" s="263" t="s">
        <v>626</v>
      </c>
      <c r="F2" s="268" t="s">
        <v>1123</v>
      </c>
      <c r="G2" s="268" t="s">
        <v>1124</v>
      </c>
      <c r="H2" s="269" t="s">
        <v>1125</v>
      </c>
      <c r="I2" s="270"/>
    </row>
    <row r="3" spans="1:9">
      <c r="A3" s="271"/>
      <c r="B3" s="271"/>
      <c r="C3" s="271"/>
      <c r="D3" s="271"/>
      <c r="E3" s="271"/>
      <c r="F3" s="272"/>
      <c r="G3" s="272"/>
      <c r="H3" s="273" t="s">
        <v>1126</v>
      </c>
      <c r="I3" s="274" t="s">
        <v>1127</v>
      </c>
    </row>
    <row r="4" spans="1:9">
      <c r="A4" s="275" t="s">
        <v>1128</v>
      </c>
      <c r="B4" s="275"/>
      <c r="C4" s="275">
        <f t="shared" ref="C4:I4" si="0">C5+C10+C13+C16+C19+C22+C25</f>
        <v>644500</v>
      </c>
      <c r="D4" s="275">
        <f t="shared" si="0"/>
        <v>282000</v>
      </c>
      <c r="E4" s="275">
        <f t="shared" si="0"/>
        <v>160000</v>
      </c>
      <c r="F4" s="275">
        <f t="shared" si="0"/>
        <v>0</v>
      </c>
      <c r="G4" s="275">
        <f t="shared" si="0"/>
        <v>202500</v>
      </c>
      <c r="H4" s="275">
        <f t="shared" si="0"/>
        <v>0</v>
      </c>
      <c r="I4" s="275">
        <f t="shared" si="0"/>
        <v>0</v>
      </c>
    </row>
    <row r="5" spans="1:9">
      <c r="A5" s="276" t="s">
        <v>1129</v>
      </c>
      <c r="B5" s="277"/>
      <c r="C5" s="277">
        <f>SUM(D5:H5)</f>
        <v>644000</v>
      </c>
      <c r="D5" s="277">
        <f t="shared" ref="D5:I5" si="1">SUM(D6:D9)</f>
        <v>282000</v>
      </c>
      <c r="E5" s="277">
        <f t="shared" si="1"/>
        <v>160000</v>
      </c>
      <c r="F5" s="277">
        <f t="shared" si="1"/>
        <v>0</v>
      </c>
      <c r="G5" s="277">
        <f>SUM(G6:G9)</f>
        <v>202000</v>
      </c>
      <c r="H5" s="277">
        <f t="shared" si="1"/>
        <v>0</v>
      </c>
      <c r="I5" s="277">
        <f t="shared" si="1"/>
        <v>0</v>
      </c>
    </row>
    <row r="6" spans="1:9">
      <c r="A6" s="10" t="s">
        <v>1142</v>
      </c>
      <c r="B6" s="10">
        <v>2016</v>
      </c>
      <c r="C6" s="10">
        <v>313000</v>
      </c>
      <c r="D6" s="10">
        <v>132000</v>
      </c>
      <c r="E6" s="10">
        <v>80000</v>
      </c>
      <c r="G6" s="10">
        <v>101000</v>
      </c>
      <c r="H6" s="10"/>
      <c r="I6" s="10"/>
    </row>
    <row r="7" spans="1:9">
      <c r="A7" s="10" t="s">
        <v>1143</v>
      </c>
      <c r="B7" s="10">
        <v>2016</v>
      </c>
      <c r="C7" s="10">
        <v>51000</v>
      </c>
      <c r="D7" s="10"/>
      <c r="E7" s="10"/>
      <c r="F7" s="10"/>
      <c r="G7" s="10"/>
      <c r="H7" s="10"/>
      <c r="I7" s="10"/>
    </row>
    <row r="8" spans="1:9">
      <c r="A8" s="10" t="s">
        <v>1144</v>
      </c>
      <c r="B8" s="10">
        <v>2017</v>
      </c>
      <c r="C8" s="10">
        <v>331000</v>
      </c>
      <c r="D8" s="10">
        <v>150000</v>
      </c>
      <c r="E8" s="10">
        <v>80000</v>
      </c>
      <c r="F8" s="10"/>
      <c r="G8" s="10">
        <v>101000</v>
      </c>
      <c r="H8" s="10"/>
      <c r="I8" s="10"/>
    </row>
    <row r="9" spans="1:9">
      <c r="A9" s="10"/>
      <c r="B9" s="10"/>
      <c r="C9" s="10">
        <f t="shared" ref="C6:C58" si="2">SUM(D9:H9)</f>
        <v>0</v>
      </c>
      <c r="D9" s="10"/>
      <c r="E9" s="10"/>
      <c r="F9" s="10"/>
      <c r="G9" s="10"/>
      <c r="H9" s="10"/>
      <c r="I9" s="10"/>
    </row>
    <row r="10" spans="1:9">
      <c r="A10" s="276" t="s">
        <v>1130</v>
      </c>
      <c r="B10" s="276"/>
      <c r="C10" s="276">
        <f t="shared" si="2"/>
        <v>0</v>
      </c>
      <c r="D10" s="276">
        <f t="shared" ref="D10:I10" si="3">SUM(D11:D12)</f>
        <v>0</v>
      </c>
      <c r="E10" s="276">
        <f t="shared" si="3"/>
        <v>0</v>
      </c>
      <c r="F10" s="276">
        <f t="shared" si="3"/>
        <v>0</v>
      </c>
      <c r="G10" s="276">
        <f t="shared" si="3"/>
        <v>0</v>
      </c>
      <c r="H10" s="276">
        <f t="shared" si="3"/>
        <v>0</v>
      </c>
      <c r="I10" s="276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276" t="s">
        <v>1131</v>
      </c>
      <c r="B13" s="276"/>
      <c r="C13" s="276">
        <f t="shared" si="2"/>
        <v>0</v>
      </c>
      <c r="D13" s="276">
        <f t="shared" ref="D13:I13" si="4">SUM(D14:D15)</f>
        <v>0</v>
      </c>
      <c r="E13" s="276">
        <f t="shared" si="4"/>
        <v>0</v>
      </c>
      <c r="F13" s="276">
        <f t="shared" si="4"/>
        <v>0</v>
      </c>
      <c r="G13" s="276">
        <f t="shared" si="4"/>
        <v>0</v>
      </c>
      <c r="H13" s="276">
        <f t="shared" si="4"/>
        <v>0</v>
      </c>
      <c r="I13" s="276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276" t="s">
        <v>1132</v>
      </c>
      <c r="B16" s="276"/>
      <c r="C16" s="276">
        <f t="shared" si="2"/>
        <v>0</v>
      </c>
      <c r="D16" s="276">
        <f t="shared" ref="D16:I16" si="5">SUM(D17:D18)</f>
        <v>0</v>
      </c>
      <c r="E16" s="276">
        <f t="shared" si="5"/>
        <v>0</v>
      </c>
      <c r="F16" s="276">
        <f t="shared" si="5"/>
        <v>0</v>
      </c>
      <c r="G16" s="276">
        <f t="shared" si="5"/>
        <v>0</v>
      </c>
      <c r="H16" s="276">
        <f t="shared" si="5"/>
        <v>0</v>
      </c>
      <c r="I16" s="276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276" t="s">
        <v>1133</v>
      </c>
      <c r="B19" s="276"/>
      <c r="C19" s="276">
        <f t="shared" si="2"/>
        <v>0</v>
      </c>
      <c r="D19" s="276">
        <f t="shared" ref="D19:I19" si="6">SUM(D20:D21)</f>
        <v>0</v>
      </c>
      <c r="E19" s="276">
        <f t="shared" si="6"/>
        <v>0</v>
      </c>
      <c r="F19" s="276">
        <f t="shared" si="6"/>
        <v>0</v>
      </c>
      <c r="G19" s="276">
        <f t="shared" si="6"/>
        <v>0</v>
      </c>
      <c r="H19" s="276">
        <f t="shared" si="6"/>
        <v>0</v>
      </c>
      <c r="I19" s="276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276" t="s">
        <v>1134</v>
      </c>
      <c r="B22" s="276"/>
      <c r="C22" s="276">
        <f t="shared" si="2"/>
        <v>0</v>
      </c>
      <c r="D22" s="276">
        <f t="shared" ref="D22:I22" si="7">SUM(D23:D24)</f>
        <v>0</v>
      </c>
      <c r="E22" s="276">
        <f t="shared" si="7"/>
        <v>0</v>
      </c>
      <c r="F22" s="276">
        <f t="shared" si="7"/>
        <v>0</v>
      </c>
      <c r="G22" s="276">
        <f t="shared" si="7"/>
        <v>0</v>
      </c>
      <c r="H22" s="276">
        <f t="shared" si="7"/>
        <v>0</v>
      </c>
      <c r="I22" s="276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276" t="s">
        <v>1135</v>
      </c>
      <c r="B25" s="276"/>
      <c r="C25" s="276">
        <f t="shared" si="2"/>
        <v>500</v>
      </c>
      <c r="D25" s="276">
        <f t="shared" ref="D25:I25" si="8">D26+D29</f>
        <v>0</v>
      </c>
      <c r="E25" s="276">
        <f t="shared" si="8"/>
        <v>0</v>
      </c>
      <c r="F25" s="276">
        <f t="shared" si="8"/>
        <v>0</v>
      </c>
      <c r="G25" s="276">
        <f t="shared" si="8"/>
        <v>500</v>
      </c>
      <c r="H25" s="276">
        <f t="shared" si="8"/>
        <v>0</v>
      </c>
      <c r="I25" s="276">
        <f t="shared" si="8"/>
        <v>0</v>
      </c>
    </row>
    <row r="26" spans="1:9">
      <c r="A26" s="278" t="s">
        <v>1136</v>
      </c>
      <c r="B26" s="278"/>
      <c r="C26" s="278">
        <f t="shared" si="2"/>
        <v>500</v>
      </c>
      <c r="D26" s="278">
        <f t="shared" ref="D26:I26" si="9">SUM(D27:D28)</f>
        <v>0</v>
      </c>
      <c r="E26" s="278">
        <f t="shared" si="9"/>
        <v>0</v>
      </c>
      <c r="F26" s="278">
        <f t="shared" si="9"/>
        <v>0</v>
      </c>
      <c r="G26" s="278">
        <f t="shared" si="9"/>
        <v>500</v>
      </c>
      <c r="H26" s="278">
        <f t="shared" si="9"/>
        <v>0</v>
      </c>
      <c r="I26" s="278">
        <f t="shared" si="9"/>
        <v>0</v>
      </c>
    </row>
    <row r="27" spans="1:9">
      <c r="A27" s="10" t="s">
        <v>1145</v>
      </c>
      <c r="B27" s="10">
        <v>2016</v>
      </c>
      <c r="C27" s="10">
        <v>500000</v>
      </c>
      <c r="D27" s="10">
        <v>0</v>
      </c>
      <c r="E27" s="10"/>
      <c r="F27" s="10"/>
      <c r="G27" s="10">
        <v>500</v>
      </c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278" t="s">
        <v>1137</v>
      </c>
      <c r="B29" s="278"/>
      <c r="C29" s="278">
        <f t="shared" si="2"/>
        <v>0</v>
      </c>
      <c r="D29" s="278">
        <f t="shared" ref="D29:I29" si="10">SUM(D30:D31)</f>
        <v>0</v>
      </c>
      <c r="E29" s="278">
        <f t="shared" si="10"/>
        <v>0</v>
      </c>
      <c r="F29" s="278">
        <f t="shared" si="10"/>
        <v>0</v>
      </c>
      <c r="G29" s="278">
        <f t="shared" si="10"/>
        <v>0</v>
      </c>
      <c r="H29" s="278">
        <f t="shared" si="10"/>
        <v>0</v>
      </c>
      <c r="I29" s="278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279" t="s">
        <v>1138</v>
      </c>
      <c r="B32" s="279"/>
      <c r="C32" s="279">
        <f t="shared" si="2"/>
        <v>1465000</v>
      </c>
      <c r="D32" s="279">
        <f>D33+D37+D40+D43+D46+D49+D52+D59+D62</f>
        <v>56000</v>
      </c>
      <c r="E32" s="279">
        <f>E33+E37+E40+E43+E46+E49+E52+E59+E62</f>
        <v>50000</v>
      </c>
      <c r="F32" s="279">
        <f>F33+F37+F40+F43+F46+F49+F52+F59+F62</f>
        <v>0</v>
      </c>
      <c r="G32" s="279">
        <f>G33+G37+G40+G43+G46+G49+G52+G59+G62</f>
        <v>0</v>
      </c>
      <c r="H32" s="279">
        <f>H33+H37+H40+H43+H46+H49+H52+H59+H62</f>
        <v>1359000</v>
      </c>
      <c r="I32" s="279">
        <f>I33+I37+I40+I43+I46+I49+I52+I59+I62</f>
        <v>0</v>
      </c>
    </row>
    <row r="33" spans="1:9">
      <c r="A33" s="276" t="s">
        <v>1129</v>
      </c>
      <c r="B33" s="276"/>
      <c r="C33" s="276">
        <f t="shared" si="2"/>
        <v>1465000</v>
      </c>
      <c r="D33" s="276">
        <f>SUM(D34:D36)</f>
        <v>56000</v>
      </c>
      <c r="E33" s="276">
        <f>SUM(E34:E36)</f>
        <v>50000</v>
      </c>
      <c r="F33" s="276">
        <f>SUM(F34:F36)</f>
        <v>0</v>
      </c>
      <c r="G33" s="276">
        <f>SUM(G34:G36)</f>
        <v>0</v>
      </c>
      <c r="H33" s="276">
        <f>SUM(H34:H36)</f>
        <v>1359000</v>
      </c>
      <c r="I33" s="276">
        <f>SUM(I34:I36)</f>
        <v>0</v>
      </c>
    </row>
    <row r="34" spans="1:9">
      <c r="A34" s="107" t="s">
        <v>1146</v>
      </c>
      <c r="B34" s="10"/>
      <c r="C34" s="10">
        <v>446000</v>
      </c>
      <c r="D34" s="10">
        <v>0</v>
      </c>
      <c r="E34" s="10">
        <v>0</v>
      </c>
      <c r="F34" s="10"/>
      <c r="G34" s="10"/>
      <c r="H34" s="10">
        <v>446000</v>
      </c>
      <c r="I34" s="10" t="s">
        <v>1149</v>
      </c>
    </row>
    <row r="35" spans="1:9">
      <c r="A35" s="10" t="s">
        <v>1147</v>
      </c>
      <c r="B35" s="10"/>
      <c r="C35" s="10">
        <v>156000</v>
      </c>
      <c r="D35" s="10">
        <v>56000</v>
      </c>
      <c r="E35" s="10">
        <v>50000</v>
      </c>
      <c r="F35" s="10"/>
      <c r="G35" s="10"/>
      <c r="H35" s="10">
        <v>50000</v>
      </c>
      <c r="I35" s="10" t="s">
        <v>1149</v>
      </c>
    </row>
    <row r="36" spans="1:9">
      <c r="A36" s="10" t="s">
        <v>1148</v>
      </c>
      <c r="B36" s="10"/>
      <c r="C36" s="10">
        <v>863000</v>
      </c>
      <c r="D36" s="10">
        <v>0</v>
      </c>
      <c r="E36" s="10">
        <v>0</v>
      </c>
      <c r="F36" s="10"/>
      <c r="G36" s="10"/>
      <c r="H36" s="10">
        <v>863000</v>
      </c>
      <c r="I36" s="10" t="s">
        <v>1149</v>
      </c>
    </row>
    <row r="37" spans="1:9">
      <c r="A37" s="276" t="s">
        <v>1130</v>
      </c>
      <c r="B37" s="276"/>
      <c r="C37" s="276">
        <f t="shared" si="2"/>
        <v>0</v>
      </c>
      <c r="D37" s="276">
        <f t="shared" ref="D37:I37" si="11">SUM(D38:D39)</f>
        <v>0</v>
      </c>
      <c r="E37" s="276">
        <f t="shared" si="11"/>
        <v>0</v>
      </c>
      <c r="F37" s="276">
        <f t="shared" si="11"/>
        <v>0</v>
      </c>
      <c r="G37" s="276">
        <f t="shared" si="11"/>
        <v>0</v>
      </c>
      <c r="H37" s="276">
        <f t="shared" si="11"/>
        <v>0</v>
      </c>
      <c r="I37" s="276">
        <f t="shared" si="11"/>
        <v>0</v>
      </c>
    </row>
    <row r="38" spans="1:9">
      <c r="A38" s="10"/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/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276" t="s">
        <v>1131</v>
      </c>
      <c r="B40" s="276"/>
      <c r="C40" s="276">
        <f t="shared" si="2"/>
        <v>0</v>
      </c>
      <c r="D40" s="276">
        <f t="shared" ref="D40:I40" si="12">SUM(D41:D42)</f>
        <v>0</v>
      </c>
      <c r="E40" s="276">
        <f t="shared" si="12"/>
        <v>0</v>
      </c>
      <c r="F40" s="276">
        <f t="shared" si="12"/>
        <v>0</v>
      </c>
      <c r="G40" s="276">
        <f t="shared" si="12"/>
        <v>0</v>
      </c>
      <c r="H40" s="276">
        <f t="shared" si="12"/>
        <v>0</v>
      </c>
      <c r="I40" s="276">
        <f t="shared" si="12"/>
        <v>0</v>
      </c>
    </row>
    <row r="41" spans="1:9">
      <c r="A41" s="10"/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/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276" t="s">
        <v>1132</v>
      </c>
      <c r="B43" s="276"/>
      <c r="C43" s="276">
        <f t="shared" si="2"/>
        <v>0</v>
      </c>
      <c r="D43" s="276">
        <f t="shared" ref="D43:I43" si="13">SUM(D44:D45)</f>
        <v>0</v>
      </c>
      <c r="E43" s="276">
        <f t="shared" si="13"/>
        <v>0</v>
      </c>
      <c r="F43" s="276">
        <f t="shared" si="13"/>
        <v>0</v>
      </c>
      <c r="G43" s="276">
        <f t="shared" si="13"/>
        <v>0</v>
      </c>
      <c r="H43" s="276">
        <f t="shared" si="13"/>
        <v>0</v>
      </c>
      <c r="I43" s="276">
        <f t="shared" si="13"/>
        <v>0</v>
      </c>
    </row>
    <row r="44" spans="1:9">
      <c r="A44" s="10"/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/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276" t="s">
        <v>1133</v>
      </c>
      <c r="B46" s="276"/>
      <c r="C46" s="276">
        <f t="shared" si="2"/>
        <v>0</v>
      </c>
      <c r="D46" s="276">
        <f t="shared" ref="D46:I46" si="14">SUM(D47:D48)</f>
        <v>0</v>
      </c>
      <c r="E46" s="276">
        <f t="shared" si="14"/>
        <v>0</v>
      </c>
      <c r="F46" s="276">
        <f t="shared" si="14"/>
        <v>0</v>
      </c>
      <c r="G46" s="276">
        <f t="shared" si="14"/>
        <v>0</v>
      </c>
      <c r="H46" s="276">
        <f t="shared" si="14"/>
        <v>0</v>
      </c>
      <c r="I46" s="276">
        <f t="shared" si="14"/>
        <v>0</v>
      </c>
    </row>
    <row r="47" spans="1:9">
      <c r="A47" s="10"/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0"/>
      <c r="B48" s="10"/>
      <c r="C48" s="10">
        <f t="shared" si="2"/>
        <v>0</v>
      </c>
      <c r="D48" s="10"/>
      <c r="E48" s="10"/>
      <c r="F48" s="10"/>
      <c r="G48" s="10"/>
      <c r="H48" s="10"/>
      <c r="I48" s="10"/>
    </row>
    <row r="49" spans="1:9">
      <c r="A49" s="276" t="s">
        <v>1134</v>
      </c>
      <c r="B49" s="276"/>
      <c r="C49" s="276">
        <f t="shared" si="2"/>
        <v>0</v>
      </c>
      <c r="D49" s="276">
        <f t="shared" ref="D49:H49" si="15">SUM(D50:D51)</f>
        <v>0</v>
      </c>
      <c r="E49" s="276">
        <f t="shared" si="15"/>
        <v>0</v>
      </c>
      <c r="F49" s="276">
        <f t="shared" si="15"/>
        <v>0</v>
      </c>
      <c r="G49" s="276">
        <f t="shared" si="15"/>
        <v>0</v>
      </c>
      <c r="H49" s="276">
        <f t="shared" si="15"/>
        <v>0</v>
      </c>
      <c r="I49" s="276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0"/>
      <c r="B51" s="10"/>
      <c r="C51" s="10">
        <f t="shared" si="2"/>
        <v>0</v>
      </c>
      <c r="D51" s="10"/>
      <c r="E51" s="10"/>
      <c r="F51" s="10"/>
      <c r="G51" s="10"/>
      <c r="H51" s="10"/>
      <c r="I51" s="10"/>
    </row>
    <row r="52" spans="1:9">
      <c r="A52" s="276" t="s">
        <v>1135</v>
      </c>
      <c r="B52" s="276"/>
      <c r="C52" s="276">
        <f t="shared" si="2"/>
        <v>0</v>
      </c>
      <c r="D52" s="276">
        <f t="shared" ref="D52:I52" si="16">D53+D56</f>
        <v>0</v>
      </c>
      <c r="E52" s="276">
        <f t="shared" si="16"/>
        <v>0</v>
      </c>
      <c r="F52" s="276">
        <f t="shared" si="16"/>
        <v>0</v>
      </c>
      <c r="G52" s="276">
        <f t="shared" si="16"/>
        <v>0</v>
      </c>
      <c r="H52" s="276">
        <f t="shared" si="16"/>
        <v>0</v>
      </c>
      <c r="I52" s="276">
        <f t="shared" si="16"/>
        <v>0</v>
      </c>
    </row>
    <row r="53" spans="1:9">
      <c r="A53" s="278" t="s">
        <v>1136</v>
      </c>
      <c r="B53" s="278"/>
      <c r="C53" s="278">
        <f t="shared" si="2"/>
        <v>0</v>
      </c>
      <c r="D53" s="278">
        <f t="shared" ref="D53:I53" si="17">SUM(D54:D55)</f>
        <v>0</v>
      </c>
      <c r="E53" s="278">
        <f t="shared" si="17"/>
        <v>0</v>
      </c>
      <c r="F53" s="278">
        <f t="shared" si="17"/>
        <v>0</v>
      </c>
      <c r="G53" s="278">
        <f t="shared" si="17"/>
        <v>0</v>
      </c>
      <c r="H53" s="278">
        <f t="shared" si="17"/>
        <v>0</v>
      </c>
      <c r="I53" s="278">
        <f t="shared" si="17"/>
        <v>0</v>
      </c>
    </row>
    <row r="54" spans="1:9">
      <c r="A54" s="10"/>
      <c r="B54" s="10"/>
      <c r="C54" s="10">
        <f t="shared" si="2"/>
        <v>0</v>
      </c>
      <c r="D54" s="10"/>
      <c r="E54" s="10"/>
      <c r="F54" s="10"/>
      <c r="G54" s="10"/>
      <c r="H54" s="10"/>
      <c r="I54" s="10"/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278" t="s">
        <v>1137</v>
      </c>
      <c r="B56" s="278"/>
      <c r="C56" s="278">
        <f t="shared" si="2"/>
        <v>0</v>
      </c>
      <c r="D56" s="278">
        <f t="shared" ref="D56:I56" si="18">SUM(D57:D58)</f>
        <v>0</v>
      </c>
      <c r="E56" s="278">
        <f t="shared" si="18"/>
        <v>0</v>
      </c>
      <c r="F56" s="278">
        <f t="shared" si="18"/>
        <v>0</v>
      </c>
      <c r="G56" s="278">
        <f t="shared" si="18"/>
        <v>0</v>
      </c>
      <c r="H56" s="278">
        <f t="shared" si="18"/>
        <v>0</v>
      </c>
      <c r="I56" s="278">
        <f t="shared" si="18"/>
        <v>0</v>
      </c>
    </row>
    <row r="57" spans="1:9">
      <c r="A57" s="10"/>
      <c r="B57" s="10"/>
      <c r="C57" s="10">
        <f t="shared" si="2"/>
        <v>0</v>
      </c>
      <c r="D57" s="10"/>
      <c r="E57" s="10"/>
      <c r="F57" s="10"/>
      <c r="G57" s="10"/>
      <c r="H57" s="10"/>
      <c r="I57" s="10"/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276" t="s">
        <v>1139</v>
      </c>
      <c r="B59" s="276"/>
      <c r="C59" s="276">
        <f t="shared" ref="C59:C63" si="19">SUM(D59:H59)</f>
        <v>0</v>
      </c>
      <c r="D59" s="276">
        <f t="shared" ref="D59:I59" si="20">SUM(D60:D61)</f>
        <v>0</v>
      </c>
      <c r="E59" s="276">
        <f t="shared" si="20"/>
        <v>0</v>
      </c>
      <c r="F59" s="276">
        <f t="shared" si="20"/>
        <v>0</v>
      </c>
      <c r="G59" s="276">
        <f t="shared" si="20"/>
        <v>0</v>
      </c>
      <c r="H59" s="276">
        <f t="shared" si="20"/>
        <v>0</v>
      </c>
      <c r="I59" s="276">
        <f t="shared" si="20"/>
        <v>0</v>
      </c>
    </row>
    <row r="60" spans="1:9">
      <c r="A60" s="10"/>
      <c r="B60" s="10"/>
      <c r="C60" s="10">
        <f t="shared" si="19"/>
        <v>0</v>
      </c>
      <c r="D60" s="10"/>
      <c r="E60" s="10"/>
      <c r="F60" s="10"/>
      <c r="G60" s="10"/>
      <c r="H60" s="10"/>
      <c r="I60" s="10"/>
    </row>
    <row r="61" spans="1:9">
      <c r="A61" s="10"/>
      <c r="B61" s="10"/>
      <c r="C61" s="10">
        <f t="shared" si="19"/>
        <v>0</v>
      </c>
      <c r="D61" s="10"/>
      <c r="E61" s="10"/>
      <c r="F61" s="10"/>
      <c r="G61" s="10"/>
      <c r="H61" s="10"/>
      <c r="I61" s="10"/>
    </row>
    <row r="62" spans="1:9">
      <c r="A62" s="276" t="s">
        <v>1140</v>
      </c>
      <c r="B62" s="276"/>
      <c r="C62" s="276">
        <f t="shared" si="19"/>
        <v>0</v>
      </c>
      <c r="D62" s="276"/>
      <c r="E62" s="276"/>
      <c r="F62" s="276"/>
      <c r="G62" s="276"/>
      <c r="H62" s="276"/>
      <c r="I62" s="276"/>
    </row>
    <row r="63" spans="1:9">
      <c r="A63" s="276" t="s">
        <v>1141</v>
      </c>
      <c r="B63" s="276"/>
      <c r="C63" s="276">
        <f t="shared" si="19"/>
        <v>2109500</v>
      </c>
      <c r="D63" s="276">
        <f>D62+D59+D52+D49+D46+D43+D40+D37+D33+D25+D22+D19+D16+D13+D10+D5</f>
        <v>338000</v>
      </c>
      <c r="E63" s="276">
        <f>E62+E59+E52+E49+E46+E43+E40+E37+E33+E25+E22+E19+E16+E13+E10+E5</f>
        <v>210000</v>
      </c>
      <c r="F63" s="276">
        <f>F62+F59+F52+F49+F46+F43+F40+F37+F33+F25+F22+F19+F16+F13+F10+F5</f>
        <v>0</v>
      </c>
      <c r="G63" s="276">
        <f>G62+G59+G52+G49+G46+G43+G40+G37+G33+G25+G22+G19+G16+G13+G10+G5</f>
        <v>202500</v>
      </c>
      <c r="H63" s="276">
        <f>H62+H59+H52+H49+H46+H43+H40+H37+H33+H25+H22+H19+H16+H13+H10+H5</f>
        <v>1359000</v>
      </c>
      <c r="I63" s="276">
        <f>I62+I59+I52+I49+I46+I43+I40+I37+I33+I25+I22+I19+I16+I13+I10+I5</f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9"/>
  <sheetViews>
    <sheetView rightToLeft="1" workbookViewId="0">
      <selection activeCell="D1" sqref="D1:D1048576"/>
    </sheetView>
  </sheetViews>
  <sheetFormatPr defaultColWidth="9.1796875" defaultRowHeight="14.5"/>
  <cols>
    <col min="1" max="1" width="22.26953125" bestFit="1" customWidth="1"/>
    <col min="4" max="4" width="10.26953125" bestFit="1" customWidth="1"/>
  </cols>
  <sheetData>
    <row r="1" spans="1:4">
      <c r="A1" s="229" t="s">
        <v>821</v>
      </c>
      <c r="B1" s="229"/>
    </row>
    <row r="2" spans="1:4" ht="15.5">
      <c r="A2" s="13" t="s">
        <v>826</v>
      </c>
      <c r="B2" s="10"/>
      <c r="D2" s="10"/>
    </row>
    <row r="3" spans="1:4" ht="15.5">
      <c r="A3" s="13" t="s">
        <v>827</v>
      </c>
      <c r="B3" s="10"/>
      <c r="D3" s="10"/>
    </row>
    <row r="4" spans="1:4" ht="15.5">
      <c r="A4" s="13" t="s">
        <v>828</v>
      </c>
      <c r="B4" s="10" t="s">
        <v>829</v>
      </c>
      <c r="D4" s="10"/>
    </row>
    <row r="5" spans="1:4" ht="15.5">
      <c r="A5" s="13" t="s">
        <v>830</v>
      </c>
      <c r="B5" s="10" t="s">
        <v>748</v>
      </c>
      <c r="D5" s="10"/>
    </row>
    <row r="6" spans="1:4" ht="15.5">
      <c r="A6" s="13" t="s">
        <v>831</v>
      </c>
      <c r="B6" s="10" t="s">
        <v>748</v>
      </c>
      <c r="D6" s="10"/>
    </row>
    <row r="7" spans="1:4" ht="15.5">
      <c r="A7" s="13" t="s">
        <v>832</v>
      </c>
      <c r="B7" s="10"/>
      <c r="D7" s="10"/>
    </row>
    <row r="8" spans="1:4" ht="15.5">
      <c r="A8" s="13" t="s">
        <v>833</v>
      </c>
      <c r="B8" s="10" t="s">
        <v>834</v>
      </c>
      <c r="D8" s="10"/>
    </row>
    <row r="9" spans="1:4" ht="15.5">
      <c r="A9" s="13" t="s">
        <v>833</v>
      </c>
      <c r="B9" s="10" t="s">
        <v>835</v>
      </c>
      <c r="D9" s="10"/>
    </row>
    <row r="10" spans="1:4" ht="15.5">
      <c r="A10" s="13" t="s">
        <v>836</v>
      </c>
      <c r="B10" s="10" t="s">
        <v>837</v>
      </c>
      <c r="D10" s="10"/>
    </row>
    <row r="11" spans="1:4" ht="15.5">
      <c r="A11" s="13" t="s">
        <v>836</v>
      </c>
      <c r="B11" s="10" t="s">
        <v>837</v>
      </c>
      <c r="D11" s="10"/>
    </row>
    <row r="12" spans="1:4" ht="15.5">
      <c r="A12" s="13" t="s">
        <v>838</v>
      </c>
      <c r="B12" s="10" t="s">
        <v>839</v>
      </c>
      <c r="D12" s="10"/>
    </row>
    <row r="13" spans="1:4" ht="15.5">
      <c r="A13" s="13" t="s">
        <v>840</v>
      </c>
      <c r="B13" s="10" t="s">
        <v>841</v>
      </c>
      <c r="D13" s="10"/>
    </row>
    <row r="14" spans="1:4" ht="15.5">
      <c r="A14" s="13" t="s">
        <v>842</v>
      </c>
      <c r="B14" s="10" t="s">
        <v>841</v>
      </c>
      <c r="D14" s="10"/>
    </row>
    <row r="15" spans="1:4" ht="15.5">
      <c r="A15" s="13" t="s">
        <v>843</v>
      </c>
      <c r="B15" s="10"/>
      <c r="D15" s="10"/>
    </row>
    <row r="16" spans="1:4" ht="15.5">
      <c r="A16" s="13" t="s">
        <v>844</v>
      </c>
      <c r="B16" s="10" t="s">
        <v>841</v>
      </c>
      <c r="D16" s="10"/>
    </row>
    <row r="17" spans="1:4" ht="15.5">
      <c r="A17" s="13" t="s">
        <v>845</v>
      </c>
      <c r="B17" s="10"/>
      <c r="D17" s="10"/>
    </row>
    <row r="18" spans="1:4" ht="15.5">
      <c r="A18" s="13" t="s">
        <v>846</v>
      </c>
      <c r="B18" s="10" t="s">
        <v>837</v>
      </c>
      <c r="D18" s="10"/>
    </row>
    <row r="19" spans="1:4" ht="15.5">
      <c r="A19" s="13" t="s">
        <v>847</v>
      </c>
      <c r="B19" s="10" t="s">
        <v>841</v>
      </c>
      <c r="D19" s="10"/>
    </row>
    <row r="20" spans="1:4" ht="15.5">
      <c r="A20" s="13" t="s">
        <v>848</v>
      </c>
      <c r="B20" s="10" t="s">
        <v>841</v>
      </c>
      <c r="D20" s="10"/>
    </row>
    <row r="21" spans="1:4" ht="15.5">
      <c r="A21" s="13" t="s">
        <v>849</v>
      </c>
      <c r="B21" s="10" t="s">
        <v>841</v>
      </c>
      <c r="D21" s="10"/>
    </row>
    <row r="22" spans="1:4" ht="15.5">
      <c r="A22" s="13" t="s">
        <v>849</v>
      </c>
      <c r="B22" s="10" t="s">
        <v>841</v>
      </c>
      <c r="D22" s="10"/>
    </row>
    <row r="23" spans="1:4" ht="15.5">
      <c r="A23" s="13" t="s">
        <v>850</v>
      </c>
      <c r="B23" s="10"/>
    </row>
    <row r="24" spans="1:4" ht="15.5">
      <c r="A24" s="13"/>
      <c r="B24" s="10"/>
    </row>
    <row r="25" spans="1:4" ht="15.5">
      <c r="A25" s="13"/>
      <c r="B25" s="10"/>
    </row>
    <row r="26" spans="1:4" ht="15.5">
      <c r="A26" s="13"/>
      <c r="B26" s="10"/>
    </row>
    <row r="27" spans="1:4" ht="15.5">
      <c r="A27" s="13"/>
      <c r="B27" s="10"/>
    </row>
    <row r="28" spans="1:4" ht="15.5">
      <c r="A28" s="13"/>
      <c r="B28" s="10"/>
    </row>
    <row r="29" spans="1:4" ht="15.5">
      <c r="A29" s="13"/>
      <c r="B29" s="10"/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8</vt:i4>
      </vt:variant>
    </vt:vector>
  </HeadingPairs>
  <TitlesOfParts>
    <vt:vector size="33" baseType="lpstr">
      <vt:lpstr>قائمة في الأعوان</vt:lpstr>
      <vt:lpstr>ميزانية 2012</vt:lpstr>
      <vt:lpstr>ميزانية 2013 </vt:lpstr>
      <vt:lpstr>ميزانية 2014</vt:lpstr>
      <vt:lpstr>ميزانية 2015 </vt:lpstr>
      <vt:lpstr>ميزانية 2016</vt:lpstr>
      <vt:lpstr>ميزانية2017</vt:lpstr>
      <vt:lpstr>PIA 2017</vt:lpstr>
      <vt:lpstr>المنشئات العمومية </vt:lpstr>
      <vt:lpstr>التنظيم الهيكلي</vt:lpstr>
      <vt:lpstr>الدوائر</vt:lpstr>
      <vt:lpstr>قائمة في الأعوان </vt:lpstr>
      <vt:lpstr>قائمة في العملة</vt:lpstr>
      <vt:lpstr>مرافق البلدية</vt:lpstr>
      <vt:lpstr>مرافق البلدية </vt:lpstr>
      <vt:lpstr>المجلس البلدي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 </vt:lpstr>
      <vt:lpstr>وسائل النقل</vt:lpstr>
      <vt:lpstr>قانون الإطار</vt:lpstr>
      <vt:lpstr>النفايات</vt:lpstr>
      <vt:lpstr>'المجلس البلدي'!Print_Area</vt:lpstr>
      <vt:lpstr>'المشاريع '!Print_Area</vt:lpstr>
      <vt:lpstr>'المنشئات العمومية '!Print_Area</vt:lpstr>
      <vt:lpstr>'قانون الإطار'!Print_Area</vt:lpstr>
      <vt:lpstr>'قائمة في الأعوان'!Print_Area</vt:lpstr>
      <vt:lpstr>'قائمة في الأعوان '!Print_Area</vt:lpstr>
      <vt:lpstr>'قائمة في العملة'!Print_Area</vt:lpstr>
      <vt:lpstr>'مرافق البلدية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2014-06-12T19:00:37Z</cp:lastPrinted>
  <dcterms:created xsi:type="dcterms:W3CDTF">2014-03-25T08:27:56Z</dcterms:created>
  <dcterms:modified xsi:type="dcterms:W3CDTF">2018-06-06T10:57:18Z</dcterms:modified>
</cp:coreProperties>
</file>