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Wareth\Kebili\"/>
    </mc:Choice>
  </mc:AlternateContent>
  <xr:revisionPtr revIDLastSave="0" documentId="12_ncr:500000_{DA350C2C-51FF-44C9-B12C-3B9C6F6B712B}" xr6:coauthVersionLast="31" xr6:coauthVersionMax="31" xr10:uidLastSave="{00000000-0000-0000-0000-000000000000}"/>
  <bookViews>
    <workbookView xWindow="0" yWindow="0" windowWidth="19200" windowHeight="6960" tabRatio="963" firstSheet="17" activeTab="6" xr2:uid="{00000000-000D-0000-FFFF-FFFF00000000}"/>
  </bookViews>
  <sheets>
    <sheet name="ميزانية 2011" sheetId="26" r:id="rId1"/>
    <sheet name="ميزانية 2012" sheetId="42" r:id="rId2"/>
    <sheet name="ميزانية 2013" sheetId="43" r:id="rId3"/>
    <sheet name="ميزانية 2014" sheetId="44" r:id="rId4"/>
    <sheet name="ميزانية 2015" sheetId="45" r:id="rId5"/>
    <sheet name="ميزانية 2016" sheetId="46" r:id="rId6"/>
    <sheet name="ميزانية2017" sheetId="3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62913"/>
</workbook>
</file>

<file path=xl/calcChain.xml><?xml version="1.0" encoding="utf-8"?>
<calcChain xmlns="http://schemas.openxmlformats.org/spreadsheetml/2006/main">
  <c r="C17" i="4" l="1"/>
  <c r="D778" i="46"/>
  <c r="E778" i="46" s="1"/>
  <c r="E777" i="46" s="1"/>
  <c r="D777" i="46"/>
  <c r="C777" i="46"/>
  <c r="D776" i="46"/>
  <c r="E776" i="46" s="1"/>
  <c r="E775" i="46"/>
  <c r="D775" i="46"/>
  <c r="D774" i="46"/>
  <c r="E773" i="46"/>
  <c r="D773" i="46"/>
  <c r="C772" i="46"/>
  <c r="C771" i="46" s="1"/>
  <c r="E770" i="46"/>
  <c r="D770" i="46"/>
  <c r="D769" i="46"/>
  <c r="C768" i="46"/>
  <c r="C767" i="46"/>
  <c r="D766" i="46"/>
  <c r="C765" i="46"/>
  <c r="E764" i="46"/>
  <c r="D764" i="46"/>
  <c r="D763" i="46"/>
  <c r="E763" i="46" s="1"/>
  <c r="D762" i="46"/>
  <c r="D761" i="46" s="1"/>
  <c r="D760" i="46" s="1"/>
  <c r="C761" i="46"/>
  <c r="C760" i="46" s="1"/>
  <c r="D759" i="46"/>
  <c r="E759" i="46" s="1"/>
  <c r="E758" i="46"/>
  <c r="D758" i="46"/>
  <c r="D757" i="46"/>
  <c r="C756" i="46"/>
  <c r="C755" i="46" s="1"/>
  <c r="D754" i="46"/>
  <c r="E753" i="46"/>
  <c r="D753" i="46"/>
  <c r="D752" i="46"/>
  <c r="D751" i="46" s="1"/>
  <c r="C751" i="46"/>
  <c r="C750" i="46" s="1"/>
  <c r="E749" i="46"/>
  <c r="D749" i="46"/>
  <c r="D748" i="46"/>
  <c r="E748" i="46" s="1"/>
  <c r="D747" i="46"/>
  <c r="C746" i="46"/>
  <c r="E745" i="46"/>
  <c r="E744" i="46" s="1"/>
  <c r="D745" i="46"/>
  <c r="D744" i="46"/>
  <c r="C744" i="46"/>
  <c r="C743" i="46" s="1"/>
  <c r="E742" i="46"/>
  <c r="E741" i="46" s="1"/>
  <c r="D742" i="46"/>
  <c r="D741" i="46"/>
  <c r="C741" i="46"/>
  <c r="D740" i="46"/>
  <c r="E740" i="46" s="1"/>
  <c r="E739" i="46"/>
  <c r="D739" i="46"/>
  <c r="C739" i="46"/>
  <c r="D738" i="46"/>
  <c r="E738" i="46" s="1"/>
  <c r="E737" i="46"/>
  <c r="D737" i="46"/>
  <c r="D736" i="46"/>
  <c r="E736" i="46" s="1"/>
  <c r="E735" i="46"/>
  <c r="E734" i="46" s="1"/>
  <c r="D735" i="46"/>
  <c r="D734" i="46"/>
  <c r="D733" i="46" s="1"/>
  <c r="C734" i="46"/>
  <c r="C733" i="46"/>
  <c r="E732" i="46"/>
  <c r="E731" i="46" s="1"/>
  <c r="E730" i="46" s="1"/>
  <c r="D732" i="46"/>
  <c r="D731" i="46"/>
  <c r="D730" i="46" s="1"/>
  <c r="C731" i="46"/>
  <c r="C730" i="46"/>
  <c r="E729" i="46"/>
  <c r="D729" i="46"/>
  <c r="D728" i="46"/>
  <c r="C727" i="46"/>
  <c r="C726" i="46"/>
  <c r="H724" i="46"/>
  <c r="D724" i="46"/>
  <c r="H723" i="46"/>
  <c r="E723" i="46"/>
  <c r="D723" i="46"/>
  <c r="H722" i="46"/>
  <c r="C722" i="46"/>
  <c r="H721" i="46"/>
  <c r="E721" i="46"/>
  <c r="D721" i="46"/>
  <c r="H720" i="46"/>
  <c r="D720" i="46"/>
  <c r="E720" i="46" s="1"/>
  <c r="H719" i="46"/>
  <c r="D719" i="46"/>
  <c r="C718" i="46"/>
  <c r="H715" i="46"/>
  <c r="D715" i="46"/>
  <c r="E715" i="46" s="1"/>
  <c r="H714" i="46"/>
  <c r="D714" i="46"/>
  <c r="E714" i="46" s="1"/>
  <c r="H713" i="46"/>
  <c r="E713" i="46"/>
  <c r="D713" i="46"/>
  <c r="H712" i="46"/>
  <c r="E712" i="46"/>
  <c r="D712" i="46"/>
  <c r="H711" i="46"/>
  <c r="D711" i="46"/>
  <c r="E711" i="46" s="1"/>
  <c r="H710" i="46"/>
  <c r="D710" i="46"/>
  <c r="E710" i="46" s="1"/>
  <c r="H709" i="46"/>
  <c r="E709" i="46"/>
  <c r="D709" i="46"/>
  <c r="H708" i="46"/>
  <c r="E708" i="46"/>
  <c r="D708" i="46"/>
  <c r="H707" i="46"/>
  <c r="E707" i="46"/>
  <c r="D707" i="46"/>
  <c r="H706" i="46"/>
  <c r="D706" i="46"/>
  <c r="E706" i="46" s="1"/>
  <c r="H705" i="46"/>
  <c r="E705" i="46"/>
  <c r="D705" i="46"/>
  <c r="H704" i="46"/>
  <c r="E704" i="46"/>
  <c r="D704" i="46"/>
  <c r="H703" i="46"/>
  <c r="D703" i="46"/>
  <c r="E703" i="46" s="1"/>
  <c r="H702" i="46"/>
  <c r="D702" i="46"/>
  <c r="H701" i="46"/>
  <c r="E701" i="46"/>
  <c r="D701" i="46"/>
  <c r="H700" i="46"/>
  <c r="C700" i="46"/>
  <c r="H699" i="46"/>
  <c r="E699" i="46"/>
  <c r="D699" i="46"/>
  <c r="H698" i="46"/>
  <c r="D698" i="46"/>
  <c r="H697" i="46"/>
  <c r="D697" i="46"/>
  <c r="E697" i="46" s="1"/>
  <c r="H696" i="46"/>
  <c r="E696" i="46"/>
  <c r="D696" i="46"/>
  <c r="H695" i="46"/>
  <c r="E695" i="46"/>
  <c r="D695" i="46"/>
  <c r="C694" i="46"/>
  <c r="H694" i="46" s="1"/>
  <c r="H693" i="46"/>
  <c r="E693" i="46"/>
  <c r="D693" i="46"/>
  <c r="H692" i="46"/>
  <c r="D692" i="46"/>
  <c r="E692" i="46" s="1"/>
  <c r="H691" i="46"/>
  <c r="E691" i="46"/>
  <c r="D691" i="46"/>
  <c r="H690" i="46"/>
  <c r="E690" i="46"/>
  <c r="D690" i="46"/>
  <c r="H689" i="46"/>
  <c r="D689" i="46"/>
  <c r="E689" i="46" s="1"/>
  <c r="H688" i="46"/>
  <c r="D688" i="46"/>
  <c r="C687" i="46"/>
  <c r="H687" i="46" s="1"/>
  <c r="H686" i="46"/>
  <c r="E686" i="46"/>
  <c r="D686" i="46"/>
  <c r="H685" i="46"/>
  <c r="E685" i="46"/>
  <c r="D685" i="46"/>
  <c r="H684" i="46"/>
  <c r="E684" i="46"/>
  <c r="E683" i="46" s="1"/>
  <c r="D684" i="46"/>
  <c r="D683" i="46" s="1"/>
  <c r="C683" i="46"/>
  <c r="H683" i="46" s="1"/>
  <c r="H682" i="46"/>
  <c r="D682" i="46"/>
  <c r="E682" i="46" s="1"/>
  <c r="E679" i="46" s="1"/>
  <c r="H681" i="46"/>
  <c r="E681" i="46"/>
  <c r="D681" i="46"/>
  <c r="H680" i="46"/>
  <c r="E680" i="46"/>
  <c r="D680" i="46"/>
  <c r="D679" i="46"/>
  <c r="C679" i="46"/>
  <c r="H679" i="46" s="1"/>
  <c r="H678" i="46"/>
  <c r="D678" i="46"/>
  <c r="E678" i="46" s="1"/>
  <c r="H677" i="46"/>
  <c r="D677" i="46"/>
  <c r="C676" i="46"/>
  <c r="H676" i="46" s="1"/>
  <c r="H675" i="46"/>
  <c r="E675" i="46"/>
  <c r="D675" i="46"/>
  <c r="H674" i="46"/>
  <c r="E674" i="46"/>
  <c r="D674" i="46"/>
  <c r="H673" i="46"/>
  <c r="E673" i="46"/>
  <c r="D673" i="46"/>
  <c r="H672" i="46"/>
  <c r="D672" i="46"/>
  <c r="H671" i="46"/>
  <c r="C671" i="46"/>
  <c r="H670" i="46"/>
  <c r="E670" i="46"/>
  <c r="D670" i="46"/>
  <c r="H669" i="46"/>
  <c r="E669" i="46"/>
  <c r="D669" i="46"/>
  <c r="H668" i="46"/>
  <c r="D668" i="46"/>
  <c r="E668" i="46" s="1"/>
  <c r="H667" i="46"/>
  <c r="D667" i="46"/>
  <c r="H666" i="46"/>
  <c r="E666" i="46"/>
  <c r="D666" i="46"/>
  <c r="H665" i="46"/>
  <c r="C665" i="46"/>
  <c r="H664" i="46"/>
  <c r="E664" i="46"/>
  <c r="D664" i="46"/>
  <c r="H663" i="46"/>
  <c r="D663" i="46"/>
  <c r="E663" i="46" s="1"/>
  <c r="H662" i="46"/>
  <c r="D662" i="46"/>
  <c r="C661" i="46"/>
  <c r="H661" i="46" s="1"/>
  <c r="H660" i="46"/>
  <c r="E660" i="46"/>
  <c r="D660" i="46"/>
  <c r="H659" i="46"/>
  <c r="E659" i="46"/>
  <c r="D659" i="46"/>
  <c r="H658" i="46"/>
  <c r="E658" i="46"/>
  <c r="D658" i="46"/>
  <c r="H657" i="46"/>
  <c r="D657" i="46"/>
  <c r="E657" i="46" s="1"/>
  <c r="H656" i="46"/>
  <c r="E656" i="46"/>
  <c r="D656" i="46"/>
  <c r="H655" i="46"/>
  <c r="E655" i="46"/>
  <c r="D655" i="46"/>
  <c r="H654" i="46"/>
  <c r="D654" i="46"/>
  <c r="D653" i="46" s="1"/>
  <c r="C653" i="46"/>
  <c r="H652" i="46"/>
  <c r="D652" i="46"/>
  <c r="E652" i="46" s="1"/>
  <c r="H651" i="46"/>
  <c r="E651" i="46"/>
  <c r="D651" i="46"/>
  <c r="H650" i="46"/>
  <c r="E650" i="46"/>
  <c r="D650" i="46"/>
  <c r="H649" i="46"/>
  <c r="E649" i="46"/>
  <c r="D649" i="46"/>
  <c r="H648" i="46"/>
  <c r="D648" i="46"/>
  <c r="H647" i="46"/>
  <c r="E647" i="46"/>
  <c r="D647" i="46"/>
  <c r="H646" i="46"/>
  <c r="C646" i="46"/>
  <c r="H644" i="46"/>
  <c r="E644" i="46"/>
  <c r="D644" i="46"/>
  <c r="H643" i="46"/>
  <c r="E643" i="46"/>
  <c r="D643" i="46"/>
  <c r="H642" i="46"/>
  <c r="J642" i="46" s="1"/>
  <c r="E642" i="46"/>
  <c r="D642" i="46"/>
  <c r="C642" i="46"/>
  <c r="H641" i="46"/>
  <c r="E641" i="46"/>
  <c r="D641" i="46"/>
  <c r="H640" i="46"/>
  <c r="E640" i="46"/>
  <c r="D640" i="46"/>
  <c r="H639" i="46"/>
  <c r="D639" i="46"/>
  <c r="J638" i="46"/>
  <c r="C638" i="46"/>
  <c r="H638" i="46" s="1"/>
  <c r="H637" i="46"/>
  <c r="D637" i="46"/>
  <c r="E637" i="46" s="1"/>
  <c r="H636" i="46"/>
  <c r="E636" i="46"/>
  <c r="D636" i="46"/>
  <c r="H635" i="46"/>
  <c r="E635" i="46"/>
  <c r="D635" i="46"/>
  <c r="H634" i="46"/>
  <c r="E634" i="46"/>
  <c r="D634" i="46"/>
  <c r="H633" i="46"/>
  <c r="D633" i="46"/>
  <c r="E633" i="46" s="1"/>
  <c r="H632" i="46"/>
  <c r="E632" i="46"/>
  <c r="D632" i="46"/>
  <c r="H631" i="46"/>
  <c r="E631" i="46"/>
  <c r="D631" i="46"/>
  <c r="H630" i="46"/>
  <c r="E630" i="46"/>
  <c r="D630" i="46"/>
  <c r="H629" i="46"/>
  <c r="D629" i="46"/>
  <c r="C628" i="46"/>
  <c r="H628" i="46" s="1"/>
  <c r="H627" i="46"/>
  <c r="E627" i="46"/>
  <c r="D627" i="46"/>
  <c r="H626" i="46"/>
  <c r="E626" i="46"/>
  <c r="D626" i="46"/>
  <c r="H625" i="46"/>
  <c r="E625" i="46"/>
  <c r="D625" i="46"/>
  <c r="H624" i="46"/>
  <c r="D624" i="46"/>
  <c r="E624" i="46" s="1"/>
  <c r="H623" i="46"/>
  <c r="E623" i="46"/>
  <c r="D623" i="46"/>
  <c r="H622" i="46"/>
  <c r="E622" i="46"/>
  <c r="D622" i="46"/>
  <c r="H621" i="46"/>
  <c r="D621" i="46"/>
  <c r="E621" i="46" s="1"/>
  <c r="H620" i="46"/>
  <c r="D620" i="46"/>
  <c r="E620" i="46" s="1"/>
  <c r="H619" i="46"/>
  <c r="E619" i="46"/>
  <c r="D619" i="46"/>
  <c r="H618" i="46"/>
  <c r="E618" i="46"/>
  <c r="D618" i="46"/>
  <c r="H617" i="46"/>
  <c r="D617" i="46"/>
  <c r="E617" i="46" s="1"/>
  <c r="D616" i="46"/>
  <c r="C616" i="46"/>
  <c r="H616" i="46" s="1"/>
  <c r="H615" i="46"/>
  <c r="D615" i="46"/>
  <c r="E615" i="46" s="1"/>
  <c r="H614" i="46"/>
  <c r="E614" i="46"/>
  <c r="D614" i="46"/>
  <c r="H613" i="46"/>
  <c r="E613" i="46"/>
  <c r="D613" i="46"/>
  <c r="H612" i="46"/>
  <c r="D612" i="46"/>
  <c r="E612" i="46" s="1"/>
  <c r="H611" i="46"/>
  <c r="D611" i="46"/>
  <c r="C610" i="46"/>
  <c r="H610" i="46" s="1"/>
  <c r="H609" i="46"/>
  <c r="E609" i="46"/>
  <c r="D609" i="46"/>
  <c r="H608" i="46"/>
  <c r="E608" i="46"/>
  <c r="D608" i="46"/>
  <c r="H607" i="46"/>
  <c r="D607" i="46"/>
  <c r="E607" i="46" s="1"/>
  <c r="H606" i="46"/>
  <c r="D606" i="46"/>
  <c r="E606" i="46" s="1"/>
  <c r="H605" i="46"/>
  <c r="E605" i="46"/>
  <c r="D605" i="46"/>
  <c r="H604" i="46"/>
  <c r="E604" i="46"/>
  <c r="D604" i="46"/>
  <c r="C603" i="46"/>
  <c r="H603" i="46" s="1"/>
  <c r="H602" i="46"/>
  <c r="D602" i="46"/>
  <c r="E602" i="46" s="1"/>
  <c r="H601" i="46"/>
  <c r="D601" i="46"/>
  <c r="H600" i="46"/>
  <c r="E600" i="46"/>
  <c r="D600" i="46"/>
  <c r="H599" i="46"/>
  <c r="C599" i="46"/>
  <c r="H598" i="46"/>
  <c r="E598" i="46"/>
  <c r="D598" i="46"/>
  <c r="H597" i="46"/>
  <c r="E597" i="46"/>
  <c r="D597" i="46"/>
  <c r="H596" i="46"/>
  <c r="D596" i="46"/>
  <c r="H595" i="46"/>
  <c r="C595" i="46"/>
  <c r="H594" i="46"/>
  <c r="E594" i="46"/>
  <c r="D594" i="46"/>
  <c r="H593" i="46"/>
  <c r="E593" i="46"/>
  <c r="D593" i="46"/>
  <c r="E592" i="46"/>
  <c r="D592" i="46"/>
  <c r="C592" i="46"/>
  <c r="H592" i="46" s="1"/>
  <c r="H591" i="46"/>
  <c r="E591" i="46"/>
  <c r="D591" i="46"/>
  <c r="H590" i="46"/>
  <c r="D590" i="46"/>
  <c r="H589" i="46"/>
  <c r="E589" i="46"/>
  <c r="D589" i="46"/>
  <c r="H588" i="46"/>
  <c r="E588" i="46"/>
  <c r="D588" i="46"/>
  <c r="C587" i="46"/>
  <c r="H587" i="46" s="1"/>
  <c r="H586" i="46"/>
  <c r="D586" i="46"/>
  <c r="E586" i="46" s="1"/>
  <c r="H585" i="46"/>
  <c r="D585" i="46"/>
  <c r="E585" i="46" s="1"/>
  <c r="H584" i="46"/>
  <c r="E584" i="46"/>
  <c r="D584" i="46"/>
  <c r="H583" i="46"/>
  <c r="E583" i="46"/>
  <c r="D583" i="46"/>
  <c r="H582" i="46"/>
  <c r="E582" i="46"/>
  <c r="E581" i="46" s="1"/>
  <c r="D582" i="46"/>
  <c r="D581" i="46"/>
  <c r="C581" i="46"/>
  <c r="H580" i="46"/>
  <c r="D580" i="46"/>
  <c r="E580" i="46" s="1"/>
  <c r="H579" i="46"/>
  <c r="E579" i="46"/>
  <c r="D579" i="46"/>
  <c r="H578" i="46"/>
  <c r="E578" i="46"/>
  <c r="D578" i="46"/>
  <c r="E577" i="46"/>
  <c r="D577" i="46"/>
  <c r="C577" i="46"/>
  <c r="H577" i="46" s="1"/>
  <c r="H576" i="46"/>
  <c r="E576" i="46"/>
  <c r="D576" i="46"/>
  <c r="H575" i="46"/>
  <c r="D575" i="46"/>
  <c r="E575" i="46" s="1"/>
  <c r="H574" i="46"/>
  <c r="E574" i="46"/>
  <c r="D574" i="46"/>
  <c r="H573" i="46"/>
  <c r="E573" i="46"/>
  <c r="D573" i="46"/>
  <c r="H572" i="46"/>
  <c r="D572" i="46"/>
  <c r="E572" i="46" s="1"/>
  <c r="H571" i="46"/>
  <c r="D571" i="46"/>
  <c r="E571" i="46" s="1"/>
  <c r="H570" i="46"/>
  <c r="E570" i="46"/>
  <c r="E569" i="46" s="1"/>
  <c r="D570" i="46"/>
  <c r="H569" i="46"/>
  <c r="C569" i="46"/>
  <c r="H568" i="46"/>
  <c r="D568" i="46"/>
  <c r="E568" i="46" s="1"/>
  <c r="H567" i="46"/>
  <c r="D567" i="46"/>
  <c r="E567" i="46" s="1"/>
  <c r="H566" i="46"/>
  <c r="D566" i="46"/>
  <c r="E566" i="46" s="1"/>
  <c r="H565" i="46"/>
  <c r="E565" i="46"/>
  <c r="D565" i="46"/>
  <c r="H564" i="46"/>
  <c r="D564" i="46"/>
  <c r="E564" i="46" s="1"/>
  <c r="H563" i="46"/>
  <c r="D563" i="46"/>
  <c r="H562" i="46"/>
  <c r="C562" i="46"/>
  <c r="H558" i="46"/>
  <c r="E558" i="46"/>
  <c r="D558" i="46"/>
  <c r="H557" i="46"/>
  <c r="D557" i="46"/>
  <c r="C556" i="46"/>
  <c r="H556" i="46" s="1"/>
  <c r="H555" i="46"/>
  <c r="E555" i="46"/>
  <c r="D555" i="46"/>
  <c r="H554" i="46"/>
  <c r="D554" i="46"/>
  <c r="H553" i="46"/>
  <c r="E553" i="46"/>
  <c r="D553" i="46"/>
  <c r="H552" i="46"/>
  <c r="C552" i="46"/>
  <c r="H551" i="46"/>
  <c r="J551" i="46" s="1"/>
  <c r="C551" i="46"/>
  <c r="H550" i="46"/>
  <c r="J550" i="46" s="1"/>
  <c r="C550" i="46"/>
  <c r="H549" i="46"/>
  <c r="D549" i="46"/>
  <c r="H548" i="46"/>
  <c r="E548" i="46"/>
  <c r="D548" i="46"/>
  <c r="C547" i="46"/>
  <c r="H547" i="46" s="1"/>
  <c r="J547" i="46" s="1"/>
  <c r="H546" i="46"/>
  <c r="E546" i="46"/>
  <c r="D546" i="46"/>
  <c r="H545" i="46"/>
  <c r="E545" i="46"/>
  <c r="E544" i="46" s="1"/>
  <c r="D545" i="46"/>
  <c r="D544" i="46"/>
  <c r="C544" i="46"/>
  <c r="H543" i="46"/>
  <c r="D543" i="46"/>
  <c r="E543" i="46" s="1"/>
  <c r="H542" i="46"/>
  <c r="D542" i="46"/>
  <c r="E542" i="46" s="1"/>
  <c r="H541" i="46"/>
  <c r="E541" i="46"/>
  <c r="D541" i="46"/>
  <c r="H540" i="46"/>
  <c r="D540" i="46"/>
  <c r="E540" i="46" s="1"/>
  <c r="H539" i="46"/>
  <c r="D539" i="46"/>
  <c r="E539" i="46" s="1"/>
  <c r="D538" i="46"/>
  <c r="H537" i="46"/>
  <c r="D537" i="46"/>
  <c r="E537" i="46" s="1"/>
  <c r="H536" i="46"/>
  <c r="E536" i="46"/>
  <c r="D536" i="46"/>
  <c r="H535" i="46"/>
  <c r="E535" i="46"/>
  <c r="D535" i="46"/>
  <c r="H534" i="46"/>
  <c r="D534" i="46"/>
  <c r="E534" i="46" s="1"/>
  <c r="H533" i="46"/>
  <c r="D533" i="46"/>
  <c r="E533" i="46" s="1"/>
  <c r="H532" i="46"/>
  <c r="E532" i="46"/>
  <c r="E531" i="46" s="1"/>
  <c r="D532" i="46"/>
  <c r="H531" i="46"/>
  <c r="D531" i="46"/>
  <c r="C531" i="46"/>
  <c r="H530" i="46"/>
  <c r="D530" i="46"/>
  <c r="D529" i="46" s="1"/>
  <c r="D528" i="46" s="1"/>
  <c r="C529" i="46"/>
  <c r="H527" i="46"/>
  <c r="E527" i="46"/>
  <c r="D527" i="46"/>
  <c r="H526" i="46"/>
  <c r="D526" i="46"/>
  <c r="E526" i="46" s="1"/>
  <c r="H525" i="46"/>
  <c r="E525" i="46"/>
  <c r="D525" i="46"/>
  <c r="H524" i="46"/>
  <c r="E524" i="46"/>
  <c r="D524" i="46"/>
  <c r="H523" i="46"/>
  <c r="D523" i="46"/>
  <c r="D522" i="46" s="1"/>
  <c r="C522" i="46"/>
  <c r="H522" i="46" s="1"/>
  <c r="H521" i="46"/>
  <c r="D521" i="46"/>
  <c r="E521" i="46" s="1"/>
  <c r="H520" i="46"/>
  <c r="E520" i="46"/>
  <c r="D520" i="46"/>
  <c r="H519" i="46"/>
  <c r="D519" i="46"/>
  <c r="E519" i="46" s="1"/>
  <c r="H518" i="46"/>
  <c r="D518" i="46"/>
  <c r="E518" i="46" s="1"/>
  <c r="H517" i="46"/>
  <c r="D517" i="46"/>
  <c r="E517" i="46" s="1"/>
  <c r="H516" i="46"/>
  <c r="E516" i="46"/>
  <c r="D516" i="46"/>
  <c r="H515" i="46"/>
  <c r="D515" i="46"/>
  <c r="E515" i="46" s="1"/>
  <c r="H514" i="46"/>
  <c r="E514" i="46"/>
  <c r="D514" i="46"/>
  <c r="D513" i="46"/>
  <c r="C513" i="46"/>
  <c r="H513" i="46" s="1"/>
  <c r="H512" i="46"/>
  <c r="D512" i="46"/>
  <c r="E512" i="46" s="1"/>
  <c r="H511" i="46"/>
  <c r="E511" i="46"/>
  <c r="D511" i="46"/>
  <c r="H510" i="46"/>
  <c r="E510" i="46"/>
  <c r="D510" i="46"/>
  <c r="C509" i="46"/>
  <c r="H509" i="46" s="1"/>
  <c r="H508" i="46"/>
  <c r="D508" i="46"/>
  <c r="E508" i="46" s="1"/>
  <c r="H507" i="46"/>
  <c r="D507" i="46"/>
  <c r="E507" i="46" s="1"/>
  <c r="H506" i="46"/>
  <c r="E506" i="46"/>
  <c r="D506" i="46"/>
  <c r="H505" i="46"/>
  <c r="D505" i="46"/>
  <c r="E505" i="46" s="1"/>
  <c r="E504" i="46"/>
  <c r="C504" i="46"/>
  <c r="H504" i="46" s="1"/>
  <c r="H503" i="46"/>
  <c r="E503" i="46"/>
  <c r="D503" i="46"/>
  <c r="H502" i="46"/>
  <c r="D502" i="46"/>
  <c r="E502" i="46" s="1"/>
  <c r="H501" i="46"/>
  <c r="E501" i="46"/>
  <c r="D501" i="46"/>
  <c r="H500" i="46"/>
  <c r="E500" i="46"/>
  <c r="D500" i="46"/>
  <c r="H499" i="46"/>
  <c r="D499" i="46"/>
  <c r="E499" i="46" s="1"/>
  <c r="H498" i="46"/>
  <c r="D498" i="46"/>
  <c r="C497" i="46"/>
  <c r="H497" i="46" s="1"/>
  <c r="H496" i="46"/>
  <c r="E496" i="46"/>
  <c r="D496" i="46"/>
  <c r="H495" i="46"/>
  <c r="D495" i="46"/>
  <c r="E495" i="46" s="1"/>
  <c r="E494" i="46" s="1"/>
  <c r="D494" i="46"/>
  <c r="C494" i="46"/>
  <c r="H494" i="46" s="1"/>
  <c r="H493" i="46"/>
  <c r="D493" i="46"/>
  <c r="E493" i="46" s="1"/>
  <c r="H492" i="46"/>
  <c r="D492" i="46"/>
  <c r="H491" i="46"/>
  <c r="C491" i="46"/>
  <c r="H490" i="46"/>
  <c r="E490" i="46"/>
  <c r="D490" i="46"/>
  <c r="H489" i="46"/>
  <c r="D489" i="46"/>
  <c r="E489" i="46" s="1"/>
  <c r="H488" i="46"/>
  <c r="D488" i="46"/>
  <c r="E488" i="46" s="1"/>
  <c r="H487" i="46"/>
  <c r="D487" i="46"/>
  <c r="C486" i="46"/>
  <c r="H485" i="46"/>
  <c r="E485" i="46"/>
  <c r="D485" i="46"/>
  <c r="H482" i="46"/>
  <c r="H481" i="46"/>
  <c r="D481" i="46"/>
  <c r="E481" i="46" s="1"/>
  <c r="H480" i="46"/>
  <c r="E480" i="46"/>
  <c r="D480" i="46"/>
  <c r="H479" i="46"/>
  <c r="D479" i="46"/>
  <c r="E479" i="46" s="1"/>
  <c r="H478" i="46"/>
  <c r="E478" i="46"/>
  <c r="D478" i="46"/>
  <c r="D477" i="46"/>
  <c r="C477" i="46"/>
  <c r="H477" i="46" s="1"/>
  <c r="H476" i="46"/>
  <c r="D476" i="46"/>
  <c r="E476" i="46" s="1"/>
  <c r="H475" i="46"/>
  <c r="E475" i="46"/>
  <c r="D475" i="46"/>
  <c r="H474" i="46"/>
  <c r="E474" i="46"/>
  <c r="D474" i="46"/>
  <c r="C474" i="46"/>
  <c r="H473" i="46"/>
  <c r="E473" i="46"/>
  <c r="D473" i="46"/>
  <c r="H472" i="46"/>
  <c r="D472" i="46"/>
  <c r="E472" i="46" s="1"/>
  <c r="H471" i="46"/>
  <c r="D471" i="46"/>
  <c r="E471" i="46" s="1"/>
  <c r="H470" i="46"/>
  <c r="E470" i="46"/>
  <c r="D470" i="46"/>
  <c r="H469" i="46"/>
  <c r="D469" i="46"/>
  <c r="C468" i="46"/>
  <c r="H468" i="46" s="1"/>
  <c r="H467" i="46"/>
  <c r="E467" i="46"/>
  <c r="D467" i="46"/>
  <c r="H466" i="46"/>
  <c r="D466" i="46"/>
  <c r="E466" i="46" s="1"/>
  <c r="H465" i="46"/>
  <c r="E465" i="46"/>
  <c r="D465" i="46"/>
  <c r="H464" i="46"/>
  <c r="E464" i="46"/>
  <c r="E463" i="46" s="1"/>
  <c r="D464" i="46"/>
  <c r="D463" i="46"/>
  <c r="C463" i="46"/>
  <c r="H463" i="46" s="1"/>
  <c r="H462" i="46"/>
  <c r="D462" i="46"/>
  <c r="E462" i="46" s="1"/>
  <c r="H461" i="46"/>
  <c r="D461" i="46"/>
  <c r="E461" i="46" s="1"/>
  <c r="H460" i="46"/>
  <c r="E460" i="46"/>
  <c r="E459" i="46" s="1"/>
  <c r="D460" i="46"/>
  <c r="H459" i="46"/>
  <c r="D459" i="46"/>
  <c r="C459" i="46"/>
  <c r="H458" i="46"/>
  <c r="D458" i="46"/>
  <c r="E458" i="46" s="1"/>
  <c r="H457" i="46"/>
  <c r="D457" i="46"/>
  <c r="E457" i="46" s="1"/>
  <c r="H456" i="46"/>
  <c r="D456" i="46"/>
  <c r="C455" i="46"/>
  <c r="H455" i="46" s="1"/>
  <c r="H454" i="46"/>
  <c r="E454" i="46"/>
  <c r="D454" i="46"/>
  <c r="H453" i="46"/>
  <c r="E453" i="46"/>
  <c r="D453" i="46"/>
  <c r="H452" i="46"/>
  <c r="D452" i="46"/>
  <c r="E452" i="46" s="1"/>
  <c r="H451" i="46"/>
  <c r="D451" i="46"/>
  <c r="H450" i="46"/>
  <c r="C450" i="46"/>
  <c r="H449" i="46"/>
  <c r="E449" i="46"/>
  <c r="D449" i="46"/>
  <c r="H448" i="46"/>
  <c r="D448" i="46"/>
  <c r="E448" i="46" s="1"/>
  <c r="H447" i="46"/>
  <c r="D447" i="46"/>
  <c r="E447" i="46" s="1"/>
  <c r="H446" i="46"/>
  <c r="D446" i="46"/>
  <c r="C445" i="46"/>
  <c r="H443" i="46"/>
  <c r="E443" i="46"/>
  <c r="D443" i="46"/>
  <c r="H442" i="46"/>
  <c r="E442" i="46"/>
  <c r="D442" i="46"/>
  <c r="H441" i="46"/>
  <c r="D441" i="46"/>
  <c r="E441" i="46" s="1"/>
  <c r="H440" i="46"/>
  <c r="D440" i="46"/>
  <c r="E440" i="46" s="1"/>
  <c r="H439" i="46"/>
  <c r="E439" i="46"/>
  <c r="D439" i="46"/>
  <c r="H438" i="46"/>
  <c r="D438" i="46"/>
  <c r="E438" i="46" s="1"/>
  <c r="H437" i="46"/>
  <c r="D437" i="46"/>
  <c r="E437" i="46" s="1"/>
  <c r="H436" i="46"/>
  <c r="D436" i="46"/>
  <c r="E436" i="46" s="1"/>
  <c r="H435" i="46"/>
  <c r="E435" i="46"/>
  <c r="D435" i="46"/>
  <c r="H434" i="46"/>
  <c r="D434" i="46"/>
  <c r="E434" i="46" s="1"/>
  <c r="H433" i="46"/>
  <c r="E433" i="46"/>
  <c r="D433" i="46"/>
  <c r="H432" i="46"/>
  <c r="D432" i="46"/>
  <c r="E432" i="46" s="1"/>
  <c r="H431" i="46"/>
  <c r="E431" i="46"/>
  <c r="D431" i="46"/>
  <c r="H430" i="46"/>
  <c r="E430" i="46"/>
  <c r="D430" i="46"/>
  <c r="C429" i="46"/>
  <c r="H429" i="46" s="1"/>
  <c r="H428" i="46"/>
  <c r="D428" i="46"/>
  <c r="E428" i="46" s="1"/>
  <c r="H427" i="46"/>
  <c r="D427" i="46"/>
  <c r="E427" i="46" s="1"/>
  <c r="H426" i="46"/>
  <c r="E426" i="46"/>
  <c r="D426" i="46"/>
  <c r="H425" i="46"/>
  <c r="D425" i="46"/>
  <c r="E425" i="46" s="1"/>
  <c r="H424" i="46"/>
  <c r="D424" i="46"/>
  <c r="E424" i="46" s="1"/>
  <c r="H423" i="46"/>
  <c r="D423" i="46"/>
  <c r="C422" i="46"/>
  <c r="H422" i="46" s="1"/>
  <c r="H421" i="46"/>
  <c r="E421" i="46"/>
  <c r="D421" i="46"/>
  <c r="H420" i="46"/>
  <c r="E420" i="46"/>
  <c r="D420" i="46"/>
  <c r="H419" i="46"/>
  <c r="D419" i="46"/>
  <c r="E419" i="46" s="1"/>
  <c r="H418" i="46"/>
  <c r="D418" i="46"/>
  <c r="E418" i="46" s="1"/>
  <c r="H417" i="46"/>
  <c r="E417" i="46"/>
  <c r="E416" i="46" s="1"/>
  <c r="D417" i="46"/>
  <c r="H416" i="46"/>
  <c r="D416" i="46"/>
  <c r="C416" i="46"/>
  <c r="H415" i="46"/>
  <c r="D415" i="46"/>
  <c r="E415" i="46" s="1"/>
  <c r="H414" i="46"/>
  <c r="D414" i="46"/>
  <c r="E414" i="46" s="1"/>
  <c r="H413" i="46"/>
  <c r="D413" i="46"/>
  <c r="E413" i="46" s="1"/>
  <c r="H412" i="46"/>
  <c r="E412" i="46"/>
  <c r="D412" i="46"/>
  <c r="C412" i="46"/>
  <c r="H411" i="46"/>
  <c r="D411" i="46"/>
  <c r="E411" i="46" s="1"/>
  <c r="H410" i="46"/>
  <c r="D410" i="46"/>
  <c r="C409" i="46"/>
  <c r="H409" i="46" s="1"/>
  <c r="H408" i="46"/>
  <c r="D408" i="46"/>
  <c r="E408" i="46" s="1"/>
  <c r="H407" i="46"/>
  <c r="E407" i="46"/>
  <c r="D407" i="46"/>
  <c r="H406" i="46"/>
  <c r="D406" i="46"/>
  <c r="E406" i="46" s="1"/>
  <c r="H405" i="46"/>
  <c r="D405" i="46"/>
  <c r="C404" i="46"/>
  <c r="H404" i="46" s="1"/>
  <c r="H403" i="46"/>
  <c r="D403" i="46"/>
  <c r="E403" i="46" s="1"/>
  <c r="H402" i="46"/>
  <c r="E402" i="46"/>
  <c r="D402" i="46"/>
  <c r="H401" i="46"/>
  <c r="D401" i="46"/>
  <c r="E401" i="46" s="1"/>
  <c r="H400" i="46"/>
  <c r="D400" i="46"/>
  <c r="C399" i="46"/>
  <c r="H399" i="46" s="1"/>
  <c r="H398" i="46"/>
  <c r="D398" i="46"/>
  <c r="E398" i="46" s="1"/>
  <c r="H397" i="46"/>
  <c r="E397" i="46"/>
  <c r="D397" i="46"/>
  <c r="H396" i="46"/>
  <c r="D396" i="46"/>
  <c r="E396" i="46" s="1"/>
  <c r="E395" i="46" s="1"/>
  <c r="D395" i="46"/>
  <c r="C395" i="46"/>
  <c r="H395" i="46" s="1"/>
  <c r="H394" i="46"/>
  <c r="D394" i="46"/>
  <c r="E394" i="46" s="1"/>
  <c r="H393" i="46"/>
  <c r="D393" i="46"/>
  <c r="E393" i="46" s="1"/>
  <c r="E392" i="46" s="1"/>
  <c r="C392" i="46"/>
  <c r="H392" i="46" s="1"/>
  <c r="H391" i="46"/>
  <c r="E391" i="46"/>
  <c r="D391" i="46"/>
  <c r="H390" i="46"/>
  <c r="E390" i="46"/>
  <c r="D390" i="46"/>
  <c r="H389" i="46"/>
  <c r="D389" i="46"/>
  <c r="E389" i="46" s="1"/>
  <c r="E388" i="46" s="1"/>
  <c r="C388" i="46"/>
  <c r="H388" i="46" s="1"/>
  <c r="H387" i="46"/>
  <c r="D387" i="46"/>
  <c r="E387" i="46" s="1"/>
  <c r="H386" i="46"/>
  <c r="E386" i="46"/>
  <c r="D386" i="46"/>
  <c r="H385" i="46"/>
  <c r="D385" i="46"/>
  <c r="E385" i="46" s="1"/>
  <c r="H384" i="46"/>
  <c r="D384" i="46"/>
  <c r="E384" i="46" s="1"/>
  <c r="H383" i="46"/>
  <c r="D383" i="46"/>
  <c r="C382" i="46"/>
  <c r="H382" i="46" s="1"/>
  <c r="H381" i="46"/>
  <c r="E381" i="46"/>
  <c r="D381" i="46"/>
  <c r="H380" i="46"/>
  <c r="E380" i="46"/>
  <c r="D380" i="46"/>
  <c r="H379" i="46"/>
  <c r="D379" i="46"/>
  <c r="E379" i="46" s="1"/>
  <c r="E378" i="46" s="1"/>
  <c r="C378" i="46"/>
  <c r="H378" i="46" s="1"/>
  <c r="H377" i="46"/>
  <c r="D377" i="46"/>
  <c r="E377" i="46" s="1"/>
  <c r="H376" i="46"/>
  <c r="E376" i="46"/>
  <c r="D376" i="46"/>
  <c r="H375" i="46"/>
  <c r="D375" i="46"/>
  <c r="E375" i="46" s="1"/>
  <c r="H374" i="46"/>
  <c r="D374" i="46"/>
  <c r="E374" i="46" s="1"/>
  <c r="E373" i="46" s="1"/>
  <c r="H373" i="46"/>
  <c r="D373" i="46"/>
  <c r="C373" i="46"/>
  <c r="H372" i="46"/>
  <c r="D372" i="46"/>
  <c r="E372" i="46" s="1"/>
  <c r="H371" i="46"/>
  <c r="E371" i="46"/>
  <c r="D371" i="46"/>
  <c r="H370" i="46"/>
  <c r="E370" i="46"/>
  <c r="D370" i="46"/>
  <c r="H369" i="46"/>
  <c r="D369" i="46"/>
  <c r="E369" i="46" s="1"/>
  <c r="E368" i="46" s="1"/>
  <c r="C368" i="46"/>
  <c r="H368" i="46" s="1"/>
  <c r="H367" i="46"/>
  <c r="D367" i="46"/>
  <c r="E367" i="46" s="1"/>
  <c r="H366" i="46"/>
  <c r="E366" i="46"/>
  <c r="D366" i="46"/>
  <c r="H365" i="46"/>
  <c r="D365" i="46"/>
  <c r="E365" i="46" s="1"/>
  <c r="H364" i="46"/>
  <c r="D364" i="46"/>
  <c r="E364" i="46" s="1"/>
  <c r="H363" i="46"/>
  <c r="D363" i="46"/>
  <c r="C362" i="46"/>
  <c r="H362" i="46" s="1"/>
  <c r="H361" i="46"/>
  <c r="E361" i="46"/>
  <c r="D361" i="46"/>
  <c r="H360" i="46"/>
  <c r="E360" i="46"/>
  <c r="D360" i="46"/>
  <c r="H359" i="46"/>
  <c r="D359" i="46"/>
  <c r="E359" i="46" s="1"/>
  <c r="H358" i="46"/>
  <c r="D358" i="46"/>
  <c r="H357" i="46"/>
  <c r="C357" i="46"/>
  <c r="H356" i="46"/>
  <c r="E356" i="46"/>
  <c r="D356" i="46"/>
  <c r="H355" i="46"/>
  <c r="D355" i="46"/>
  <c r="E355" i="46" s="1"/>
  <c r="H354" i="46"/>
  <c r="D354" i="46"/>
  <c r="E354" i="46" s="1"/>
  <c r="E353" i="46" s="1"/>
  <c r="H353" i="46"/>
  <c r="D353" i="46"/>
  <c r="C353" i="46"/>
  <c r="H352" i="46"/>
  <c r="D352" i="46"/>
  <c r="E352" i="46" s="1"/>
  <c r="H351" i="46"/>
  <c r="E351" i="46"/>
  <c r="D351" i="46"/>
  <c r="H350" i="46"/>
  <c r="E350" i="46"/>
  <c r="D350" i="46"/>
  <c r="H349" i="46"/>
  <c r="D349" i="46"/>
  <c r="E349" i="46" s="1"/>
  <c r="E348" i="46" s="1"/>
  <c r="C348" i="46"/>
  <c r="H348" i="46" s="1"/>
  <c r="H347" i="46"/>
  <c r="D347" i="46"/>
  <c r="E347" i="46" s="1"/>
  <c r="H346" i="46"/>
  <c r="E346" i="46"/>
  <c r="D346" i="46"/>
  <c r="H345" i="46"/>
  <c r="D345" i="46"/>
  <c r="D344" i="46" s="1"/>
  <c r="C344" i="46"/>
  <c r="H343" i="46"/>
  <c r="E343" i="46"/>
  <c r="D343" i="46"/>
  <c r="H342" i="46"/>
  <c r="D342" i="46"/>
  <c r="E342" i="46" s="1"/>
  <c r="H341" i="46"/>
  <c r="E341" i="46"/>
  <c r="D341" i="46"/>
  <c r="H338" i="46"/>
  <c r="E338" i="46"/>
  <c r="D338" i="46"/>
  <c r="H337" i="46"/>
  <c r="D337" i="46"/>
  <c r="E337" i="46" s="1"/>
  <c r="H336" i="46"/>
  <c r="D336" i="46"/>
  <c r="E336" i="46" s="1"/>
  <c r="H335" i="46"/>
  <c r="D335" i="46"/>
  <c r="E335" i="46" s="1"/>
  <c r="H334" i="46"/>
  <c r="E334" i="46"/>
  <c r="D334" i="46"/>
  <c r="H333" i="46"/>
  <c r="D333" i="46"/>
  <c r="E333" i="46" s="1"/>
  <c r="H332" i="46"/>
  <c r="E332" i="46"/>
  <c r="D332" i="46"/>
  <c r="C331" i="46"/>
  <c r="H331" i="46" s="1"/>
  <c r="H330" i="46"/>
  <c r="D330" i="46"/>
  <c r="E330" i="46" s="1"/>
  <c r="H329" i="46"/>
  <c r="E329" i="46"/>
  <c r="E328" i="46" s="1"/>
  <c r="D329" i="46"/>
  <c r="H328" i="46"/>
  <c r="D328" i="46"/>
  <c r="C328" i="46"/>
  <c r="H327" i="46"/>
  <c r="D327" i="46"/>
  <c r="E327" i="46" s="1"/>
  <c r="H326" i="46"/>
  <c r="D326" i="46"/>
  <c r="D325" i="46" s="1"/>
  <c r="H325" i="46"/>
  <c r="C325" i="46"/>
  <c r="H324" i="46"/>
  <c r="D324" i="46"/>
  <c r="E324" i="46" s="1"/>
  <c r="H323" i="46"/>
  <c r="E323" i="46"/>
  <c r="D323" i="46"/>
  <c r="H322" i="46"/>
  <c r="D322" i="46"/>
  <c r="E322" i="46" s="1"/>
  <c r="H321" i="46"/>
  <c r="E321" i="46"/>
  <c r="D321" i="46"/>
  <c r="H320" i="46"/>
  <c r="D320" i="46"/>
  <c r="E320" i="46" s="1"/>
  <c r="H319" i="46"/>
  <c r="E319" i="46"/>
  <c r="D319" i="46"/>
  <c r="H318" i="46"/>
  <c r="E318" i="46"/>
  <c r="D318" i="46"/>
  <c r="H317" i="46"/>
  <c r="D317" i="46"/>
  <c r="E317" i="46" s="1"/>
  <c r="H316" i="46"/>
  <c r="D316" i="46"/>
  <c r="H315" i="46"/>
  <c r="C315" i="46"/>
  <c r="C314" i="46"/>
  <c r="H314" i="46" s="1"/>
  <c r="H313" i="46"/>
  <c r="E313" i="46"/>
  <c r="D313" i="46"/>
  <c r="H312" i="46"/>
  <c r="D312" i="46"/>
  <c r="E312" i="46" s="1"/>
  <c r="E308" i="46" s="1"/>
  <c r="H311" i="46"/>
  <c r="E311" i="46"/>
  <c r="D311" i="46"/>
  <c r="H310" i="46"/>
  <c r="D310" i="46"/>
  <c r="E310" i="46" s="1"/>
  <c r="H309" i="46"/>
  <c r="E309" i="46"/>
  <c r="D309" i="46"/>
  <c r="H308" i="46"/>
  <c r="C308" i="46"/>
  <c r="H307" i="46"/>
  <c r="E307" i="46"/>
  <c r="D307" i="46"/>
  <c r="H306" i="46"/>
  <c r="D306" i="46"/>
  <c r="E306" i="46" s="1"/>
  <c r="E305" i="46" s="1"/>
  <c r="C305" i="46"/>
  <c r="H305" i="46" s="1"/>
  <c r="H304" i="46"/>
  <c r="D304" i="46"/>
  <c r="E304" i="46" s="1"/>
  <c r="H303" i="46"/>
  <c r="E303" i="46"/>
  <c r="E302" i="46" s="1"/>
  <c r="D303" i="46"/>
  <c r="H302" i="46"/>
  <c r="D302" i="46"/>
  <c r="C302" i="46"/>
  <c r="H301" i="46"/>
  <c r="D301" i="46"/>
  <c r="E301" i="46" s="1"/>
  <c r="H300" i="46"/>
  <c r="D300" i="46"/>
  <c r="E300" i="46" s="1"/>
  <c r="H299" i="46"/>
  <c r="D299" i="46"/>
  <c r="C298" i="46"/>
  <c r="H298" i="46" s="1"/>
  <c r="H297" i="46"/>
  <c r="E297" i="46"/>
  <c r="D297" i="46"/>
  <c r="H296" i="46"/>
  <c r="E296" i="46"/>
  <c r="D296" i="46"/>
  <c r="C296" i="46"/>
  <c r="H295" i="46"/>
  <c r="E295" i="46"/>
  <c r="D295" i="46"/>
  <c r="H294" i="46"/>
  <c r="D294" i="46"/>
  <c r="E294" i="46" s="1"/>
  <c r="H293" i="46"/>
  <c r="D293" i="46"/>
  <c r="E293" i="46" s="1"/>
  <c r="H292" i="46"/>
  <c r="E292" i="46"/>
  <c r="D292" i="46"/>
  <c r="H291" i="46"/>
  <c r="D291" i="46"/>
  <c r="E291" i="46" s="1"/>
  <c r="H290" i="46"/>
  <c r="D290" i="46"/>
  <c r="D289" i="46" s="1"/>
  <c r="H289" i="46"/>
  <c r="C289" i="46"/>
  <c r="H288" i="46"/>
  <c r="D288" i="46"/>
  <c r="E288" i="46" s="1"/>
  <c r="H287" i="46"/>
  <c r="E287" i="46"/>
  <c r="D287" i="46"/>
  <c r="H286" i="46"/>
  <c r="D286" i="46"/>
  <c r="E286" i="46" s="1"/>
  <c r="H285" i="46"/>
  <c r="E285" i="46"/>
  <c r="D285" i="46"/>
  <c r="H284" i="46"/>
  <c r="D284" i="46"/>
  <c r="E284" i="46" s="1"/>
  <c r="H283" i="46"/>
  <c r="E283" i="46"/>
  <c r="D283" i="46"/>
  <c r="H282" i="46"/>
  <c r="E282" i="46"/>
  <c r="D282" i="46"/>
  <c r="H281" i="46"/>
  <c r="D281" i="46"/>
  <c r="E281" i="46" s="1"/>
  <c r="H280" i="46"/>
  <c r="D280" i="46"/>
  <c r="E280" i="46" s="1"/>
  <c r="H279" i="46"/>
  <c r="E279" i="46"/>
  <c r="D279" i="46"/>
  <c r="H278" i="46"/>
  <c r="D278" i="46"/>
  <c r="E278" i="46" s="1"/>
  <c r="H277" i="46"/>
  <c r="D277" i="46"/>
  <c r="E277" i="46" s="1"/>
  <c r="H276" i="46"/>
  <c r="D276" i="46"/>
  <c r="E276" i="46" s="1"/>
  <c r="H275" i="46"/>
  <c r="E275" i="46"/>
  <c r="D275" i="46"/>
  <c r="H274" i="46"/>
  <c r="D274" i="46"/>
  <c r="E274" i="46" s="1"/>
  <c r="H273" i="46"/>
  <c r="D273" i="46"/>
  <c r="E273" i="46" s="1"/>
  <c r="H272" i="46"/>
  <c r="D272" i="46"/>
  <c r="E272" i="46" s="1"/>
  <c r="H271" i="46"/>
  <c r="E271" i="46"/>
  <c r="D271" i="46"/>
  <c r="H270" i="46"/>
  <c r="D270" i="46"/>
  <c r="E270" i="46" s="1"/>
  <c r="H269" i="46"/>
  <c r="E269" i="46"/>
  <c r="D269" i="46"/>
  <c r="H268" i="46"/>
  <c r="D268" i="46"/>
  <c r="E268" i="46" s="1"/>
  <c r="H267" i="46"/>
  <c r="E267" i="46"/>
  <c r="D267" i="46"/>
  <c r="H266" i="46"/>
  <c r="E266" i="46"/>
  <c r="D266" i="46"/>
  <c r="C265" i="46"/>
  <c r="H265" i="46" s="1"/>
  <c r="H264" i="46"/>
  <c r="D264" i="46"/>
  <c r="H262" i="46"/>
  <c r="D262" i="46"/>
  <c r="E262" i="46" s="1"/>
  <c r="H261" i="46"/>
  <c r="E261" i="46"/>
  <c r="E260" i="46" s="1"/>
  <c r="D261" i="46"/>
  <c r="H260" i="46"/>
  <c r="C260" i="46"/>
  <c r="D252" i="46"/>
  <c r="E252" i="46" s="1"/>
  <c r="E250" i="46" s="1"/>
  <c r="D251" i="46"/>
  <c r="E251" i="46" s="1"/>
  <c r="C250" i="46"/>
  <c r="D249" i="46"/>
  <c r="E249" i="46" s="1"/>
  <c r="E248" i="46"/>
  <c r="D248" i="46"/>
  <c r="D247" i="46"/>
  <c r="E246" i="46"/>
  <c r="D246" i="46"/>
  <c r="D245" i="46"/>
  <c r="E245" i="46" s="1"/>
  <c r="C244" i="46"/>
  <c r="C243" i="46" s="1"/>
  <c r="D242" i="46"/>
  <c r="E241" i="46"/>
  <c r="D241" i="46"/>
  <c r="D240" i="46"/>
  <c r="E240" i="46" s="1"/>
  <c r="C239" i="46"/>
  <c r="C238" i="46" s="1"/>
  <c r="D237" i="46"/>
  <c r="D236" i="46" s="1"/>
  <c r="C236" i="46"/>
  <c r="C235" i="46" s="1"/>
  <c r="D235" i="46"/>
  <c r="D234" i="46"/>
  <c r="D233" i="46" s="1"/>
  <c r="C233" i="46"/>
  <c r="D232" i="46"/>
  <c r="E232" i="46" s="1"/>
  <c r="D231" i="46"/>
  <c r="E231" i="46" s="1"/>
  <c r="E230" i="46"/>
  <c r="D230" i="46"/>
  <c r="C229" i="46"/>
  <c r="C228" i="46" s="1"/>
  <c r="D227" i="46"/>
  <c r="E227" i="46" s="1"/>
  <c r="D226" i="46"/>
  <c r="E226" i="46" s="1"/>
  <c r="D225" i="46"/>
  <c r="E225" i="46" s="1"/>
  <c r="D224" i="46"/>
  <c r="E224" i="46" s="1"/>
  <c r="C223" i="46"/>
  <c r="C222" i="46"/>
  <c r="D221" i="46"/>
  <c r="E221" i="46" s="1"/>
  <c r="E220" i="46"/>
  <c r="D220" i="46"/>
  <c r="C220" i="46"/>
  <c r="D219" i="46"/>
  <c r="E219" i="46" s="1"/>
  <c r="E218" i="46"/>
  <c r="D218" i="46"/>
  <c r="D217" i="46"/>
  <c r="E217" i="46" s="1"/>
  <c r="C216" i="46"/>
  <c r="C215" i="46" s="1"/>
  <c r="E214" i="46"/>
  <c r="E213" i="46" s="1"/>
  <c r="D214" i="46"/>
  <c r="D213" i="46" s="1"/>
  <c r="C213" i="46"/>
  <c r="E212" i="46"/>
  <c r="E211" i="46" s="1"/>
  <c r="D212" i="46"/>
  <c r="D211" i="46"/>
  <c r="C211" i="46"/>
  <c r="E210" i="46"/>
  <c r="D210" i="46"/>
  <c r="D209" i="46"/>
  <c r="E209" i="46" s="1"/>
  <c r="E207" i="46" s="1"/>
  <c r="E208" i="46"/>
  <c r="D208" i="46"/>
  <c r="D207" i="46"/>
  <c r="C207" i="46"/>
  <c r="C203" i="46" s="1"/>
  <c r="D206" i="46"/>
  <c r="E206" i="46" s="1"/>
  <c r="D205" i="46"/>
  <c r="E205" i="46" s="1"/>
  <c r="E204" i="46" s="1"/>
  <c r="D204" i="46"/>
  <c r="D203" i="46" s="1"/>
  <c r="C204" i="46"/>
  <c r="E202" i="46"/>
  <c r="E201" i="46" s="1"/>
  <c r="D202" i="46"/>
  <c r="D201" i="46"/>
  <c r="D200" i="46" s="1"/>
  <c r="C201" i="46"/>
  <c r="C200" i="46" s="1"/>
  <c r="E200" i="46"/>
  <c r="D199" i="46"/>
  <c r="E199" i="46" s="1"/>
  <c r="E198" i="46" s="1"/>
  <c r="E197" i="46" s="1"/>
  <c r="D198" i="46"/>
  <c r="D197" i="46" s="1"/>
  <c r="C198" i="46"/>
  <c r="C197" i="46"/>
  <c r="E196" i="46"/>
  <c r="E195" i="46" s="1"/>
  <c r="D196" i="46"/>
  <c r="D195" i="46"/>
  <c r="C195" i="46"/>
  <c r="E194" i="46"/>
  <c r="E193" i="46" s="1"/>
  <c r="D194" i="46"/>
  <c r="D193" i="46"/>
  <c r="C193" i="46"/>
  <c r="C188" i="46" s="1"/>
  <c r="D192" i="46"/>
  <c r="E192" i="46" s="1"/>
  <c r="D191" i="46"/>
  <c r="E191" i="46" s="1"/>
  <c r="D190" i="46"/>
  <c r="E190" i="46" s="1"/>
  <c r="E189" i="46" s="1"/>
  <c r="E188" i="46" s="1"/>
  <c r="C189" i="46"/>
  <c r="D187" i="46"/>
  <c r="E187" i="46" s="1"/>
  <c r="E186" i="46"/>
  <c r="E185" i="46" s="1"/>
  <c r="D186" i="46"/>
  <c r="C185" i="46"/>
  <c r="C184" i="46" s="1"/>
  <c r="C178" i="46" s="1"/>
  <c r="E184" i="46"/>
  <c r="D183" i="46"/>
  <c r="E183" i="46" s="1"/>
  <c r="E182" i="46" s="1"/>
  <c r="D182" i="46"/>
  <c r="D179" i="46" s="1"/>
  <c r="C182" i="46"/>
  <c r="E181" i="46"/>
  <c r="D181" i="46"/>
  <c r="E180" i="46"/>
  <c r="D180" i="46"/>
  <c r="C180" i="46"/>
  <c r="C179" i="46"/>
  <c r="H176" i="46"/>
  <c r="D176" i="46"/>
  <c r="E176" i="46" s="1"/>
  <c r="H175" i="46"/>
  <c r="E175" i="46"/>
  <c r="D175" i="46"/>
  <c r="D174" i="46"/>
  <c r="C174" i="46"/>
  <c r="C170" i="46" s="1"/>
  <c r="H170" i="46" s="1"/>
  <c r="J170" i="46" s="1"/>
  <c r="H173" i="46"/>
  <c r="D173" i="46"/>
  <c r="E173" i="46" s="1"/>
  <c r="H172" i="46"/>
  <c r="E172" i="46"/>
  <c r="E171" i="46" s="1"/>
  <c r="D172" i="46"/>
  <c r="H171" i="46"/>
  <c r="D171" i="46"/>
  <c r="D170" i="46" s="1"/>
  <c r="C171" i="46"/>
  <c r="H169" i="46"/>
  <c r="E169" i="46"/>
  <c r="D169" i="46"/>
  <c r="H168" i="46"/>
  <c r="D168" i="46"/>
  <c r="D167" i="46" s="1"/>
  <c r="C167" i="46"/>
  <c r="H167" i="46" s="1"/>
  <c r="H166" i="46"/>
  <c r="E166" i="46"/>
  <c r="D166" i="46"/>
  <c r="H165" i="46"/>
  <c r="D165" i="46"/>
  <c r="H164" i="46"/>
  <c r="C164" i="46"/>
  <c r="H163" i="46"/>
  <c r="J163" i="46" s="1"/>
  <c r="C163" i="46"/>
  <c r="H162" i="46"/>
  <c r="D162" i="46"/>
  <c r="E162" i="46" s="1"/>
  <c r="H161" i="46"/>
  <c r="E161" i="46"/>
  <c r="E160" i="46" s="1"/>
  <c r="D161" i="46"/>
  <c r="H160" i="46"/>
  <c r="C160" i="46"/>
  <c r="H159" i="46"/>
  <c r="D159" i="46"/>
  <c r="E159" i="46" s="1"/>
  <c r="H158" i="46"/>
  <c r="E158" i="46"/>
  <c r="D158" i="46"/>
  <c r="D157" i="46"/>
  <c r="C157" i="46"/>
  <c r="C153" i="46" s="1"/>
  <c r="H156" i="46"/>
  <c r="D156" i="46"/>
  <c r="E156" i="46" s="1"/>
  <c r="H155" i="46"/>
  <c r="E155" i="46"/>
  <c r="E154" i="46" s="1"/>
  <c r="D155" i="46"/>
  <c r="H154" i="46"/>
  <c r="D154" i="46"/>
  <c r="C154" i="46"/>
  <c r="H151" i="46"/>
  <c r="D151" i="46"/>
  <c r="E151" i="46" s="1"/>
  <c r="H150" i="46"/>
  <c r="E150" i="46"/>
  <c r="D150" i="46"/>
  <c r="H149" i="46"/>
  <c r="E149" i="46"/>
  <c r="C149" i="46"/>
  <c r="H148" i="46"/>
  <c r="E148" i="46"/>
  <c r="D148" i="46"/>
  <c r="H147" i="46"/>
  <c r="D147" i="46"/>
  <c r="E147" i="46" s="1"/>
  <c r="E146" i="46" s="1"/>
  <c r="C146" i="46"/>
  <c r="H146" i="46" s="1"/>
  <c r="H145" i="46"/>
  <c r="D145" i="46"/>
  <c r="E145" i="46" s="1"/>
  <c r="H144" i="46"/>
  <c r="E144" i="46"/>
  <c r="E143" i="46" s="1"/>
  <c r="D144" i="46"/>
  <c r="H143" i="46"/>
  <c r="D143" i="46"/>
  <c r="C143" i="46"/>
  <c r="H142" i="46"/>
  <c r="D142" i="46"/>
  <c r="E142" i="46" s="1"/>
  <c r="H141" i="46"/>
  <c r="D141" i="46"/>
  <c r="E141" i="46" s="1"/>
  <c r="E140" i="46" s="1"/>
  <c r="H140" i="46"/>
  <c r="D140" i="46"/>
  <c r="C140" i="46"/>
  <c r="H139" i="46"/>
  <c r="D139" i="46"/>
  <c r="E139" i="46" s="1"/>
  <c r="H138" i="46"/>
  <c r="E138" i="46"/>
  <c r="D138" i="46"/>
  <c r="H137" i="46"/>
  <c r="E137" i="46"/>
  <c r="E136" i="46" s="1"/>
  <c r="D137" i="46"/>
  <c r="D136" i="46"/>
  <c r="C136" i="46"/>
  <c r="H134" i="46"/>
  <c r="D134" i="46"/>
  <c r="E134" i="46" s="1"/>
  <c r="H133" i="46"/>
  <c r="E133" i="46"/>
  <c r="D133" i="46"/>
  <c r="D132" i="46"/>
  <c r="C132" i="46"/>
  <c r="H132" i="46" s="1"/>
  <c r="H131" i="46"/>
  <c r="D131" i="46"/>
  <c r="E131" i="46" s="1"/>
  <c r="H130" i="46"/>
  <c r="E130" i="46"/>
  <c r="E129" i="46" s="1"/>
  <c r="D130" i="46"/>
  <c r="H129" i="46"/>
  <c r="D129" i="46"/>
  <c r="C129" i="46"/>
  <c r="H128" i="46"/>
  <c r="D128" i="46"/>
  <c r="E128" i="46" s="1"/>
  <c r="H127" i="46"/>
  <c r="D127" i="46"/>
  <c r="D126" i="46" s="1"/>
  <c r="H126" i="46"/>
  <c r="C126" i="46"/>
  <c r="H125" i="46"/>
  <c r="E125" i="46"/>
  <c r="D125" i="46"/>
  <c r="H124" i="46"/>
  <c r="D124" i="46"/>
  <c r="E124" i="46" s="1"/>
  <c r="E123" i="46" s="1"/>
  <c r="C123" i="46"/>
  <c r="H123" i="46" s="1"/>
  <c r="H122" i="46"/>
  <c r="D122" i="46"/>
  <c r="E122" i="46" s="1"/>
  <c r="H121" i="46"/>
  <c r="D121" i="46"/>
  <c r="E121" i="46" s="1"/>
  <c r="E120" i="46" s="1"/>
  <c r="H120" i="46"/>
  <c r="C120" i="46"/>
  <c r="H119" i="46"/>
  <c r="E119" i="46"/>
  <c r="D119" i="46"/>
  <c r="H118" i="46"/>
  <c r="D118" i="46"/>
  <c r="E118" i="46" s="1"/>
  <c r="E117" i="46" s="1"/>
  <c r="C117" i="46"/>
  <c r="H117" i="46" s="1"/>
  <c r="H113" i="46"/>
  <c r="D113" i="46"/>
  <c r="E113" i="46" s="1"/>
  <c r="H112" i="46"/>
  <c r="E112" i="46"/>
  <c r="D112" i="46"/>
  <c r="H111" i="46"/>
  <c r="D111" i="46"/>
  <c r="E111" i="46" s="1"/>
  <c r="H110" i="46"/>
  <c r="D110" i="46"/>
  <c r="E110" i="46" s="1"/>
  <c r="H109" i="46"/>
  <c r="D109" i="46"/>
  <c r="E109" i="46" s="1"/>
  <c r="H108" i="46"/>
  <c r="E108" i="46"/>
  <c r="D108" i="46"/>
  <c r="H107" i="46"/>
  <c r="D107" i="46"/>
  <c r="E107" i="46" s="1"/>
  <c r="H106" i="46"/>
  <c r="D106" i="46"/>
  <c r="E106" i="46" s="1"/>
  <c r="H105" i="46"/>
  <c r="D105" i="46"/>
  <c r="E105" i="46" s="1"/>
  <c r="H104" i="46"/>
  <c r="E104" i="46"/>
  <c r="D104" i="46"/>
  <c r="H103" i="46"/>
  <c r="D103" i="46"/>
  <c r="E103" i="46" s="1"/>
  <c r="H102" i="46"/>
  <c r="D102" i="46"/>
  <c r="E102" i="46" s="1"/>
  <c r="H101" i="46"/>
  <c r="D101" i="46"/>
  <c r="E101" i="46" s="1"/>
  <c r="H100" i="46"/>
  <c r="E100" i="46"/>
  <c r="D100" i="46"/>
  <c r="H99" i="46"/>
  <c r="D99" i="46"/>
  <c r="E99" i="46" s="1"/>
  <c r="H98" i="46"/>
  <c r="D98" i="46"/>
  <c r="E98" i="46" s="1"/>
  <c r="E97" i="46" s="1"/>
  <c r="C97" i="46"/>
  <c r="H97" i="46" s="1"/>
  <c r="J97" i="46" s="1"/>
  <c r="H96" i="46"/>
  <c r="D96" i="46"/>
  <c r="E96" i="46" s="1"/>
  <c r="H95" i="46"/>
  <c r="D95" i="46"/>
  <c r="E95" i="46" s="1"/>
  <c r="H94" i="46"/>
  <c r="E94" i="46"/>
  <c r="D94" i="46"/>
  <c r="H93" i="46"/>
  <c r="D93" i="46"/>
  <c r="E93" i="46" s="1"/>
  <c r="H92" i="46"/>
  <c r="D92" i="46"/>
  <c r="E92" i="46" s="1"/>
  <c r="H91" i="46"/>
  <c r="D91" i="46"/>
  <c r="E91" i="46" s="1"/>
  <c r="H90" i="46"/>
  <c r="E90" i="46"/>
  <c r="D90" i="46"/>
  <c r="H89" i="46"/>
  <c r="D89" i="46"/>
  <c r="E89" i="46" s="1"/>
  <c r="H88" i="46"/>
  <c r="D88" i="46"/>
  <c r="E88" i="46" s="1"/>
  <c r="H87" i="46"/>
  <c r="D87" i="46"/>
  <c r="E87" i="46" s="1"/>
  <c r="H86" i="46"/>
  <c r="E86" i="46"/>
  <c r="D86" i="46"/>
  <c r="H85" i="46"/>
  <c r="D85" i="46"/>
  <c r="E85" i="46" s="1"/>
  <c r="H84" i="46"/>
  <c r="D84" i="46"/>
  <c r="E84" i="46" s="1"/>
  <c r="H83" i="46"/>
  <c r="D83" i="46"/>
  <c r="E83" i="46" s="1"/>
  <c r="H82" i="46"/>
  <c r="E82" i="46"/>
  <c r="D82" i="46"/>
  <c r="H81" i="46"/>
  <c r="D81" i="46"/>
  <c r="E81" i="46" s="1"/>
  <c r="H80" i="46"/>
  <c r="D80" i="46"/>
  <c r="E80" i="46" s="1"/>
  <c r="H79" i="46"/>
  <c r="D79" i="46"/>
  <c r="E79" i="46" s="1"/>
  <c r="H78" i="46"/>
  <c r="E78" i="46"/>
  <c r="D78" i="46"/>
  <c r="H77" i="46"/>
  <c r="D77" i="46"/>
  <c r="E77" i="46" s="1"/>
  <c r="H76" i="46"/>
  <c r="D76" i="46"/>
  <c r="E76" i="46" s="1"/>
  <c r="H75" i="46"/>
  <c r="D75" i="46"/>
  <c r="E75" i="46" s="1"/>
  <c r="H74" i="46"/>
  <c r="E74" i="46"/>
  <c r="D74" i="46"/>
  <c r="H73" i="46"/>
  <c r="D73" i="46"/>
  <c r="E73" i="46" s="1"/>
  <c r="H72" i="46"/>
  <c r="D72" i="46"/>
  <c r="E72" i="46" s="1"/>
  <c r="H71" i="46"/>
  <c r="D71" i="46"/>
  <c r="E71" i="46" s="1"/>
  <c r="H70" i="46"/>
  <c r="E70" i="46"/>
  <c r="D70" i="46"/>
  <c r="H69" i="46"/>
  <c r="D69" i="46"/>
  <c r="E69" i="46" s="1"/>
  <c r="E68" i="46" s="1"/>
  <c r="H68" i="46"/>
  <c r="J68" i="46" s="1"/>
  <c r="D68" i="46"/>
  <c r="C68" i="46"/>
  <c r="H66" i="46"/>
  <c r="E66" i="46"/>
  <c r="D66" i="46"/>
  <c r="H65" i="46"/>
  <c r="D65" i="46"/>
  <c r="E65" i="46" s="1"/>
  <c r="H64" i="46"/>
  <c r="D64" i="46"/>
  <c r="E64" i="46" s="1"/>
  <c r="H63" i="46"/>
  <c r="D63" i="46"/>
  <c r="E63" i="46" s="1"/>
  <c r="E61" i="46" s="1"/>
  <c r="H62" i="46"/>
  <c r="E62" i="46"/>
  <c r="D62" i="46"/>
  <c r="H61" i="46"/>
  <c r="J61" i="46" s="1"/>
  <c r="C61" i="46"/>
  <c r="H60" i="46"/>
  <c r="E60" i="46"/>
  <c r="D60" i="46"/>
  <c r="H59" i="46"/>
  <c r="D59" i="46"/>
  <c r="E59" i="46" s="1"/>
  <c r="H58" i="46"/>
  <c r="D58" i="46"/>
  <c r="E58" i="46" s="1"/>
  <c r="H57" i="46"/>
  <c r="D57" i="46"/>
  <c r="E57" i="46" s="1"/>
  <c r="H56" i="46"/>
  <c r="E56" i="46"/>
  <c r="D56" i="46"/>
  <c r="H55" i="46"/>
  <c r="D55" i="46"/>
  <c r="E55" i="46" s="1"/>
  <c r="H54" i="46"/>
  <c r="D54" i="46"/>
  <c r="E54" i="46" s="1"/>
  <c r="H53" i="46"/>
  <c r="D53" i="46"/>
  <c r="E53" i="46" s="1"/>
  <c r="H52" i="46"/>
  <c r="E52" i="46"/>
  <c r="D52" i="46"/>
  <c r="H51" i="46"/>
  <c r="D51" i="46"/>
  <c r="E51" i="46" s="1"/>
  <c r="H50" i="46"/>
  <c r="D50" i="46"/>
  <c r="E50" i="46" s="1"/>
  <c r="H49" i="46"/>
  <c r="D49" i="46"/>
  <c r="E49" i="46" s="1"/>
  <c r="H48" i="46"/>
  <c r="E48" i="46"/>
  <c r="D48" i="46"/>
  <c r="H47" i="46"/>
  <c r="D47" i="46"/>
  <c r="E47" i="46" s="1"/>
  <c r="H46" i="46"/>
  <c r="D46" i="46"/>
  <c r="E46" i="46" s="1"/>
  <c r="H45" i="46"/>
  <c r="D45" i="46"/>
  <c r="E45" i="46" s="1"/>
  <c r="H44" i="46"/>
  <c r="E44" i="46"/>
  <c r="D44" i="46"/>
  <c r="H43" i="46"/>
  <c r="D43" i="46"/>
  <c r="E43" i="46" s="1"/>
  <c r="H42" i="46"/>
  <c r="D42" i="46"/>
  <c r="E42" i="46" s="1"/>
  <c r="H41" i="46"/>
  <c r="D41" i="46"/>
  <c r="E41" i="46" s="1"/>
  <c r="H40" i="46"/>
  <c r="E40" i="46"/>
  <c r="D40" i="46"/>
  <c r="H39" i="46"/>
  <c r="D39" i="46"/>
  <c r="E39" i="46" s="1"/>
  <c r="H38" i="46"/>
  <c r="J38" i="46" s="1"/>
  <c r="D38" i="46"/>
  <c r="C38" i="46"/>
  <c r="H37" i="46"/>
  <c r="D37" i="46"/>
  <c r="E37" i="46" s="1"/>
  <c r="H36" i="46"/>
  <c r="D36" i="46"/>
  <c r="E36" i="46" s="1"/>
  <c r="H35" i="46"/>
  <c r="D35" i="46"/>
  <c r="E35" i="46" s="1"/>
  <c r="H34" i="46"/>
  <c r="E34" i="46"/>
  <c r="D34" i="46"/>
  <c r="H33" i="46"/>
  <c r="D33" i="46"/>
  <c r="E33" i="46" s="1"/>
  <c r="H32" i="46"/>
  <c r="D32" i="46"/>
  <c r="E32" i="46" s="1"/>
  <c r="H31" i="46"/>
  <c r="D31" i="46"/>
  <c r="E31" i="46" s="1"/>
  <c r="H30" i="46"/>
  <c r="E30" i="46"/>
  <c r="D30" i="46"/>
  <c r="H29" i="46"/>
  <c r="D29" i="46"/>
  <c r="E29" i="46" s="1"/>
  <c r="H28" i="46"/>
  <c r="D28" i="46"/>
  <c r="E28" i="46" s="1"/>
  <c r="H27" i="46"/>
  <c r="D27" i="46"/>
  <c r="E27" i="46" s="1"/>
  <c r="H26" i="46"/>
  <c r="E26" i="46"/>
  <c r="D26" i="46"/>
  <c r="H25" i="46"/>
  <c r="D25" i="46"/>
  <c r="E25" i="46" s="1"/>
  <c r="H24" i="46"/>
  <c r="D24" i="46"/>
  <c r="E24" i="46" s="1"/>
  <c r="H23" i="46"/>
  <c r="D23" i="46"/>
  <c r="E23" i="46" s="1"/>
  <c r="H22" i="46"/>
  <c r="E22" i="46"/>
  <c r="D22" i="46"/>
  <c r="H21" i="46"/>
  <c r="D21" i="46"/>
  <c r="E21" i="46" s="1"/>
  <c r="H20" i="46"/>
  <c r="D20" i="46"/>
  <c r="E20" i="46" s="1"/>
  <c r="H19" i="46"/>
  <c r="D19" i="46"/>
  <c r="E19" i="46" s="1"/>
  <c r="H18" i="46"/>
  <c r="E18" i="46"/>
  <c r="D18" i="46"/>
  <c r="H17" i="46"/>
  <c r="D17" i="46"/>
  <c r="E17" i="46" s="1"/>
  <c r="H16" i="46"/>
  <c r="D16" i="46"/>
  <c r="E16" i="46" s="1"/>
  <c r="H15" i="46"/>
  <c r="D15" i="46"/>
  <c r="E15" i="46" s="1"/>
  <c r="H14" i="46"/>
  <c r="E14" i="46"/>
  <c r="D14" i="46"/>
  <c r="H13" i="46"/>
  <c r="D13" i="46"/>
  <c r="E13" i="46" s="1"/>
  <c r="H12" i="46"/>
  <c r="D12" i="46"/>
  <c r="E12" i="46" s="1"/>
  <c r="E11" i="46" s="1"/>
  <c r="C11" i="46"/>
  <c r="H11" i="46" s="1"/>
  <c r="J11" i="46" s="1"/>
  <c r="H10" i="46"/>
  <c r="D10" i="46"/>
  <c r="E10" i="46" s="1"/>
  <c r="H9" i="46"/>
  <c r="D9" i="46"/>
  <c r="E9" i="46" s="1"/>
  <c r="H8" i="46"/>
  <c r="E8" i="46"/>
  <c r="D8" i="46"/>
  <c r="H7" i="46"/>
  <c r="D7" i="46"/>
  <c r="E7" i="46" s="1"/>
  <c r="H6" i="46"/>
  <c r="D6" i="46"/>
  <c r="E6" i="46" s="1"/>
  <c r="H5" i="46"/>
  <c r="D5" i="46"/>
  <c r="E5" i="46" s="1"/>
  <c r="H4" i="46"/>
  <c r="J4" i="46" s="1"/>
  <c r="C4" i="46"/>
  <c r="C3" i="46"/>
  <c r="H3" i="46" s="1"/>
  <c r="J3" i="46" s="1"/>
  <c r="D778" i="45"/>
  <c r="E778" i="45" s="1"/>
  <c r="E777" i="45" s="1"/>
  <c r="D777" i="45"/>
  <c r="C777" i="45"/>
  <c r="D776" i="45"/>
  <c r="E776" i="45" s="1"/>
  <c r="E775" i="45"/>
  <c r="D775" i="45"/>
  <c r="D774" i="45"/>
  <c r="E774" i="45" s="1"/>
  <c r="E773" i="45"/>
  <c r="E772" i="45" s="1"/>
  <c r="E771" i="45" s="1"/>
  <c r="D773" i="45"/>
  <c r="D772" i="45"/>
  <c r="D771" i="45" s="1"/>
  <c r="C772" i="45"/>
  <c r="C771" i="45" s="1"/>
  <c r="E770" i="45"/>
  <c r="D770" i="45"/>
  <c r="D769" i="45"/>
  <c r="D768" i="45" s="1"/>
  <c r="D767" i="45" s="1"/>
  <c r="C768" i="45"/>
  <c r="C767" i="45" s="1"/>
  <c r="D766" i="45"/>
  <c r="D765" i="45" s="1"/>
  <c r="C765" i="45"/>
  <c r="D764" i="45"/>
  <c r="E764" i="45" s="1"/>
  <c r="D763" i="45"/>
  <c r="E763" i="45" s="1"/>
  <c r="D762" i="45"/>
  <c r="D761" i="45" s="1"/>
  <c r="D760" i="45" s="1"/>
  <c r="C761" i="45"/>
  <c r="C760" i="45" s="1"/>
  <c r="D759" i="45"/>
  <c r="E759" i="45" s="1"/>
  <c r="D758" i="45"/>
  <c r="E758" i="45" s="1"/>
  <c r="D757" i="45"/>
  <c r="D756" i="45" s="1"/>
  <c r="D755" i="45" s="1"/>
  <c r="C756" i="45"/>
  <c r="C755" i="45" s="1"/>
  <c r="D754" i="45"/>
  <c r="D753" i="45"/>
  <c r="E753" i="45" s="1"/>
  <c r="D752" i="45"/>
  <c r="D751" i="45" s="1"/>
  <c r="C751" i="45"/>
  <c r="C750" i="45" s="1"/>
  <c r="D749" i="45"/>
  <c r="E749" i="45" s="1"/>
  <c r="D748" i="45"/>
  <c r="E748" i="45" s="1"/>
  <c r="D747" i="45"/>
  <c r="D746" i="45" s="1"/>
  <c r="C746" i="45"/>
  <c r="E745" i="45"/>
  <c r="E744" i="45" s="1"/>
  <c r="D745" i="45"/>
  <c r="D744" i="45"/>
  <c r="D743" i="45" s="1"/>
  <c r="C744" i="45"/>
  <c r="C743" i="45" s="1"/>
  <c r="E742" i="45"/>
  <c r="E741" i="45" s="1"/>
  <c r="D742" i="45"/>
  <c r="D741" i="45"/>
  <c r="C741" i="45"/>
  <c r="D740" i="45"/>
  <c r="E740" i="45" s="1"/>
  <c r="E739" i="45" s="1"/>
  <c r="D739" i="45"/>
  <c r="C739" i="45"/>
  <c r="D738" i="45"/>
  <c r="E738" i="45" s="1"/>
  <c r="E737" i="45"/>
  <c r="D737" i="45"/>
  <c r="D736" i="45"/>
  <c r="E736" i="45" s="1"/>
  <c r="E735" i="45"/>
  <c r="D735" i="45"/>
  <c r="D734" i="45"/>
  <c r="D733" i="45" s="1"/>
  <c r="C734" i="45"/>
  <c r="C733" i="45" s="1"/>
  <c r="E732" i="45"/>
  <c r="E731" i="45" s="1"/>
  <c r="E730" i="45" s="1"/>
  <c r="D732" i="45"/>
  <c r="D731" i="45"/>
  <c r="D730" i="45" s="1"/>
  <c r="C731" i="45"/>
  <c r="C730" i="45" s="1"/>
  <c r="C726" i="45" s="1"/>
  <c r="E729" i="45"/>
  <c r="D729" i="45"/>
  <c r="D728" i="45"/>
  <c r="D727" i="45" s="1"/>
  <c r="C727" i="45"/>
  <c r="H724" i="45"/>
  <c r="D724" i="45"/>
  <c r="E724" i="45" s="1"/>
  <c r="H723" i="45"/>
  <c r="D723" i="45"/>
  <c r="E723" i="45" s="1"/>
  <c r="E722" i="45" s="1"/>
  <c r="H722" i="45"/>
  <c r="C722" i="45"/>
  <c r="H721" i="45"/>
  <c r="E721" i="45"/>
  <c r="D721" i="45"/>
  <c r="H720" i="45"/>
  <c r="D720" i="45"/>
  <c r="E720" i="45" s="1"/>
  <c r="H719" i="45"/>
  <c r="D719" i="45"/>
  <c r="E719" i="45" s="1"/>
  <c r="E718" i="45" s="1"/>
  <c r="C718" i="45"/>
  <c r="H718" i="45" s="1"/>
  <c r="C717" i="45"/>
  <c r="H717" i="45" s="1"/>
  <c r="J717" i="45" s="1"/>
  <c r="H715" i="45"/>
  <c r="D715" i="45"/>
  <c r="E715" i="45" s="1"/>
  <c r="H714" i="45"/>
  <c r="D714" i="45"/>
  <c r="E714" i="45" s="1"/>
  <c r="H713" i="45"/>
  <c r="D713" i="45"/>
  <c r="E713" i="45" s="1"/>
  <c r="H712" i="45"/>
  <c r="E712" i="45"/>
  <c r="D712" i="45"/>
  <c r="H711" i="45"/>
  <c r="D711" i="45"/>
  <c r="E711" i="45" s="1"/>
  <c r="H710" i="45"/>
  <c r="D710" i="45"/>
  <c r="E710" i="45" s="1"/>
  <c r="H709" i="45"/>
  <c r="D709" i="45"/>
  <c r="E709" i="45" s="1"/>
  <c r="H708" i="45"/>
  <c r="E708" i="45"/>
  <c r="D708" i="45"/>
  <c r="H707" i="45"/>
  <c r="D707" i="45"/>
  <c r="E707" i="45" s="1"/>
  <c r="H706" i="45"/>
  <c r="D706" i="45"/>
  <c r="E706" i="45" s="1"/>
  <c r="H705" i="45"/>
  <c r="D705" i="45"/>
  <c r="E705" i="45" s="1"/>
  <c r="H704" i="45"/>
  <c r="E704" i="45"/>
  <c r="D704" i="45"/>
  <c r="H703" i="45"/>
  <c r="D703" i="45"/>
  <c r="E703" i="45" s="1"/>
  <c r="H702" i="45"/>
  <c r="D702" i="45"/>
  <c r="E702" i="45" s="1"/>
  <c r="H701" i="45"/>
  <c r="D701" i="45"/>
  <c r="E701" i="45" s="1"/>
  <c r="C700" i="45"/>
  <c r="H700" i="45" s="1"/>
  <c r="H699" i="45"/>
  <c r="E699" i="45"/>
  <c r="D699" i="45"/>
  <c r="H698" i="45"/>
  <c r="D698" i="45"/>
  <c r="E698" i="45" s="1"/>
  <c r="H697" i="45"/>
  <c r="D697" i="45"/>
  <c r="E697" i="45" s="1"/>
  <c r="H696" i="45"/>
  <c r="D696" i="45"/>
  <c r="E696" i="45" s="1"/>
  <c r="H695" i="45"/>
  <c r="E695" i="45"/>
  <c r="D695" i="45"/>
  <c r="D694" i="45"/>
  <c r="C694" i="45"/>
  <c r="H694" i="45" s="1"/>
  <c r="H693" i="45"/>
  <c r="D693" i="45"/>
  <c r="E693" i="45" s="1"/>
  <c r="H692" i="45"/>
  <c r="D692" i="45"/>
  <c r="E692" i="45" s="1"/>
  <c r="H691" i="45"/>
  <c r="D691" i="45"/>
  <c r="E691" i="45" s="1"/>
  <c r="H690" i="45"/>
  <c r="E690" i="45"/>
  <c r="D690" i="45"/>
  <c r="H689" i="45"/>
  <c r="D689" i="45"/>
  <c r="E689" i="45" s="1"/>
  <c r="H688" i="45"/>
  <c r="D688" i="45"/>
  <c r="E688" i="45" s="1"/>
  <c r="D687" i="45"/>
  <c r="C687" i="45"/>
  <c r="H687" i="45" s="1"/>
  <c r="H686" i="45"/>
  <c r="D686" i="45"/>
  <c r="E686" i="45" s="1"/>
  <c r="H685" i="45"/>
  <c r="D685" i="45"/>
  <c r="E685" i="45" s="1"/>
  <c r="H684" i="45"/>
  <c r="D684" i="45"/>
  <c r="E684" i="45" s="1"/>
  <c r="E683" i="45" s="1"/>
  <c r="D683" i="45"/>
  <c r="C683" i="45"/>
  <c r="H683" i="45" s="1"/>
  <c r="H682" i="45"/>
  <c r="D682" i="45"/>
  <c r="E682" i="45" s="1"/>
  <c r="H681" i="45"/>
  <c r="D681" i="45"/>
  <c r="E681" i="45" s="1"/>
  <c r="H680" i="45"/>
  <c r="D680" i="45"/>
  <c r="E680" i="45" s="1"/>
  <c r="E679" i="45" s="1"/>
  <c r="D679" i="45"/>
  <c r="C679" i="45"/>
  <c r="H679" i="45" s="1"/>
  <c r="H678" i="45"/>
  <c r="D678" i="45"/>
  <c r="E678" i="45" s="1"/>
  <c r="H677" i="45"/>
  <c r="D677" i="45"/>
  <c r="E677" i="45" s="1"/>
  <c r="C676" i="45"/>
  <c r="H676" i="45" s="1"/>
  <c r="H675" i="45"/>
  <c r="D675" i="45"/>
  <c r="E675" i="45" s="1"/>
  <c r="H674" i="45"/>
  <c r="D674" i="45"/>
  <c r="E674" i="45" s="1"/>
  <c r="H673" i="45"/>
  <c r="D673" i="45"/>
  <c r="E673" i="45" s="1"/>
  <c r="H672" i="45"/>
  <c r="D672" i="45"/>
  <c r="E672" i="45" s="1"/>
  <c r="E671" i="45" s="1"/>
  <c r="D671" i="45"/>
  <c r="C671" i="45"/>
  <c r="H671" i="45" s="1"/>
  <c r="H670" i="45"/>
  <c r="D670" i="45"/>
  <c r="E670" i="45" s="1"/>
  <c r="H669" i="45"/>
  <c r="D669" i="45"/>
  <c r="E669" i="45" s="1"/>
  <c r="H668" i="45"/>
  <c r="E668" i="45"/>
  <c r="D668" i="45"/>
  <c r="H667" i="45"/>
  <c r="D667" i="45"/>
  <c r="E667" i="45" s="1"/>
  <c r="H666" i="45"/>
  <c r="D666" i="45"/>
  <c r="E666" i="45" s="1"/>
  <c r="E665" i="45" s="1"/>
  <c r="D665" i="45"/>
  <c r="C665" i="45"/>
  <c r="H665" i="45" s="1"/>
  <c r="H664" i="45"/>
  <c r="D664" i="45"/>
  <c r="E664" i="45" s="1"/>
  <c r="H663" i="45"/>
  <c r="D663" i="45"/>
  <c r="E663" i="45" s="1"/>
  <c r="H662" i="45"/>
  <c r="D662" i="45"/>
  <c r="E662" i="45" s="1"/>
  <c r="E661" i="45" s="1"/>
  <c r="D661" i="45"/>
  <c r="C661" i="45"/>
  <c r="H661" i="45" s="1"/>
  <c r="H660" i="45"/>
  <c r="E660" i="45"/>
  <c r="D660" i="45"/>
  <c r="H659" i="45"/>
  <c r="D659" i="45"/>
  <c r="E659" i="45" s="1"/>
  <c r="H658" i="45"/>
  <c r="D658" i="45"/>
  <c r="E658" i="45" s="1"/>
  <c r="H657" i="45"/>
  <c r="D657" i="45"/>
  <c r="E657" i="45" s="1"/>
  <c r="H656" i="45"/>
  <c r="D656" i="45"/>
  <c r="E656" i="45" s="1"/>
  <c r="H655" i="45"/>
  <c r="D655" i="45"/>
  <c r="E655" i="45" s="1"/>
  <c r="H654" i="45"/>
  <c r="D654" i="45"/>
  <c r="E654" i="45" s="1"/>
  <c r="D653" i="45"/>
  <c r="C653" i="45"/>
  <c r="H653" i="45" s="1"/>
  <c r="H652" i="45"/>
  <c r="D652" i="45"/>
  <c r="E652" i="45" s="1"/>
  <c r="H651" i="45"/>
  <c r="D651" i="45"/>
  <c r="E651" i="45" s="1"/>
  <c r="H650" i="45"/>
  <c r="D650" i="45"/>
  <c r="E650" i="45" s="1"/>
  <c r="H649" i="45"/>
  <c r="D649" i="45"/>
  <c r="E649" i="45" s="1"/>
  <c r="H648" i="45"/>
  <c r="D648" i="45"/>
  <c r="E648" i="45" s="1"/>
  <c r="H647" i="45"/>
  <c r="D647" i="45"/>
  <c r="E647" i="45" s="1"/>
  <c r="E646" i="45" s="1"/>
  <c r="D646" i="45"/>
  <c r="C646" i="45"/>
  <c r="H646" i="45" s="1"/>
  <c r="C645" i="45"/>
  <c r="H645" i="45" s="1"/>
  <c r="J645" i="45" s="1"/>
  <c r="H644" i="45"/>
  <c r="D644" i="45"/>
  <c r="E644" i="45" s="1"/>
  <c r="H643" i="45"/>
  <c r="D643" i="45"/>
  <c r="E643" i="45" s="1"/>
  <c r="E642" i="45" s="1"/>
  <c r="H642" i="45"/>
  <c r="J642" i="45" s="1"/>
  <c r="C642" i="45"/>
  <c r="H641" i="45"/>
  <c r="D641" i="45"/>
  <c r="E641" i="45" s="1"/>
  <c r="H640" i="45"/>
  <c r="E640" i="45"/>
  <c r="D640" i="45"/>
  <c r="H639" i="45"/>
  <c r="D639" i="45"/>
  <c r="E639" i="45" s="1"/>
  <c r="E638" i="45" s="1"/>
  <c r="D638" i="45"/>
  <c r="C638" i="45"/>
  <c r="H638" i="45" s="1"/>
  <c r="J638" i="45" s="1"/>
  <c r="H637" i="45"/>
  <c r="D637" i="45"/>
  <c r="E637" i="45" s="1"/>
  <c r="H636" i="45"/>
  <c r="D636" i="45"/>
  <c r="E636" i="45" s="1"/>
  <c r="H635" i="45"/>
  <c r="D635" i="45"/>
  <c r="E635" i="45" s="1"/>
  <c r="H634" i="45"/>
  <c r="E634" i="45"/>
  <c r="D634" i="45"/>
  <c r="H633" i="45"/>
  <c r="D633" i="45"/>
  <c r="E633" i="45" s="1"/>
  <c r="H632" i="45"/>
  <c r="D632" i="45"/>
  <c r="E632" i="45" s="1"/>
  <c r="H631" i="45"/>
  <c r="D631" i="45"/>
  <c r="E631" i="45" s="1"/>
  <c r="H630" i="45"/>
  <c r="E630" i="45"/>
  <c r="D630" i="45"/>
  <c r="H629" i="45"/>
  <c r="D629" i="45"/>
  <c r="E629" i="45" s="1"/>
  <c r="C628" i="45"/>
  <c r="H628" i="45" s="1"/>
  <c r="H627" i="45"/>
  <c r="E627" i="45"/>
  <c r="D627" i="45"/>
  <c r="H626" i="45"/>
  <c r="D626" i="45"/>
  <c r="E626" i="45" s="1"/>
  <c r="H625" i="45"/>
  <c r="E625" i="45"/>
  <c r="D625" i="45"/>
  <c r="H624" i="45"/>
  <c r="D624" i="45"/>
  <c r="E624" i="45" s="1"/>
  <c r="H623" i="45"/>
  <c r="E623" i="45"/>
  <c r="D623" i="45"/>
  <c r="H622" i="45"/>
  <c r="D622" i="45"/>
  <c r="E622" i="45" s="1"/>
  <c r="H621" i="45"/>
  <c r="E621" i="45"/>
  <c r="D621" i="45"/>
  <c r="H620" i="45"/>
  <c r="D620" i="45"/>
  <c r="E620" i="45" s="1"/>
  <c r="H619" i="45"/>
  <c r="E619" i="45"/>
  <c r="D619" i="45"/>
  <c r="H618" i="45"/>
  <c r="D618" i="45"/>
  <c r="E618" i="45" s="1"/>
  <c r="H617" i="45"/>
  <c r="E617" i="45"/>
  <c r="D617" i="45"/>
  <c r="D616" i="45"/>
  <c r="C616" i="45"/>
  <c r="H616" i="45" s="1"/>
  <c r="H615" i="45"/>
  <c r="D615" i="45"/>
  <c r="E615" i="45" s="1"/>
  <c r="H614" i="45"/>
  <c r="E614" i="45"/>
  <c r="D614" i="45"/>
  <c r="H613" i="45"/>
  <c r="D613" i="45"/>
  <c r="E613" i="45" s="1"/>
  <c r="H612" i="45"/>
  <c r="E612" i="45"/>
  <c r="D612" i="45"/>
  <c r="H611" i="45"/>
  <c r="D611" i="45"/>
  <c r="E611" i="45" s="1"/>
  <c r="C610" i="45"/>
  <c r="H610" i="45" s="1"/>
  <c r="H609" i="45"/>
  <c r="E609" i="45"/>
  <c r="D609" i="45"/>
  <c r="H608" i="45"/>
  <c r="D608" i="45"/>
  <c r="E608" i="45" s="1"/>
  <c r="H607" i="45"/>
  <c r="E607" i="45"/>
  <c r="D607" i="45"/>
  <c r="H606" i="45"/>
  <c r="D606" i="45"/>
  <c r="E606" i="45" s="1"/>
  <c r="H605" i="45"/>
  <c r="E605" i="45"/>
  <c r="D605" i="45"/>
  <c r="H604" i="45"/>
  <c r="D604" i="45"/>
  <c r="E604" i="45" s="1"/>
  <c r="D603" i="45"/>
  <c r="C603" i="45"/>
  <c r="H603" i="45" s="1"/>
  <c r="H602" i="45"/>
  <c r="D602" i="45"/>
  <c r="E602" i="45" s="1"/>
  <c r="H601" i="45"/>
  <c r="D601" i="45"/>
  <c r="E601" i="45" s="1"/>
  <c r="E599" i="45" s="1"/>
  <c r="H600" i="45"/>
  <c r="E600" i="45"/>
  <c r="D600" i="45"/>
  <c r="H599" i="45"/>
  <c r="D599" i="45"/>
  <c r="C599" i="45"/>
  <c r="H598" i="45"/>
  <c r="E598" i="45"/>
  <c r="D598" i="45"/>
  <c r="H597" i="45"/>
  <c r="D597" i="45"/>
  <c r="E597" i="45" s="1"/>
  <c r="H596" i="45"/>
  <c r="D596" i="45"/>
  <c r="E596" i="45" s="1"/>
  <c r="E595" i="45" s="1"/>
  <c r="H595" i="45"/>
  <c r="C595" i="45"/>
  <c r="H594" i="45"/>
  <c r="E594" i="45"/>
  <c r="D594" i="45"/>
  <c r="H593" i="45"/>
  <c r="E593" i="45"/>
  <c r="E592" i="45" s="1"/>
  <c r="D593" i="45"/>
  <c r="D592" i="45"/>
  <c r="C592" i="45"/>
  <c r="H592" i="45" s="1"/>
  <c r="H591" i="45"/>
  <c r="D591" i="45"/>
  <c r="E591" i="45" s="1"/>
  <c r="H590" i="45"/>
  <c r="D590" i="45"/>
  <c r="E590" i="45" s="1"/>
  <c r="H589" i="45"/>
  <c r="E589" i="45"/>
  <c r="D589" i="45"/>
  <c r="H588" i="45"/>
  <c r="E588" i="45"/>
  <c r="D588" i="45"/>
  <c r="D587" i="45"/>
  <c r="C587" i="45"/>
  <c r="H587" i="45" s="1"/>
  <c r="H586" i="45"/>
  <c r="D586" i="45"/>
  <c r="E586" i="45" s="1"/>
  <c r="H585" i="45"/>
  <c r="D585" i="45"/>
  <c r="E585" i="45" s="1"/>
  <c r="H584" i="45"/>
  <c r="E584" i="45"/>
  <c r="D584" i="45"/>
  <c r="H583" i="45"/>
  <c r="E583" i="45"/>
  <c r="D583" i="45"/>
  <c r="H582" i="45"/>
  <c r="D582" i="45"/>
  <c r="E582" i="45" s="1"/>
  <c r="E581" i="45" s="1"/>
  <c r="C581" i="45"/>
  <c r="H581" i="45" s="1"/>
  <c r="H580" i="45"/>
  <c r="D580" i="45"/>
  <c r="E580" i="45" s="1"/>
  <c r="H579" i="45"/>
  <c r="E579" i="45"/>
  <c r="D579" i="45"/>
  <c r="H578" i="45"/>
  <c r="E578" i="45"/>
  <c r="E577" i="45" s="1"/>
  <c r="D578" i="45"/>
  <c r="D577" i="45"/>
  <c r="C577" i="45"/>
  <c r="H577" i="45" s="1"/>
  <c r="H576" i="45"/>
  <c r="D576" i="45"/>
  <c r="E576" i="45" s="1"/>
  <c r="H575" i="45"/>
  <c r="D575" i="45"/>
  <c r="E575" i="45" s="1"/>
  <c r="H574" i="45"/>
  <c r="E574" i="45"/>
  <c r="D574" i="45"/>
  <c r="H573" i="45"/>
  <c r="E573" i="45"/>
  <c r="D573" i="45"/>
  <c r="H572" i="45"/>
  <c r="D572" i="45"/>
  <c r="E572" i="45" s="1"/>
  <c r="H571" i="45"/>
  <c r="D571" i="45"/>
  <c r="E571" i="45" s="1"/>
  <c r="E569" i="45" s="1"/>
  <c r="H570" i="45"/>
  <c r="E570" i="45"/>
  <c r="D570" i="45"/>
  <c r="H569" i="45"/>
  <c r="D569" i="45"/>
  <c r="C569" i="45"/>
  <c r="H568" i="45"/>
  <c r="E568" i="45"/>
  <c r="D568" i="45"/>
  <c r="H567" i="45"/>
  <c r="D567" i="45"/>
  <c r="E567" i="45" s="1"/>
  <c r="H566" i="45"/>
  <c r="D566" i="45"/>
  <c r="E566" i="45" s="1"/>
  <c r="H565" i="45"/>
  <c r="E565" i="45"/>
  <c r="D565" i="45"/>
  <c r="H564" i="45"/>
  <c r="D564" i="45"/>
  <c r="E564" i="45" s="1"/>
  <c r="H563" i="45"/>
  <c r="D563" i="45"/>
  <c r="E563" i="45" s="1"/>
  <c r="C562" i="45"/>
  <c r="H562" i="45" s="1"/>
  <c r="C561" i="45"/>
  <c r="H561" i="45" s="1"/>
  <c r="J561" i="45" s="1"/>
  <c r="H558" i="45"/>
  <c r="E558" i="45"/>
  <c r="D558" i="45"/>
  <c r="H557" i="45"/>
  <c r="E557" i="45"/>
  <c r="E556" i="45" s="1"/>
  <c r="D557" i="45"/>
  <c r="D556" i="45"/>
  <c r="C556" i="45"/>
  <c r="H556" i="45" s="1"/>
  <c r="H555" i="45"/>
  <c r="D555" i="45"/>
  <c r="E555" i="45" s="1"/>
  <c r="H554" i="45"/>
  <c r="E554" i="45"/>
  <c r="D554" i="45"/>
  <c r="H553" i="45"/>
  <c r="D553" i="45"/>
  <c r="E553" i="45" s="1"/>
  <c r="E552" i="45" s="1"/>
  <c r="E551" i="45" s="1"/>
  <c r="E550" i="45" s="1"/>
  <c r="C552" i="45"/>
  <c r="H552" i="45" s="1"/>
  <c r="H549" i="45"/>
  <c r="E549" i="45"/>
  <c r="D549" i="45"/>
  <c r="H548" i="45"/>
  <c r="D548" i="45"/>
  <c r="E548" i="45" s="1"/>
  <c r="E547" i="45" s="1"/>
  <c r="H547" i="45"/>
  <c r="J547" i="45" s="1"/>
  <c r="D547" i="45"/>
  <c r="C547" i="45"/>
  <c r="H546" i="45"/>
  <c r="D546" i="45"/>
  <c r="E546" i="45" s="1"/>
  <c r="H545" i="45"/>
  <c r="D545" i="45"/>
  <c r="E545" i="45" s="1"/>
  <c r="H544" i="45"/>
  <c r="C544" i="45"/>
  <c r="C538" i="45" s="1"/>
  <c r="H538" i="45" s="1"/>
  <c r="H543" i="45"/>
  <c r="D543" i="45"/>
  <c r="E543" i="45" s="1"/>
  <c r="H542" i="45"/>
  <c r="E542" i="45"/>
  <c r="D542" i="45"/>
  <c r="H541" i="45"/>
  <c r="D541" i="45"/>
  <c r="E541" i="45" s="1"/>
  <c r="H540" i="45"/>
  <c r="D540" i="45"/>
  <c r="E540" i="45" s="1"/>
  <c r="H539" i="45"/>
  <c r="D539" i="45"/>
  <c r="E539" i="45" s="1"/>
  <c r="H537" i="45"/>
  <c r="E537" i="45"/>
  <c r="D537" i="45"/>
  <c r="H536" i="45"/>
  <c r="D536" i="45"/>
  <c r="E536" i="45" s="1"/>
  <c r="H535" i="45"/>
  <c r="D535" i="45"/>
  <c r="E535" i="45" s="1"/>
  <c r="H534" i="45"/>
  <c r="D534" i="45"/>
  <c r="E534" i="45" s="1"/>
  <c r="H533" i="45"/>
  <c r="E533" i="45"/>
  <c r="D533" i="45"/>
  <c r="H532" i="45"/>
  <c r="D532" i="45"/>
  <c r="E532" i="45" s="1"/>
  <c r="C531" i="45"/>
  <c r="C528" i="45" s="1"/>
  <c r="H528" i="45" s="1"/>
  <c r="H530" i="45"/>
  <c r="D530" i="45"/>
  <c r="E530" i="45" s="1"/>
  <c r="E529" i="45" s="1"/>
  <c r="H529" i="45"/>
  <c r="C529" i="45"/>
  <c r="H527" i="45"/>
  <c r="D527" i="45"/>
  <c r="E527" i="45" s="1"/>
  <c r="H526" i="45"/>
  <c r="E526" i="45"/>
  <c r="D526" i="45"/>
  <c r="H525" i="45"/>
  <c r="D525" i="45"/>
  <c r="E525" i="45" s="1"/>
  <c r="H524" i="45"/>
  <c r="D524" i="45"/>
  <c r="E524" i="45" s="1"/>
  <c r="H523" i="45"/>
  <c r="D523" i="45"/>
  <c r="E523" i="45" s="1"/>
  <c r="H522" i="45"/>
  <c r="C522" i="45"/>
  <c r="H521" i="45"/>
  <c r="E521" i="45"/>
  <c r="D521" i="45"/>
  <c r="H520" i="45"/>
  <c r="D520" i="45"/>
  <c r="E520" i="45" s="1"/>
  <c r="H519" i="45"/>
  <c r="D519" i="45"/>
  <c r="E519" i="45" s="1"/>
  <c r="H518" i="45"/>
  <c r="D518" i="45"/>
  <c r="E518" i="45" s="1"/>
  <c r="H517" i="45"/>
  <c r="E517" i="45"/>
  <c r="D517" i="45"/>
  <c r="H516" i="45"/>
  <c r="D516" i="45"/>
  <c r="E516" i="45" s="1"/>
  <c r="H515" i="45"/>
  <c r="D515" i="45"/>
  <c r="E515" i="45" s="1"/>
  <c r="H514" i="45"/>
  <c r="D514" i="45"/>
  <c r="E514" i="45" s="1"/>
  <c r="E513" i="45" s="1"/>
  <c r="H513" i="45"/>
  <c r="C513" i="45"/>
  <c r="H512" i="45"/>
  <c r="E512" i="45"/>
  <c r="D512" i="45"/>
  <c r="H511" i="45"/>
  <c r="D511" i="45"/>
  <c r="E511" i="45" s="1"/>
  <c r="H510" i="45"/>
  <c r="D510" i="45"/>
  <c r="E510" i="45" s="1"/>
  <c r="H509" i="45"/>
  <c r="C509" i="45"/>
  <c r="H508" i="45"/>
  <c r="D508" i="45"/>
  <c r="E508" i="45" s="1"/>
  <c r="H507" i="45"/>
  <c r="E507" i="45"/>
  <c r="D507" i="45"/>
  <c r="H506" i="45"/>
  <c r="D506" i="45"/>
  <c r="E506" i="45" s="1"/>
  <c r="H505" i="45"/>
  <c r="D505" i="45"/>
  <c r="E505" i="45" s="1"/>
  <c r="H504" i="45"/>
  <c r="C504" i="45"/>
  <c r="H503" i="45"/>
  <c r="D503" i="45"/>
  <c r="E503" i="45" s="1"/>
  <c r="H502" i="45"/>
  <c r="E502" i="45"/>
  <c r="D502" i="45"/>
  <c r="H501" i="45"/>
  <c r="D501" i="45"/>
  <c r="E501" i="45" s="1"/>
  <c r="H500" i="45"/>
  <c r="D500" i="45"/>
  <c r="E500" i="45" s="1"/>
  <c r="H499" i="45"/>
  <c r="D499" i="45"/>
  <c r="E499" i="45" s="1"/>
  <c r="H498" i="45"/>
  <c r="E498" i="45"/>
  <c r="E497" i="45" s="1"/>
  <c r="D498" i="45"/>
  <c r="D497" i="45"/>
  <c r="C497" i="45"/>
  <c r="H497" i="45" s="1"/>
  <c r="H496" i="45"/>
  <c r="D496" i="45"/>
  <c r="D494" i="45" s="1"/>
  <c r="H495" i="45"/>
  <c r="D495" i="45"/>
  <c r="E495" i="45" s="1"/>
  <c r="H494" i="45"/>
  <c r="C494" i="45"/>
  <c r="H493" i="45"/>
  <c r="D493" i="45"/>
  <c r="E493" i="45" s="1"/>
  <c r="H492" i="45"/>
  <c r="E492" i="45"/>
  <c r="E491" i="45" s="1"/>
  <c r="D492" i="45"/>
  <c r="D491" i="45"/>
  <c r="C491" i="45"/>
  <c r="H491" i="45" s="1"/>
  <c r="H490" i="45"/>
  <c r="D490" i="45"/>
  <c r="E490" i="45" s="1"/>
  <c r="H489" i="45"/>
  <c r="D489" i="45"/>
  <c r="E489" i="45" s="1"/>
  <c r="H488" i="45"/>
  <c r="E488" i="45"/>
  <c r="D488" i="45"/>
  <c r="H487" i="45"/>
  <c r="E487" i="45"/>
  <c r="D487" i="45"/>
  <c r="D486" i="45"/>
  <c r="C486" i="45"/>
  <c r="H486" i="45" s="1"/>
  <c r="H485" i="45"/>
  <c r="D485" i="45"/>
  <c r="E485" i="45" s="1"/>
  <c r="C484" i="45"/>
  <c r="H484" i="45" s="1"/>
  <c r="H482" i="45"/>
  <c r="H481" i="45"/>
  <c r="E481" i="45"/>
  <c r="D481" i="45"/>
  <c r="H480" i="45"/>
  <c r="D480" i="45"/>
  <c r="E480" i="45" s="1"/>
  <c r="H479" i="45"/>
  <c r="D479" i="45"/>
  <c r="E479" i="45" s="1"/>
  <c r="H478" i="45"/>
  <c r="D478" i="45"/>
  <c r="E478" i="45" s="1"/>
  <c r="E477" i="45" s="1"/>
  <c r="D477" i="45"/>
  <c r="C477" i="45"/>
  <c r="H477" i="45" s="1"/>
  <c r="H476" i="45"/>
  <c r="E476" i="45"/>
  <c r="D476" i="45"/>
  <c r="H475" i="45"/>
  <c r="D475" i="45"/>
  <c r="E475" i="45" s="1"/>
  <c r="E474" i="45" s="1"/>
  <c r="C474" i="45"/>
  <c r="H474" i="45" s="1"/>
  <c r="H473" i="45"/>
  <c r="D473" i="45"/>
  <c r="E473" i="45" s="1"/>
  <c r="H472" i="45"/>
  <c r="D472" i="45"/>
  <c r="E472" i="45" s="1"/>
  <c r="H471" i="45"/>
  <c r="E471" i="45"/>
  <c r="D471" i="45"/>
  <c r="H470" i="45"/>
  <c r="D470" i="45"/>
  <c r="E470" i="45" s="1"/>
  <c r="H469" i="45"/>
  <c r="D469" i="45"/>
  <c r="E469" i="45" s="1"/>
  <c r="E468" i="45" s="1"/>
  <c r="D468" i="45"/>
  <c r="C468" i="45"/>
  <c r="H468" i="45" s="1"/>
  <c r="H467" i="45"/>
  <c r="D467" i="45"/>
  <c r="E467" i="45" s="1"/>
  <c r="H466" i="45"/>
  <c r="E466" i="45"/>
  <c r="D466" i="45"/>
  <c r="H465" i="45"/>
  <c r="D465" i="45"/>
  <c r="E465" i="45" s="1"/>
  <c r="H464" i="45"/>
  <c r="D464" i="45"/>
  <c r="E464" i="45" s="1"/>
  <c r="D463" i="45"/>
  <c r="C463" i="45"/>
  <c r="H463" i="45" s="1"/>
  <c r="H462" i="45"/>
  <c r="D462" i="45"/>
  <c r="E462" i="45" s="1"/>
  <c r="H461" i="45"/>
  <c r="D461" i="45"/>
  <c r="E461" i="45" s="1"/>
  <c r="E459" i="45" s="1"/>
  <c r="H460" i="45"/>
  <c r="E460" i="45"/>
  <c r="D460" i="45"/>
  <c r="D459" i="45"/>
  <c r="C459" i="45"/>
  <c r="H459" i="45" s="1"/>
  <c r="H458" i="45"/>
  <c r="D458" i="45"/>
  <c r="E458" i="45" s="1"/>
  <c r="H457" i="45"/>
  <c r="D457" i="45"/>
  <c r="E457" i="45" s="1"/>
  <c r="H456" i="45"/>
  <c r="D456" i="45"/>
  <c r="E456" i="45" s="1"/>
  <c r="E455" i="45" s="1"/>
  <c r="D455" i="45"/>
  <c r="C455" i="45"/>
  <c r="H455" i="45" s="1"/>
  <c r="H454" i="45"/>
  <c r="E454" i="45"/>
  <c r="D454" i="45"/>
  <c r="H453" i="45"/>
  <c r="D453" i="45"/>
  <c r="E453" i="45" s="1"/>
  <c r="H452" i="45"/>
  <c r="D452" i="45"/>
  <c r="E452" i="45" s="1"/>
  <c r="H451" i="45"/>
  <c r="D451" i="45"/>
  <c r="E451" i="45" s="1"/>
  <c r="C450" i="45"/>
  <c r="H450" i="45" s="1"/>
  <c r="H449" i="45"/>
  <c r="E449" i="45"/>
  <c r="D449" i="45"/>
  <c r="H448" i="45"/>
  <c r="D448" i="45"/>
  <c r="E448" i="45" s="1"/>
  <c r="H447" i="45"/>
  <c r="E447" i="45"/>
  <c r="D447" i="45"/>
  <c r="H446" i="45"/>
  <c r="D446" i="45"/>
  <c r="E446" i="45" s="1"/>
  <c r="C445" i="45"/>
  <c r="H445" i="45" s="1"/>
  <c r="C444" i="45"/>
  <c r="H444" i="45" s="1"/>
  <c r="H443" i="45"/>
  <c r="E443" i="45"/>
  <c r="D443" i="45"/>
  <c r="H442" i="45"/>
  <c r="D442" i="45"/>
  <c r="E442" i="45" s="1"/>
  <c r="H441" i="45"/>
  <c r="E441" i="45"/>
  <c r="D441" i="45"/>
  <c r="H440" i="45"/>
  <c r="D440" i="45"/>
  <c r="E440" i="45" s="1"/>
  <c r="H439" i="45"/>
  <c r="E439" i="45"/>
  <c r="D439" i="45"/>
  <c r="H438" i="45"/>
  <c r="D438" i="45"/>
  <c r="E438" i="45" s="1"/>
  <c r="H437" i="45"/>
  <c r="E437" i="45"/>
  <c r="D437" i="45"/>
  <c r="H436" i="45"/>
  <c r="D436" i="45"/>
  <c r="E436" i="45" s="1"/>
  <c r="H435" i="45"/>
  <c r="E435" i="45"/>
  <c r="D435" i="45"/>
  <c r="H434" i="45"/>
  <c r="D434" i="45"/>
  <c r="E434" i="45" s="1"/>
  <c r="H433" i="45"/>
  <c r="E433" i="45"/>
  <c r="D433" i="45"/>
  <c r="H432" i="45"/>
  <c r="D432" i="45"/>
  <c r="E432" i="45" s="1"/>
  <c r="H431" i="45"/>
  <c r="E431" i="45"/>
  <c r="D431" i="45"/>
  <c r="H430" i="45"/>
  <c r="D430" i="45"/>
  <c r="E430" i="45" s="1"/>
  <c r="C429" i="45"/>
  <c r="H429" i="45" s="1"/>
  <c r="H428" i="45"/>
  <c r="E428" i="45"/>
  <c r="D428" i="45"/>
  <c r="H427" i="45"/>
  <c r="D427" i="45"/>
  <c r="E427" i="45" s="1"/>
  <c r="H426" i="45"/>
  <c r="E426" i="45"/>
  <c r="D426" i="45"/>
  <c r="H425" i="45"/>
  <c r="D425" i="45"/>
  <c r="E425" i="45" s="1"/>
  <c r="H424" i="45"/>
  <c r="E424" i="45"/>
  <c r="D424" i="45"/>
  <c r="H423" i="45"/>
  <c r="D423" i="45"/>
  <c r="E423" i="45" s="1"/>
  <c r="C422" i="45"/>
  <c r="H422" i="45" s="1"/>
  <c r="H421" i="45"/>
  <c r="E421" i="45"/>
  <c r="D421" i="45"/>
  <c r="H420" i="45"/>
  <c r="D420" i="45"/>
  <c r="E420" i="45" s="1"/>
  <c r="H419" i="45"/>
  <c r="E419" i="45"/>
  <c r="D419" i="45"/>
  <c r="H418" i="45"/>
  <c r="D418" i="45"/>
  <c r="E418" i="45" s="1"/>
  <c r="H417" i="45"/>
  <c r="E417" i="45"/>
  <c r="E416" i="45" s="1"/>
  <c r="D417" i="45"/>
  <c r="H416" i="45"/>
  <c r="D416" i="45"/>
  <c r="C416" i="45"/>
  <c r="H415" i="45"/>
  <c r="D415" i="45"/>
  <c r="E415" i="45" s="1"/>
  <c r="H414" i="45"/>
  <c r="E414" i="45"/>
  <c r="D414" i="45"/>
  <c r="H413" i="45"/>
  <c r="D413" i="45"/>
  <c r="E413" i="45" s="1"/>
  <c r="E412" i="45" s="1"/>
  <c r="C412" i="45"/>
  <c r="H412" i="45" s="1"/>
  <c r="H411" i="45"/>
  <c r="E411" i="45"/>
  <c r="D411" i="45"/>
  <c r="H410" i="45"/>
  <c r="D410" i="45"/>
  <c r="E410" i="45" s="1"/>
  <c r="E409" i="45" s="1"/>
  <c r="C409" i="45"/>
  <c r="H409" i="45" s="1"/>
  <c r="H408" i="45"/>
  <c r="E408" i="45"/>
  <c r="D408" i="45"/>
  <c r="H407" i="45"/>
  <c r="D407" i="45"/>
  <c r="E407" i="45" s="1"/>
  <c r="H406" i="45"/>
  <c r="E406" i="45"/>
  <c r="D406" i="45"/>
  <c r="H405" i="45"/>
  <c r="D405" i="45"/>
  <c r="E405" i="45" s="1"/>
  <c r="E404" i="45" s="1"/>
  <c r="C404" i="45"/>
  <c r="H404" i="45" s="1"/>
  <c r="H403" i="45"/>
  <c r="E403" i="45"/>
  <c r="D403" i="45"/>
  <c r="H402" i="45"/>
  <c r="D402" i="45"/>
  <c r="E402" i="45" s="1"/>
  <c r="H401" i="45"/>
  <c r="E401" i="45"/>
  <c r="D401" i="45"/>
  <c r="H400" i="45"/>
  <c r="D400" i="45"/>
  <c r="E400" i="45" s="1"/>
  <c r="C399" i="45"/>
  <c r="H399" i="45" s="1"/>
  <c r="H398" i="45"/>
  <c r="E398" i="45"/>
  <c r="D398" i="45"/>
  <c r="H397" i="45"/>
  <c r="D397" i="45"/>
  <c r="E397" i="45" s="1"/>
  <c r="E395" i="45" s="1"/>
  <c r="H396" i="45"/>
  <c r="E396" i="45"/>
  <c r="D396" i="45"/>
  <c r="H395" i="45"/>
  <c r="D395" i="45"/>
  <c r="C395" i="45"/>
  <c r="H394" i="45"/>
  <c r="D394" i="45"/>
  <c r="E394" i="45" s="1"/>
  <c r="H393" i="45"/>
  <c r="D393" i="45"/>
  <c r="E393" i="45" s="1"/>
  <c r="D392" i="45"/>
  <c r="C392" i="45"/>
  <c r="H392" i="45" s="1"/>
  <c r="H391" i="45"/>
  <c r="D391" i="45"/>
  <c r="E391" i="45" s="1"/>
  <c r="H390" i="45"/>
  <c r="D390" i="45"/>
  <c r="E390" i="45" s="1"/>
  <c r="H389" i="45"/>
  <c r="D389" i="45"/>
  <c r="E389" i="45" s="1"/>
  <c r="D388" i="45"/>
  <c r="C388" i="45"/>
  <c r="H388" i="45" s="1"/>
  <c r="H387" i="45"/>
  <c r="D387" i="45"/>
  <c r="E387" i="45" s="1"/>
  <c r="H386" i="45"/>
  <c r="D386" i="45"/>
  <c r="E386" i="45" s="1"/>
  <c r="H385" i="45"/>
  <c r="E385" i="45"/>
  <c r="D385" i="45"/>
  <c r="H384" i="45"/>
  <c r="D384" i="45"/>
  <c r="E384" i="45" s="1"/>
  <c r="H383" i="45"/>
  <c r="D383" i="45"/>
  <c r="E383" i="45" s="1"/>
  <c r="D382" i="45"/>
  <c r="C382" i="45"/>
  <c r="H382" i="45" s="1"/>
  <c r="H381" i="45"/>
  <c r="D381" i="45"/>
  <c r="E381" i="45" s="1"/>
  <c r="H380" i="45"/>
  <c r="D380" i="45"/>
  <c r="E380" i="45" s="1"/>
  <c r="H379" i="45"/>
  <c r="E379" i="45"/>
  <c r="E378" i="45" s="1"/>
  <c r="D379" i="45"/>
  <c r="D378" i="45"/>
  <c r="C378" i="45"/>
  <c r="H378" i="45" s="1"/>
  <c r="H377" i="45"/>
  <c r="D377" i="45"/>
  <c r="E377" i="45" s="1"/>
  <c r="H376" i="45"/>
  <c r="D376" i="45"/>
  <c r="E376" i="45" s="1"/>
  <c r="H375" i="45"/>
  <c r="E375" i="45"/>
  <c r="D375" i="45"/>
  <c r="H374" i="45"/>
  <c r="D374" i="45"/>
  <c r="E374" i="45" s="1"/>
  <c r="E373" i="45" s="1"/>
  <c r="D373" i="45"/>
  <c r="C373" i="45"/>
  <c r="H373" i="45" s="1"/>
  <c r="H372" i="45"/>
  <c r="D372" i="45"/>
  <c r="E372" i="45" s="1"/>
  <c r="H371" i="45"/>
  <c r="D371" i="45"/>
  <c r="E371" i="45" s="1"/>
  <c r="H370" i="45"/>
  <c r="E370" i="45"/>
  <c r="D370" i="45"/>
  <c r="H369" i="45"/>
  <c r="D369" i="45"/>
  <c r="E369" i="45" s="1"/>
  <c r="E368" i="45" s="1"/>
  <c r="D368" i="45"/>
  <c r="C368" i="45"/>
  <c r="H368" i="45" s="1"/>
  <c r="H367" i="45"/>
  <c r="D367" i="45"/>
  <c r="E367" i="45" s="1"/>
  <c r="H366" i="45"/>
  <c r="D366" i="45"/>
  <c r="E366" i="45" s="1"/>
  <c r="H365" i="45"/>
  <c r="E365" i="45"/>
  <c r="D365" i="45"/>
  <c r="H364" i="45"/>
  <c r="D364" i="45"/>
  <c r="E364" i="45" s="1"/>
  <c r="H363" i="45"/>
  <c r="D363" i="45"/>
  <c r="E363" i="45" s="1"/>
  <c r="E362" i="45" s="1"/>
  <c r="C362" i="45"/>
  <c r="H362" i="45" s="1"/>
  <c r="H361" i="45"/>
  <c r="D361" i="45"/>
  <c r="E361" i="45" s="1"/>
  <c r="H360" i="45"/>
  <c r="E360" i="45"/>
  <c r="D360" i="45"/>
  <c r="H359" i="45"/>
  <c r="D359" i="45"/>
  <c r="E359" i="45" s="1"/>
  <c r="H358" i="45"/>
  <c r="D358" i="45"/>
  <c r="E358" i="45" s="1"/>
  <c r="D357" i="45"/>
  <c r="C357" i="45"/>
  <c r="H357" i="45" s="1"/>
  <c r="H356" i="45"/>
  <c r="D356" i="45"/>
  <c r="E356" i="45" s="1"/>
  <c r="H355" i="45"/>
  <c r="E355" i="45"/>
  <c r="D355" i="45"/>
  <c r="H354" i="45"/>
  <c r="D354" i="45"/>
  <c r="E354" i="45" s="1"/>
  <c r="E353" i="45" s="1"/>
  <c r="D353" i="45"/>
  <c r="C353" i="45"/>
  <c r="H353" i="45" s="1"/>
  <c r="H352" i="45"/>
  <c r="D352" i="45"/>
  <c r="E352" i="45" s="1"/>
  <c r="H351" i="45"/>
  <c r="D351" i="45"/>
  <c r="E351" i="45" s="1"/>
  <c r="H350" i="45"/>
  <c r="E350" i="45"/>
  <c r="D350" i="45"/>
  <c r="H349" i="45"/>
  <c r="D349" i="45"/>
  <c r="E349" i="45" s="1"/>
  <c r="D348" i="45"/>
  <c r="C348" i="45"/>
  <c r="H348" i="45" s="1"/>
  <c r="H347" i="45"/>
  <c r="D347" i="45"/>
  <c r="E347" i="45" s="1"/>
  <c r="H346" i="45"/>
  <c r="D346" i="45"/>
  <c r="E346" i="45" s="1"/>
  <c r="E344" i="45" s="1"/>
  <c r="H345" i="45"/>
  <c r="E345" i="45"/>
  <c r="D345" i="45"/>
  <c r="H344" i="45"/>
  <c r="D344" i="45"/>
  <c r="C344" i="45"/>
  <c r="H343" i="45"/>
  <c r="E343" i="45"/>
  <c r="D343" i="45"/>
  <c r="H342" i="45"/>
  <c r="D342" i="45"/>
  <c r="E342" i="45" s="1"/>
  <c r="H341" i="45"/>
  <c r="D341" i="45"/>
  <c r="E341" i="45" s="1"/>
  <c r="C340" i="45"/>
  <c r="H340" i="45" s="1"/>
  <c r="H338" i="45"/>
  <c r="D338" i="45"/>
  <c r="E338" i="45" s="1"/>
  <c r="H337" i="45"/>
  <c r="E337" i="45"/>
  <c r="D337" i="45"/>
  <c r="H336" i="45"/>
  <c r="D336" i="45"/>
  <c r="E336" i="45" s="1"/>
  <c r="H335" i="45"/>
  <c r="E335" i="45"/>
  <c r="D335" i="45"/>
  <c r="H334" i="45"/>
  <c r="D334" i="45"/>
  <c r="E334" i="45" s="1"/>
  <c r="H333" i="45"/>
  <c r="E333" i="45"/>
  <c r="D333" i="45"/>
  <c r="H332" i="45"/>
  <c r="D332" i="45"/>
  <c r="E332" i="45" s="1"/>
  <c r="E331" i="45"/>
  <c r="C331" i="45"/>
  <c r="H331" i="45" s="1"/>
  <c r="H330" i="45"/>
  <c r="E330" i="45"/>
  <c r="D330" i="45"/>
  <c r="H329" i="45"/>
  <c r="D329" i="45"/>
  <c r="C328" i="45"/>
  <c r="H328" i="45" s="1"/>
  <c r="H327" i="45"/>
  <c r="E327" i="45"/>
  <c r="D327" i="45"/>
  <c r="H326" i="45"/>
  <c r="D326" i="45"/>
  <c r="C325" i="45"/>
  <c r="H325" i="45" s="1"/>
  <c r="H324" i="45"/>
  <c r="E324" i="45"/>
  <c r="D324" i="45"/>
  <c r="H323" i="45"/>
  <c r="D323" i="45"/>
  <c r="E323" i="45" s="1"/>
  <c r="H322" i="45"/>
  <c r="D322" i="45"/>
  <c r="E322" i="45" s="1"/>
  <c r="H321" i="45"/>
  <c r="D321" i="45"/>
  <c r="E321" i="45" s="1"/>
  <c r="H320" i="45"/>
  <c r="E320" i="45"/>
  <c r="D320" i="45"/>
  <c r="H319" i="45"/>
  <c r="D319" i="45"/>
  <c r="E319" i="45" s="1"/>
  <c r="H318" i="45"/>
  <c r="D318" i="45"/>
  <c r="E318" i="45" s="1"/>
  <c r="H317" i="45"/>
  <c r="E317" i="45"/>
  <c r="D317" i="45"/>
  <c r="H316" i="45"/>
  <c r="D316" i="45"/>
  <c r="E316" i="45" s="1"/>
  <c r="E315" i="45" s="1"/>
  <c r="D315" i="45"/>
  <c r="C315" i="45"/>
  <c r="H315" i="45" s="1"/>
  <c r="C314" i="45"/>
  <c r="H314" i="45" s="1"/>
  <c r="H313" i="45"/>
  <c r="D313" i="45"/>
  <c r="E313" i="45" s="1"/>
  <c r="H312" i="45"/>
  <c r="D312" i="45"/>
  <c r="E312" i="45" s="1"/>
  <c r="H311" i="45"/>
  <c r="E311" i="45"/>
  <c r="D311" i="45"/>
  <c r="H310" i="45"/>
  <c r="D310" i="45"/>
  <c r="E310" i="45" s="1"/>
  <c r="H309" i="45"/>
  <c r="D309" i="45"/>
  <c r="E309" i="45" s="1"/>
  <c r="H308" i="45"/>
  <c r="H307" i="45"/>
  <c r="E307" i="45"/>
  <c r="D307" i="45"/>
  <c r="H306" i="45"/>
  <c r="D306" i="45"/>
  <c r="E306" i="45" s="1"/>
  <c r="E305" i="45" s="1"/>
  <c r="H305" i="45"/>
  <c r="H304" i="45"/>
  <c r="D304" i="45"/>
  <c r="E304" i="45" s="1"/>
  <c r="H303" i="45"/>
  <c r="E303" i="45"/>
  <c r="D303" i="45"/>
  <c r="D302" i="45"/>
  <c r="C302" i="45"/>
  <c r="H302" i="45" s="1"/>
  <c r="H301" i="45"/>
  <c r="D301" i="45"/>
  <c r="E301" i="45" s="1"/>
  <c r="H300" i="45"/>
  <c r="D300" i="45"/>
  <c r="E300" i="45" s="1"/>
  <c r="H299" i="45"/>
  <c r="D299" i="45"/>
  <c r="E299" i="45" s="1"/>
  <c r="H298" i="45"/>
  <c r="H297" i="45"/>
  <c r="D297" i="45"/>
  <c r="E297" i="45" s="1"/>
  <c r="E296" i="45" s="1"/>
  <c r="H296" i="45"/>
  <c r="H295" i="45"/>
  <c r="D295" i="45"/>
  <c r="E295" i="45" s="1"/>
  <c r="H294" i="45"/>
  <c r="E294" i="45"/>
  <c r="D294" i="45"/>
  <c r="H293" i="45"/>
  <c r="D293" i="45"/>
  <c r="E293" i="45" s="1"/>
  <c r="H292" i="45"/>
  <c r="D292" i="45"/>
  <c r="E292" i="45" s="1"/>
  <c r="H291" i="45"/>
  <c r="D291" i="45"/>
  <c r="E291" i="45" s="1"/>
  <c r="H290" i="45"/>
  <c r="E290" i="45"/>
  <c r="D290" i="45"/>
  <c r="H289" i="45"/>
  <c r="D289" i="45"/>
  <c r="H288" i="45"/>
  <c r="D288" i="45"/>
  <c r="E288" i="45" s="1"/>
  <c r="H287" i="45"/>
  <c r="D287" i="45"/>
  <c r="E287" i="45" s="1"/>
  <c r="H286" i="45"/>
  <c r="E286" i="45"/>
  <c r="D286" i="45"/>
  <c r="H285" i="45"/>
  <c r="D285" i="45"/>
  <c r="E285" i="45" s="1"/>
  <c r="H284" i="45"/>
  <c r="E284" i="45"/>
  <c r="D284" i="45"/>
  <c r="H283" i="45"/>
  <c r="D283" i="45"/>
  <c r="E283" i="45" s="1"/>
  <c r="H282" i="45"/>
  <c r="E282" i="45"/>
  <c r="D282" i="45"/>
  <c r="H281" i="45"/>
  <c r="D281" i="45"/>
  <c r="E281" i="45" s="1"/>
  <c r="H280" i="45"/>
  <c r="E280" i="45"/>
  <c r="D280" i="45"/>
  <c r="H279" i="45"/>
  <c r="D279" i="45"/>
  <c r="E279" i="45" s="1"/>
  <c r="H278" i="45"/>
  <c r="E278" i="45"/>
  <c r="D278" i="45"/>
  <c r="H277" i="45"/>
  <c r="D277" i="45"/>
  <c r="E277" i="45" s="1"/>
  <c r="H276" i="45"/>
  <c r="E276" i="45"/>
  <c r="D276" i="45"/>
  <c r="H275" i="45"/>
  <c r="D275" i="45"/>
  <c r="E275" i="45" s="1"/>
  <c r="H274" i="45"/>
  <c r="E274" i="45"/>
  <c r="D274" i="45"/>
  <c r="H273" i="45"/>
  <c r="D273" i="45"/>
  <c r="E273" i="45" s="1"/>
  <c r="H272" i="45"/>
  <c r="E272" i="45"/>
  <c r="D272" i="45"/>
  <c r="H271" i="45"/>
  <c r="D271" i="45"/>
  <c r="E271" i="45" s="1"/>
  <c r="H270" i="45"/>
  <c r="E270" i="45"/>
  <c r="D270" i="45"/>
  <c r="H269" i="45"/>
  <c r="D269" i="45"/>
  <c r="E269" i="45" s="1"/>
  <c r="H268" i="45"/>
  <c r="E268" i="45"/>
  <c r="D268" i="45"/>
  <c r="H267" i="45"/>
  <c r="D267" i="45"/>
  <c r="E267" i="45" s="1"/>
  <c r="H266" i="45"/>
  <c r="D266" i="45"/>
  <c r="E266" i="45" s="1"/>
  <c r="H265" i="45"/>
  <c r="D265" i="45"/>
  <c r="H264" i="45"/>
  <c r="E264" i="45"/>
  <c r="D264" i="45"/>
  <c r="C263" i="45"/>
  <c r="H263" i="45" s="1"/>
  <c r="H262" i="45"/>
  <c r="E262" i="45"/>
  <c r="D262" i="45"/>
  <c r="H261" i="45"/>
  <c r="E261" i="45"/>
  <c r="D261" i="45"/>
  <c r="E260" i="45"/>
  <c r="D260" i="45"/>
  <c r="C260" i="45"/>
  <c r="H260" i="45" s="1"/>
  <c r="D252" i="45"/>
  <c r="E252" i="45" s="1"/>
  <c r="E251" i="45"/>
  <c r="D251" i="45"/>
  <c r="D250" i="45"/>
  <c r="C250" i="45"/>
  <c r="D249" i="45"/>
  <c r="E249" i="45" s="1"/>
  <c r="D248" i="45"/>
  <c r="E248" i="45" s="1"/>
  <c r="D247" i="45"/>
  <c r="E247" i="45" s="1"/>
  <c r="D246" i="45"/>
  <c r="E246" i="45" s="1"/>
  <c r="D245" i="45"/>
  <c r="E245" i="45" s="1"/>
  <c r="D244" i="45"/>
  <c r="D243" i="45" s="1"/>
  <c r="C244" i="45"/>
  <c r="C243" i="45"/>
  <c r="E242" i="45"/>
  <c r="D242" i="45"/>
  <c r="D241" i="45"/>
  <c r="E241" i="45" s="1"/>
  <c r="E239" i="45" s="1"/>
  <c r="E238" i="45" s="1"/>
  <c r="E240" i="45"/>
  <c r="D240" i="45"/>
  <c r="D239" i="45"/>
  <c r="D238" i="45" s="1"/>
  <c r="C239" i="45"/>
  <c r="C238" i="45"/>
  <c r="E237" i="45"/>
  <c r="E236" i="45" s="1"/>
  <c r="E235" i="45" s="1"/>
  <c r="D237" i="45"/>
  <c r="D236" i="45"/>
  <c r="D235" i="45" s="1"/>
  <c r="C236" i="45"/>
  <c r="C235" i="45"/>
  <c r="E234" i="45"/>
  <c r="E233" i="45" s="1"/>
  <c r="D234" i="45"/>
  <c r="D233" i="45"/>
  <c r="C233" i="45"/>
  <c r="D232" i="45"/>
  <c r="E232" i="45" s="1"/>
  <c r="E229" i="45" s="1"/>
  <c r="E228" i="45" s="1"/>
  <c r="E231" i="45"/>
  <c r="D231" i="45"/>
  <c r="D230" i="45"/>
  <c r="E230" i="45" s="1"/>
  <c r="D229" i="45"/>
  <c r="C229" i="45"/>
  <c r="D228" i="45"/>
  <c r="C228" i="45"/>
  <c r="E227" i="45"/>
  <c r="D227" i="45"/>
  <c r="D226" i="45"/>
  <c r="E226" i="45" s="1"/>
  <c r="E223" i="45" s="1"/>
  <c r="E222" i="45" s="1"/>
  <c r="E225" i="45"/>
  <c r="D225" i="45"/>
  <c r="D224" i="45"/>
  <c r="E224" i="45" s="1"/>
  <c r="C223" i="45"/>
  <c r="C222" i="45" s="1"/>
  <c r="E221" i="45"/>
  <c r="E220" i="45" s="1"/>
  <c r="D221" i="45"/>
  <c r="D220" i="45" s="1"/>
  <c r="D215" i="45" s="1"/>
  <c r="C220" i="45"/>
  <c r="D219" i="45"/>
  <c r="E219" i="45" s="1"/>
  <c r="D218" i="45"/>
  <c r="E218" i="45" s="1"/>
  <c r="D217" i="45"/>
  <c r="E217" i="45" s="1"/>
  <c r="D216" i="45"/>
  <c r="C216" i="45"/>
  <c r="C215" i="45"/>
  <c r="E214" i="45"/>
  <c r="E213" i="45" s="1"/>
  <c r="D214" i="45"/>
  <c r="D213" i="45"/>
  <c r="C213" i="45"/>
  <c r="D212" i="45"/>
  <c r="E212" i="45" s="1"/>
  <c r="E211" i="45" s="1"/>
  <c r="D211" i="45"/>
  <c r="C211" i="45"/>
  <c r="D210" i="45"/>
  <c r="E210" i="45" s="1"/>
  <c r="D209" i="45"/>
  <c r="E209" i="45" s="1"/>
  <c r="D208" i="45"/>
  <c r="D207" i="45" s="1"/>
  <c r="D203" i="45" s="1"/>
  <c r="C207" i="45"/>
  <c r="E206" i="45"/>
  <c r="D206" i="45"/>
  <c r="D205" i="45"/>
  <c r="E205" i="45" s="1"/>
  <c r="E204" i="45" s="1"/>
  <c r="D204" i="45"/>
  <c r="C204" i="45"/>
  <c r="C203" i="45"/>
  <c r="D202" i="45"/>
  <c r="E202" i="45" s="1"/>
  <c r="E201" i="45" s="1"/>
  <c r="E200" i="45" s="1"/>
  <c r="D201" i="45"/>
  <c r="C201" i="45"/>
  <c r="D200" i="45"/>
  <c r="C200" i="45"/>
  <c r="D199" i="45"/>
  <c r="E199" i="45" s="1"/>
  <c r="E198" i="45" s="1"/>
  <c r="E197" i="45" s="1"/>
  <c r="D198" i="45"/>
  <c r="C198" i="45"/>
  <c r="D197" i="45"/>
  <c r="C197" i="45"/>
  <c r="D196" i="45"/>
  <c r="E196" i="45" s="1"/>
  <c r="E195" i="45" s="1"/>
  <c r="D195" i="45"/>
  <c r="C195" i="45"/>
  <c r="D194" i="45"/>
  <c r="D193" i="45" s="1"/>
  <c r="C193" i="45"/>
  <c r="D192" i="45"/>
  <c r="E192" i="45" s="1"/>
  <c r="D191" i="45"/>
  <c r="E191" i="45" s="1"/>
  <c r="D190" i="45"/>
  <c r="E190" i="45" s="1"/>
  <c r="C189" i="45"/>
  <c r="C188" i="45" s="1"/>
  <c r="C178" i="45" s="1"/>
  <c r="D187" i="45"/>
  <c r="E187" i="45" s="1"/>
  <c r="D186" i="45"/>
  <c r="E186" i="45" s="1"/>
  <c r="D185" i="45"/>
  <c r="C185" i="45"/>
  <c r="D184" i="45"/>
  <c r="C184" i="45"/>
  <c r="D183" i="45"/>
  <c r="E183" i="45" s="1"/>
  <c r="E182" i="45" s="1"/>
  <c r="D182" i="45"/>
  <c r="C182" i="45"/>
  <c r="D181" i="45"/>
  <c r="E181" i="45" s="1"/>
  <c r="E180" i="45" s="1"/>
  <c r="D180" i="45"/>
  <c r="C180" i="45"/>
  <c r="D179" i="45"/>
  <c r="C179" i="45"/>
  <c r="H176" i="45"/>
  <c r="D176" i="45"/>
  <c r="E176" i="45" s="1"/>
  <c r="H175" i="45"/>
  <c r="D175" i="45"/>
  <c r="E175" i="45" s="1"/>
  <c r="E174" i="45" s="1"/>
  <c r="D174" i="45"/>
  <c r="C174" i="45"/>
  <c r="H174" i="45" s="1"/>
  <c r="H173" i="45"/>
  <c r="D173" i="45"/>
  <c r="E173" i="45" s="1"/>
  <c r="H172" i="45"/>
  <c r="D172" i="45"/>
  <c r="E172" i="45" s="1"/>
  <c r="C171" i="45"/>
  <c r="H171" i="45" s="1"/>
  <c r="H169" i="45"/>
  <c r="D169" i="45"/>
  <c r="D167" i="45" s="1"/>
  <c r="H168" i="45"/>
  <c r="E168" i="45"/>
  <c r="D168" i="45"/>
  <c r="H167" i="45"/>
  <c r="C167" i="45"/>
  <c r="H166" i="45"/>
  <c r="D166" i="45"/>
  <c r="E166" i="45" s="1"/>
  <c r="H165" i="45"/>
  <c r="E165" i="45"/>
  <c r="D165" i="45"/>
  <c r="H164" i="45"/>
  <c r="D164" i="45"/>
  <c r="D163" i="45" s="1"/>
  <c r="C164" i="45"/>
  <c r="C163" i="45"/>
  <c r="H163" i="45" s="1"/>
  <c r="J163" i="45" s="1"/>
  <c r="H162" i="45"/>
  <c r="E162" i="45"/>
  <c r="D162" i="45"/>
  <c r="H161" i="45"/>
  <c r="D161" i="45"/>
  <c r="E161" i="45" s="1"/>
  <c r="E160" i="45" s="1"/>
  <c r="C160" i="45"/>
  <c r="H160" i="45" s="1"/>
  <c r="H159" i="45"/>
  <c r="E159" i="45"/>
  <c r="D159" i="45"/>
  <c r="H158" i="45"/>
  <c r="D158" i="45"/>
  <c r="E158" i="45" s="1"/>
  <c r="E157" i="45" s="1"/>
  <c r="C157" i="45"/>
  <c r="H157" i="45" s="1"/>
  <c r="H156" i="45"/>
  <c r="E156" i="45"/>
  <c r="D156" i="45"/>
  <c r="H155" i="45"/>
  <c r="D155" i="45"/>
  <c r="E155" i="45" s="1"/>
  <c r="E154" i="45" s="1"/>
  <c r="E153" i="45" s="1"/>
  <c r="C154" i="45"/>
  <c r="H154" i="45" s="1"/>
  <c r="H151" i="45"/>
  <c r="E151" i="45"/>
  <c r="D151" i="45"/>
  <c r="H150" i="45"/>
  <c r="D150" i="45"/>
  <c r="E150" i="45" s="1"/>
  <c r="E149" i="45" s="1"/>
  <c r="C149" i="45"/>
  <c r="H149" i="45" s="1"/>
  <c r="H148" i="45"/>
  <c r="E148" i="45"/>
  <c r="D148" i="45"/>
  <c r="H147" i="45"/>
  <c r="D147" i="45"/>
  <c r="E147" i="45" s="1"/>
  <c r="E146" i="45" s="1"/>
  <c r="C146" i="45"/>
  <c r="H146" i="45" s="1"/>
  <c r="H145" i="45"/>
  <c r="E145" i="45"/>
  <c r="D145" i="45"/>
  <c r="H144" i="45"/>
  <c r="D144" i="45"/>
  <c r="E144" i="45" s="1"/>
  <c r="E143" i="45" s="1"/>
  <c r="C143" i="45"/>
  <c r="H143" i="45" s="1"/>
  <c r="H142" i="45"/>
  <c r="E142" i="45"/>
  <c r="D142" i="45"/>
  <c r="H141" i="45"/>
  <c r="D141" i="45"/>
  <c r="E141" i="45" s="1"/>
  <c r="E140" i="45" s="1"/>
  <c r="C140" i="45"/>
  <c r="H140" i="45" s="1"/>
  <c r="H139" i="45"/>
  <c r="E139" i="45"/>
  <c r="D139" i="45"/>
  <c r="H138" i="45"/>
  <c r="D138" i="45"/>
  <c r="D136" i="45" s="1"/>
  <c r="H137" i="45"/>
  <c r="E137" i="45"/>
  <c r="D137" i="45"/>
  <c r="H136" i="45"/>
  <c r="C136" i="45"/>
  <c r="C135" i="45"/>
  <c r="H135" i="45" s="1"/>
  <c r="J135" i="45" s="1"/>
  <c r="H134" i="45"/>
  <c r="E134" i="45"/>
  <c r="D134" i="45"/>
  <c r="H133" i="45"/>
  <c r="D133" i="45"/>
  <c r="E133" i="45" s="1"/>
  <c r="E132" i="45" s="1"/>
  <c r="C132" i="45"/>
  <c r="H132" i="45" s="1"/>
  <c r="H131" i="45"/>
  <c r="E131" i="45"/>
  <c r="D131" i="45"/>
  <c r="H130" i="45"/>
  <c r="D130" i="45"/>
  <c r="E130" i="45" s="1"/>
  <c r="E129" i="45" s="1"/>
  <c r="C129" i="45"/>
  <c r="H129" i="45" s="1"/>
  <c r="H128" i="45"/>
  <c r="E128" i="45"/>
  <c r="D128" i="45"/>
  <c r="H127" i="45"/>
  <c r="D127" i="45"/>
  <c r="E127" i="45" s="1"/>
  <c r="E126" i="45" s="1"/>
  <c r="C126" i="45"/>
  <c r="H126" i="45" s="1"/>
  <c r="H125" i="45"/>
  <c r="E125" i="45"/>
  <c r="D125" i="45"/>
  <c r="H124" i="45"/>
  <c r="D124" i="45"/>
  <c r="E124" i="45" s="1"/>
  <c r="E123" i="45" s="1"/>
  <c r="C123" i="45"/>
  <c r="H123" i="45" s="1"/>
  <c r="H122" i="45"/>
  <c r="E122" i="45"/>
  <c r="D122" i="45"/>
  <c r="H121" i="45"/>
  <c r="D121" i="45"/>
  <c r="E121" i="45" s="1"/>
  <c r="E120" i="45" s="1"/>
  <c r="C120" i="45"/>
  <c r="H120" i="45" s="1"/>
  <c r="H119" i="45"/>
  <c r="E119" i="45"/>
  <c r="D119" i="45"/>
  <c r="H118" i="45"/>
  <c r="D118" i="45"/>
  <c r="E118" i="45" s="1"/>
  <c r="E117" i="45" s="1"/>
  <c r="E116" i="45" s="1"/>
  <c r="C117" i="45"/>
  <c r="H117" i="45" s="1"/>
  <c r="H113" i="45"/>
  <c r="D113" i="45"/>
  <c r="E113" i="45" s="1"/>
  <c r="H112" i="45"/>
  <c r="E112" i="45"/>
  <c r="D112" i="45"/>
  <c r="H111" i="45"/>
  <c r="D111" i="45"/>
  <c r="E111" i="45" s="1"/>
  <c r="H110" i="45"/>
  <c r="E110" i="45"/>
  <c r="D110" i="45"/>
  <c r="H109" i="45"/>
  <c r="D109" i="45"/>
  <c r="E109" i="45" s="1"/>
  <c r="H108" i="45"/>
  <c r="E108" i="45"/>
  <c r="D108" i="45"/>
  <c r="H107" i="45"/>
  <c r="D107" i="45"/>
  <c r="E107" i="45" s="1"/>
  <c r="H106" i="45"/>
  <c r="E106" i="45"/>
  <c r="D106" i="45"/>
  <c r="H105" i="45"/>
  <c r="D105" i="45"/>
  <c r="E105" i="45" s="1"/>
  <c r="H104" i="45"/>
  <c r="E104" i="45"/>
  <c r="D104" i="45"/>
  <c r="H103" i="45"/>
  <c r="D103" i="45"/>
  <c r="E103" i="45" s="1"/>
  <c r="H102" i="45"/>
  <c r="E102" i="45"/>
  <c r="D102" i="45"/>
  <c r="H101" i="45"/>
  <c r="D101" i="45"/>
  <c r="E101" i="45" s="1"/>
  <c r="H100" i="45"/>
  <c r="E100" i="45"/>
  <c r="D100" i="45"/>
  <c r="H99" i="45"/>
  <c r="D99" i="45"/>
  <c r="E99" i="45" s="1"/>
  <c r="H98" i="45"/>
  <c r="D98" i="45"/>
  <c r="E98" i="45" s="1"/>
  <c r="E97" i="45" s="1"/>
  <c r="D97" i="45"/>
  <c r="C97" i="45"/>
  <c r="H97" i="45" s="1"/>
  <c r="J97" i="45" s="1"/>
  <c r="H96" i="45"/>
  <c r="D96" i="45"/>
  <c r="E96" i="45" s="1"/>
  <c r="H95" i="45"/>
  <c r="D95" i="45"/>
  <c r="E95" i="45" s="1"/>
  <c r="H94" i="45"/>
  <c r="E94" i="45"/>
  <c r="D94" i="45"/>
  <c r="H93" i="45"/>
  <c r="E93" i="45"/>
  <c r="D93" i="45"/>
  <c r="H92" i="45"/>
  <c r="D92" i="45"/>
  <c r="E92" i="45" s="1"/>
  <c r="H91" i="45"/>
  <c r="D91" i="45"/>
  <c r="E91" i="45" s="1"/>
  <c r="H90" i="45"/>
  <c r="E90" i="45"/>
  <c r="D90" i="45"/>
  <c r="H89" i="45"/>
  <c r="E89" i="45"/>
  <c r="D89" i="45"/>
  <c r="H88" i="45"/>
  <c r="D88" i="45"/>
  <c r="E88" i="45" s="1"/>
  <c r="H87" i="45"/>
  <c r="D87" i="45"/>
  <c r="E87" i="45" s="1"/>
  <c r="H86" i="45"/>
  <c r="E86" i="45"/>
  <c r="D86" i="45"/>
  <c r="H85" i="45"/>
  <c r="E85" i="45"/>
  <c r="D85" i="45"/>
  <c r="H84" i="45"/>
  <c r="D84" i="45"/>
  <c r="E84" i="45" s="1"/>
  <c r="H83" i="45"/>
  <c r="D83" i="45"/>
  <c r="E83" i="45" s="1"/>
  <c r="H82" i="45"/>
  <c r="E82" i="45"/>
  <c r="D82" i="45"/>
  <c r="H81" i="45"/>
  <c r="E81" i="45"/>
  <c r="D81" i="45"/>
  <c r="H80" i="45"/>
  <c r="D80" i="45"/>
  <c r="E80" i="45" s="1"/>
  <c r="H79" i="45"/>
  <c r="D79" i="45"/>
  <c r="E79" i="45" s="1"/>
  <c r="H78" i="45"/>
  <c r="E78" i="45"/>
  <c r="D78" i="45"/>
  <c r="H77" i="45"/>
  <c r="E77" i="45"/>
  <c r="D77" i="45"/>
  <c r="H76" i="45"/>
  <c r="D76" i="45"/>
  <c r="E76" i="45" s="1"/>
  <c r="H75" i="45"/>
  <c r="D75" i="45"/>
  <c r="E75" i="45" s="1"/>
  <c r="H74" i="45"/>
  <c r="E74" i="45"/>
  <c r="D74" i="45"/>
  <c r="H73" i="45"/>
  <c r="E73" i="45"/>
  <c r="D73" i="45"/>
  <c r="H72" i="45"/>
  <c r="D72" i="45"/>
  <c r="E72" i="45" s="1"/>
  <c r="H71" i="45"/>
  <c r="D71" i="45"/>
  <c r="D68" i="45" s="1"/>
  <c r="D67" i="45" s="1"/>
  <c r="H70" i="45"/>
  <c r="E70" i="45"/>
  <c r="D70" i="45"/>
  <c r="H69" i="45"/>
  <c r="E69" i="45"/>
  <c r="D69" i="45"/>
  <c r="H68" i="45"/>
  <c r="J68" i="45" s="1"/>
  <c r="C68" i="45"/>
  <c r="H67" i="45"/>
  <c r="J67" i="45" s="1"/>
  <c r="C67" i="45"/>
  <c r="H66" i="45"/>
  <c r="E66" i="45"/>
  <c r="D66" i="45"/>
  <c r="H65" i="45"/>
  <c r="E65" i="45"/>
  <c r="D65" i="45"/>
  <c r="H64" i="45"/>
  <c r="D64" i="45"/>
  <c r="E64" i="45" s="1"/>
  <c r="H63" i="45"/>
  <c r="D63" i="45"/>
  <c r="E63" i="45" s="1"/>
  <c r="H62" i="45"/>
  <c r="D62" i="45"/>
  <c r="E62" i="45" s="1"/>
  <c r="H61" i="45"/>
  <c r="J61" i="45" s="1"/>
  <c r="C61" i="45"/>
  <c r="H60" i="45"/>
  <c r="D60" i="45"/>
  <c r="E60" i="45" s="1"/>
  <c r="H59" i="45"/>
  <c r="E59" i="45"/>
  <c r="D59" i="45"/>
  <c r="H58" i="45"/>
  <c r="D58" i="45"/>
  <c r="E58" i="45" s="1"/>
  <c r="H57" i="45"/>
  <c r="D57" i="45"/>
  <c r="E57" i="45" s="1"/>
  <c r="H56" i="45"/>
  <c r="D56" i="45"/>
  <c r="E56" i="45" s="1"/>
  <c r="H55" i="45"/>
  <c r="E55" i="45"/>
  <c r="D55" i="45"/>
  <c r="H54" i="45"/>
  <c r="D54" i="45"/>
  <c r="E54" i="45" s="1"/>
  <c r="H53" i="45"/>
  <c r="D53" i="45"/>
  <c r="E53" i="45" s="1"/>
  <c r="H52" i="45"/>
  <c r="D52" i="45"/>
  <c r="E52" i="45" s="1"/>
  <c r="H51" i="45"/>
  <c r="E51" i="45"/>
  <c r="D51" i="45"/>
  <c r="H50" i="45"/>
  <c r="D50" i="45"/>
  <c r="E50" i="45" s="1"/>
  <c r="H49" i="45"/>
  <c r="E49" i="45"/>
  <c r="D49" i="45"/>
  <c r="H48" i="45"/>
  <c r="D48" i="45"/>
  <c r="E48" i="45" s="1"/>
  <c r="H47" i="45"/>
  <c r="E47" i="45"/>
  <c r="D47" i="45"/>
  <c r="H46" i="45"/>
  <c r="D46" i="45"/>
  <c r="E46" i="45" s="1"/>
  <c r="H45" i="45"/>
  <c r="E45" i="45"/>
  <c r="D45" i="45"/>
  <c r="H44" i="45"/>
  <c r="D44" i="45"/>
  <c r="E44" i="45" s="1"/>
  <c r="H43" i="45"/>
  <c r="E43" i="45"/>
  <c r="D43" i="45"/>
  <c r="H42" i="45"/>
  <c r="D42" i="45"/>
  <c r="E42" i="45" s="1"/>
  <c r="H41" i="45"/>
  <c r="E41" i="45"/>
  <c r="D41" i="45"/>
  <c r="H40" i="45"/>
  <c r="D40" i="45"/>
  <c r="E40" i="45" s="1"/>
  <c r="E38" i="45" s="1"/>
  <c r="H39" i="45"/>
  <c r="E39" i="45"/>
  <c r="D39" i="45"/>
  <c r="D38" i="45"/>
  <c r="C38" i="45"/>
  <c r="H38" i="45" s="1"/>
  <c r="J38" i="45" s="1"/>
  <c r="H37" i="45"/>
  <c r="D37" i="45"/>
  <c r="E37" i="45" s="1"/>
  <c r="H36" i="45"/>
  <c r="D36" i="45"/>
  <c r="E36" i="45" s="1"/>
  <c r="H35" i="45"/>
  <c r="E35" i="45"/>
  <c r="D35" i="45"/>
  <c r="H34" i="45"/>
  <c r="D34" i="45"/>
  <c r="E34" i="45" s="1"/>
  <c r="H33" i="45"/>
  <c r="D33" i="45"/>
  <c r="E33" i="45" s="1"/>
  <c r="H32" i="45"/>
  <c r="D32" i="45"/>
  <c r="E32" i="45" s="1"/>
  <c r="H31" i="45"/>
  <c r="D31" i="45"/>
  <c r="E31" i="45" s="1"/>
  <c r="H30" i="45"/>
  <c r="D30" i="45"/>
  <c r="E30" i="45" s="1"/>
  <c r="H29" i="45"/>
  <c r="D29" i="45"/>
  <c r="E29" i="45" s="1"/>
  <c r="H28" i="45"/>
  <c r="D28" i="45"/>
  <c r="E28" i="45" s="1"/>
  <c r="H27" i="45"/>
  <c r="D27" i="45"/>
  <c r="E27" i="45" s="1"/>
  <c r="H26" i="45"/>
  <c r="D26" i="45"/>
  <c r="E26" i="45" s="1"/>
  <c r="H25" i="45"/>
  <c r="D25" i="45"/>
  <c r="E25" i="45" s="1"/>
  <c r="H24" i="45"/>
  <c r="D24" i="45"/>
  <c r="E24" i="45" s="1"/>
  <c r="H23" i="45"/>
  <c r="D23" i="45"/>
  <c r="E23" i="45" s="1"/>
  <c r="H22" i="45"/>
  <c r="D22" i="45"/>
  <c r="E22" i="45" s="1"/>
  <c r="H21" i="45"/>
  <c r="D21" i="45"/>
  <c r="E21" i="45" s="1"/>
  <c r="H20" i="45"/>
  <c r="D20" i="45"/>
  <c r="E20" i="45" s="1"/>
  <c r="H19" i="45"/>
  <c r="D19" i="45"/>
  <c r="E19" i="45" s="1"/>
  <c r="H18" i="45"/>
  <c r="D18" i="45"/>
  <c r="E18" i="45" s="1"/>
  <c r="H17" i="45"/>
  <c r="D17" i="45"/>
  <c r="E17" i="45" s="1"/>
  <c r="H16" i="45"/>
  <c r="D16" i="45"/>
  <c r="E16" i="45" s="1"/>
  <c r="H15" i="45"/>
  <c r="E15" i="45"/>
  <c r="D15" i="45"/>
  <c r="H14" i="45"/>
  <c r="D14" i="45"/>
  <c r="E14" i="45" s="1"/>
  <c r="H13" i="45"/>
  <c r="D13" i="45"/>
  <c r="E13" i="45" s="1"/>
  <c r="H12" i="45"/>
  <c r="D12" i="45"/>
  <c r="E12" i="45" s="1"/>
  <c r="D11" i="45"/>
  <c r="C11" i="45"/>
  <c r="H11" i="45" s="1"/>
  <c r="J11" i="45" s="1"/>
  <c r="H10" i="45"/>
  <c r="D10" i="45"/>
  <c r="E10" i="45" s="1"/>
  <c r="H9" i="45"/>
  <c r="D9" i="45"/>
  <c r="E9" i="45" s="1"/>
  <c r="H8" i="45"/>
  <c r="D8" i="45"/>
  <c r="E8" i="45" s="1"/>
  <c r="H7" i="45"/>
  <c r="D7" i="45"/>
  <c r="E7" i="45" s="1"/>
  <c r="H6" i="45"/>
  <c r="D6" i="45"/>
  <c r="E6" i="45" s="1"/>
  <c r="H5" i="45"/>
  <c r="D5" i="45"/>
  <c r="E5" i="45" s="1"/>
  <c r="E4" i="45" s="1"/>
  <c r="D4" i="45"/>
  <c r="C4" i="45"/>
  <c r="H4" i="45" s="1"/>
  <c r="J4" i="45" s="1"/>
  <c r="C3" i="45"/>
  <c r="H3" i="45" s="1"/>
  <c r="J3" i="45" s="1"/>
  <c r="D778" i="44"/>
  <c r="D777" i="44" s="1"/>
  <c r="C777" i="44"/>
  <c r="D776" i="44"/>
  <c r="E776" i="44" s="1"/>
  <c r="D775" i="44"/>
  <c r="E775" i="44" s="1"/>
  <c r="D774" i="44"/>
  <c r="E774" i="44" s="1"/>
  <c r="D773" i="44"/>
  <c r="E773" i="44" s="1"/>
  <c r="D772" i="44"/>
  <c r="D771" i="44" s="1"/>
  <c r="C772" i="44"/>
  <c r="C771" i="44"/>
  <c r="D770" i="44"/>
  <c r="E770" i="44" s="1"/>
  <c r="D769" i="44"/>
  <c r="D768" i="44" s="1"/>
  <c r="D767" i="44" s="1"/>
  <c r="C768" i="44"/>
  <c r="C767" i="44"/>
  <c r="D766" i="44"/>
  <c r="E766" i="44" s="1"/>
  <c r="E765" i="44" s="1"/>
  <c r="D765" i="44"/>
  <c r="C765" i="44"/>
  <c r="D764" i="44"/>
  <c r="E764" i="44" s="1"/>
  <c r="E763" i="44"/>
  <c r="D763" i="44"/>
  <c r="D762" i="44"/>
  <c r="D761" i="44" s="1"/>
  <c r="D760" i="44" s="1"/>
  <c r="C761" i="44"/>
  <c r="C760" i="44" s="1"/>
  <c r="D759" i="44"/>
  <c r="E759" i="44" s="1"/>
  <c r="D758" i="44"/>
  <c r="E758" i="44" s="1"/>
  <c r="D757" i="44"/>
  <c r="D756" i="44" s="1"/>
  <c r="D755" i="44" s="1"/>
  <c r="C756" i="44"/>
  <c r="C755" i="44" s="1"/>
  <c r="E754" i="44"/>
  <c r="D754" i="44"/>
  <c r="D753" i="44"/>
  <c r="E753" i="44" s="1"/>
  <c r="D752" i="44"/>
  <c r="D751" i="44" s="1"/>
  <c r="D750" i="44" s="1"/>
  <c r="C751" i="44"/>
  <c r="C750" i="44" s="1"/>
  <c r="C726" i="44" s="1"/>
  <c r="D749" i="44"/>
  <c r="E749" i="44" s="1"/>
  <c r="D748" i="44"/>
  <c r="E748" i="44" s="1"/>
  <c r="D747" i="44"/>
  <c r="D746" i="44" s="1"/>
  <c r="D743" i="44" s="1"/>
  <c r="C746" i="44"/>
  <c r="D745" i="44"/>
  <c r="E745" i="44" s="1"/>
  <c r="E744" i="44" s="1"/>
  <c r="D744" i="44"/>
  <c r="C744" i="44"/>
  <c r="C743" i="44"/>
  <c r="D742" i="44"/>
  <c r="E742" i="44" s="1"/>
  <c r="E741" i="44" s="1"/>
  <c r="D741" i="44"/>
  <c r="C741" i="44"/>
  <c r="D740" i="44"/>
  <c r="D739" i="44" s="1"/>
  <c r="C739" i="44"/>
  <c r="D738" i="44"/>
  <c r="E738" i="44" s="1"/>
  <c r="D737" i="44"/>
  <c r="E737" i="44" s="1"/>
  <c r="D736" i="44"/>
  <c r="E736" i="44" s="1"/>
  <c r="D735" i="44"/>
  <c r="E735" i="44" s="1"/>
  <c r="D734" i="44"/>
  <c r="D733" i="44" s="1"/>
  <c r="C734" i="44"/>
  <c r="C733" i="44"/>
  <c r="D732" i="44"/>
  <c r="E732" i="44" s="1"/>
  <c r="E731" i="44" s="1"/>
  <c r="E730" i="44" s="1"/>
  <c r="D731" i="44"/>
  <c r="D730" i="44" s="1"/>
  <c r="C731" i="44"/>
  <c r="C730" i="44"/>
  <c r="D729" i="44"/>
  <c r="E729" i="44" s="1"/>
  <c r="D728" i="44"/>
  <c r="D727" i="44" s="1"/>
  <c r="D726" i="44" s="1"/>
  <c r="D725" i="44" s="1"/>
  <c r="C727" i="44"/>
  <c r="H724" i="44"/>
  <c r="D724" i="44"/>
  <c r="E724" i="44" s="1"/>
  <c r="H723" i="44"/>
  <c r="E723" i="44"/>
  <c r="D723" i="44"/>
  <c r="H722" i="44"/>
  <c r="D722" i="44"/>
  <c r="C722" i="44"/>
  <c r="H721" i="44"/>
  <c r="D721" i="44"/>
  <c r="E721" i="44" s="1"/>
  <c r="H720" i="44"/>
  <c r="E720" i="44"/>
  <c r="D720" i="44"/>
  <c r="H719" i="44"/>
  <c r="D719" i="44"/>
  <c r="E719" i="44" s="1"/>
  <c r="E718" i="44" s="1"/>
  <c r="C718" i="44"/>
  <c r="H718" i="44" s="1"/>
  <c r="H715" i="44"/>
  <c r="D715" i="44"/>
  <c r="E715" i="44" s="1"/>
  <c r="H714" i="44"/>
  <c r="D714" i="44"/>
  <c r="E714" i="44" s="1"/>
  <c r="H713" i="44"/>
  <c r="D713" i="44"/>
  <c r="E713" i="44" s="1"/>
  <c r="H712" i="44"/>
  <c r="D712" i="44"/>
  <c r="E712" i="44" s="1"/>
  <c r="H711" i="44"/>
  <c r="D711" i="44"/>
  <c r="E711" i="44" s="1"/>
  <c r="H710" i="44"/>
  <c r="D710" i="44"/>
  <c r="E710" i="44" s="1"/>
  <c r="H709" i="44"/>
  <c r="E709" i="44"/>
  <c r="D709" i="44"/>
  <c r="H708" i="44"/>
  <c r="D708" i="44"/>
  <c r="E708" i="44" s="1"/>
  <c r="H707" i="44"/>
  <c r="D707" i="44"/>
  <c r="E707" i="44" s="1"/>
  <c r="H706" i="44"/>
  <c r="D706" i="44"/>
  <c r="E706" i="44" s="1"/>
  <c r="H705" i="44"/>
  <c r="D705" i="44"/>
  <c r="E705" i="44" s="1"/>
  <c r="H704" i="44"/>
  <c r="D704" i="44"/>
  <c r="E704" i="44" s="1"/>
  <c r="H703" i="44"/>
  <c r="D703" i="44"/>
  <c r="E703" i="44" s="1"/>
  <c r="H702" i="44"/>
  <c r="D702" i="44"/>
  <c r="E702" i="44" s="1"/>
  <c r="H701" i="44"/>
  <c r="D701" i="44"/>
  <c r="E701" i="44" s="1"/>
  <c r="E700" i="44" s="1"/>
  <c r="D700" i="44"/>
  <c r="C700" i="44"/>
  <c r="H700" i="44" s="1"/>
  <c r="H699" i="44"/>
  <c r="D699" i="44"/>
  <c r="E699" i="44" s="1"/>
  <c r="H698" i="44"/>
  <c r="D698" i="44"/>
  <c r="E698" i="44" s="1"/>
  <c r="H697" i="44"/>
  <c r="D697" i="44"/>
  <c r="E697" i="44" s="1"/>
  <c r="H696" i="44"/>
  <c r="D696" i="44"/>
  <c r="E696" i="44" s="1"/>
  <c r="H695" i="44"/>
  <c r="D695" i="44"/>
  <c r="E695" i="44" s="1"/>
  <c r="E694" i="44" s="1"/>
  <c r="D694" i="44"/>
  <c r="C694" i="44"/>
  <c r="H694" i="44" s="1"/>
  <c r="H693" i="44"/>
  <c r="D693" i="44"/>
  <c r="E693" i="44" s="1"/>
  <c r="H692" i="44"/>
  <c r="D692" i="44"/>
  <c r="E692" i="44" s="1"/>
  <c r="H691" i="44"/>
  <c r="E691" i="44"/>
  <c r="D691" i="44"/>
  <c r="H690" i="44"/>
  <c r="D690" i="44"/>
  <c r="E690" i="44" s="1"/>
  <c r="H689" i="44"/>
  <c r="D689" i="44"/>
  <c r="E689" i="44" s="1"/>
  <c r="H688" i="44"/>
  <c r="D688" i="44"/>
  <c r="E688" i="44" s="1"/>
  <c r="D687" i="44"/>
  <c r="C687" i="44"/>
  <c r="H687" i="44" s="1"/>
  <c r="H686" i="44"/>
  <c r="E686" i="44"/>
  <c r="D686" i="44"/>
  <c r="H685" i="44"/>
  <c r="D685" i="44"/>
  <c r="E685" i="44" s="1"/>
  <c r="E683" i="44" s="1"/>
  <c r="H684" i="44"/>
  <c r="E684" i="44"/>
  <c r="D684" i="44"/>
  <c r="H683" i="44"/>
  <c r="D683" i="44"/>
  <c r="C683" i="44"/>
  <c r="H682" i="44"/>
  <c r="D682" i="44"/>
  <c r="E682" i="44" s="1"/>
  <c r="H681" i="44"/>
  <c r="E681" i="44"/>
  <c r="D681" i="44"/>
  <c r="H680" i="44"/>
  <c r="D680" i="44"/>
  <c r="E680" i="44" s="1"/>
  <c r="C679" i="44"/>
  <c r="H679" i="44" s="1"/>
  <c r="H678" i="44"/>
  <c r="E678" i="44"/>
  <c r="D678" i="44"/>
  <c r="H677" i="44"/>
  <c r="D677" i="44"/>
  <c r="E677" i="44" s="1"/>
  <c r="E676" i="44" s="1"/>
  <c r="D676" i="44"/>
  <c r="C676" i="44"/>
  <c r="H676" i="44" s="1"/>
  <c r="H675" i="44"/>
  <c r="D675" i="44"/>
  <c r="E675" i="44" s="1"/>
  <c r="H674" i="44"/>
  <c r="D674" i="44"/>
  <c r="E674" i="44" s="1"/>
  <c r="H673" i="44"/>
  <c r="E673" i="44"/>
  <c r="D673" i="44"/>
  <c r="H672" i="44"/>
  <c r="D672" i="44"/>
  <c r="E672" i="44" s="1"/>
  <c r="E671" i="44" s="1"/>
  <c r="D671" i="44"/>
  <c r="C671" i="44"/>
  <c r="H671" i="44" s="1"/>
  <c r="H670" i="44"/>
  <c r="D670" i="44"/>
  <c r="E670" i="44" s="1"/>
  <c r="H669" i="44"/>
  <c r="D669" i="44"/>
  <c r="E669" i="44" s="1"/>
  <c r="H668" i="44"/>
  <c r="E668" i="44"/>
  <c r="D668" i="44"/>
  <c r="H667" i="44"/>
  <c r="D667" i="44"/>
  <c r="E667" i="44" s="1"/>
  <c r="H666" i="44"/>
  <c r="D666" i="44"/>
  <c r="E666" i="44" s="1"/>
  <c r="D665" i="44"/>
  <c r="C665" i="44"/>
  <c r="H665" i="44" s="1"/>
  <c r="H664" i="44"/>
  <c r="D664" i="44"/>
  <c r="E664" i="44" s="1"/>
  <c r="H663" i="44"/>
  <c r="D663" i="44"/>
  <c r="E663" i="44" s="1"/>
  <c r="H662" i="44"/>
  <c r="D662" i="44"/>
  <c r="E662" i="44" s="1"/>
  <c r="D661" i="44"/>
  <c r="C661" i="44"/>
  <c r="H661" i="44" s="1"/>
  <c r="H660" i="44"/>
  <c r="D660" i="44"/>
  <c r="E660" i="44" s="1"/>
  <c r="H659" i="44"/>
  <c r="D659" i="44"/>
  <c r="E659" i="44" s="1"/>
  <c r="H658" i="44"/>
  <c r="E658" i="44"/>
  <c r="D658" i="44"/>
  <c r="H657" i="44"/>
  <c r="D657" i="44"/>
  <c r="E657" i="44" s="1"/>
  <c r="H656" i="44"/>
  <c r="D656" i="44"/>
  <c r="E656" i="44" s="1"/>
  <c r="H655" i="44"/>
  <c r="D655" i="44"/>
  <c r="E655" i="44" s="1"/>
  <c r="E653" i="44" s="1"/>
  <c r="H654" i="44"/>
  <c r="E654" i="44"/>
  <c r="D654" i="44"/>
  <c r="D653" i="44"/>
  <c r="C653" i="44"/>
  <c r="H653" i="44" s="1"/>
  <c r="H652" i="44"/>
  <c r="D652" i="44"/>
  <c r="E652" i="44" s="1"/>
  <c r="H651" i="44"/>
  <c r="D651" i="44"/>
  <c r="E651" i="44" s="1"/>
  <c r="H650" i="44"/>
  <c r="D650" i="44"/>
  <c r="E650" i="44" s="1"/>
  <c r="H649" i="44"/>
  <c r="E649" i="44"/>
  <c r="D649" i="44"/>
  <c r="H648" i="44"/>
  <c r="D648" i="44"/>
  <c r="E648" i="44" s="1"/>
  <c r="H647" i="44"/>
  <c r="D647" i="44"/>
  <c r="E647" i="44" s="1"/>
  <c r="C646" i="44"/>
  <c r="H646" i="44" s="1"/>
  <c r="C645" i="44"/>
  <c r="H645" i="44" s="1"/>
  <c r="J645" i="44" s="1"/>
  <c r="H644" i="44"/>
  <c r="D644" i="44"/>
  <c r="E644" i="44" s="1"/>
  <c r="H643" i="44"/>
  <c r="D643" i="44"/>
  <c r="E643" i="44" s="1"/>
  <c r="E642" i="44" s="1"/>
  <c r="H642" i="44"/>
  <c r="J642" i="44" s="1"/>
  <c r="D642" i="44"/>
  <c r="C642" i="44"/>
  <c r="H641" i="44"/>
  <c r="D641" i="44"/>
  <c r="E641" i="44" s="1"/>
  <c r="H640" i="44"/>
  <c r="E640" i="44"/>
  <c r="D640" i="44"/>
  <c r="H639" i="44"/>
  <c r="D639" i="44"/>
  <c r="E639" i="44" s="1"/>
  <c r="E638" i="44" s="1"/>
  <c r="C638" i="44"/>
  <c r="H638" i="44" s="1"/>
  <c r="J638" i="44" s="1"/>
  <c r="H637" i="44"/>
  <c r="E637" i="44"/>
  <c r="D637" i="44"/>
  <c r="H636" i="44"/>
  <c r="D636" i="44"/>
  <c r="E636" i="44" s="1"/>
  <c r="H635" i="44"/>
  <c r="E635" i="44"/>
  <c r="D635" i="44"/>
  <c r="H634" i="44"/>
  <c r="D634" i="44"/>
  <c r="E634" i="44" s="1"/>
  <c r="H633" i="44"/>
  <c r="E633" i="44"/>
  <c r="D633" i="44"/>
  <c r="H632" i="44"/>
  <c r="D632" i="44"/>
  <c r="E632" i="44" s="1"/>
  <c r="H631" i="44"/>
  <c r="E631" i="44"/>
  <c r="D631" i="44"/>
  <c r="H630" i="44"/>
  <c r="D630" i="44"/>
  <c r="D628" i="44" s="1"/>
  <c r="H629" i="44"/>
  <c r="E629" i="44"/>
  <c r="D629" i="44"/>
  <c r="H628" i="44"/>
  <c r="C628" i="44"/>
  <c r="H627" i="44"/>
  <c r="D627" i="44"/>
  <c r="E627" i="44" s="1"/>
  <c r="H626" i="44"/>
  <c r="E626" i="44"/>
  <c r="D626" i="44"/>
  <c r="H625" i="44"/>
  <c r="D625" i="44"/>
  <c r="E625" i="44" s="1"/>
  <c r="H624" i="44"/>
  <c r="E624" i="44"/>
  <c r="D624" i="44"/>
  <c r="H623" i="44"/>
  <c r="D623" i="44"/>
  <c r="E623" i="44" s="1"/>
  <c r="H622" i="44"/>
  <c r="E622" i="44"/>
  <c r="D622" i="44"/>
  <c r="H621" i="44"/>
  <c r="D621" i="44"/>
  <c r="E621" i="44" s="1"/>
  <c r="H620" i="44"/>
  <c r="E620" i="44"/>
  <c r="D620" i="44"/>
  <c r="H619" i="44"/>
  <c r="D619" i="44"/>
  <c r="E619" i="44" s="1"/>
  <c r="H618" i="44"/>
  <c r="E618" i="44"/>
  <c r="D618" i="44"/>
  <c r="H617" i="44"/>
  <c r="D617" i="44"/>
  <c r="E617" i="44" s="1"/>
  <c r="E616" i="44" s="1"/>
  <c r="C616" i="44"/>
  <c r="H616" i="44" s="1"/>
  <c r="H615" i="44"/>
  <c r="E615" i="44"/>
  <c r="D615" i="44"/>
  <c r="H614" i="44"/>
  <c r="D614" i="44"/>
  <c r="E614" i="44" s="1"/>
  <c r="H613" i="44"/>
  <c r="E613" i="44"/>
  <c r="D613" i="44"/>
  <c r="H612" i="44"/>
  <c r="D612" i="44"/>
  <c r="D610" i="44" s="1"/>
  <c r="H611" i="44"/>
  <c r="E611" i="44"/>
  <c r="D611" i="44"/>
  <c r="H610" i="44"/>
  <c r="C610" i="44"/>
  <c r="H609" i="44"/>
  <c r="D609" i="44"/>
  <c r="E609" i="44" s="1"/>
  <c r="H608" i="44"/>
  <c r="E608" i="44"/>
  <c r="D608" i="44"/>
  <c r="H607" i="44"/>
  <c r="D607" i="44"/>
  <c r="E607" i="44" s="1"/>
  <c r="H606" i="44"/>
  <c r="E606" i="44"/>
  <c r="D606" i="44"/>
  <c r="H605" i="44"/>
  <c r="D605" i="44"/>
  <c r="E605" i="44" s="1"/>
  <c r="H604" i="44"/>
  <c r="E604" i="44"/>
  <c r="E603" i="44" s="1"/>
  <c r="D604" i="44"/>
  <c r="H603" i="44"/>
  <c r="D603" i="44"/>
  <c r="C603" i="44"/>
  <c r="H602" i="44"/>
  <c r="D602" i="44"/>
  <c r="E602" i="44" s="1"/>
  <c r="H601" i="44"/>
  <c r="E601" i="44"/>
  <c r="D601" i="44"/>
  <c r="H600" i="44"/>
  <c r="D600" i="44"/>
  <c r="E600" i="44" s="1"/>
  <c r="C599" i="44"/>
  <c r="H599" i="44" s="1"/>
  <c r="H598" i="44"/>
  <c r="E598" i="44"/>
  <c r="D598" i="44"/>
  <c r="H597" i="44"/>
  <c r="D597" i="44"/>
  <c r="D595" i="44" s="1"/>
  <c r="H596" i="44"/>
  <c r="E596" i="44"/>
  <c r="D596" i="44"/>
  <c r="H595" i="44"/>
  <c r="C595" i="44"/>
  <c r="H594" i="44"/>
  <c r="D594" i="44"/>
  <c r="E594" i="44" s="1"/>
  <c r="H593" i="44"/>
  <c r="E593" i="44"/>
  <c r="D593" i="44"/>
  <c r="H592" i="44"/>
  <c r="D592" i="44"/>
  <c r="C592" i="44"/>
  <c r="H591" i="44"/>
  <c r="D591" i="44"/>
  <c r="E591" i="44" s="1"/>
  <c r="H590" i="44"/>
  <c r="E590" i="44"/>
  <c r="D590" i="44"/>
  <c r="H589" i="44"/>
  <c r="D589" i="44"/>
  <c r="E589" i="44" s="1"/>
  <c r="H588" i="44"/>
  <c r="E588" i="44"/>
  <c r="D588" i="44"/>
  <c r="H587" i="44"/>
  <c r="D587" i="44"/>
  <c r="C587" i="44"/>
  <c r="H586" i="44"/>
  <c r="D586" i="44"/>
  <c r="E586" i="44" s="1"/>
  <c r="H585" i="44"/>
  <c r="E585" i="44"/>
  <c r="D585" i="44"/>
  <c r="H584" i="44"/>
  <c r="D584" i="44"/>
  <c r="E584" i="44" s="1"/>
  <c r="H583" i="44"/>
  <c r="E583" i="44"/>
  <c r="D583" i="44"/>
  <c r="H582" i="44"/>
  <c r="D582" i="44"/>
  <c r="E582" i="44" s="1"/>
  <c r="E581" i="44" s="1"/>
  <c r="C581" i="44"/>
  <c r="H581" i="44" s="1"/>
  <c r="H580" i="44"/>
  <c r="E580" i="44"/>
  <c r="D580" i="44"/>
  <c r="H579" i="44"/>
  <c r="D579" i="44"/>
  <c r="E579" i="44" s="1"/>
  <c r="H578" i="44"/>
  <c r="E578" i="44"/>
  <c r="E577" i="44" s="1"/>
  <c r="D578" i="44"/>
  <c r="H577" i="44"/>
  <c r="D577" i="44"/>
  <c r="C577" i="44"/>
  <c r="H576" i="44"/>
  <c r="D576" i="44"/>
  <c r="E576" i="44" s="1"/>
  <c r="H575" i="44"/>
  <c r="E575" i="44"/>
  <c r="D575" i="44"/>
  <c r="H574" i="44"/>
  <c r="D574" i="44"/>
  <c r="E574" i="44" s="1"/>
  <c r="H573" i="44"/>
  <c r="E573" i="44"/>
  <c r="D573" i="44"/>
  <c r="H572" i="44"/>
  <c r="D572" i="44"/>
  <c r="E572" i="44" s="1"/>
  <c r="H571" i="44"/>
  <c r="E571" i="44"/>
  <c r="D571" i="44"/>
  <c r="H570" i="44"/>
  <c r="D570" i="44"/>
  <c r="E570" i="44" s="1"/>
  <c r="C569" i="44"/>
  <c r="H569" i="44" s="1"/>
  <c r="H568" i="44"/>
  <c r="E568" i="44"/>
  <c r="D568" i="44"/>
  <c r="H567" i="44"/>
  <c r="D567" i="44"/>
  <c r="E567" i="44" s="1"/>
  <c r="H566" i="44"/>
  <c r="E566" i="44"/>
  <c r="D566" i="44"/>
  <c r="H565" i="44"/>
  <c r="D565" i="44"/>
  <c r="E565" i="44" s="1"/>
  <c r="H564" i="44"/>
  <c r="E564" i="44"/>
  <c r="D564" i="44"/>
  <c r="H563" i="44"/>
  <c r="D563" i="44"/>
  <c r="E563" i="44" s="1"/>
  <c r="C562" i="44"/>
  <c r="H562" i="44" s="1"/>
  <c r="H558" i="44"/>
  <c r="D558" i="44"/>
  <c r="E558" i="44" s="1"/>
  <c r="H557" i="44"/>
  <c r="E557" i="44"/>
  <c r="D557" i="44"/>
  <c r="H556" i="44"/>
  <c r="D556" i="44"/>
  <c r="C556" i="44"/>
  <c r="H555" i="44"/>
  <c r="D555" i="44"/>
  <c r="E555" i="44" s="1"/>
  <c r="H554" i="44"/>
  <c r="E554" i="44"/>
  <c r="D554" i="44"/>
  <c r="H553" i="44"/>
  <c r="D553" i="44"/>
  <c r="E553" i="44" s="1"/>
  <c r="C552" i="44"/>
  <c r="H552" i="44" s="1"/>
  <c r="H549" i="44"/>
  <c r="E549" i="44"/>
  <c r="D549" i="44"/>
  <c r="H548" i="44"/>
  <c r="D548" i="44"/>
  <c r="E548" i="44" s="1"/>
  <c r="E547" i="44" s="1"/>
  <c r="H547" i="44"/>
  <c r="J547" i="44" s="1"/>
  <c r="D547" i="44"/>
  <c r="C547" i="44"/>
  <c r="H546" i="44"/>
  <c r="D546" i="44"/>
  <c r="E546" i="44" s="1"/>
  <c r="H545" i="44"/>
  <c r="E545" i="44"/>
  <c r="D545" i="44"/>
  <c r="H544" i="44"/>
  <c r="D544" i="44"/>
  <c r="C544" i="44"/>
  <c r="H543" i="44"/>
  <c r="D543" i="44"/>
  <c r="E543" i="44" s="1"/>
  <c r="H542" i="44"/>
  <c r="E542" i="44"/>
  <c r="D542" i="44"/>
  <c r="H541" i="44"/>
  <c r="D541" i="44"/>
  <c r="E541" i="44" s="1"/>
  <c r="H540" i="44"/>
  <c r="E540" i="44"/>
  <c r="D540" i="44"/>
  <c r="H539" i="44"/>
  <c r="D539" i="44"/>
  <c r="E539" i="44" s="1"/>
  <c r="C538" i="44"/>
  <c r="H538" i="44" s="1"/>
  <c r="H537" i="44"/>
  <c r="E537" i="44"/>
  <c r="D537" i="44"/>
  <c r="H536" i="44"/>
  <c r="D536" i="44"/>
  <c r="E536" i="44" s="1"/>
  <c r="H535" i="44"/>
  <c r="E535" i="44"/>
  <c r="D535" i="44"/>
  <c r="H534" i="44"/>
  <c r="D534" i="44"/>
  <c r="E534" i="44" s="1"/>
  <c r="H533" i="44"/>
  <c r="E533" i="44"/>
  <c r="D533" i="44"/>
  <c r="H532" i="44"/>
  <c r="D532" i="44"/>
  <c r="E532" i="44" s="1"/>
  <c r="C531" i="44"/>
  <c r="C528" i="44" s="1"/>
  <c r="H528" i="44" s="1"/>
  <c r="H530" i="44"/>
  <c r="E530" i="44"/>
  <c r="E529" i="44" s="1"/>
  <c r="D530" i="44"/>
  <c r="H529" i="44"/>
  <c r="D529" i="44"/>
  <c r="C529" i="44"/>
  <c r="H527" i="44"/>
  <c r="D527" i="44"/>
  <c r="E527" i="44" s="1"/>
  <c r="H526" i="44"/>
  <c r="E526" i="44"/>
  <c r="D526" i="44"/>
  <c r="H525" i="44"/>
  <c r="D525" i="44"/>
  <c r="E525" i="44" s="1"/>
  <c r="H524" i="44"/>
  <c r="E524" i="44"/>
  <c r="D524" i="44"/>
  <c r="H523" i="44"/>
  <c r="D523" i="44"/>
  <c r="E523" i="44" s="1"/>
  <c r="C522" i="44"/>
  <c r="H522" i="44" s="1"/>
  <c r="H521" i="44"/>
  <c r="E521" i="44"/>
  <c r="D521" i="44"/>
  <c r="H520" i="44"/>
  <c r="D520" i="44"/>
  <c r="E520" i="44" s="1"/>
  <c r="H519" i="44"/>
  <c r="E519" i="44"/>
  <c r="D519" i="44"/>
  <c r="H518" i="44"/>
  <c r="D518" i="44"/>
  <c r="E518" i="44" s="1"/>
  <c r="H517" i="44"/>
  <c r="E517" i="44"/>
  <c r="D517" i="44"/>
  <c r="H516" i="44"/>
  <c r="D516" i="44"/>
  <c r="E516" i="44" s="1"/>
  <c r="H515" i="44"/>
  <c r="E515" i="44"/>
  <c r="D515" i="44"/>
  <c r="H514" i="44"/>
  <c r="D514" i="44"/>
  <c r="E514" i="44" s="1"/>
  <c r="C513" i="44"/>
  <c r="H513" i="44" s="1"/>
  <c r="H512" i="44"/>
  <c r="E512" i="44"/>
  <c r="D512" i="44"/>
  <c r="H511" i="44"/>
  <c r="D511" i="44"/>
  <c r="E511" i="44" s="1"/>
  <c r="H510" i="44"/>
  <c r="E510" i="44"/>
  <c r="D510" i="44"/>
  <c r="H508" i="44"/>
  <c r="D508" i="44"/>
  <c r="E508" i="44" s="1"/>
  <c r="H507" i="44"/>
  <c r="E507" i="44"/>
  <c r="D507" i="44"/>
  <c r="H506" i="44"/>
  <c r="D506" i="44"/>
  <c r="E506" i="44" s="1"/>
  <c r="H505" i="44"/>
  <c r="E505" i="44"/>
  <c r="E504" i="44" s="1"/>
  <c r="D505" i="44"/>
  <c r="H504" i="44"/>
  <c r="D504" i="44"/>
  <c r="C504" i="44"/>
  <c r="H503" i="44"/>
  <c r="D503" i="44"/>
  <c r="E503" i="44" s="1"/>
  <c r="H502" i="44"/>
  <c r="E502" i="44"/>
  <c r="D502" i="44"/>
  <c r="H501" i="44"/>
  <c r="D501" i="44"/>
  <c r="E501" i="44" s="1"/>
  <c r="H500" i="44"/>
  <c r="E500" i="44"/>
  <c r="D500" i="44"/>
  <c r="H499" i="44"/>
  <c r="D499" i="44"/>
  <c r="D497" i="44" s="1"/>
  <c r="H498" i="44"/>
  <c r="E498" i="44"/>
  <c r="D498" i="44"/>
  <c r="H497" i="44"/>
  <c r="C497" i="44"/>
  <c r="H496" i="44"/>
  <c r="D496" i="44"/>
  <c r="E496" i="44" s="1"/>
  <c r="H495" i="44"/>
  <c r="E495" i="44"/>
  <c r="E494" i="44" s="1"/>
  <c r="D495" i="44"/>
  <c r="H494" i="44"/>
  <c r="D494" i="44"/>
  <c r="C494" i="44"/>
  <c r="H493" i="44"/>
  <c r="D493" i="44"/>
  <c r="D491" i="44" s="1"/>
  <c r="H492" i="44"/>
  <c r="E492" i="44"/>
  <c r="D492" i="44"/>
  <c r="H491" i="44"/>
  <c r="C491" i="44"/>
  <c r="H490" i="44"/>
  <c r="D490" i="44"/>
  <c r="E490" i="44" s="1"/>
  <c r="H489" i="44"/>
  <c r="E489" i="44"/>
  <c r="D489" i="44"/>
  <c r="H488" i="44"/>
  <c r="D488" i="44"/>
  <c r="D486" i="44" s="1"/>
  <c r="H487" i="44"/>
  <c r="E487" i="44"/>
  <c r="D487" i="44"/>
  <c r="H486" i="44"/>
  <c r="C486" i="44"/>
  <c r="H485" i="44"/>
  <c r="D485" i="44"/>
  <c r="E485" i="44" s="1"/>
  <c r="C484" i="44"/>
  <c r="H484" i="44" s="1"/>
  <c r="H482" i="44"/>
  <c r="H481" i="44"/>
  <c r="E481" i="44"/>
  <c r="D481" i="44"/>
  <c r="H480" i="44"/>
  <c r="D480" i="44"/>
  <c r="E480" i="44" s="1"/>
  <c r="H479" i="44"/>
  <c r="E479" i="44"/>
  <c r="D479" i="44"/>
  <c r="H478" i="44"/>
  <c r="D478" i="44"/>
  <c r="E478" i="44" s="1"/>
  <c r="E477" i="44" s="1"/>
  <c r="C477" i="44"/>
  <c r="H477" i="44" s="1"/>
  <c r="H476" i="44"/>
  <c r="E476" i="44"/>
  <c r="D476" i="44"/>
  <c r="H475" i="44"/>
  <c r="D475" i="44"/>
  <c r="E475" i="44" s="1"/>
  <c r="E474" i="44" s="1"/>
  <c r="C474" i="44"/>
  <c r="H474" i="44" s="1"/>
  <c r="H473" i="44"/>
  <c r="E473" i="44"/>
  <c r="D473" i="44"/>
  <c r="H472" i="44"/>
  <c r="D472" i="44"/>
  <c r="E472" i="44" s="1"/>
  <c r="H471" i="44"/>
  <c r="E471" i="44"/>
  <c r="D471" i="44"/>
  <c r="H470" i="44"/>
  <c r="D470" i="44"/>
  <c r="E470" i="44" s="1"/>
  <c r="H469" i="44"/>
  <c r="E469" i="44"/>
  <c r="D469" i="44"/>
  <c r="H468" i="44"/>
  <c r="D468" i="44"/>
  <c r="C468" i="44"/>
  <c r="H467" i="44"/>
  <c r="D467" i="44"/>
  <c r="E467" i="44" s="1"/>
  <c r="H466" i="44"/>
  <c r="E466" i="44"/>
  <c r="D466" i="44"/>
  <c r="H465" i="44"/>
  <c r="D465" i="44"/>
  <c r="E465" i="44" s="1"/>
  <c r="H464" i="44"/>
  <c r="E464" i="44"/>
  <c r="E463" i="44" s="1"/>
  <c r="D464" i="44"/>
  <c r="H463" i="44"/>
  <c r="D463" i="44"/>
  <c r="C463" i="44"/>
  <c r="H462" i="44"/>
  <c r="D462" i="44"/>
  <c r="E462" i="44" s="1"/>
  <c r="H461" i="44"/>
  <c r="E461" i="44"/>
  <c r="D461" i="44"/>
  <c r="H460" i="44"/>
  <c r="D460" i="44"/>
  <c r="E460" i="44" s="1"/>
  <c r="E459" i="44" s="1"/>
  <c r="C459" i="44"/>
  <c r="H459" i="44" s="1"/>
  <c r="H458" i="44"/>
  <c r="E458" i="44"/>
  <c r="D458" i="44"/>
  <c r="H457" i="44"/>
  <c r="D457" i="44"/>
  <c r="E457" i="44" s="1"/>
  <c r="H456" i="44"/>
  <c r="E456" i="44"/>
  <c r="E455" i="44" s="1"/>
  <c r="D456" i="44"/>
  <c r="H455" i="44"/>
  <c r="D455" i="44"/>
  <c r="C455" i="44"/>
  <c r="H454" i="44"/>
  <c r="D454" i="44"/>
  <c r="E454" i="44" s="1"/>
  <c r="H453" i="44"/>
  <c r="E453" i="44"/>
  <c r="D453" i="44"/>
  <c r="H452" i="44"/>
  <c r="D452" i="44"/>
  <c r="E452" i="44" s="1"/>
  <c r="H451" i="44"/>
  <c r="E451" i="44"/>
  <c r="E450" i="44" s="1"/>
  <c r="D451" i="44"/>
  <c r="H450" i="44"/>
  <c r="D450" i="44"/>
  <c r="C450" i="44"/>
  <c r="H449" i="44"/>
  <c r="D449" i="44"/>
  <c r="E449" i="44" s="1"/>
  <c r="H448" i="44"/>
  <c r="E448" i="44"/>
  <c r="D448" i="44"/>
  <c r="H447" i="44"/>
  <c r="D447" i="44"/>
  <c r="E447" i="44" s="1"/>
  <c r="H446" i="44"/>
  <c r="E446" i="44"/>
  <c r="D446" i="44"/>
  <c r="H445" i="44"/>
  <c r="D445" i="44"/>
  <c r="C445" i="44"/>
  <c r="C444" i="44"/>
  <c r="H444" i="44" s="1"/>
  <c r="H443" i="44"/>
  <c r="D443" i="44"/>
  <c r="E443" i="44" s="1"/>
  <c r="H442" i="44"/>
  <c r="E442" i="44"/>
  <c r="D442" i="44"/>
  <c r="H441" i="44"/>
  <c r="D441" i="44"/>
  <c r="E441" i="44" s="1"/>
  <c r="H440" i="44"/>
  <c r="E440" i="44"/>
  <c r="D440" i="44"/>
  <c r="H439" i="44"/>
  <c r="D439" i="44"/>
  <c r="E439" i="44" s="1"/>
  <c r="H438" i="44"/>
  <c r="E438" i="44"/>
  <c r="D438" i="44"/>
  <c r="H437" i="44"/>
  <c r="D437" i="44"/>
  <c r="E437" i="44" s="1"/>
  <c r="H436" i="44"/>
  <c r="E436" i="44"/>
  <c r="D436" i="44"/>
  <c r="H435" i="44"/>
  <c r="D435" i="44"/>
  <c r="E435" i="44" s="1"/>
  <c r="H434" i="44"/>
  <c r="E434" i="44"/>
  <c r="D434" i="44"/>
  <c r="H433" i="44"/>
  <c r="D433" i="44"/>
  <c r="E433" i="44" s="1"/>
  <c r="H432" i="44"/>
  <c r="E432" i="44"/>
  <c r="D432" i="44"/>
  <c r="H431" i="44"/>
  <c r="D431" i="44"/>
  <c r="E431" i="44" s="1"/>
  <c r="E429" i="44" s="1"/>
  <c r="H430" i="44"/>
  <c r="E430" i="44"/>
  <c r="D430" i="44"/>
  <c r="H429" i="44"/>
  <c r="D429" i="44"/>
  <c r="C429" i="44"/>
  <c r="H428" i="44"/>
  <c r="D428" i="44"/>
  <c r="E428" i="44" s="1"/>
  <c r="H427" i="44"/>
  <c r="D427" i="44"/>
  <c r="E427" i="44" s="1"/>
  <c r="H426" i="44"/>
  <c r="D426" i="44"/>
  <c r="E426" i="44" s="1"/>
  <c r="H425" i="44"/>
  <c r="E425" i="44"/>
  <c r="D425" i="44"/>
  <c r="H424" i="44"/>
  <c r="D424" i="44"/>
  <c r="E424" i="44" s="1"/>
  <c r="H423" i="44"/>
  <c r="D423" i="44"/>
  <c r="E423" i="44" s="1"/>
  <c r="D422" i="44"/>
  <c r="C422" i="44"/>
  <c r="H422" i="44" s="1"/>
  <c r="H421" i="44"/>
  <c r="D421" i="44"/>
  <c r="E421" i="44" s="1"/>
  <c r="H420" i="44"/>
  <c r="E420" i="44"/>
  <c r="D420" i="44"/>
  <c r="H419" i="44"/>
  <c r="D419" i="44"/>
  <c r="E419" i="44" s="1"/>
  <c r="H418" i="44"/>
  <c r="D418" i="44"/>
  <c r="E418" i="44" s="1"/>
  <c r="H417" i="44"/>
  <c r="D417" i="44"/>
  <c r="E417" i="44" s="1"/>
  <c r="E416" i="44" s="1"/>
  <c r="C416" i="44"/>
  <c r="H416" i="44" s="1"/>
  <c r="H415" i="44"/>
  <c r="E415" i="44"/>
  <c r="D415" i="44"/>
  <c r="H414" i="44"/>
  <c r="D414" i="44"/>
  <c r="E414" i="44" s="1"/>
  <c r="H413" i="44"/>
  <c r="D413" i="44"/>
  <c r="E413" i="44" s="1"/>
  <c r="E412" i="44" s="1"/>
  <c r="D412" i="44"/>
  <c r="C412" i="44"/>
  <c r="H412" i="44" s="1"/>
  <c r="H411" i="44"/>
  <c r="D411" i="44"/>
  <c r="E411" i="44" s="1"/>
  <c r="H410" i="44"/>
  <c r="E410" i="44"/>
  <c r="D410" i="44"/>
  <c r="D409" i="44"/>
  <c r="C409" i="44"/>
  <c r="H409" i="44" s="1"/>
  <c r="H408" i="44"/>
  <c r="D408" i="44"/>
  <c r="E408" i="44" s="1"/>
  <c r="H407" i="44"/>
  <c r="D407" i="44"/>
  <c r="E407" i="44" s="1"/>
  <c r="H406" i="44"/>
  <c r="D406" i="44"/>
  <c r="E406" i="44" s="1"/>
  <c r="H405" i="44"/>
  <c r="D405" i="44"/>
  <c r="E405" i="44" s="1"/>
  <c r="E404" i="44" s="1"/>
  <c r="D404" i="44"/>
  <c r="C404" i="44"/>
  <c r="H404" i="44" s="1"/>
  <c r="H403" i="44"/>
  <c r="D403" i="44"/>
  <c r="E403" i="44" s="1"/>
  <c r="H402" i="44"/>
  <c r="D402" i="44"/>
  <c r="E402" i="44" s="1"/>
  <c r="H401" i="44"/>
  <c r="D401" i="44"/>
  <c r="E401" i="44" s="1"/>
  <c r="H400" i="44"/>
  <c r="D400" i="44"/>
  <c r="E400" i="44" s="1"/>
  <c r="D399" i="44"/>
  <c r="C399" i="44"/>
  <c r="H399" i="44" s="1"/>
  <c r="H398" i="44"/>
  <c r="D398" i="44"/>
  <c r="E398" i="44" s="1"/>
  <c r="H397" i="44"/>
  <c r="D397" i="44"/>
  <c r="E397" i="44" s="1"/>
  <c r="H396" i="44"/>
  <c r="D396" i="44"/>
  <c r="E396" i="44" s="1"/>
  <c r="D395" i="44"/>
  <c r="C395" i="44"/>
  <c r="H395" i="44" s="1"/>
  <c r="H394" i="44"/>
  <c r="D394" i="44"/>
  <c r="E394" i="44" s="1"/>
  <c r="H393" i="44"/>
  <c r="D393" i="44"/>
  <c r="E393" i="44" s="1"/>
  <c r="E392" i="44" s="1"/>
  <c r="D392" i="44"/>
  <c r="C392" i="44"/>
  <c r="H392" i="44" s="1"/>
  <c r="H391" i="44"/>
  <c r="D391" i="44"/>
  <c r="E391" i="44" s="1"/>
  <c r="H390" i="44"/>
  <c r="D390" i="44"/>
  <c r="E390" i="44" s="1"/>
  <c r="H389" i="44"/>
  <c r="D389" i="44"/>
  <c r="E389" i="44" s="1"/>
  <c r="E388" i="44" s="1"/>
  <c r="D388" i="44"/>
  <c r="C388" i="44"/>
  <c r="H388" i="44" s="1"/>
  <c r="H387" i="44"/>
  <c r="D387" i="44"/>
  <c r="E387" i="44" s="1"/>
  <c r="H386" i="44"/>
  <c r="D386" i="44"/>
  <c r="E386" i="44" s="1"/>
  <c r="H385" i="44"/>
  <c r="E385" i="44"/>
  <c r="D385" i="44"/>
  <c r="H384" i="44"/>
  <c r="D384" i="44"/>
  <c r="E384" i="44" s="1"/>
  <c r="H383" i="44"/>
  <c r="D383" i="44"/>
  <c r="E383" i="44" s="1"/>
  <c r="D382" i="44"/>
  <c r="C382" i="44"/>
  <c r="H382" i="44" s="1"/>
  <c r="H381" i="44"/>
  <c r="D381" i="44"/>
  <c r="E381" i="44" s="1"/>
  <c r="H380" i="44"/>
  <c r="D380" i="44"/>
  <c r="E380" i="44" s="1"/>
  <c r="H379" i="44"/>
  <c r="D379" i="44"/>
  <c r="E379" i="44" s="1"/>
  <c r="D378" i="44"/>
  <c r="C378" i="44"/>
  <c r="H378" i="44" s="1"/>
  <c r="H377" i="44"/>
  <c r="D377" i="44"/>
  <c r="E377" i="44" s="1"/>
  <c r="H376" i="44"/>
  <c r="D376" i="44"/>
  <c r="E376" i="44" s="1"/>
  <c r="H375" i="44"/>
  <c r="E375" i="44"/>
  <c r="D375" i="44"/>
  <c r="H374" i="44"/>
  <c r="D374" i="44"/>
  <c r="E374" i="44" s="1"/>
  <c r="E373" i="44" s="1"/>
  <c r="D373" i="44"/>
  <c r="C373" i="44"/>
  <c r="H373" i="44" s="1"/>
  <c r="H372" i="44"/>
  <c r="D372" i="44"/>
  <c r="E372" i="44" s="1"/>
  <c r="H371" i="44"/>
  <c r="D371" i="44"/>
  <c r="E371" i="44" s="1"/>
  <c r="H370" i="44"/>
  <c r="E370" i="44"/>
  <c r="D370" i="44"/>
  <c r="H369" i="44"/>
  <c r="D369" i="44"/>
  <c r="E369" i="44" s="1"/>
  <c r="E368" i="44" s="1"/>
  <c r="D368" i="44"/>
  <c r="C368" i="44"/>
  <c r="H368" i="44" s="1"/>
  <c r="H367" i="44"/>
  <c r="D367" i="44"/>
  <c r="E367" i="44" s="1"/>
  <c r="H366" i="44"/>
  <c r="D366" i="44"/>
  <c r="E366" i="44" s="1"/>
  <c r="H365" i="44"/>
  <c r="E365" i="44"/>
  <c r="D365" i="44"/>
  <c r="H364" i="44"/>
  <c r="D364" i="44"/>
  <c r="E364" i="44" s="1"/>
  <c r="H363" i="44"/>
  <c r="D363" i="44"/>
  <c r="E363" i="44" s="1"/>
  <c r="E362" i="44" s="1"/>
  <c r="D362" i="44"/>
  <c r="C362" i="44"/>
  <c r="H362" i="44" s="1"/>
  <c r="H361" i="44"/>
  <c r="D361" i="44"/>
  <c r="E361" i="44" s="1"/>
  <c r="H360" i="44"/>
  <c r="E360" i="44"/>
  <c r="D360" i="44"/>
  <c r="H359" i="44"/>
  <c r="D359" i="44"/>
  <c r="E359" i="44" s="1"/>
  <c r="H358" i="44"/>
  <c r="E358" i="44"/>
  <c r="D358" i="44"/>
  <c r="D357" i="44"/>
  <c r="C357" i="44"/>
  <c r="H357" i="44" s="1"/>
  <c r="H356" i="44"/>
  <c r="D356" i="44"/>
  <c r="E356" i="44" s="1"/>
  <c r="H355" i="44"/>
  <c r="E355" i="44"/>
  <c r="D355" i="44"/>
  <c r="H354" i="44"/>
  <c r="D354" i="44"/>
  <c r="E354" i="44" s="1"/>
  <c r="E353" i="44" s="1"/>
  <c r="D353" i="44"/>
  <c r="C353" i="44"/>
  <c r="H353" i="44" s="1"/>
  <c r="H352" i="44"/>
  <c r="E352" i="44"/>
  <c r="D352" i="44"/>
  <c r="H351" i="44"/>
  <c r="D351" i="44"/>
  <c r="E351" i="44" s="1"/>
  <c r="H350" i="44"/>
  <c r="E350" i="44"/>
  <c r="D350" i="44"/>
  <c r="H349" i="44"/>
  <c r="D349" i="44"/>
  <c r="E349" i="44" s="1"/>
  <c r="C348" i="44"/>
  <c r="H348" i="44" s="1"/>
  <c r="H347" i="44"/>
  <c r="E347" i="44"/>
  <c r="D347" i="44"/>
  <c r="H346" i="44"/>
  <c r="D346" i="44"/>
  <c r="E346" i="44" s="1"/>
  <c r="H345" i="44"/>
  <c r="E345" i="44"/>
  <c r="D345" i="44"/>
  <c r="H344" i="44"/>
  <c r="D344" i="44"/>
  <c r="C344" i="44"/>
  <c r="H343" i="44"/>
  <c r="D343" i="44"/>
  <c r="E343" i="44" s="1"/>
  <c r="H342" i="44"/>
  <c r="E342" i="44"/>
  <c r="D342" i="44"/>
  <c r="H341" i="44"/>
  <c r="D341" i="44"/>
  <c r="E341" i="44" s="1"/>
  <c r="C340" i="44"/>
  <c r="H340" i="44" s="1"/>
  <c r="H338" i="44"/>
  <c r="D338" i="44"/>
  <c r="E338" i="44" s="1"/>
  <c r="H337" i="44"/>
  <c r="E337" i="44"/>
  <c r="D337" i="44"/>
  <c r="H336" i="44"/>
  <c r="D336" i="44"/>
  <c r="E336" i="44" s="1"/>
  <c r="H335" i="44"/>
  <c r="E335" i="44"/>
  <c r="D335" i="44"/>
  <c r="H334" i="44"/>
  <c r="D334" i="44"/>
  <c r="E334" i="44" s="1"/>
  <c r="H333" i="44"/>
  <c r="E333" i="44"/>
  <c r="D333" i="44"/>
  <c r="H332" i="44"/>
  <c r="D332" i="44"/>
  <c r="E332" i="44" s="1"/>
  <c r="C331" i="44"/>
  <c r="H331" i="44" s="1"/>
  <c r="H330" i="44"/>
  <c r="E330" i="44"/>
  <c r="D330" i="44"/>
  <c r="H329" i="44"/>
  <c r="D329" i="44"/>
  <c r="E329" i="44" s="1"/>
  <c r="E328" i="44" s="1"/>
  <c r="C328" i="44"/>
  <c r="H328" i="44" s="1"/>
  <c r="H327" i="44"/>
  <c r="E327" i="44"/>
  <c r="D327" i="44"/>
  <c r="H326" i="44"/>
  <c r="D326" i="44"/>
  <c r="E326" i="44" s="1"/>
  <c r="E325" i="44" s="1"/>
  <c r="C325" i="44"/>
  <c r="H325" i="44" s="1"/>
  <c r="H324" i="44"/>
  <c r="E324" i="44"/>
  <c r="D324" i="44"/>
  <c r="H323" i="44"/>
  <c r="D323" i="44"/>
  <c r="E323" i="44" s="1"/>
  <c r="H322" i="44"/>
  <c r="E322" i="44"/>
  <c r="D322" i="44"/>
  <c r="H321" i="44"/>
  <c r="D321" i="44"/>
  <c r="E321" i="44" s="1"/>
  <c r="H320" i="44"/>
  <c r="E320" i="44"/>
  <c r="D320" i="44"/>
  <c r="H319" i="44"/>
  <c r="D319" i="44"/>
  <c r="E319" i="44" s="1"/>
  <c r="H318" i="44"/>
  <c r="E318" i="44"/>
  <c r="D318" i="44"/>
  <c r="H317" i="44"/>
  <c r="D317" i="44"/>
  <c r="E317" i="44" s="1"/>
  <c r="H316" i="44"/>
  <c r="E316" i="44"/>
  <c r="D316" i="44"/>
  <c r="H315" i="44"/>
  <c r="D315" i="44"/>
  <c r="C315" i="44"/>
  <c r="C314" i="44"/>
  <c r="H314" i="44" s="1"/>
  <c r="H313" i="44"/>
  <c r="D313" i="44"/>
  <c r="E313" i="44" s="1"/>
  <c r="H312" i="44"/>
  <c r="E312" i="44"/>
  <c r="D312" i="44"/>
  <c r="H311" i="44"/>
  <c r="D311" i="44"/>
  <c r="E311" i="44" s="1"/>
  <c r="H310" i="44"/>
  <c r="E310" i="44"/>
  <c r="D310" i="44"/>
  <c r="H309" i="44"/>
  <c r="D309" i="44"/>
  <c r="E309" i="44" s="1"/>
  <c r="H308" i="44"/>
  <c r="H307" i="44"/>
  <c r="D307" i="44"/>
  <c r="E307" i="44" s="1"/>
  <c r="H306" i="44"/>
  <c r="E306" i="44"/>
  <c r="D306" i="44"/>
  <c r="H305" i="44"/>
  <c r="D305" i="44"/>
  <c r="H304" i="44"/>
  <c r="D304" i="44"/>
  <c r="E304" i="44" s="1"/>
  <c r="H303" i="44"/>
  <c r="D303" i="44"/>
  <c r="E303" i="44" s="1"/>
  <c r="D302" i="44"/>
  <c r="C302" i="44"/>
  <c r="H302" i="44" s="1"/>
  <c r="H301" i="44"/>
  <c r="E301" i="44"/>
  <c r="D301" i="44"/>
  <c r="H300" i="44"/>
  <c r="D300" i="44"/>
  <c r="D298" i="44" s="1"/>
  <c r="H299" i="44"/>
  <c r="D299" i="44"/>
  <c r="E299" i="44" s="1"/>
  <c r="H298" i="44"/>
  <c r="H297" i="44"/>
  <c r="E297" i="44"/>
  <c r="E296" i="44" s="1"/>
  <c r="D297" i="44"/>
  <c r="H296" i="44"/>
  <c r="D296" i="44"/>
  <c r="H295" i="44"/>
  <c r="D295" i="44"/>
  <c r="E295" i="44" s="1"/>
  <c r="H294" i="44"/>
  <c r="D294" i="44"/>
  <c r="E294" i="44" s="1"/>
  <c r="H293" i="44"/>
  <c r="E293" i="44"/>
  <c r="D293" i="44"/>
  <c r="H292" i="44"/>
  <c r="D292" i="44"/>
  <c r="E292" i="44" s="1"/>
  <c r="H291" i="44"/>
  <c r="D291" i="44"/>
  <c r="E291" i="44" s="1"/>
  <c r="H290" i="44"/>
  <c r="D290" i="44"/>
  <c r="E290" i="44" s="1"/>
  <c r="H289" i="44"/>
  <c r="H288" i="44"/>
  <c r="D288" i="44"/>
  <c r="E288" i="44" s="1"/>
  <c r="H287" i="44"/>
  <c r="E287" i="44"/>
  <c r="D287" i="44"/>
  <c r="H286" i="44"/>
  <c r="D286" i="44"/>
  <c r="E286" i="44" s="1"/>
  <c r="H285" i="44"/>
  <c r="E285" i="44"/>
  <c r="D285" i="44"/>
  <c r="H284" i="44"/>
  <c r="D284" i="44"/>
  <c r="E284" i="44" s="1"/>
  <c r="H283" i="44"/>
  <c r="D283" i="44"/>
  <c r="E283" i="44" s="1"/>
  <c r="H282" i="44"/>
  <c r="D282" i="44"/>
  <c r="E282" i="44" s="1"/>
  <c r="H281" i="44"/>
  <c r="E281" i="44"/>
  <c r="D281" i="44"/>
  <c r="H280" i="44"/>
  <c r="D280" i="44"/>
  <c r="E280" i="44" s="1"/>
  <c r="H279" i="44"/>
  <c r="D279" i="44"/>
  <c r="E279" i="44" s="1"/>
  <c r="H278" i="44"/>
  <c r="D278" i="44"/>
  <c r="E278" i="44" s="1"/>
  <c r="H277" i="44"/>
  <c r="E277" i="44"/>
  <c r="D277" i="44"/>
  <c r="H276" i="44"/>
  <c r="D276" i="44"/>
  <c r="E276" i="44" s="1"/>
  <c r="H275" i="44"/>
  <c r="D275" i="44"/>
  <c r="E275" i="44" s="1"/>
  <c r="H274" i="44"/>
  <c r="D274" i="44"/>
  <c r="E274" i="44" s="1"/>
  <c r="H273" i="44"/>
  <c r="E273" i="44"/>
  <c r="D273" i="44"/>
  <c r="H272" i="44"/>
  <c r="D272" i="44"/>
  <c r="E272" i="44" s="1"/>
  <c r="H271" i="44"/>
  <c r="D271" i="44"/>
  <c r="E271" i="44" s="1"/>
  <c r="H270" i="44"/>
  <c r="D270" i="44"/>
  <c r="E270" i="44" s="1"/>
  <c r="H269" i="44"/>
  <c r="E269" i="44"/>
  <c r="D269" i="44"/>
  <c r="H268" i="44"/>
  <c r="D268" i="44"/>
  <c r="E268" i="44" s="1"/>
  <c r="H267" i="44"/>
  <c r="D267" i="44"/>
  <c r="E267" i="44" s="1"/>
  <c r="H266" i="44"/>
  <c r="D266" i="44"/>
  <c r="E266" i="44" s="1"/>
  <c r="E265" i="44" s="1"/>
  <c r="H265" i="44"/>
  <c r="H264" i="44"/>
  <c r="D264" i="44"/>
  <c r="E264" i="44" s="1"/>
  <c r="C263" i="44"/>
  <c r="H263" i="44" s="1"/>
  <c r="H262" i="44"/>
  <c r="E262" i="44"/>
  <c r="D262" i="44"/>
  <c r="H261" i="44"/>
  <c r="D261" i="44"/>
  <c r="E261" i="44" s="1"/>
  <c r="E260" i="44" s="1"/>
  <c r="C260" i="44"/>
  <c r="H260" i="44" s="1"/>
  <c r="E252" i="44"/>
  <c r="D252" i="44"/>
  <c r="E251" i="44"/>
  <c r="D251" i="44"/>
  <c r="D250" i="44" s="1"/>
  <c r="E250" i="44"/>
  <c r="C250" i="44"/>
  <c r="D249" i="44"/>
  <c r="E249" i="44" s="1"/>
  <c r="D248" i="44"/>
  <c r="E248" i="44" s="1"/>
  <c r="D247" i="44"/>
  <c r="E247" i="44" s="1"/>
  <c r="D246" i="44"/>
  <c r="E246" i="44" s="1"/>
  <c r="D245" i="44"/>
  <c r="D244" i="44" s="1"/>
  <c r="D243" i="44" s="1"/>
  <c r="C244" i="44"/>
  <c r="C243" i="44"/>
  <c r="D242" i="44"/>
  <c r="E242" i="44" s="1"/>
  <c r="D241" i="44"/>
  <c r="E241" i="44" s="1"/>
  <c r="E239" i="44" s="1"/>
  <c r="E238" i="44" s="1"/>
  <c r="D240" i="44"/>
  <c r="E240" i="44" s="1"/>
  <c r="D239" i="44"/>
  <c r="D238" i="44" s="1"/>
  <c r="C239" i="44"/>
  <c r="C238" i="44"/>
  <c r="D237" i="44"/>
  <c r="E237" i="44" s="1"/>
  <c r="E236" i="44" s="1"/>
  <c r="E235" i="44" s="1"/>
  <c r="D236" i="44"/>
  <c r="D235" i="44" s="1"/>
  <c r="C236" i="44"/>
  <c r="C235" i="44"/>
  <c r="D234" i="44"/>
  <c r="E234" i="44" s="1"/>
  <c r="E233" i="44" s="1"/>
  <c r="D233" i="44"/>
  <c r="C233" i="44"/>
  <c r="E232" i="44"/>
  <c r="D232" i="44"/>
  <c r="E231" i="44"/>
  <c r="D231" i="44"/>
  <c r="E230" i="44"/>
  <c r="D230" i="44"/>
  <c r="E229" i="44"/>
  <c r="D229" i="44"/>
  <c r="C229" i="44"/>
  <c r="C228" i="44" s="1"/>
  <c r="D228" i="44"/>
  <c r="E227" i="44"/>
  <c r="D227" i="44"/>
  <c r="E226" i="44"/>
  <c r="D226" i="44"/>
  <c r="E225" i="44"/>
  <c r="D225" i="44"/>
  <c r="E224" i="44"/>
  <c r="D224" i="44"/>
  <c r="D223" i="44" s="1"/>
  <c r="D222" i="44" s="1"/>
  <c r="E223" i="44"/>
  <c r="E222" i="44" s="1"/>
  <c r="C223" i="44"/>
  <c r="C222" i="44" s="1"/>
  <c r="E221" i="44"/>
  <c r="E220" i="44" s="1"/>
  <c r="D221" i="44"/>
  <c r="D220" i="44" s="1"/>
  <c r="D215" i="44" s="1"/>
  <c r="C220" i="44"/>
  <c r="D219" i="44"/>
  <c r="E219" i="44" s="1"/>
  <c r="D218" i="44"/>
  <c r="E218" i="44" s="1"/>
  <c r="D217" i="44"/>
  <c r="E217" i="44" s="1"/>
  <c r="D216" i="44"/>
  <c r="C216" i="44"/>
  <c r="C215" i="44"/>
  <c r="D214" i="44"/>
  <c r="E214" i="44" s="1"/>
  <c r="E213" i="44" s="1"/>
  <c r="D213" i="44"/>
  <c r="C213" i="44"/>
  <c r="E212" i="44"/>
  <c r="D212" i="44"/>
  <c r="E211" i="44"/>
  <c r="D211" i="44"/>
  <c r="C211" i="44"/>
  <c r="D210" i="44"/>
  <c r="E210" i="44" s="1"/>
  <c r="D209" i="44"/>
  <c r="E209" i="44" s="1"/>
  <c r="D208" i="44"/>
  <c r="D207" i="44" s="1"/>
  <c r="C207" i="44"/>
  <c r="E206" i="44"/>
  <c r="D206" i="44"/>
  <c r="E205" i="44"/>
  <c r="D205" i="44"/>
  <c r="D204" i="44" s="1"/>
  <c r="D203" i="44" s="1"/>
  <c r="E204" i="44"/>
  <c r="C204" i="44"/>
  <c r="C203" i="44" s="1"/>
  <c r="E202" i="44"/>
  <c r="D202" i="44"/>
  <c r="D201" i="44" s="1"/>
  <c r="D200" i="44" s="1"/>
  <c r="E201" i="44"/>
  <c r="E200" i="44" s="1"/>
  <c r="C201" i="44"/>
  <c r="C200" i="44" s="1"/>
  <c r="E199" i="44"/>
  <c r="D199" i="44"/>
  <c r="E198" i="44"/>
  <c r="E197" i="44" s="1"/>
  <c r="D198" i="44"/>
  <c r="C198" i="44"/>
  <c r="C197" i="44" s="1"/>
  <c r="D197" i="44"/>
  <c r="E196" i="44"/>
  <c r="D196" i="44"/>
  <c r="E195" i="44"/>
  <c r="D195" i="44"/>
  <c r="C195" i="44"/>
  <c r="D194" i="44"/>
  <c r="D193" i="44" s="1"/>
  <c r="C193" i="44"/>
  <c r="E192" i="44"/>
  <c r="D192" i="44"/>
  <c r="D191" i="44"/>
  <c r="E191" i="44" s="1"/>
  <c r="E190" i="44"/>
  <c r="D190" i="44"/>
  <c r="D189" i="44" s="1"/>
  <c r="D188" i="44" s="1"/>
  <c r="C189" i="44"/>
  <c r="C188" i="44" s="1"/>
  <c r="C178" i="44" s="1"/>
  <c r="E187" i="44"/>
  <c r="D187" i="44"/>
  <c r="D186" i="44"/>
  <c r="E186" i="44" s="1"/>
  <c r="E185" i="44" s="1"/>
  <c r="E184" i="44" s="1"/>
  <c r="D185" i="44"/>
  <c r="C185" i="44"/>
  <c r="D184" i="44"/>
  <c r="C184" i="44"/>
  <c r="D183" i="44"/>
  <c r="E183" i="44" s="1"/>
  <c r="E182" i="44" s="1"/>
  <c r="D182" i="44"/>
  <c r="C182" i="44"/>
  <c r="D181" i="44"/>
  <c r="D180" i="44" s="1"/>
  <c r="D179" i="44" s="1"/>
  <c r="D178" i="44" s="1"/>
  <c r="D177" i="44" s="1"/>
  <c r="C180" i="44"/>
  <c r="C179" i="44"/>
  <c r="H176" i="44"/>
  <c r="D176" i="44"/>
  <c r="E176" i="44" s="1"/>
  <c r="H175" i="44"/>
  <c r="E175" i="44"/>
  <c r="D175" i="44"/>
  <c r="D174" i="44"/>
  <c r="C174" i="44"/>
  <c r="H174" i="44" s="1"/>
  <c r="H173" i="44"/>
  <c r="D173" i="44"/>
  <c r="E173" i="44" s="1"/>
  <c r="E171" i="44" s="1"/>
  <c r="H172" i="44"/>
  <c r="E172" i="44"/>
  <c r="D172" i="44"/>
  <c r="H171" i="44"/>
  <c r="D171" i="44"/>
  <c r="D170" i="44" s="1"/>
  <c r="C171" i="44"/>
  <c r="C170" i="44"/>
  <c r="H170" i="44" s="1"/>
  <c r="J170" i="44" s="1"/>
  <c r="H169" i="44"/>
  <c r="D169" i="44"/>
  <c r="E169" i="44" s="1"/>
  <c r="H168" i="44"/>
  <c r="D168" i="44"/>
  <c r="E168" i="44" s="1"/>
  <c r="D167" i="44"/>
  <c r="C167" i="44"/>
  <c r="H167" i="44" s="1"/>
  <c r="H166" i="44"/>
  <c r="D166" i="44"/>
  <c r="E166" i="44" s="1"/>
  <c r="H165" i="44"/>
  <c r="D165" i="44"/>
  <c r="E165" i="44" s="1"/>
  <c r="E164" i="44" s="1"/>
  <c r="C164" i="44"/>
  <c r="H164" i="44" s="1"/>
  <c r="C163" i="44"/>
  <c r="H163" i="44" s="1"/>
  <c r="J163" i="44" s="1"/>
  <c r="H162" i="44"/>
  <c r="D162" i="44"/>
  <c r="E162" i="44" s="1"/>
  <c r="E160" i="44" s="1"/>
  <c r="H161" i="44"/>
  <c r="E161" i="44"/>
  <c r="D161" i="44"/>
  <c r="D160" i="44"/>
  <c r="C160" i="44"/>
  <c r="H160" i="44" s="1"/>
  <c r="H159" i="44"/>
  <c r="D159" i="44"/>
  <c r="E159" i="44" s="1"/>
  <c r="H158" i="44"/>
  <c r="D158" i="44"/>
  <c r="E158" i="44" s="1"/>
  <c r="E157" i="44" s="1"/>
  <c r="C157" i="44"/>
  <c r="H157" i="44" s="1"/>
  <c r="H156" i="44"/>
  <c r="D156" i="44"/>
  <c r="E156" i="44" s="1"/>
  <c r="E154" i="44" s="1"/>
  <c r="E153" i="44" s="1"/>
  <c r="H155" i="44"/>
  <c r="E155" i="44"/>
  <c r="D155" i="44"/>
  <c r="D154" i="44"/>
  <c r="C154" i="44"/>
  <c r="H154" i="44" s="1"/>
  <c r="C153" i="44"/>
  <c r="H153" i="44" s="1"/>
  <c r="J153" i="44" s="1"/>
  <c r="C152" i="44"/>
  <c r="H152" i="44" s="1"/>
  <c r="J152" i="44" s="1"/>
  <c r="H151" i="44"/>
  <c r="D151" i="44"/>
  <c r="E151" i="44" s="1"/>
  <c r="H150" i="44"/>
  <c r="D150" i="44"/>
  <c r="E150" i="44" s="1"/>
  <c r="D149" i="44"/>
  <c r="C149" i="44"/>
  <c r="H149" i="44" s="1"/>
  <c r="H148" i="44"/>
  <c r="D148" i="44"/>
  <c r="E148" i="44" s="1"/>
  <c r="H147" i="44"/>
  <c r="D147" i="44"/>
  <c r="E147" i="44" s="1"/>
  <c r="E146" i="44" s="1"/>
  <c r="C146" i="44"/>
  <c r="H146" i="44" s="1"/>
  <c r="H145" i="44"/>
  <c r="D145" i="44"/>
  <c r="E145" i="44" s="1"/>
  <c r="H144" i="44"/>
  <c r="D144" i="44"/>
  <c r="E144" i="44" s="1"/>
  <c r="D143" i="44"/>
  <c r="C143" i="44"/>
  <c r="H143" i="44" s="1"/>
  <c r="H142" i="44"/>
  <c r="D142" i="44"/>
  <c r="E142" i="44" s="1"/>
  <c r="H141" i="44"/>
  <c r="D141" i="44"/>
  <c r="E141" i="44" s="1"/>
  <c r="E140" i="44" s="1"/>
  <c r="H140" i="44"/>
  <c r="D140" i="44"/>
  <c r="C140" i="44"/>
  <c r="H139" i="44"/>
  <c r="D139" i="44"/>
  <c r="E139" i="44" s="1"/>
  <c r="H138" i="44"/>
  <c r="E138" i="44"/>
  <c r="D138" i="44"/>
  <c r="H137" i="44"/>
  <c r="D137" i="44"/>
  <c r="E137" i="44" s="1"/>
  <c r="E136" i="44" s="1"/>
  <c r="C136" i="44"/>
  <c r="H136" i="44" s="1"/>
  <c r="H134" i="44"/>
  <c r="D134" i="44"/>
  <c r="D132" i="44" s="1"/>
  <c r="H133" i="44"/>
  <c r="E133" i="44"/>
  <c r="D133" i="44"/>
  <c r="H132" i="44"/>
  <c r="C132" i="44"/>
  <c r="H131" i="44"/>
  <c r="D131" i="44"/>
  <c r="E131" i="44" s="1"/>
  <c r="H130" i="44"/>
  <c r="E130" i="44"/>
  <c r="D130" i="44"/>
  <c r="H129" i="44"/>
  <c r="D129" i="44"/>
  <c r="C129" i="44"/>
  <c r="H128" i="44"/>
  <c r="D128" i="44"/>
  <c r="E128" i="44" s="1"/>
  <c r="H127" i="44"/>
  <c r="E127" i="44"/>
  <c r="D127" i="44"/>
  <c r="H126" i="44"/>
  <c r="D126" i="44"/>
  <c r="C126" i="44"/>
  <c r="H125" i="44"/>
  <c r="D125" i="44"/>
  <c r="E125" i="44" s="1"/>
  <c r="H124" i="44"/>
  <c r="E124" i="44"/>
  <c r="D124" i="44"/>
  <c r="H123" i="44"/>
  <c r="D123" i="44"/>
  <c r="C123" i="44"/>
  <c r="H122" i="44"/>
  <c r="D122" i="44"/>
  <c r="E122" i="44" s="1"/>
  <c r="H121" i="44"/>
  <c r="E121" i="44"/>
  <c r="D121" i="44"/>
  <c r="H120" i="44"/>
  <c r="D120" i="44"/>
  <c r="C120" i="44"/>
  <c r="H119" i="44"/>
  <c r="D119" i="44"/>
  <c r="E119" i="44" s="1"/>
  <c r="H118" i="44"/>
  <c r="E118" i="44"/>
  <c r="D118" i="44"/>
  <c r="H117" i="44"/>
  <c r="D117" i="44"/>
  <c r="D116" i="44" s="1"/>
  <c r="C117" i="44"/>
  <c r="C116" i="44"/>
  <c r="H116" i="44" s="1"/>
  <c r="J116" i="44" s="1"/>
  <c r="H113" i="44"/>
  <c r="E113" i="44"/>
  <c r="D113" i="44"/>
  <c r="H112" i="44"/>
  <c r="D112" i="44"/>
  <c r="E112" i="44" s="1"/>
  <c r="H111" i="44"/>
  <c r="E111" i="44"/>
  <c r="D111" i="44"/>
  <c r="H110" i="44"/>
  <c r="D110" i="44"/>
  <c r="E110" i="44" s="1"/>
  <c r="H109" i="44"/>
  <c r="E109" i="44"/>
  <c r="D109" i="44"/>
  <c r="H108" i="44"/>
  <c r="D108" i="44"/>
  <c r="E108" i="44" s="1"/>
  <c r="H107" i="44"/>
  <c r="E107" i="44"/>
  <c r="D107" i="44"/>
  <c r="H106" i="44"/>
  <c r="D106" i="44"/>
  <c r="E106" i="44" s="1"/>
  <c r="H105" i="44"/>
  <c r="E105" i="44"/>
  <c r="D105" i="44"/>
  <c r="H104" i="44"/>
  <c r="D104" i="44"/>
  <c r="E104" i="44" s="1"/>
  <c r="H103" i="44"/>
  <c r="E103" i="44"/>
  <c r="D103" i="44"/>
  <c r="H102" i="44"/>
  <c r="D102" i="44"/>
  <c r="E102" i="44" s="1"/>
  <c r="H101" i="44"/>
  <c r="E101" i="44"/>
  <c r="D101" i="44"/>
  <c r="H100" i="44"/>
  <c r="D100" i="44"/>
  <c r="E100" i="44" s="1"/>
  <c r="H99" i="44"/>
  <c r="E99" i="44"/>
  <c r="D99" i="44"/>
  <c r="H98" i="44"/>
  <c r="D98" i="44"/>
  <c r="E98" i="44" s="1"/>
  <c r="H97" i="44"/>
  <c r="J97" i="44" s="1"/>
  <c r="D97" i="44"/>
  <c r="C97" i="44"/>
  <c r="H96" i="44"/>
  <c r="D96" i="44"/>
  <c r="E96" i="44" s="1"/>
  <c r="H95" i="44"/>
  <c r="E95" i="44"/>
  <c r="D95" i="44"/>
  <c r="H94" i="44"/>
  <c r="D94" i="44"/>
  <c r="E94" i="44" s="1"/>
  <c r="H93" i="44"/>
  <c r="E93" i="44"/>
  <c r="D93" i="44"/>
  <c r="H92" i="44"/>
  <c r="D92" i="44"/>
  <c r="E92" i="44" s="1"/>
  <c r="H91" i="44"/>
  <c r="E91" i="44"/>
  <c r="D91" i="44"/>
  <c r="H90" i="44"/>
  <c r="D90" i="44"/>
  <c r="E90" i="44" s="1"/>
  <c r="H89" i="44"/>
  <c r="E89" i="44"/>
  <c r="D89" i="44"/>
  <c r="H88" i="44"/>
  <c r="D88" i="44"/>
  <c r="E88" i="44" s="1"/>
  <c r="H87" i="44"/>
  <c r="E87" i="44"/>
  <c r="D87" i="44"/>
  <c r="H86" i="44"/>
  <c r="D86" i="44"/>
  <c r="E86" i="44" s="1"/>
  <c r="H85" i="44"/>
  <c r="E85" i="44"/>
  <c r="D85" i="44"/>
  <c r="H84" i="44"/>
  <c r="D84" i="44"/>
  <c r="E84" i="44" s="1"/>
  <c r="H83" i="44"/>
  <c r="E83" i="44"/>
  <c r="D83" i="44"/>
  <c r="H82" i="44"/>
  <c r="D82" i="44"/>
  <c r="E82" i="44" s="1"/>
  <c r="H81" i="44"/>
  <c r="E81" i="44"/>
  <c r="D81" i="44"/>
  <c r="H80" i="44"/>
  <c r="D80" i="44"/>
  <c r="E80" i="44" s="1"/>
  <c r="H79" i="44"/>
  <c r="E79" i="44"/>
  <c r="D79" i="44"/>
  <c r="H78" i="44"/>
  <c r="D78" i="44"/>
  <c r="E78" i="44" s="1"/>
  <c r="H77" i="44"/>
  <c r="E77" i="44"/>
  <c r="D77" i="44"/>
  <c r="H76" i="44"/>
  <c r="D76" i="44"/>
  <c r="E76" i="44" s="1"/>
  <c r="H75" i="44"/>
  <c r="E75" i="44"/>
  <c r="D75" i="44"/>
  <c r="H74" i="44"/>
  <c r="D74" i="44"/>
  <c r="E74" i="44" s="1"/>
  <c r="H73" i="44"/>
  <c r="E73" i="44"/>
  <c r="D73" i="44"/>
  <c r="H72" i="44"/>
  <c r="D72" i="44"/>
  <c r="E72" i="44" s="1"/>
  <c r="H71" i="44"/>
  <c r="E71" i="44"/>
  <c r="D71" i="44"/>
  <c r="H70" i="44"/>
  <c r="D70" i="44"/>
  <c r="E70" i="44" s="1"/>
  <c r="E68" i="44" s="1"/>
  <c r="H69" i="44"/>
  <c r="E69" i="44"/>
  <c r="D69" i="44"/>
  <c r="C68" i="44"/>
  <c r="H68" i="44" s="1"/>
  <c r="J68" i="44" s="1"/>
  <c r="H66" i="44"/>
  <c r="D66" i="44"/>
  <c r="E66" i="44" s="1"/>
  <c r="H65" i="44"/>
  <c r="E65" i="44"/>
  <c r="D65" i="44"/>
  <c r="H64" i="44"/>
  <c r="D64" i="44"/>
  <c r="D61" i="44" s="1"/>
  <c r="H63" i="44"/>
  <c r="E63" i="44"/>
  <c r="D63" i="44"/>
  <c r="H62" i="44"/>
  <c r="D62" i="44"/>
  <c r="E62" i="44" s="1"/>
  <c r="H61" i="44"/>
  <c r="J61" i="44" s="1"/>
  <c r="C61" i="44"/>
  <c r="H60" i="44"/>
  <c r="D60" i="44"/>
  <c r="E60" i="44" s="1"/>
  <c r="H59" i="44"/>
  <c r="E59" i="44"/>
  <c r="D59" i="44"/>
  <c r="H58" i="44"/>
  <c r="D58" i="44"/>
  <c r="E58" i="44" s="1"/>
  <c r="H57" i="44"/>
  <c r="E57" i="44"/>
  <c r="D57" i="44"/>
  <c r="H56" i="44"/>
  <c r="D56" i="44"/>
  <c r="E56" i="44" s="1"/>
  <c r="H55" i="44"/>
  <c r="E55" i="44"/>
  <c r="D55" i="44"/>
  <c r="H54" i="44"/>
  <c r="D54" i="44"/>
  <c r="E54" i="44" s="1"/>
  <c r="H53" i="44"/>
  <c r="E53" i="44"/>
  <c r="D53" i="44"/>
  <c r="H52" i="44"/>
  <c r="D52" i="44"/>
  <c r="E52" i="44" s="1"/>
  <c r="H51" i="44"/>
  <c r="E51" i="44"/>
  <c r="D51" i="44"/>
  <c r="H50" i="44"/>
  <c r="D50" i="44"/>
  <c r="E50" i="44" s="1"/>
  <c r="H49" i="44"/>
  <c r="E49" i="44"/>
  <c r="D49" i="44"/>
  <c r="H48" i="44"/>
  <c r="D48" i="44"/>
  <c r="E48" i="44" s="1"/>
  <c r="H47" i="44"/>
  <c r="E47" i="44"/>
  <c r="D47" i="44"/>
  <c r="H46" i="44"/>
  <c r="D46" i="44"/>
  <c r="E46" i="44" s="1"/>
  <c r="H45" i="44"/>
  <c r="E45" i="44"/>
  <c r="D45" i="44"/>
  <c r="H44" i="44"/>
  <c r="D44" i="44"/>
  <c r="E44" i="44" s="1"/>
  <c r="H43" i="44"/>
  <c r="E43" i="44"/>
  <c r="D43" i="44"/>
  <c r="H42" i="44"/>
  <c r="D42" i="44"/>
  <c r="E42" i="44" s="1"/>
  <c r="H41" i="44"/>
  <c r="E41" i="44"/>
  <c r="D41" i="44"/>
  <c r="H40" i="44"/>
  <c r="D40" i="44"/>
  <c r="E40" i="44" s="1"/>
  <c r="H39" i="44"/>
  <c r="E39" i="44"/>
  <c r="D39" i="44"/>
  <c r="C38" i="44"/>
  <c r="H38" i="44" s="1"/>
  <c r="J38" i="44" s="1"/>
  <c r="H37" i="44"/>
  <c r="E37" i="44"/>
  <c r="D37" i="44"/>
  <c r="H36" i="44"/>
  <c r="D36" i="44"/>
  <c r="E36" i="44" s="1"/>
  <c r="H35" i="44"/>
  <c r="E35" i="44"/>
  <c r="D35" i="44"/>
  <c r="H34" i="44"/>
  <c r="D34" i="44"/>
  <c r="E34" i="44" s="1"/>
  <c r="H33" i="44"/>
  <c r="E33" i="44"/>
  <c r="D33" i="44"/>
  <c r="H32" i="44"/>
  <c r="D32" i="44"/>
  <c r="E32" i="44" s="1"/>
  <c r="H31" i="44"/>
  <c r="E31" i="44"/>
  <c r="D31" i="44"/>
  <c r="H30" i="44"/>
  <c r="D30" i="44"/>
  <c r="E30" i="44" s="1"/>
  <c r="H29" i="44"/>
  <c r="E29" i="44"/>
  <c r="D29" i="44"/>
  <c r="H28" i="44"/>
  <c r="D28" i="44"/>
  <c r="E28" i="44" s="1"/>
  <c r="H27" i="44"/>
  <c r="E27" i="44"/>
  <c r="D27" i="44"/>
  <c r="H26" i="44"/>
  <c r="D26" i="44"/>
  <c r="E26" i="44" s="1"/>
  <c r="H25" i="44"/>
  <c r="E25" i="44"/>
  <c r="D25" i="44"/>
  <c r="H24" i="44"/>
  <c r="D24" i="44"/>
  <c r="E24" i="44" s="1"/>
  <c r="H23" i="44"/>
  <c r="E23" i="44"/>
  <c r="D23" i="44"/>
  <c r="H22" i="44"/>
  <c r="D22" i="44"/>
  <c r="E22" i="44" s="1"/>
  <c r="H21" i="44"/>
  <c r="E21" i="44"/>
  <c r="D21" i="44"/>
  <c r="H20" i="44"/>
  <c r="D20" i="44"/>
  <c r="E20" i="44" s="1"/>
  <c r="H19" i="44"/>
  <c r="E19" i="44"/>
  <c r="D19" i="44"/>
  <c r="H18" i="44"/>
  <c r="D18" i="44"/>
  <c r="E18" i="44" s="1"/>
  <c r="H17" i="44"/>
  <c r="E17" i="44"/>
  <c r="D17" i="44"/>
  <c r="H16" i="44"/>
  <c r="D16" i="44"/>
  <c r="E16" i="44" s="1"/>
  <c r="H15" i="44"/>
  <c r="E15" i="44"/>
  <c r="D15" i="44"/>
  <c r="H14" i="44"/>
  <c r="D14" i="44"/>
  <c r="E14" i="44" s="1"/>
  <c r="H13" i="44"/>
  <c r="E13" i="44"/>
  <c r="D13" i="44"/>
  <c r="H12" i="44"/>
  <c r="D12" i="44"/>
  <c r="E12" i="44" s="1"/>
  <c r="H11" i="44"/>
  <c r="J11" i="44" s="1"/>
  <c r="D11" i="44"/>
  <c r="C11" i="44"/>
  <c r="H10" i="44"/>
  <c r="D10" i="44"/>
  <c r="E10" i="44" s="1"/>
  <c r="H9" i="44"/>
  <c r="E9" i="44"/>
  <c r="D9" i="44"/>
  <c r="H8" i="44"/>
  <c r="D8" i="44"/>
  <c r="E8" i="44" s="1"/>
  <c r="H7" i="44"/>
  <c r="E7" i="44"/>
  <c r="D7" i="44"/>
  <c r="H6" i="44"/>
  <c r="D6" i="44"/>
  <c r="E6" i="44" s="1"/>
  <c r="H5" i="44"/>
  <c r="E5" i="44"/>
  <c r="D5" i="44"/>
  <c r="C4" i="44"/>
  <c r="H4" i="44" s="1"/>
  <c r="J4" i="44" s="1"/>
  <c r="D778" i="43"/>
  <c r="E778" i="43" s="1"/>
  <c r="E777" i="43" s="1"/>
  <c r="D777" i="43"/>
  <c r="C777" i="43"/>
  <c r="E776" i="43"/>
  <c r="D776" i="43"/>
  <c r="E775" i="43"/>
  <c r="D775" i="43"/>
  <c r="E774" i="43"/>
  <c r="D774" i="43"/>
  <c r="E773" i="43"/>
  <c r="E772" i="43" s="1"/>
  <c r="E771" i="43" s="1"/>
  <c r="D773" i="43"/>
  <c r="D772" i="43"/>
  <c r="C772" i="43"/>
  <c r="C771" i="43" s="1"/>
  <c r="D771" i="43"/>
  <c r="E770" i="43"/>
  <c r="D770" i="43"/>
  <c r="E769" i="43"/>
  <c r="D769" i="43"/>
  <c r="D768" i="43" s="1"/>
  <c r="D767" i="43" s="1"/>
  <c r="E768" i="43"/>
  <c r="E767" i="43" s="1"/>
  <c r="C768" i="43"/>
  <c r="C767" i="43" s="1"/>
  <c r="E766" i="43"/>
  <c r="D766" i="43"/>
  <c r="D765" i="43" s="1"/>
  <c r="E765" i="43"/>
  <c r="C765" i="43"/>
  <c r="D764" i="43"/>
  <c r="E764" i="43" s="1"/>
  <c r="D763" i="43"/>
  <c r="E763" i="43" s="1"/>
  <c r="D762" i="43"/>
  <c r="D761" i="43" s="1"/>
  <c r="D760" i="43" s="1"/>
  <c r="C761" i="43"/>
  <c r="C760" i="43"/>
  <c r="D759" i="43"/>
  <c r="E759" i="43" s="1"/>
  <c r="D758" i="43"/>
  <c r="E758" i="43" s="1"/>
  <c r="D757" i="43"/>
  <c r="D756" i="43" s="1"/>
  <c r="D755" i="43" s="1"/>
  <c r="C756" i="43"/>
  <c r="C755" i="43"/>
  <c r="D754" i="43"/>
  <c r="D750" i="43" s="1"/>
  <c r="D753" i="43"/>
  <c r="E753" i="43" s="1"/>
  <c r="D752" i="43"/>
  <c r="D751" i="43" s="1"/>
  <c r="C751" i="43"/>
  <c r="C750" i="43"/>
  <c r="D749" i="43"/>
  <c r="E749" i="43" s="1"/>
  <c r="D748" i="43"/>
  <c r="E748" i="43" s="1"/>
  <c r="D747" i="43"/>
  <c r="D746" i="43" s="1"/>
  <c r="D743" i="43" s="1"/>
  <c r="D726" i="43" s="1"/>
  <c r="D725" i="43" s="1"/>
  <c r="C746" i="43"/>
  <c r="E745" i="43"/>
  <c r="E744" i="43" s="1"/>
  <c r="D745" i="43"/>
  <c r="D744" i="43"/>
  <c r="C744" i="43"/>
  <c r="C743" i="43" s="1"/>
  <c r="E742" i="43"/>
  <c r="E741" i="43" s="1"/>
  <c r="D742" i="43"/>
  <c r="D741" i="43"/>
  <c r="C741" i="43"/>
  <c r="D740" i="43"/>
  <c r="E740" i="43" s="1"/>
  <c r="E739" i="43" s="1"/>
  <c r="D739" i="43"/>
  <c r="C739" i="43"/>
  <c r="E738" i="43"/>
  <c r="D738" i="43"/>
  <c r="E737" i="43"/>
  <c r="D737" i="43"/>
  <c r="E736" i="43"/>
  <c r="D736" i="43"/>
  <c r="E735" i="43"/>
  <c r="E734" i="43" s="1"/>
  <c r="E733" i="43" s="1"/>
  <c r="D735" i="43"/>
  <c r="D734" i="43"/>
  <c r="C734" i="43"/>
  <c r="C733" i="43" s="1"/>
  <c r="D733" i="43"/>
  <c r="E732" i="43"/>
  <c r="D732" i="43"/>
  <c r="E731" i="43"/>
  <c r="E730" i="43" s="1"/>
  <c r="D731" i="43"/>
  <c r="C731" i="43"/>
  <c r="C730" i="43" s="1"/>
  <c r="D730" i="43"/>
  <c r="E729" i="43"/>
  <c r="D729" i="43"/>
  <c r="E728" i="43"/>
  <c r="D728" i="43"/>
  <c r="E727" i="43"/>
  <c r="D727" i="43"/>
  <c r="C727" i="43"/>
  <c r="C726" i="43" s="1"/>
  <c r="H724" i="43"/>
  <c r="E724" i="43"/>
  <c r="D724" i="43"/>
  <c r="H723" i="43"/>
  <c r="D723" i="43"/>
  <c r="E723" i="43" s="1"/>
  <c r="E722" i="43" s="1"/>
  <c r="C722" i="43"/>
  <c r="H722" i="43" s="1"/>
  <c r="H721" i="43"/>
  <c r="E721" i="43"/>
  <c r="D721" i="43"/>
  <c r="H720" i="43"/>
  <c r="D720" i="43"/>
  <c r="E720" i="43" s="1"/>
  <c r="H719" i="43"/>
  <c r="E719" i="43"/>
  <c r="E718" i="43" s="1"/>
  <c r="E717" i="43" s="1"/>
  <c r="E716" i="43" s="1"/>
  <c r="D719" i="43"/>
  <c r="H718" i="43"/>
  <c r="D718" i="43"/>
  <c r="C718" i="43"/>
  <c r="C717" i="43"/>
  <c r="H717" i="43" s="1"/>
  <c r="J717" i="43" s="1"/>
  <c r="H715" i="43"/>
  <c r="D715" i="43"/>
  <c r="E715" i="43" s="1"/>
  <c r="H714" i="43"/>
  <c r="E714" i="43"/>
  <c r="D714" i="43"/>
  <c r="H713" i="43"/>
  <c r="D713" i="43"/>
  <c r="E713" i="43" s="1"/>
  <c r="H712" i="43"/>
  <c r="E712" i="43"/>
  <c r="D712" i="43"/>
  <c r="H711" i="43"/>
  <c r="D711" i="43"/>
  <c r="E711" i="43" s="1"/>
  <c r="H710" i="43"/>
  <c r="E710" i="43"/>
  <c r="D710" i="43"/>
  <c r="H709" i="43"/>
  <c r="D709" i="43"/>
  <c r="E709" i="43" s="1"/>
  <c r="H708" i="43"/>
  <c r="E708" i="43"/>
  <c r="D708" i="43"/>
  <c r="H707" i="43"/>
  <c r="D707" i="43"/>
  <c r="E707" i="43" s="1"/>
  <c r="H706" i="43"/>
  <c r="E706" i="43"/>
  <c r="D706" i="43"/>
  <c r="H705" i="43"/>
  <c r="D705" i="43"/>
  <c r="E705" i="43" s="1"/>
  <c r="H704" i="43"/>
  <c r="E704" i="43"/>
  <c r="D704" i="43"/>
  <c r="H703" i="43"/>
  <c r="D703" i="43"/>
  <c r="E703" i="43" s="1"/>
  <c r="H702" i="43"/>
  <c r="E702" i="43"/>
  <c r="D702" i="43"/>
  <c r="H701" i="43"/>
  <c r="D701" i="43"/>
  <c r="E701" i="43" s="1"/>
  <c r="C700" i="43"/>
  <c r="H700" i="43" s="1"/>
  <c r="H699" i="43"/>
  <c r="E699" i="43"/>
  <c r="D699" i="43"/>
  <c r="H698" i="43"/>
  <c r="D698" i="43"/>
  <c r="E698" i="43" s="1"/>
  <c r="H697" i="43"/>
  <c r="E697" i="43"/>
  <c r="D697" i="43"/>
  <c r="H696" i="43"/>
  <c r="D696" i="43"/>
  <c r="E696" i="43" s="1"/>
  <c r="H695" i="43"/>
  <c r="E695" i="43"/>
  <c r="E694" i="43" s="1"/>
  <c r="D695" i="43"/>
  <c r="H694" i="43"/>
  <c r="D694" i="43"/>
  <c r="C694" i="43"/>
  <c r="H693" i="43"/>
  <c r="D693" i="43"/>
  <c r="E693" i="43" s="1"/>
  <c r="H692" i="43"/>
  <c r="E692" i="43"/>
  <c r="D692" i="43"/>
  <c r="H691" i="43"/>
  <c r="D691" i="43"/>
  <c r="E691" i="43" s="1"/>
  <c r="H690" i="43"/>
  <c r="E690" i="43"/>
  <c r="D690" i="43"/>
  <c r="H689" i="43"/>
  <c r="D689" i="43"/>
  <c r="E689" i="43" s="1"/>
  <c r="H688" i="43"/>
  <c r="E688" i="43"/>
  <c r="D688" i="43"/>
  <c r="H687" i="43"/>
  <c r="D687" i="43"/>
  <c r="C687" i="43"/>
  <c r="H686" i="43"/>
  <c r="D686" i="43"/>
  <c r="E686" i="43" s="1"/>
  <c r="H685" i="43"/>
  <c r="E685" i="43"/>
  <c r="D685" i="43"/>
  <c r="H684" i="43"/>
  <c r="D684" i="43"/>
  <c r="E684" i="43" s="1"/>
  <c r="C683" i="43"/>
  <c r="H683" i="43" s="1"/>
  <c r="H682" i="43"/>
  <c r="E682" i="43"/>
  <c r="D682" i="43"/>
  <c r="H681" i="43"/>
  <c r="D681" i="43"/>
  <c r="E681" i="43" s="1"/>
  <c r="H680" i="43"/>
  <c r="E680" i="43"/>
  <c r="E679" i="43" s="1"/>
  <c r="D680" i="43"/>
  <c r="H679" i="43"/>
  <c r="D679" i="43"/>
  <c r="C679" i="43"/>
  <c r="H678" i="43"/>
  <c r="D678" i="43"/>
  <c r="E678" i="43" s="1"/>
  <c r="H677" i="43"/>
  <c r="E677" i="43"/>
  <c r="E676" i="43" s="1"/>
  <c r="D677" i="43"/>
  <c r="H676" i="43"/>
  <c r="D676" i="43"/>
  <c r="C676" i="43"/>
  <c r="H675" i="43"/>
  <c r="D675" i="43"/>
  <c r="E675" i="43" s="1"/>
  <c r="H674" i="43"/>
  <c r="E674" i="43"/>
  <c r="D674" i="43"/>
  <c r="H673" i="43"/>
  <c r="D673" i="43"/>
  <c r="E673" i="43" s="1"/>
  <c r="H672" i="43"/>
  <c r="E672" i="43"/>
  <c r="D672" i="43"/>
  <c r="H671" i="43"/>
  <c r="D671" i="43"/>
  <c r="C671" i="43"/>
  <c r="H670" i="43"/>
  <c r="D670" i="43"/>
  <c r="E670" i="43" s="1"/>
  <c r="H669" i="43"/>
  <c r="E669" i="43"/>
  <c r="D669" i="43"/>
  <c r="H668" i="43"/>
  <c r="D668" i="43"/>
  <c r="E668" i="43" s="1"/>
  <c r="H667" i="43"/>
  <c r="E667" i="43"/>
  <c r="D667" i="43"/>
  <c r="H666" i="43"/>
  <c r="D666" i="43"/>
  <c r="E666" i="43" s="1"/>
  <c r="E665" i="43" s="1"/>
  <c r="C665" i="43"/>
  <c r="H665" i="43" s="1"/>
  <c r="H664" i="43"/>
  <c r="E664" i="43"/>
  <c r="D664" i="43"/>
  <c r="H663" i="43"/>
  <c r="D663" i="43"/>
  <c r="E663" i="43" s="1"/>
  <c r="H662" i="43"/>
  <c r="E662" i="43"/>
  <c r="D662" i="43"/>
  <c r="H661" i="43"/>
  <c r="D661" i="43"/>
  <c r="C661" i="43"/>
  <c r="H660" i="43"/>
  <c r="D660" i="43"/>
  <c r="E660" i="43" s="1"/>
  <c r="H659" i="43"/>
  <c r="E659" i="43"/>
  <c r="D659" i="43"/>
  <c r="H658" i="43"/>
  <c r="D658" i="43"/>
  <c r="E658" i="43" s="1"/>
  <c r="H657" i="43"/>
  <c r="E657" i="43"/>
  <c r="D657" i="43"/>
  <c r="H656" i="43"/>
  <c r="D656" i="43"/>
  <c r="E656" i="43" s="1"/>
  <c r="H655" i="43"/>
  <c r="E655" i="43"/>
  <c r="D655" i="43"/>
  <c r="H654" i="43"/>
  <c r="D654" i="43"/>
  <c r="E654" i="43" s="1"/>
  <c r="C653" i="43"/>
  <c r="H653" i="43" s="1"/>
  <c r="H652" i="43"/>
  <c r="E652" i="43"/>
  <c r="D652" i="43"/>
  <c r="H651" i="43"/>
  <c r="D651" i="43"/>
  <c r="E651" i="43" s="1"/>
  <c r="H650" i="43"/>
  <c r="E650" i="43"/>
  <c r="D650" i="43"/>
  <c r="H649" i="43"/>
  <c r="D649" i="43"/>
  <c r="E649" i="43" s="1"/>
  <c r="H648" i="43"/>
  <c r="E648" i="43"/>
  <c r="D648" i="43"/>
  <c r="H647" i="43"/>
  <c r="D647" i="43"/>
  <c r="E647" i="43" s="1"/>
  <c r="C646" i="43"/>
  <c r="H646" i="43" s="1"/>
  <c r="H644" i="43"/>
  <c r="D644" i="43"/>
  <c r="E644" i="43" s="1"/>
  <c r="E642" i="43" s="1"/>
  <c r="H643" i="43"/>
  <c r="E643" i="43"/>
  <c r="D643" i="43"/>
  <c r="C642" i="43"/>
  <c r="H642" i="43" s="1"/>
  <c r="J642" i="43" s="1"/>
  <c r="H641" i="43"/>
  <c r="E641" i="43"/>
  <c r="D641" i="43"/>
  <c r="H640" i="43"/>
  <c r="D640" i="43"/>
  <c r="E640" i="43" s="1"/>
  <c r="E638" i="43" s="1"/>
  <c r="H639" i="43"/>
  <c r="E639" i="43"/>
  <c r="D639" i="43"/>
  <c r="C638" i="43"/>
  <c r="H638" i="43" s="1"/>
  <c r="J638" i="43" s="1"/>
  <c r="H637" i="43"/>
  <c r="E637" i="43"/>
  <c r="D637" i="43"/>
  <c r="H636" i="43"/>
  <c r="D636" i="43"/>
  <c r="E636" i="43" s="1"/>
  <c r="H635" i="43"/>
  <c r="E635" i="43"/>
  <c r="D635" i="43"/>
  <c r="H634" i="43"/>
  <c r="D634" i="43"/>
  <c r="E634" i="43" s="1"/>
  <c r="H633" i="43"/>
  <c r="E633" i="43"/>
  <c r="D633" i="43"/>
  <c r="H632" i="43"/>
  <c r="D632" i="43"/>
  <c r="E632" i="43" s="1"/>
  <c r="H631" i="43"/>
  <c r="E631" i="43"/>
  <c r="D631" i="43"/>
  <c r="H630" i="43"/>
  <c r="D630" i="43"/>
  <c r="E630" i="43" s="1"/>
  <c r="H629" i="43"/>
  <c r="E629" i="43"/>
  <c r="D629" i="43"/>
  <c r="H628" i="43"/>
  <c r="D628" i="43"/>
  <c r="C628" i="43"/>
  <c r="H627" i="43"/>
  <c r="D627" i="43"/>
  <c r="E627" i="43" s="1"/>
  <c r="H626" i="43"/>
  <c r="E626" i="43"/>
  <c r="D626" i="43"/>
  <c r="H625" i="43"/>
  <c r="D625" i="43"/>
  <c r="E625" i="43" s="1"/>
  <c r="H624" i="43"/>
  <c r="E624" i="43"/>
  <c r="D624" i="43"/>
  <c r="H623" i="43"/>
  <c r="D623" i="43"/>
  <c r="E623" i="43" s="1"/>
  <c r="H622" i="43"/>
  <c r="E622" i="43"/>
  <c r="D622" i="43"/>
  <c r="H621" i="43"/>
  <c r="D621" i="43"/>
  <c r="E621" i="43" s="1"/>
  <c r="H620" i="43"/>
  <c r="E620" i="43"/>
  <c r="D620" i="43"/>
  <c r="H619" i="43"/>
  <c r="D619" i="43"/>
  <c r="E619" i="43" s="1"/>
  <c r="H618" i="43"/>
  <c r="E618" i="43"/>
  <c r="D618" i="43"/>
  <c r="H617" i="43"/>
  <c r="D617" i="43"/>
  <c r="E617" i="43" s="1"/>
  <c r="C616" i="43"/>
  <c r="H616" i="43" s="1"/>
  <c r="H615" i="43"/>
  <c r="E615" i="43"/>
  <c r="D615" i="43"/>
  <c r="H614" i="43"/>
  <c r="D614" i="43"/>
  <c r="E614" i="43" s="1"/>
  <c r="H613" i="43"/>
  <c r="E613" i="43"/>
  <c r="D613" i="43"/>
  <c r="H612" i="43"/>
  <c r="D612" i="43"/>
  <c r="E612" i="43" s="1"/>
  <c r="H611" i="43"/>
  <c r="E611" i="43"/>
  <c r="D611" i="43"/>
  <c r="H610" i="43"/>
  <c r="D610" i="43"/>
  <c r="C610" i="43"/>
  <c r="H609" i="43"/>
  <c r="D609" i="43"/>
  <c r="E609" i="43" s="1"/>
  <c r="H608" i="43"/>
  <c r="E608" i="43"/>
  <c r="D608" i="43"/>
  <c r="H607" i="43"/>
  <c r="D607" i="43"/>
  <c r="E607" i="43" s="1"/>
  <c r="H606" i="43"/>
  <c r="E606" i="43"/>
  <c r="D606" i="43"/>
  <c r="H605" i="43"/>
  <c r="D605" i="43"/>
  <c r="E605" i="43" s="1"/>
  <c r="H604" i="43"/>
  <c r="E604" i="43"/>
  <c r="D604" i="43"/>
  <c r="H603" i="43"/>
  <c r="D603" i="43"/>
  <c r="C603" i="43"/>
  <c r="H602" i="43"/>
  <c r="D602" i="43"/>
  <c r="E602" i="43" s="1"/>
  <c r="H601" i="43"/>
  <c r="D601" i="43"/>
  <c r="E601" i="43" s="1"/>
  <c r="H600" i="43"/>
  <c r="D600" i="43"/>
  <c r="E600" i="43" s="1"/>
  <c r="E599" i="43" s="1"/>
  <c r="C599" i="43"/>
  <c r="H599" i="43" s="1"/>
  <c r="H598" i="43"/>
  <c r="E598" i="43"/>
  <c r="D598" i="43"/>
  <c r="H597" i="43"/>
  <c r="D597" i="43"/>
  <c r="E597" i="43" s="1"/>
  <c r="H596" i="43"/>
  <c r="D596" i="43"/>
  <c r="E596" i="43" s="1"/>
  <c r="E595" i="43" s="1"/>
  <c r="D595" i="43"/>
  <c r="C595" i="43"/>
  <c r="H595" i="43" s="1"/>
  <c r="H594" i="43"/>
  <c r="D594" i="43"/>
  <c r="E594" i="43" s="1"/>
  <c r="H593" i="43"/>
  <c r="D593" i="43"/>
  <c r="E593" i="43" s="1"/>
  <c r="H592" i="43"/>
  <c r="D592" i="43"/>
  <c r="C592" i="43"/>
  <c r="H591" i="43"/>
  <c r="D591" i="43"/>
  <c r="E591" i="43" s="1"/>
  <c r="H590" i="43"/>
  <c r="D590" i="43"/>
  <c r="E590" i="43" s="1"/>
  <c r="H589" i="43"/>
  <c r="D589" i="43"/>
  <c r="E589" i="43" s="1"/>
  <c r="H588" i="43"/>
  <c r="D588" i="43"/>
  <c r="E588" i="43" s="1"/>
  <c r="E587" i="43" s="1"/>
  <c r="D587" i="43"/>
  <c r="C587" i="43"/>
  <c r="H587" i="43" s="1"/>
  <c r="H586" i="43"/>
  <c r="D586" i="43"/>
  <c r="E586" i="43" s="1"/>
  <c r="H585" i="43"/>
  <c r="D585" i="43"/>
  <c r="E585" i="43" s="1"/>
  <c r="H584" i="43"/>
  <c r="D584" i="43"/>
  <c r="E584" i="43" s="1"/>
  <c r="H583" i="43"/>
  <c r="D583" i="43"/>
  <c r="E583" i="43" s="1"/>
  <c r="E581" i="43" s="1"/>
  <c r="H582" i="43"/>
  <c r="E582" i="43"/>
  <c r="D582" i="43"/>
  <c r="D581" i="43"/>
  <c r="C581" i="43"/>
  <c r="H581" i="43" s="1"/>
  <c r="H580" i="43"/>
  <c r="D580" i="43"/>
  <c r="E580" i="43" s="1"/>
  <c r="H579" i="43"/>
  <c r="D579" i="43"/>
  <c r="E579" i="43" s="1"/>
  <c r="H578" i="43"/>
  <c r="D578" i="43"/>
  <c r="E578" i="43" s="1"/>
  <c r="D577" i="43"/>
  <c r="C577" i="43"/>
  <c r="H577" i="43" s="1"/>
  <c r="H576" i="43"/>
  <c r="D576" i="43"/>
  <c r="E576" i="43" s="1"/>
  <c r="H575" i="43"/>
  <c r="D575" i="43"/>
  <c r="E575" i="43" s="1"/>
  <c r="H574" i="43"/>
  <c r="D574" i="43"/>
  <c r="E574" i="43" s="1"/>
  <c r="H573" i="43"/>
  <c r="E573" i="43"/>
  <c r="D573" i="43"/>
  <c r="H572" i="43"/>
  <c r="D572" i="43"/>
  <c r="E572" i="43" s="1"/>
  <c r="H571" i="43"/>
  <c r="D571" i="43"/>
  <c r="E571" i="43" s="1"/>
  <c r="H570" i="43"/>
  <c r="D570" i="43"/>
  <c r="E570" i="43" s="1"/>
  <c r="E569" i="43" s="1"/>
  <c r="C569" i="43"/>
  <c r="H569" i="43" s="1"/>
  <c r="H568" i="43"/>
  <c r="E568" i="43"/>
  <c r="D568" i="43"/>
  <c r="H567" i="43"/>
  <c r="D567" i="43"/>
  <c r="E567" i="43" s="1"/>
  <c r="H566" i="43"/>
  <c r="D566" i="43"/>
  <c r="E566" i="43" s="1"/>
  <c r="H565" i="43"/>
  <c r="D565" i="43"/>
  <c r="E565" i="43" s="1"/>
  <c r="H564" i="43"/>
  <c r="D564" i="43"/>
  <c r="E564" i="43" s="1"/>
  <c r="H563" i="43"/>
  <c r="D563" i="43"/>
  <c r="E563" i="43" s="1"/>
  <c r="D562" i="43"/>
  <c r="C562" i="43"/>
  <c r="H562" i="43" s="1"/>
  <c r="C561" i="43"/>
  <c r="H561" i="43" s="1"/>
  <c r="J561" i="43" s="1"/>
  <c r="H558" i="43"/>
  <c r="E558" i="43"/>
  <c r="D558" i="43"/>
  <c r="H557" i="43"/>
  <c r="D557" i="43"/>
  <c r="E557" i="43" s="1"/>
  <c r="E556" i="43" s="1"/>
  <c r="C556" i="43"/>
  <c r="H556" i="43" s="1"/>
  <c r="H555" i="43"/>
  <c r="E555" i="43"/>
  <c r="D555" i="43"/>
  <c r="H554" i="43"/>
  <c r="D554" i="43"/>
  <c r="E554" i="43" s="1"/>
  <c r="H553" i="43"/>
  <c r="E553" i="43"/>
  <c r="E552" i="43" s="1"/>
  <c r="E551" i="43" s="1"/>
  <c r="E550" i="43" s="1"/>
  <c r="D553" i="43"/>
  <c r="D552" i="43"/>
  <c r="C552" i="43"/>
  <c r="H552" i="43" s="1"/>
  <c r="C551" i="43"/>
  <c r="H551" i="43" s="1"/>
  <c r="J551" i="43" s="1"/>
  <c r="H549" i="43"/>
  <c r="D549" i="43"/>
  <c r="E549" i="43" s="1"/>
  <c r="E547" i="43" s="1"/>
  <c r="H548" i="43"/>
  <c r="E548" i="43"/>
  <c r="D548" i="43"/>
  <c r="C547" i="43"/>
  <c r="H547" i="43" s="1"/>
  <c r="J547" i="43" s="1"/>
  <c r="H546" i="43"/>
  <c r="E546" i="43"/>
  <c r="D546" i="43"/>
  <c r="H545" i="43"/>
  <c r="D545" i="43"/>
  <c r="E545" i="43" s="1"/>
  <c r="E544" i="43" s="1"/>
  <c r="C544" i="43"/>
  <c r="H544" i="43" s="1"/>
  <c r="H543" i="43"/>
  <c r="E543" i="43"/>
  <c r="D543" i="43"/>
  <c r="H542" i="43"/>
  <c r="D542" i="43"/>
  <c r="E542" i="43" s="1"/>
  <c r="H541" i="43"/>
  <c r="E541" i="43"/>
  <c r="D541" i="43"/>
  <c r="H540" i="43"/>
  <c r="D540" i="43"/>
  <c r="E540" i="43" s="1"/>
  <c r="H539" i="43"/>
  <c r="E539" i="43"/>
  <c r="E538" i="43" s="1"/>
  <c r="D539" i="43"/>
  <c r="H538" i="43"/>
  <c r="C538" i="43"/>
  <c r="H537" i="43"/>
  <c r="D537" i="43"/>
  <c r="E537" i="43" s="1"/>
  <c r="H536" i="43"/>
  <c r="E536" i="43"/>
  <c r="D536" i="43"/>
  <c r="H535" i="43"/>
  <c r="D535" i="43"/>
  <c r="E535" i="43" s="1"/>
  <c r="H534" i="43"/>
  <c r="E534" i="43"/>
  <c r="D534" i="43"/>
  <c r="H533" i="43"/>
  <c r="D533" i="43"/>
  <c r="E533" i="43" s="1"/>
  <c r="H532" i="43"/>
  <c r="E532" i="43"/>
  <c r="D532" i="43"/>
  <c r="H531" i="43"/>
  <c r="D531" i="43"/>
  <c r="C531" i="43"/>
  <c r="H530" i="43"/>
  <c r="D530" i="43"/>
  <c r="E530" i="43" s="1"/>
  <c r="E529" i="43" s="1"/>
  <c r="C529" i="43"/>
  <c r="H529" i="43" s="1"/>
  <c r="C528" i="43"/>
  <c r="H528" i="43" s="1"/>
  <c r="H527" i="43"/>
  <c r="E527" i="43"/>
  <c r="D527" i="43"/>
  <c r="H526" i="43"/>
  <c r="D526" i="43"/>
  <c r="E526" i="43" s="1"/>
  <c r="H525" i="43"/>
  <c r="E525" i="43"/>
  <c r="D525" i="43"/>
  <c r="H524" i="43"/>
  <c r="D524" i="43"/>
  <c r="E524" i="43" s="1"/>
  <c r="H523" i="43"/>
  <c r="E523" i="43"/>
  <c r="D523" i="43"/>
  <c r="H522" i="43"/>
  <c r="C522" i="43"/>
  <c r="H521" i="43"/>
  <c r="D521" i="43"/>
  <c r="E521" i="43" s="1"/>
  <c r="H520" i="43"/>
  <c r="E520" i="43"/>
  <c r="D520" i="43"/>
  <c r="H519" i="43"/>
  <c r="D519" i="43"/>
  <c r="E519" i="43" s="1"/>
  <c r="H518" i="43"/>
  <c r="E518" i="43"/>
  <c r="D518" i="43"/>
  <c r="H517" i="43"/>
  <c r="D517" i="43"/>
  <c r="E517" i="43" s="1"/>
  <c r="H516" i="43"/>
  <c r="E516" i="43"/>
  <c r="D516" i="43"/>
  <c r="H515" i="43"/>
  <c r="D515" i="43"/>
  <c r="E515" i="43" s="1"/>
  <c r="H514" i="43"/>
  <c r="E514" i="43"/>
  <c r="E513" i="43" s="1"/>
  <c r="D514" i="43"/>
  <c r="H513" i="43"/>
  <c r="D513" i="43"/>
  <c r="C513" i="43"/>
  <c r="H512" i="43"/>
  <c r="D512" i="43"/>
  <c r="E512" i="43" s="1"/>
  <c r="H511" i="43"/>
  <c r="E511" i="43"/>
  <c r="D511" i="43"/>
  <c r="H510" i="43"/>
  <c r="D510" i="43"/>
  <c r="E510" i="43" s="1"/>
  <c r="E509" i="43" s="1"/>
  <c r="C509" i="43"/>
  <c r="H509" i="43" s="1"/>
  <c r="H508" i="43"/>
  <c r="E508" i="43"/>
  <c r="D508" i="43"/>
  <c r="H507" i="43"/>
  <c r="D507" i="43"/>
  <c r="E507" i="43" s="1"/>
  <c r="H506" i="43"/>
  <c r="E506" i="43"/>
  <c r="D506" i="43"/>
  <c r="H505" i="43"/>
  <c r="D505" i="43"/>
  <c r="E505" i="43" s="1"/>
  <c r="C504" i="43"/>
  <c r="H504" i="43" s="1"/>
  <c r="H503" i="43"/>
  <c r="D503" i="43"/>
  <c r="E503" i="43" s="1"/>
  <c r="H502" i="43"/>
  <c r="D502" i="43"/>
  <c r="E502" i="43" s="1"/>
  <c r="H501" i="43"/>
  <c r="E501" i="43"/>
  <c r="D501" i="43"/>
  <c r="H500" i="43"/>
  <c r="D500" i="43"/>
  <c r="E500" i="43" s="1"/>
  <c r="H499" i="43"/>
  <c r="D499" i="43"/>
  <c r="E499" i="43" s="1"/>
  <c r="H498" i="43"/>
  <c r="D498" i="43"/>
  <c r="E498" i="43" s="1"/>
  <c r="E497" i="43" s="1"/>
  <c r="C497" i="43"/>
  <c r="H497" i="43" s="1"/>
  <c r="H496" i="43"/>
  <c r="E496" i="43"/>
  <c r="D496" i="43"/>
  <c r="H495" i="43"/>
  <c r="D495" i="43"/>
  <c r="E495" i="43" s="1"/>
  <c r="E494" i="43" s="1"/>
  <c r="C494" i="43"/>
  <c r="H494" i="43" s="1"/>
  <c r="H493" i="43"/>
  <c r="E493" i="43"/>
  <c r="D493" i="43"/>
  <c r="H492" i="43"/>
  <c r="D492" i="43"/>
  <c r="E492" i="43" s="1"/>
  <c r="E491" i="43" s="1"/>
  <c r="C491" i="43"/>
  <c r="H491" i="43" s="1"/>
  <c r="H490" i="43"/>
  <c r="E490" i="43"/>
  <c r="D490" i="43"/>
  <c r="H489" i="43"/>
  <c r="D489" i="43"/>
  <c r="E489" i="43" s="1"/>
  <c r="H488" i="43"/>
  <c r="D488" i="43"/>
  <c r="E488" i="43" s="1"/>
  <c r="H487" i="43"/>
  <c r="D487" i="43"/>
  <c r="E487" i="43" s="1"/>
  <c r="C486" i="43"/>
  <c r="H486" i="43" s="1"/>
  <c r="H485" i="43"/>
  <c r="E485" i="43"/>
  <c r="D485" i="43"/>
  <c r="C484" i="43"/>
  <c r="H484" i="43" s="1"/>
  <c r="H482" i="43"/>
  <c r="H481" i="43"/>
  <c r="E481" i="43"/>
  <c r="D481" i="43"/>
  <c r="H480" i="43"/>
  <c r="D480" i="43"/>
  <c r="E480" i="43" s="1"/>
  <c r="H479" i="43"/>
  <c r="D479" i="43"/>
  <c r="E479" i="43" s="1"/>
  <c r="H478" i="43"/>
  <c r="D478" i="43"/>
  <c r="E478" i="43" s="1"/>
  <c r="D477" i="43"/>
  <c r="C477" i="43"/>
  <c r="H477" i="43" s="1"/>
  <c r="H476" i="43"/>
  <c r="E476" i="43"/>
  <c r="D476" i="43"/>
  <c r="H475" i="43"/>
  <c r="D475" i="43"/>
  <c r="E475" i="43" s="1"/>
  <c r="E474" i="43" s="1"/>
  <c r="C474" i="43"/>
  <c r="H474" i="43" s="1"/>
  <c r="H473" i="43"/>
  <c r="E473" i="43"/>
  <c r="D473" i="43"/>
  <c r="H472" i="43"/>
  <c r="D472" i="43"/>
  <c r="E472" i="43" s="1"/>
  <c r="H471" i="43"/>
  <c r="E471" i="43"/>
  <c r="D471" i="43"/>
  <c r="H470" i="43"/>
  <c r="D470" i="43"/>
  <c r="E470" i="43" s="1"/>
  <c r="H469" i="43"/>
  <c r="E469" i="43"/>
  <c r="D469" i="43"/>
  <c r="H468" i="43"/>
  <c r="D468" i="43"/>
  <c r="C468" i="43"/>
  <c r="H467" i="43"/>
  <c r="D467" i="43"/>
  <c r="E467" i="43" s="1"/>
  <c r="H466" i="43"/>
  <c r="D466" i="43"/>
  <c r="E466" i="43" s="1"/>
  <c r="H465" i="43"/>
  <c r="D465" i="43"/>
  <c r="E465" i="43" s="1"/>
  <c r="H464" i="43"/>
  <c r="D464" i="43"/>
  <c r="E464" i="43" s="1"/>
  <c r="E463" i="43" s="1"/>
  <c r="D463" i="43"/>
  <c r="C463" i="43"/>
  <c r="H463" i="43" s="1"/>
  <c r="H462" i="43"/>
  <c r="D462" i="43"/>
  <c r="E462" i="43" s="1"/>
  <c r="H461" i="43"/>
  <c r="D461" i="43"/>
  <c r="E461" i="43" s="1"/>
  <c r="E459" i="43" s="1"/>
  <c r="H460" i="43"/>
  <c r="E460" i="43"/>
  <c r="D460" i="43"/>
  <c r="D459" i="43"/>
  <c r="C459" i="43"/>
  <c r="H459" i="43" s="1"/>
  <c r="H458" i="43"/>
  <c r="D458" i="43"/>
  <c r="E458" i="43" s="1"/>
  <c r="H457" i="43"/>
  <c r="D457" i="43"/>
  <c r="E457" i="43" s="1"/>
  <c r="H456" i="43"/>
  <c r="D456" i="43"/>
  <c r="E456" i="43" s="1"/>
  <c r="D455" i="43"/>
  <c r="C455" i="43"/>
  <c r="H455" i="43" s="1"/>
  <c r="H454" i="43"/>
  <c r="E454" i="43"/>
  <c r="D454" i="43"/>
  <c r="H453" i="43"/>
  <c r="D453" i="43"/>
  <c r="E453" i="43" s="1"/>
  <c r="H452" i="43"/>
  <c r="D452" i="43"/>
  <c r="E452" i="43" s="1"/>
  <c r="H451" i="43"/>
  <c r="D451" i="43"/>
  <c r="E451" i="43" s="1"/>
  <c r="E450" i="43" s="1"/>
  <c r="D450" i="43"/>
  <c r="C450" i="43"/>
  <c r="H450" i="43" s="1"/>
  <c r="H449" i="43"/>
  <c r="D449" i="43"/>
  <c r="E449" i="43" s="1"/>
  <c r="H448" i="43"/>
  <c r="D448" i="43"/>
  <c r="E448" i="43" s="1"/>
  <c r="H447" i="43"/>
  <c r="E447" i="43"/>
  <c r="D447" i="43"/>
  <c r="H446" i="43"/>
  <c r="D446" i="43"/>
  <c r="E446" i="43" s="1"/>
  <c r="C445" i="43"/>
  <c r="H445" i="43" s="1"/>
  <c r="C444" i="43"/>
  <c r="H444" i="43" s="1"/>
  <c r="H443" i="43"/>
  <c r="D443" i="43"/>
  <c r="E443" i="43" s="1"/>
  <c r="H442" i="43"/>
  <c r="D442" i="43"/>
  <c r="E442" i="43" s="1"/>
  <c r="H441" i="43"/>
  <c r="E441" i="43"/>
  <c r="D441" i="43"/>
  <c r="H440" i="43"/>
  <c r="D440" i="43"/>
  <c r="E440" i="43" s="1"/>
  <c r="H439" i="43"/>
  <c r="E439" i="43"/>
  <c r="D439" i="43"/>
  <c r="H438" i="43"/>
  <c r="D438" i="43"/>
  <c r="E438" i="43" s="1"/>
  <c r="H437" i="43"/>
  <c r="E437" i="43"/>
  <c r="D437" i="43"/>
  <c r="H436" i="43"/>
  <c r="D436" i="43"/>
  <c r="E436" i="43" s="1"/>
  <c r="H435" i="43"/>
  <c r="E435" i="43"/>
  <c r="D435" i="43"/>
  <c r="H434" i="43"/>
  <c r="D434" i="43"/>
  <c r="E434" i="43" s="1"/>
  <c r="H433" i="43"/>
  <c r="E433" i="43"/>
  <c r="D433" i="43"/>
  <c r="H432" i="43"/>
  <c r="D432" i="43"/>
  <c r="E432" i="43" s="1"/>
  <c r="H431" i="43"/>
  <c r="E431" i="43"/>
  <c r="D431" i="43"/>
  <c r="H430" i="43"/>
  <c r="D430" i="43"/>
  <c r="E430" i="43" s="1"/>
  <c r="C429" i="43"/>
  <c r="H429" i="43" s="1"/>
  <c r="H428" i="43"/>
  <c r="E428" i="43"/>
  <c r="D428" i="43"/>
  <c r="H427" i="43"/>
  <c r="D427" i="43"/>
  <c r="E427" i="43" s="1"/>
  <c r="H426" i="43"/>
  <c r="E426" i="43"/>
  <c r="D426" i="43"/>
  <c r="H425" i="43"/>
  <c r="D425" i="43"/>
  <c r="E425" i="43" s="1"/>
  <c r="H424" i="43"/>
  <c r="E424" i="43"/>
  <c r="D424" i="43"/>
  <c r="H423" i="43"/>
  <c r="D423" i="43"/>
  <c r="E423" i="43" s="1"/>
  <c r="C422" i="43"/>
  <c r="H422" i="43" s="1"/>
  <c r="H421" i="43"/>
  <c r="E421" i="43"/>
  <c r="D421" i="43"/>
  <c r="H420" i="43"/>
  <c r="D420" i="43"/>
  <c r="E420" i="43" s="1"/>
  <c r="H419" i="43"/>
  <c r="E419" i="43"/>
  <c r="D419" i="43"/>
  <c r="H418" i="43"/>
  <c r="D418" i="43"/>
  <c r="D416" i="43" s="1"/>
  <c r="H417" i="43"/>
  <c r="E417" i="43"/>
  <c r="D417" i="43"/>
  <c r="H416" i="43"/>
  <c r="C416" i="43"/>
  <c r="H415" i="43"/>
  <c r="D415" i="43"/>
  <c r="E415" i="43" s="1"/>
  <c r="H414" i="43"/>
  <c r="E414" i="43"/>
  <c r="D414" i="43"/>
  <c r="H413" i="43"/>
  <c r="D413" i="43"/>
  <c r="E413" i="43" s="1"/>
  <c r="E412" i="43" s="1"/>
  <c r="C412" i="43"/>
  <c r="H412" i="43" s="1"/>
  <c r="H411" i="43"/>
  <c r="E411" i="43"/>
  <c r="D411" i="43"/>
  <c r="H410" i="43"/>
  <c r="D410" i="43"/>
  <c r="E410" i="43" s="1"/>
  <c r="E409" i="43" s="1"/>
  <c r="C409" i="43"/>
  <c r="H409" i="43" s="1"/>
  <c r="H408" i="43"/>
  <c r="E408" i="43"/>
  <c r="D408" i="43"/>
  <c r="H407" i="43"/>
  <c r="D407" i="43"/>
  <c r="E407" i="43" s="1"/>
  <c r="H406" i="43"/>
  <c r="E406" i="43"/>
  <c r="D406" i="43"/>
  <c r="H405" i="43"/>
  <c r="D405" i="43"/>
  <c r="E405" i="43" s="1"/>
  <c r="E404" i="43" s="1"/>
  <c r="C404" i="43"/>
  <c r="H404" i="43" s="1"/>
  <c r="H403" i="43"/>
  <c r="E403" i="43"/>
  <c r="D403" i="43"/>
  <c r="H402" i="43"/>
  <c r="D402" i="43"/>
  <c r="E402" i="43" s="1"/>
  <c r="H401" i="43"/>
  <c r="E401" i="43"/>
  <c r="D401" i="43"/>
  <c r="H400" i="43"/>
  <c r="D400" i="43"/>
  <c r="E400" i="43" s="1"/>
  <c r="E399" i="43" s="1"/>
  <c r="D399" i="43"/>
  <c r="C399" i="43"/>
  <c r="H399" i="43" s="1"/>
  <c r="H398" i="43"/>
  <c r="E398" i="43"/>
  <c r="D398" i="43"/>
  <c r="H397" i="43"/>
  <c r="D397" i="43"/>
  <c r="E397" i="43" s="1"/>
  <c r="H396" i="43"/>
  <c r="E396" i="43"/>
  <c r="E395" i="43" s="1"/>
  <c r="D396" i="43"/>
  <c r="H395" i="43"/>
  <c r="D395" i="43"/>
  <c r="C395" i="43"/>
  <c r="H394" i="43"/>
  <c r="D394" i="43"/>
  <c r="E394" i="43" s="1"/>
  <c r="H393" i="43"/>
  <c r="D393" i="43"/>
  <c r="E393" i="43" s="1"/>
  <c r="E392" i="43" s="1"/>
  <c r="D392" i="43"/>
  <c r="C392" i="43"/>
  <c r="H392" i="43" s="1"/>
  <c r="H391" i="43"/>
  <c r="D391" i="43"/>
  <c r="E391" i="43" s="1"/>
  <c r="H390" i="43"/>
  <c r="E390" i="43"/>
  <c r="D390" i="43"/>
  <c r="H389" i="43"/>
  <c r="D389" i="43"/>
  <c r="E389" i="43" s="1"/>
  <c r="E388" i="43" s="1"/>
  <c r="D388" i="43"/>
  <c r="C388" i="43"/>
  <c r="H388" i="43" s="1"/>
  <c r="H387" i="43"/>
  <c r="D387" i="43"/>
  <c r="E387" i="43" s="1"/>
  <c r="H386" i="43"/>
  <c r="D386" i="43"/>
  <c r="E386" i="43" s="1"/>
  <c r="H385" i="43"/>
  <c r="E385" i="43"/>
  <c r="D385" i="43"/>
  <c r="H384" i="43"/>
  <c r="D384" i="43"/>
  <c r="E384" i="43" s="1"/>
  <c r="H383" i="43"/>
  <c r="D383" i="43"/>
  <c r="E383" i="43" s="1"/>
  <c r="D382" i="43"/>
  <c r="C382" i="43"/>
  <c r="H382" i="43" s="1"/>
  <c r="H381" i="43"/>
  <c r="D381" i="43"/>
  <c r="E381" i="43" s="1"/>
  <c r="H380" i="43"/>
  <c r="D380" i="43"/>
  <c r="E380" i="43" s="1"/>
  <c r="H379" i="43"/>
  <c r="D379" i="43"/>
  <c r="E379" i="43" s="1"/>
  <c r="D378" i="43"/>
  <c r="C378" i="43"/>
  <c r="H378" i="43" s="1"/>
  <c r="H377" i="43"/>
  <c r="D377" i="43"/>
  <c r="E377" i="43" s="1"/>
  <c r="H376" i="43"/>
  <c r="D376" i="43"/>
  <c r="E376" i="43" s="1"/>
  <c r="H375" i="43"/>
  <c r="E375" i="43"/>
  <c r="D375" i="43"/>
  <c r="H374" i="43"/>
  <c r="D374" i="43"/>
  <c r="E374" i="43" s="1"/>
  <c r="E373" i="43" s="1"/>
  <c r="C373" i="43"/>
  <c r="H373" i="43" s="1"/>
  <c r="H372" i="43"/>
  <c r="D372" i="43"/>
  <c r="E372" i="43" s="1"/>
  <c r="H371" i="43"/>
  <c r="D371" i="43"/>
  <c r="E371" i="43" s="1"/>
  <c r="H370" i="43"/>
  <c r="E370" i="43"/>
  <c r="D370" i="43"/>
  <c r="H369" i="43"/>
  <c r="D369" i="43"/>
  <c r="E369" i="43" s="1"/>
  <c r="E368" i="43" s="1"/>
  <c r="C368" i="43"/>
  <c r="H368" i="43" s="1"/>
  <c r="H367" i="43"/>
  <c r="D367" i="43"/>
  <c r="E367" i="43" s="1"/>
  <c r="H366" i="43"/>
  <c r="D366" i="43"/>
  <c r="E366" i="43" s="1"/>
  <c r="H365" i="43"/>
  <c r="D365" i="43"/>
  <c r="E365" i="43" s="1"/>
  <c r="H364" i="43"/>
  <c r="D364" i="43"/>
  <c r="E364" i="43" s="1"/>
  <c r="H363" i="43"/>
  <c r="D363" i="43"/>
  <c r="E363" i="43" s="1"/>
  <c r="D362" i="43"/>
  <c r="C362" i="43"/>
  <c r="H362" i="43" s="1"/>
  <c r="H361" i="43"/>
  <c r="D361" i="43"/>
  <c r="E361" i="43" s="1"/>
  <c r="H360" i="43"/>
  <c r="D360" i="43"/>
  <c r="E360" i="43" s="1"/>
  <c r="H359" i="43"/>
  <c r="D359" i="43"/>
  <c r="E359" i="43" s="1"/>
  <c r="H358" i="43"/>
  <c r="D358" i="43"/>
  <c r="E358" i="43" s="1"/>
  <c r="E357" i="43" s="1"/>
  <c r="D357" i="43"/>
  <c r="C357" i="43"/>
  <c r="H357" i="43" s="1"/>
  <c r="H356" i="43"/>
  <c r="D356" i="43"/>
  <c r="E356" i="43" s="1"/>
  <c r="H355" i="43"/>
  <c r="D355" i="43"/>
  <c r="E355" i="43" s="1"/>
  <c r="H354" i="43"/>
  <c r="D354" i="43"/>
  <c r="E354" i="43" s="1"/>
  <c r="E353" i="43" s="1"/>
  <c r="D353" i="43"/>
  <c r="C353" i="43"/>
  <c r="H353" i="43" s="1"/>
  <c r="H352" i="43"/>
  <c r="E352" i="43"/>
  <c r="D352" i="43"/>
  <c r="H351" i="43"/>
  <c r="D351" i="43"/>
  <c r="E351" i="43" s="1"/>
  <c r="H350" i="43"/>
  <c r="D350" i="43"/>
  <c r="E350" i="43" s="1"/>
  <c r="H349" i="43"/>
  <c r="D349" i="43"/>
  <c r="E349" i="43" s="1"/>
  <c r="E348" i="43" s="1"/>
  <c r="D348" i="43"/>
  <c r="C348" i="43"/>
  <c r="H348" i="43" s="1"/>
  <c r="H347" i="43"/>
  <c r="D347" i="43"/>
  <c r="E347" i="43" s="1"/>
  <c r="H346" i="43"/>
  <c r="D346" i="43"/>
  <c r="E346" i="43" s="1"/>
  <c r="H345" i="43"/>
  <c r="D345" i="43"/>
  <c r="E345" i="43" s="1"/>
  <c r="E344" i="43" s="1"/>
  <c r="D344" i="43"/>
  <c r="C344" i="43"/>
  <c r="H344" i="43" s="1"/>
  <c r="H343" i="43"/>
  <c r="E343" i="43"/>
  <c r="D343" i="43"/>
  <c r="H342" i="43"/>
  <c r="D342" i="43"/>
  <c r="E342" i="43" s="1"/>
  <c r="H341" i="43"/>
  <c r="D341" i="43"/>
  <c r="E341" i="43" s="1"/>
  <c r="H340" i="43"/>
  <c r="C340" i="43"/>
  <c r="C339" i="43"/>
  <c r="H339" i="43" s="1"/>
  <c r="J339" i="43" s="1"/>
  <c r="H338" i="43"/>
  <c r="E338" i="43"/>
  <c r="D338" i="43"/>
  <c r="H337" i="43"/>
  <c r="D337" i="43"/>
  <c r="E337" i="43" s="1"/>
  <c r="H336" i="43"/>
  <c r="E336" i="43"/>
  <c r="D336" i="43"/>
  <c r="H335" i="43"/>
  <c r="D335" i="43"/>
  <c r="E335" i="43" s="1"/>
  <c r="H334" i="43"/>
  <c r="E334" i="43"/>
  <c r="D334" i="43"/>
  <c r="H333" i="43"/>
  <c r="D333" i="43"/>
  <c r="E333" i="43" s="1"/>
  <c r="H332" i="43"/>
  <c r="E332" i="43"/>
  <c r="E331" i="43" s="1"/>
  <c r="D332" i="43"/>
  <c r="H331" i="43"/>
  <c r="D331" i="43"/>
  <c r="C331" i="43"/>
  <c r="H330" i="43"/>
  <c r="D330" i="43"/>
  <c r="E330" i="43" s="1"/>
  <c r="H329" i="43"/>
  <c r="E329" i="43"/>
  <c r="E328" i="43" s="1"/>
  <c r="D329" i="43"/>
  <c r="H328" i="43"/>
  <c r="D328" i="43"/>
  <c r="C328" i="43"/>
  <c r="H327" i="43"/>
  <c r="D327" i="43"/>
  <c r="E327" i="43" s="1"/>
  <c r="H326" i="43"/>
  <c r="E326" i="43"/>
  <c r="E325" i="43" s="1"/>
  <c r="D326" i="43"/>
  <c r="H325" i="43"/>
  <c r="D325" i="43"/>
  <c r="C325" i="43"/>
  <c r="H324" i="43"/>
  <c r="D324" i="43"/>
  <c r="E324" i="43" s="1"/>
  <c r="H323" i="43"/>
  <c r="E323" i="43"/>
  <c r="D323" i="43"/>
  <c r="H322" i="43"/>
  <c r="D322" i="43"/>
  <c r="E322" i="43" s="1"/>
  <c r="H321" i="43"/>
  <c r="E321" i="43"/>
  <c r="D321" i="43"/>
  <c r="H320" i="43"/>
  <c r="D320" i="43"/>
  <c r="E320" i="43" s="1"/>
  <c r="H319" i="43"/>
  <c r="E319" i="43"/>
  <c r="D319" i="43"/>
  <c r="H318" i="43"/>
  <c r="D318" i="43"/>
  <c r="E318" i="43" s="1"/>
  <c r="H317" i="43"/>
  <c r="E317" i="43"/>
  <c r="D317" i="43"/>
  <c r="H316" i="43"/>
  <c r="D316" i="43"/>
  <c r="E316" i="43" s="1"/>
  <c r="C315" i="43"/>
  <c r="H315" i="43" s="1"/>
  <c r="C314" i="43"/>
  <c r="H314" i="43" s="1"/>
  <c r="H313" i="43"/>
  <c r="E313" i="43"/>
  <c r="D313" i="43"/>
  <c r="H312" i="43"/>
  <c r="D312" i="43"/>
  <c r="E312" i="43" s="1"/>
  <c r="H311" i="43"/>
  <c r="E311" i="43"/>
  <c r="D311" i="43"/>
  <c r="H310" i="43"/>
  <c r="D310" i="43"/>
  <c r="D308" i="43" s="1"/>
  <c r="H309" i="43"/>
  <c r="E309" i="43"/>
  <c r="D309" i="43"/>
  <c r="H308" i="43"/>
  <c r="H307" i="43"/>
  <c r="E307" i="43"/>
  <c r="D307" i="43"/>
  <c r="H306" i="43"/>
  <c r="D306" i="43"/>
  <c r="E306" i="43" s="1"/>
  <c r="E305" i="43" s="1"/>
  <c r="H305" i="43"/>
  <c r="H304" i="43"/>
  <c r="D304" i="43"/>
  <c r="E304" i="43" s="1"/>
  <c r="H303" i="43"/>
  <c r="E303" i="43"/>
  <c r="E302" i="43" s="1"/>
  <c r="D303" i="43"/>
  <c r="H302" i="43"/>
  <c r="D302" i="43"/>
  <c r="C302" i="43"/>
  <c r="H301" i="43"/>
  <c r="D301" i="43"/>
  <c r="E301" i="43" s="1"/>
  <c r="H300" i="43"/>
  <c r="E300" i="43"/>
  <c r="D300" i="43"/>
  <c r="H299" i="43"/>
  <c r="D299" i="43"/>
  <c r="E299" i="43" s="1"/>
  <c r="E298" i="43" s="1"/>
  <c r="H298" i="43"/>
  <c r="H297" i="43"/>
  <c r="D297" i="43"/>
  <c r="E297" i="43" s="1"/>
  <c r="E296" i="43" s="1"/>
  <c r="H296" i="43"/>
  <c r="H295" i="43"/>
  <c r="D295" i="43"/>
  <c r="E295" i="43" s="1"/>
  <c r="H294" i="43"/>
  <c r="E294" i="43"/>
  <c r="D294" i="43"/>
  <c r="H293" i="43"/>
  <c r="D293" i="43"/>
  <c r="E293" i="43" s="1"/>
  <c r="H292" i="43"/>
  <c r="E292" i="43"/>
  <c r="D292" i="43"/>
  <c r="H291" i="43"/>
  <c r="D291" i="43"/>
  <c r="E291" i="43" s="1"/>
  <c r="H290" i="43"/>
  <c r="E290" i="43"/>
  <c r="D290" i="43"/>
  <c r="H289" i="43"/>
  <c r="D289" i="43"/>
  <c r="H288" i="43"/>
  <c r="E288" i="43"/>
  <c r="D288" i="43"/>
  <c r="H287" i="43"/>
  <c r="D287" i="43"/>
  <c r="E287" i="43" s="1"/>
  <c r="H286" i="43"/>
  <c r="E286" i="43"/>
  <c r="D286" i="43"/>
  <c r="H285" i="43"/>
  <c r="D285" i="43"/>
  <c r="E285" i="43" s="1"/>
  <c r="H284" i="43"/>
  <c r="E284" i="43"/>
  <c r="D284" i="43"/>
  <c r="H283" i="43"/>
  <c r="D283" i="43"/>
  <c r="E283" i="43" s="1"/>
  <c r="H282" i="43"/>
  <c r="E282" i="43"/>
  <c r="D282" i="43"/>
  <c r="H281" i="43"/>
  <c r="D281" i="43"/>
  <c r="E281" i="43" s="1"/>
  <c r="H280" i="43"/>
  <c r="E280" i="43"/>
  <c r="D280" i="43"/>
  <c r="H279" i="43"/>
  <c r="D279" i="43"/>
  <c r="E279" i="43" s="1"/>
  <c r="H278" i="43"/>
  <c r="E278" i="43"/>
  <c r="D278" i="43"/>
  <c r="H277" i="43"/>
  <c r="D277" i="43"/>
  <c r="E277" i="43" s="1"/>
  <c r="H276" i="43"/>
  <c r="E276" i="43"/>
  <c r="D276" i="43"/>
  <c r="H275" i="43"/>
  <c r="D275" i="43"/>
  <c r="E275" i="43" s="1"/>
  <c r="H274" i="43"/>
  <c r="E274" i="43"/>
  <c r="D274" i="43"/>
  <c r="H273" i="43"/>
  <c r="D273" i="43"/>
  <c r="E273" i="43" s="1"/>
  <c r="H272" i="43"/>
  <c r="E272" i="43"/>
  <c r="D272" i="43"/>
  <c r="H271" i="43"/>
  <c r="D271" i="43"/>
  <c r="E271" i="43" s="1"/>
  <c r="H270" i="43"/>
  <c r="E270" i="43"/>
  <c r="D270" i="43"/>
  <c r="H269" i="43"/>
  <c r="D269" i="43"/>
  <c r="E269" i="43" s="1"/>
  <c r="H268" i="43"/>
  <c r="E268" i="43"/>
  <c r="D268" i="43"/>
  <c r="H267" i="43"/>
  <c r="D267" i="43"/>
  <c r="E267" i="43" s="1"/>
  <c r="H266" i="43"/>
  <c r="E266" i="43"/>
  <c r="D266" i="43"/>
  <c r="H265" i="43"/>
  <c r="D265" i="43"/>
  <c r="H264" i="43"/>
  <c r="E264" i="43"/>
  <c r="D264" i="43"/>
  <c r="H263" i="43"/>
  <c r="C263" i="43"/>
  <c r="H262" i="43"/>
  <c r="D262" i="43"/>
  <c r="E262" i="43" s="1"/>
  <c r="H261" i="43"/>
  <c r="E261" i="43"/>
  <c r="D261" i="43"/>
  <c r="H260" i="43"/>
  <c r="D260" i="43"/>
  <c r="C260" i="43"/>
  <c r="C259" i="43"/>
  <c r="H259" i="43" s="1"/>
  <c r="J259" i="43" s="1"/>
  <c r="D252" i="43"/>
  <c r="E252" i="43" s="1"/>
  <c r="D251" i="43"/>
  <c r="E251" i="43" s="1"/>
  <c r="D250" i="43"/>
  <c r="C250" i="43"/>
  <c r="E249" i="43"/>
  <c r="D249" i="43"/>
  <c r="E248" i="43"/>
  <c r="D248" i="43"/>
  <c r="E247" i="43"/>
  <c r="D247" i="43"/>
  <c r="E246" i="43"/>
  <c r="D246" i="43"/>
  <c r="E245" i="43"/>
  <c r="D245" i="43"/>
  <c r="E244" i="43"/>
  <c r="E243" i="43" s="1"/>
  <c r="D244" i="43"/>
  <c r="C244" i="43"/>
  <c r="C243" i="43" s="1"/>
  <c r="D243" i="43"/>
  <c r="E242" i="43"/>
  <c r="D242" i="43"/>
  <c r="E241" i="43"/>
  <c r="D241" i="43"/>
  <c r="E240" i="43"/>
  <c r="D240" i="43"/>
  <c r="E239" i="43"/>
  <c r="E238" i="43" s="1"/>
  <c r="D239" i="43"/>
  <c r="C239" i="43"/>
  <c r="C238" i="43" s="1"/>
  <c r="D238" i="43"/>
  <c r="E237" i="43"/>
  <c r="E236" i="43" s="1"/>
  <c r="E235" i="43" s="1"/>
  <c r="D237" i="43"/>
  <c r="D236" i="43"/>
  <c r="C236" i="43"/>
  <c r="C235" i="43" s="1"/>
  <c r="D235" i="43"/>
  <c r="E234" i="43"/>
  <c r="E233" i="43" s="1"/>
  <c r="D234" i="43"/>
  <c r="D233" i="43"/>
  <c r="C233" i="43"/>
  <c r="D232" i="43"/>
  <c r="E232" i="43" s="1"/>
  <c r="D231" i="43"/>
  <c r="E231" i="43" s="1"/>
  <c r="D230" i="43"/>
  <c r="E230" i="43" s="1"/>
  <c r="D229" i="43"/>
  <c r="D228" i="43" s="1"/>
  <c r="C229" i="43"/>
  <c r="C228" i="43"/>
  <c r="D227" i="43"/>
  <c r="E227" i="43" s="1"/>
  <c r="D226" i="43"/>
  <c r="E226" i="43" s="1"/>
  <c r="D225" i="43"/>
  <c r="E225" i="43" s="1"/>
  <c r="D224" i="43"/>
  <c r="E224" i="43" s="1"/>
  <c r="C223" i="43"/>
  <c r="C222" i="43"/>
  <c r="D221" i="43"/>
  <c r="E221" i="43" s="1"/>
  <c r="E220" i="43" s="1"/>
  <c r="E215" i="43" s="1"/>
  <c r="C220" i="43"/>
  <c r="E219" i="43"/>
  <c r="D219" i="43"/>
  <c r="E218" i="43"/>
  <c r="D218" i="43"/>
  <c r="E217" i="43"/>
  <c r="D217" i="43"/>
  <c r="E216" i="43"/>
  <c r="D216" i="43"/>
  <c r="C216" i="43"/>
  <c r="C215" i="43" s="1"/>
  <c r="E214" i="43"/>
  <c r="E213" i="43" s="1"/>
  <c r="D214" i="43"/>
  <c r="D213" i="43"/>
  <c r="C213" i="43"/>
  <c r="D212" i="43"/>
  <c r="E212" i="43" s="1"/>
  <c r="E211" i="43" s="1"/>
  <c r="D211" i="43"/>
  <c r="C211" i="43"/>
  <c r="E210" i="43"/>
  <c r="D210" i="43"/>
  <c r="E209" i="43"/>
  <c r="D209" i="43"/>
  <c r="E208" i="43"/>
  <c r="D208" i="43"/>
  <c r="D207" i="43" s="1"/>
  <c r="E207" i="43"/>
  <c r="C207" i="43"/>
  <c r="D206" i="43"/>
  <c r="E206" i="43" s="1"/>
  <c r="D205" i="43"/>
  <c r="E205" i="43" s="1"/>
  <c r="E204" i="43" s="1"/>
  <c r="E203" i="43" s="1"/>
  <c r="D204" i="43"/>
  <c r="C204" i="43"/>
  <c r="C203" i="43"/>
  <c r="D202" i="43"/>
  <c r="E202" i="43" s="1"/>
  <c r="E201" i="43" s="1"/>
  <c r="E200" i="43" s="1"/>
  <c r="D201" i="43"/>
  <c r="D200" i="43" s="1"/>
  <c r="C201" i="43"/>
  <c r="C200" i="43"/>
  <c r="D199" i="43"/>
  <c r="E199" i="43" s="1"/>
  <c r="E198" i="43" s="1"/>
  <c r="E197" i="43" s="1"/>
  <c r="D198" i="43"/>
  <c r="D197" i="43" s="1"/>
  <c r="C198" i="43"/>
  <c r="C197" i="43"/>
  <c r="D196" i="43"/>
  <c r="E196" i="43" s="1"/>
  <c r="E195" i="43" s="1"/>
  <c r="D195" i="43"/>
  <c r="C195" i="43"/>
  <c r="E194" i="43"/>
  <c r="D194" i="43"/>
  <c r="D193" i="43" s="1"/>
  <c r="E193" i="43"/>
  <c r="C193" i="43"/>
  <c r="D192" i="43"/>
  <c r="E192" i="43" s="1"/>
  <c r="D191" i="43"/>
  <c r="E191" i="43" s="1"/>
  <c r="D190" i="43"/>
  <c r="E190" i="43" s="1"/>
  <c r="C189" i="43"/>
  <c r="C188" i="43"/>
  <c r="D187" i="43"/>
  <c r="E187" i="43" s="1"/>
  <c r="D186" i="43"/>
  <c r="D185" i="43" s="1"/>
  <c r="D184" i="43" s="1"/>
  <c r="C185" i="43"/>
  <c r="C184" i="43"/>
  <c r="D183" i="43"/>
  <c r="D182" i="43" s="1"/>
  <c r="D179" i="43" s="1"/>
  <c r="C182" i="43"/>
  <c r="E181" i="43"/>
  <c r="E180" i="43" s="1"/>
  <c r="D181" i="43"/>
  <c r="D180" i="43"/>
  <c r="C180" i="43"/>
  <c r="C179" i="43" s="1"/>
  <c r="C178" i="43" s="1"/>
  <c r="H176" i="43"/>
  <c r="D176" i="43"/>
  <c r="E176" i="43" s="1"/>
  <c r="H175" i="43"/>
  <c r="E175" i="43"/>
  <c r="E174" i="43" s="1"/>
  <c r="D175" i="43"/>
  <c r="H174" i="43"/>
  <c r="D174" i="43"/>
  <c r="C174" i="43"/>
  <c r="H173" i="43"/>
  <c r="D173" i="43"/>
  <c r="E173" i="43" s="1"/>
  <c r="H172" i="43"/>
  <c r="E172" i="43"/>
  <c r="E171" i="43" s="1"/>
  <c r="E170" i="43" s="1"/>
  <c r="D172" i="43"/>
  <c r="H171" i="43"/>
  <c r="D171" i="43"/>
  <c r="D170" i="43" s="1"/>
  <c r="C171" i="43"/>
  <c r="C170" i="43"/>
  <c r="H170" i="43" s="1"/>
  <c r="J170" i="43" s="1"/>
  <c r="H169" i="43"/>
  <c r="E169" i="43"/>
  <c r="D169" i="43"/>
  <c r="H168" i="43"/>
  <c r="D168" i="43"/>
  <c r="E168" i="43" s="1"/>
  <c r="E167" i="43" s="1"/>
  <c r="C167" i="43"/>
  <c r="H167" i="43" s="1"/>
  <c r="H166" i="43"/>
  <c r="E166" i="43"/>
  <c r="D166" i="43"/>
  <c r="H165" i="43"/>
  <c r="D165" i="43"/>
  <c r="E165" i="43" s="1"/>
  <c r="E164" i="43" s="1"/>
  <c r="E163" i="43" s="1"/>
  <c r="C164" i="43"/>
  <c r="H164" i="43" s="1"/>
  <c r="H162" i="43"/>
  <c r="D162" i="43"/>
  <c r="E162" i="43" s="1"/>
  <c r="H161" i="43"/>
  <c r="E161" i="43"/>
  <c r="D161" i="43"/>
  <c r="H160" i="43"/>
  <c r="D160" i="43"/>
  <c r="C160" i="43"/>
  <c r="H159" i="43"/>
  <c r="D159" i="43"/>
  <c r="E159" i="43" s="1"/>
  <c r="H158" i="43"/>
  <c r="E158" i="43"/>
  <c r="D158" i="43"/>
  <c r="H157" i="43"/>
  <c r="D157" i="43"/>
  <c r="C157" i="43"/>
  <c r="H156" i="43"/>
  <c r="D156" i="43"/>
  <c r="E156" i="43" s="1"/>
  <c r="H155" i="43"/>
  <c r="E155" i="43"/>
  <c r="D155" i="43"/>
  <c r="H154" i="43"/>
  <c r="D154" i="43"/>
  <c r="D153" i="43" s="1"/>
  <c r="C154" i="43"/>
  <c r="C153" i="43"/>
  <c r="H153" i="43" s="1"/>
  <c r="J153" i="43" s="1"/>
  <c r="H151" i="43"/>
  <c r="D151" i="43"/>
  <c r="E151" i="43" s="1"/>
  <c r="H150" i="43"/>
  <c r="E150" i="43"/>
  <c r="D150" i="43"/>
  <c r="H149" i="43"/>
  <c r="D149" i="43"/>
  <c r="C149" i="43"/>
  <c r="H148" i="43"/>
  <c r="D148" i="43"/>
  <c r="E148" i="43" s="1"/>
  <c r="H147" i="43"/>
  <c r="E147" i="43"/>
  <c r="D147" i="43"/>
  <c r="H146" i="43"/>
  <c r="D146" i="43"/>
  <c r="C146" i="43"/>
  <c r="H145" i="43"/>
  <c r="D145" i="43"/>
  <c r="E145" i="43" s="1"/>
  <c r="H144" i="43"/>
  <c r="E144" i="43"/>
  <c r="D144" i="43"/>
  <c r="H143" i="43"/>
  <c r="D143" i="43"/>
  <c r="C143" i="43"/>
  <c r="H142" i="43"/>
  <c r="D142" i="43"/>
  <c r="E142" i="43" s="1"/>
  <c r="H141" i="43"/>
  <c r="E141" i="43"/>
  <c r="D141" i="43"/>
  <c r="H140" i="43"/>
  <c r="D140" i="43"/>
  <c r="C140" i="43"/>
  <c r="H139" i="43"/>
  <c r="D139" i="43"/>
  <c r="E139" i="43" s="1"/>
  <c r="H138" i="43"/>
  <c r="E138" i="43"/>
  <c r="D138" i="43"/>
  <c r="H137" i="43"/>
  <c r="D137" i="43"/>
  <c r="E137" i="43" s="1"/>
  <c r="C136" i="43"/>
  <c r="H136" i="43" s="1"/>
  <c r="H134" i="43"/>
  <c r="D134" i="43"/>
  <c r="D132" i="43" s="1"/>
  <c r="H133" i="43"/>
  <c r="E133" i="43"/>
  <c r="D133" i="43"/>
  <c r="H132" i="43"/>
  <c r="C132" i="43"/>
  <c r="H131" i="43"/>
  <c r="D131" i="43"/>
  <c r="E131" i="43" s="1"/>
  <c r="H130" i="43"/>
  <c r="E130" i="43"/>
  <c r="D130" i="43"/>
  <c r="H129" i="43"/>
  <c r="D129" i="43"/>
  <c r="C129" i="43"/>
  <c r="H128" i="43"/>
  <c r="D128" i="43"/>
  <c r="D126" i="43" s="1"/>
  <c r="H127" i="43"/>
  <c r="E127" i="43"/>
  <c r="D127" i="43"/>
  <c r="H126" i="43"/>
  <c r="C126" i="43"/>
  <c r="H125" i="43"/>
  <c r="D125" i="43"/>
  <c r="E125" i="43" s="1"/>
  <c r="H124" i="43"/>
  <c r="E124" i="43"/>
  <c r="E123" i="43" s="1"/>
  <c r="D124" i="43"/>
  <c r="H123" i="43"/>
  <c r="D123" i="43"/>
  <c r="C123" i="43"/>
  <c r="H122" i="43"/>
  <c r="D122" i="43"/>
  <c r="D120" i="43" s="1"/>
  <c r="H121" i="43"/>
  <c r="E121" i="43"/>
  <c r="D121" i="43"/>
  <c r="H120" i="43"/>
  <c r="C120" i="43"/>
  <c r="H119" i="43"/>
  <c r="D119" i="43"/>
  <c r="E119" i="43" s="1"/>
  <c r="H118" i="43"/>
  <c r="E118" i="43"/>
  <c r="E117" i="43" s="1"/>
  <c r="D118" i="43"/>
  <c r="H117" i="43"/>
  <c r="D117" i="43"/>
  <c r="C117" i="43"/>
  <c r="C116" i="43"/>
  <c r="H116" i="43" s="1"/>
  <c r="J116" i="43" s="1"/>
  <c r="H113" i="43"/>
  <c r="E113" i="43"/>
  <c r="D113" i="43"/>
  <c r="H112" i="43"/>
  <c r="D112" i="43"/>
  <c r="E112" i="43" s="1"/>
  <c r="H111" i="43"/>
  <c r="E111" i="43"/>
  <c r="D111" i="43"/>
  <c r="H110" i="43"/>
  <c r="D110" i="43"/>
  <c r="E110" i="43" s="1"/>
  <c r="H109" i="43"/>
  <c r="E109" i="43"/>
  <c r="D109" i="43"/>
  <c r="H108" i="43"/>
  <c r="D108" i="43"/>
  <c r="E108" i="43" s="1"/>
  <c r="H107" i="43"/>
  <c r="E107" i="43"/>
  <c r="D107" i="43"/>
  <c r="H106" i="43"/>
  <c r="D106" i="43"/>
  <c r="E106" i="43" s="1"/>
  <c r="H105" i="43"/>
  <c r="E105" i="43"/>
  <c r="D105" i="43"/>
  <c r="H104" i="43"/>
  <c r="D104" i="43"/>
  <c r="E104" i="43" s="1"/>
  <c r="H103" i="43"/>
  <c r="E103" i="43"/>
  <c r="D103" i="43"/>
  <c r="H102" i="43"/>
  <c r="D102" i="43"/>
  <c r="E102" i="43" s="1"/>
  <c r="H101" i="43"/>
  <c r="E101" i="43"/>
  <c r="D101" i="43"/>
  <c r="H100" i="43"/>
  <c r="D100" i="43"/>
  <c r="E100" i="43" s="1"/>
  <c r="H99" i="43"/>
  <c r="E99" i="43"/>
  <c r="D99" i="43"/>
  <c r="H98" i="43"/>
  <c r="D98" i="43"/>
  <c r="E98" i="43" s="1"/>
  <c r="E97" i="43" s="1"/>
  <c r="H97" i="43"/>
  <c r="J97" i="43" s="1"/>
  <c r="D97" i="43"/>
  <c r="C97" i="43"/>
  <c r="H96" i="43"/>
  <c r="D96" i="43"/>
  <c r="E96" i="43" s="1"/>
  <c r="H95" i="43"/>
  <c r="E95" i="43"/>
  <c r="D95" i="43"/>
  <c r="H94" i="43"/>
  <c r="D94" i="43"/>
  <c r="E94" i="43" s="1"/>
  <c r="H93" i="43"/>
  <c r="E93" i="43"/>
  <c r="D93" i="43"/>
  <c r="H92" i="43"/>
  <c r="D92" i="43"/>
  <c r="E92" i="43" s="1"/>
  <c r="H91" i="43"/>
  <c r="E91" i="43"/>
  <c r="D91" i="43"/>
  <c r="H90" i="43"/>
  <c r="D90" i="43"/>
  <c r="E90" i="43" s="1"/>
  <c r="H89" i="43"/>
  <c r="E89" i="43"/>
  <c r="D89" i="43"/>
  <c r="H88" i="43"/>
  <c r="D88" i="43"/>
  <c r="E88" i="43" s="1"/>
  <c r="H87" i="43"/>
  <c r="E87" i="43"/>
  <c r="D87" i="43"/>
  <c r="H86" i="43"/>
  <c r="D86" i="43"/>
  <c r="E86" i="43" s="1"/>
  <c r="H85" i="43"/>
  <c r="E85" i="43"/>
  <c r="D85" i="43"/>
  <c r="H84" i="43"/>
  <c r="D84" i="43"/>
  <c r="E84" i="43" s="1"/>
  <c r="H83" i="43"/>
  <c r="E83" i="43"/>
  <c r="D83" i="43"/>
  <c r="H82" i="43"/>
  <c r="D82" i="43"/>
  <c r="E82" i="43" s="1"/>
  <c r="H81" i="43"/>
  <c r="E81" i="43"/>
  <c r="D81" i="43"/>
  <c r="H80" i="43"/>
  <c r="D80" i="43"/>
  <c r="E80" i="43" s="1"/>
  <c r="H79" i="43"/>
  <c r="E79" i="43"/>
  <c r="D79" i="43"/>
  <c r="H78" i="43"/>
  <c r="D78" i="43"/>
  <c r="E78" i="43" s="1"/>
  <c r="H77" i="43"/>
  <c r="E77" i="43"/>
  <c r="D77" i="43"/>
  <c r="H76" i="43"/>
  <c r="D76" i="43"/>
  <c r="E76" i="43" s="1"/>
  <c r="H75" i="43"/>
  <c r="E75" i="43"/>
  <c r="D75" i="43"/>
  <c r="H74" i="43"/>
  <c r="D74" i="43"/>
  <c r="E74" i="43" s="1"/>
  <c r="H73" i="43"/>
  <c r="E73" i="43"/>
  <c r="D73" i="43"/>
  <c r="H72" i="43"/>
  <c r="D72" i="43"/>
  <c r="E72" i="43" s="1"/>
  <c r="H71" i="43"/>
  <c r="E71" i="43"/>
  <c r="D71" i="43"/>
  <c r="H70" i="43"/>
  <c r="D70" i="43"/>
  <c r="E70" i="43" s="1"/>
  <c r="H69" i="43"/>
  <c r="E69" i="43"/>
  <c r="D69" i="43"/>
  <c r="C68" i="43"/>
  <c r="H68" i="43" s="1"/>
  <c r="J68" i="43" s="1"/>
  <c r="H66" i="43"/>
  <c r="D66" i="43"/>
  <c r="E66" i="43" s="1"/>
  <c r="H65" i="43"/>
  <c r="E65" i="43"/>
  <c r="D65" i="43"/>
  <c r="H64" i="43"/>
  <c r="D64" i="43"/>
  <c r="E64" i="43" s="1"/>
  <c r="H63" i="43"/>
  <c r="E63" i="43"/>
  <c r="D63" i="43"/>
  <c r="H62" i="43"/>
  <c r="D62" i="43"/>
  <c r="E62" i="43" s="1"/>
  <c r="H61" i="43"/>
  <c r="J61" i="43" s="1"/>
  <c r="D61" i="43"/>
  <c r="C61" i="43"/>
  <c r="H60" i="43"/>
  <c r="D60" i="43"/>
  <c r="E60" i="43" s="1"/>
  <c r="H59" i="43"/>
  <c r="E59" i="43"/>
  <c r="D59" i="43"/>
  <c r="H58" i="43"/>
  <c r="D58" i="43"/>
  <c r="E58" i="43" s="1"/>
  <c r="H57" i="43"/>
  <c r="E57" i="43"/>
  <c r="D57" i="43"/>
  <c r="H56" i="43"/>
  <c r="D56" i="43"/>
  <c r="E56" i="43" s="1"/>
  <c r="H55" i="43"/>
  <c r="E55" i="43"/>
  <c r="D55" i="43"/>
  <c r="H54" i="43"/>
  <c r="D54" i="43"/>
  <c r="E54" i="43" s="1"/>
  <c r="H53" i="43"/>
  <c r="E53" i="43"/>
  <c r="D53" i="43"/>
  <c r="H52" i="43"/>
  <c r="D52" i="43"/>
  <c r="E52" i="43" s="1"/>
  <c r="H51" i="43"/>
  <c r="E51" i="43"/>
  <c r="D51" i="43"/>
  <c r="H50" i="43"/>
  <c r="D50" i="43"/>
  <c r="E50" i="43" s="1"/>
  <c r="H49" i="43"/>
  <c r="E49" i="43"/>
  <c r="D49" i="43"/>
  <c r="H48" i="43"/>
  <c r="D48" i="43"/>
  <c r="E48" i="43" s="1"/>
  <c r="H47" i="43"/>
  <c r="E47" i="43"/>
  <c r="D47" i="43"/>
  <c r="H46" i="43"/>
  <c r="D46" i="43"/>
  <c r="E46" i="43" s="1"/>
  <c r="H45" i="43"/>
  <c r="E45" i="43"/>
  <c r="D45" i="43"/>
  <c r="H44" i="43"/>
  <c r="D44" i="43"/>
  <c r="E44" i="43" s="1"/>
  <c r="H43" i="43"/>
  <c r="E43" i="43"/>
  <c r="D43" i="43"/>
  <c r="H42" i="43"/>
  <c r="D42" i="43"/>
  <c r="E42" i="43" s="1"/>
  <c r="H41" i="43"/>
  <c r="E41" i="43"/>
  <c r="D41" i="43"/>
  <c r="H40" i="43"/>
  <c r="D40" i="43"/>
  <c r="E40" i="43" s="1"/>
  <c r="H39" i="43"/>
  <c r="E39" i="43"/>
  <c r="D39" i="43"/>
  <c r="C38" i="43"/>
  <c r="H38" i="43" s="1"/>
  <c r="J38" i="43" s="1"/>
  <c r="H37" i="43"/>
  <c r="E37" i="43"/>
  <c r="D37" i="43"/>
  <c r="H36" i="43"/>
  <c r="D36" i="43"/>
  <c r="E36" i="43" s="1"/>
  <c r="H35" i="43"/>
  <c r="E35" i="43"/>
  <c r="D35" i="43"/>
  <c r="H34" i="43"/>
  <c r="D34" i="43"/>
  <c r="E34" i="43" s="1"/>
  <c r="H33" i="43"/>
  <c r="E33" i="43"/>
  <c r="D33" i="43"/>
  <c r="H32" i="43"/>
  <c r="D32" i="43"/>
  <c r="E32" i="43" s="1"/>
  <c r="H31" i="43"/>
  <c r="E31" i="43"/>
  <c r="D31" i="43"/>
  <c r="H30" i="43"/>
  <c r="D30" i="43"/>
  <c r="E30" i="43" s="1"/>
  <c r="H29" i="43"/>
  <c r="E29" i="43"/>
  <c r="D29" i="43"/>
  <c r="H28" i="43"/>
  <c r="D28" i="43"/>
  <c r="E28" i="43" s="1"/>
  <c r="H27" i="43"/>
  <c r="E27" i="43"/>
  <c r="D27" i="43"/>
  <c r="H26" i="43"/>
  <c r="D26" i="43"/>
  <c r="E26" i="43" s="1"/>
  <c r="H25" i="43"/>
  <c r="E25" i="43"/>
  <c r="D25" i="43"/>
  <c r="H24" i="43"/>
  <c r="D24" i="43"/>
  <c r="E24" i="43" s="1"/>
  <c r="H23" i="43"/>
  <c r="E23" i="43"/>
  <c r="D23" i="43"/>
  <c r="H22" i="43"/>
  <c r="D22" i="43"/>
  <c r="E22" i="43" s="1"/>
  <c r="H21" i="43"/>
  <c r="E21" i="43"/>
  <c r="D21" i="43"/>
  <c r="H20" i="43"/>
  <c r="D20" i="43"/>
  <c r="E20" i="43" s="1"/>
  <c r="H19" i="43"/>
  <c r="E19" i="43"/>
  <c r="D19" i="43"/>
  <c r="H18" i="43"/>
  <c r="D18" i="43"/>
  <c r="E18" i="43" s="1"/>
  <c r="H17" i="43"/>
  <c r="E17" i="43"/>
  <c r="D17" i="43"/>
  <c r="H16" i="43"/>
  <c r="D16" i="43"/>
  <c r="E16" i="43" s="1"/>
  <c r="H15" i="43"/>
  <c r="E15" i="43"/>
  <c r="D15" i="43"/>
  <c r="H14" i="43"/>
  <c r="D14" i="43"/>
  <c r="E14" i="43" s="1"/>
  <c r="H13" i="43"/>
  <c r="E13" i="43"/>
  <c r="D13" i="43"/>
  <c r="H12" i="43"/>
  <c r="D12" i="43"/>
  <c r="E12" i="43" s="1"/>
  <c r="H11" i="43"/>
  <c r="J11" i="43" s="1"/>
  <c r="D11" i="43"/>
  <c r="C11" i="43"/>
  <c r="H10" i="43"/>
  <c r="D10" i="43"/>
  <c r="E10" i="43" s="1"/>
  <c r="H9" i="43"/>
  <c r="E9" i="43"/>
  <c r="D9" i="43"/>
  <c r="H8" i="43"/>
  <c r="D8" i="43"/>
  <c r="E8" i="43" s="1"/>
  <c r="H7" i="43"/>
  <c r="E7" i="43"/>
  <c r="D7" i="43"/>
  <c r="H6" i="43"/>
  <c r="D6" i="43"/>
  <c r="E6" i="43" s="1"/>
  <c r="H5" i="43"/>
  <c r="E5" i="43"/>
  <c r="D5" i="43"/>
  <c r="C4" i="43"/>
  <c r="H4" i="43" s="1"/>
  <c r="J4" i="43" s="1"/>
  <c r="D778" i="42"/>
  <c r="E778" i="42" s="1"/>
  <c r="E777" i="42" s="1"/>
  <c r="D777" i="42"/>
  <c r="C777" i="42"/>
  <c r="E776" i="42"/>
  <c r="D776" i="42"/>
  <c r="E775" i="42"/>
  <c r="D775" i="42"/>
  <c r="E774" i="42"/>
  <c r="D774" i="42"/>
  <c r="E773" i="42"/>
  <c r="E772" i="42" s="1"/>
  <c r="E771" i="42" s="1"/>
  <c r="D773" i="42"/>
  <c r="D772" i="42" s="1"/>
  <c r="D771" i="42" s="1"/>
  <c r="C772" i="42"/>
  <c r="C771" i="42" s="1"/>
  <c r="E770" i="42"/>
  <c r="D770" i="42"/>
  <c r="E769" i="42"/>
  <c r="D769" i="42"/>
  <c r="E768" i="42"/>
  <c r="E767" i="42" s="1"/>
  <c r="D768" i="42"/>
  <c r="C768" i="42"/>
  <c r="C767" i="42" s="1"/>
  <c r="D767" i="42"/>
  <c r="E766" i="42"/>
  <c r="D766" i="42"/>
  <c r="E765" i="42"/>
  <c r="D765" i="42"/>
  <c r="C765" i="42"/>
  <c r="D764" i="42"/>
  <c r="E764" i="42" s="1"/>
  <c r="D763" i="42"/>
  <c r="E763" i="42" s="1"/>
  <c r="D762" i="42"/>
  <c r="D761" i="42" s="1"/>
  <c r="D760" i="42" s="1"/>
  <c r="C761" i="42"/>
  <c r="C760" i="42"/>
  <c r="D759" i="42"/>
  <c r="E759" i="42" s="1"/>
  <c r="D758" i="42"/>
  <c r="E758" i="42" s="1"/>
  <c r="D757" i="42"/>
  <c r="D756" i="42" s="1"/>
  <c r="D755" i="42" s="1"/>
  <c r="C756" i="42"/>
  <c r="C755" i="42"/>
  <c r="D754" i="42"/>
  <c r="D753" i="42"/>
  <c r="E753" i="42" s="1"/>
  <c r="D752" i="42"/>
  <c r="D751" i="42" s="1"/>
  <c r="C751" i="42"/>
  <c r="C750" i="42"/>
  <c r="D749" i="42"/>
  <c r="E749" i="42" s="1"/>
  <c r="D748" i="42"/>
  <c r="E748" i="42" s="1"/>
  <c r="D747" i="42"/>
  <c r="E747" i="42" s="1"/>
  <c r="E746" i="42" s="1"/>
  <c r="D746" i="42"/>
  <c r="C746" i="42"/>
  <c r="E745" i="42"/>
  <c r="D745" i="42"/>
  <c r="E744" i="42"/>
  <c r="D744" i="42"/>
  <c r="C744" i="42"/>
  <c r="C743" i="42" s="1"/>
  <c r="D743" i="42"/>
  <c r="E742" i="42"/>
  <c r="D742" i="42"/>
  <c r="E741" i="42"/>
  <c r="D741" i="42"/>
  <c r="C741" i="42"/>
  <c r="D740" i="42"/>
  <c r="E740" i="42" s="1"/>
  <c r="E739" i="42" s="1"/>
  <c r="C739" i="42"/>
  <c r="E738" i="42"/>
  <c r="D738" i="42"/>
  <c r="E737" i="42"/>
  <c r="D737" i="42"/>
  <c r="E736" i="42"/>
  <c r="D736" i="42"/>
  <c r="E735" i="42"/>
  <c r="D735" i="42"/>
  <c r="E734" i="42"/>
  <c r="E733" i="42" s="1"/>
  <c r="D734" i="42"/>
  <c r="C734" i="42"/>
  <c r="C733" i="42" s="1"/>
  <c r="D733" i="42"/>
  <c r="E732" i="42"/>
  <c r="D732" i="42"/>
  <c r="D731" i="42" s="1"/>
  <c r="D730" i="42" s="1"/>
  <c r="E731" i="42"/>
  <c r="E730" i="42" s="1"/>
  <c r="C731" i="42"/>
  <c r="C730" i="42" s="1"/>
  <c r="E729" i="42"/>
  <c r="D729" i="42"/>
  <c r="E728" i="42"/>
  <c r="E727" i="42" s="1"/>
  <c r="D728" i="42"/>
  <c r="D727" i="42"/>
  <c r="C727" i="42"/>
  <c r="H724" i="42"/>
  <c r="E724" i="42"/>
  <c r="D724" i="42"/>
  <c r="H723" i="42"/>
  <c r="D723" i="42"/>
  <c r="E723" i="42" s="1"/>
  <c r="E722" i="42" s="1"/>
  <c r="C722" i="42"/>
  <c r="H722" i="42" s="1"/>
  <c r="H721" i="42"/>
  <c r="E721" i="42"/>
  <c r="D721" i="42"/>
  <c r="H720" i="42"/>
  <c r="D720" i="42"/>
  <c r="E720" i="42" s="1"/>
  <c r="H719" i="42"/>
  <c r="E719" i="42"/>
  <c r="E718" i="42" s="1"/>
  <c r="E717" i="42" s="1"/>
  <c r="E716" i="42" s="1"/>
  <c r="D719" i="42"/>
  <c r="H718" i="42"/>
  <c r="D718" i="42"/>
  <c r="C718" i="42"/>
  <c r="C717" i="42"/>
  <c r="H717" i="42" s="1"/>
  <c r="J717" i="42" s="1"/>
  <c r="H715" i="42"/>
  <c r="D715" i="42"/>
  <c r="E715" i="42" s="1"/>
  <c r="H714" i="42"/>
  <c r="E714" i="42"/>
  <c r="D714" i="42"/>
  <c r="H713" i="42"/>
  <c r="D713" i="42"/>
  <c r="E713" i="42" s="1"/>
  <c r="H712" i="42"/>
  <c r="E712" i="42"/>
  <c r="D712" i="42"/>
  <c r="H711" i="42"/>
  <c r="D711" i="42"/>
  <c r="E711" i="42" s="1"/>
  <c r="H710" i="42"/>
  <c r="E710" i="42"/>
  <c r="D710" i="42"/>
  <c r="H709" i="42"/>
  <c r="D709" i="42"/>
  <c r="E709" i="42" s="1"/>
  <c r="H708" i="42"/>
  <c r="E708" i="42"/>
  <c r="D708" i="42"/>
  <c r="H707" i="42"/>
  <c r="D707" i="42"/>
  <c r="E707" i="42" s="1"/>
  <c r="H706" i="42"/>
  <c r="E706" i="42"/>
  <c r="D706" i="42"/>
  <c r="H705" i="42"/>
  <c r="D705" i="42"/>
  <c r="E705" i="42" s="1"/>
  <c r="H704" i="42"/>
  <c r="E704" i="42"/>
  <c r="D704" i="42"/>
  <c r="H703" i="42"/>
  <c r="D703" i="42"/>
  <c r="E703" i="42" s="1"/>
  <c r="H702" i="42"/>
  <c r="E702" i="42"/>
  <c r="D702" i="42"/>
  <c r="H701" i="42"/>
  <c r="D701" i="42"/>
  <c r="C700" i="42"/>
  <c r="H700" i="42" s="1"/>
  <c r="H699" i="42"/>
  <c r="E699" i="42"/>
  <c r="D699" i="42"/>
  <c r="H698" i="42"/>
  <c r="E698" i="42"/>
  <c r="D698" i="42"/>
  <c r="H697" i="42"/>
  <c r="E697" i="42"/>
  <c r="D697" i="42"/>
  <c r="H696" i="42"/>
  <c r="D696" i="42"/>
  <c r="D694" i="42" s="1"/>
  <c r="H695" i="42"/>
  <c r="E695" i="42"/>
  <c r="D695" i="42"/>
  <c r="H694" i="42"/>
  <c r="C694" i="42"/>
  <c r="H693" i="42"/>
  <c r="E693" i="42"/>
  <c r="D693" i="42"/>
  <c r="H692" i="42"/>
  <c r="E692" i="42"/>
  <c r="D692" i="42"/>
  <c r="H691" i="42"/>
  <c r="D691" i="42"/>
  <c r="E691" i="42" s="1"/>
  <c r="H690" i="42"/>
  <c r="E690" i="42"/>
  <c r="D690" i="42"/>
  <c r="H689" i="42"/>
  <c r="E689" i="42"/>
  <c r="D689" i="42"/>
  <c r="H688" i="42"/>
  <c r="E688" i="42"/>
  <c r="E687" i="42" s="1"/>
  <c r="D688" i="42"/>
  <c r="D687" i="42"/>
  <c r="C687" i="42"/>
  <c r="H687" i="42" s="1"/>
  <c r="H686" i="42"/>
  <c r="D686" i="42"/>
  <c r="E686" i="42" s="1"/>
  <c r="E683" i="42" s="1"/>
  <c r="H685" i="42"/>
  <c r="E685" i="42"/>
  <c r="D685" i="42"/>
  <c r="H684" i="42"/>
  <c r="E684" i="42"/>
  <c r="D684" i="42"/>
  <c r="D683" i="42"/>
  <c r="C683" i="42"/>
  <c r="H683" i="42" s="1"/>
  <c r="H682" i="42"/>
  <c r="E682" i="42"/>
  <c r="D682" i="42"/>
  <c r="H681" i="42"/>
  <c r="D681" i="42"/>
  <c r="D679" i="42" s="1"/>
  <c r="H680" i="42"/>
  <c r="E680" i="42"/>
  <c r="D680" i="42"/>
  <c r="H679" i="42"/>
  <c r="C679" i="42"/>
  <c r="H678" i="42"/>
  <c r="E678" i="42"/>
  <c r="D678" i="42"/>
  <c r="H677" i="42"/>
  <c r="E677" i="42"/>
  <c r="E676" i="42" s="1"/>
  <c r="D677" i="42"/>
  <c r="D676" i="42"/>
  <c r="C676" i="42"/>
  <c r="H676" i="42" s="1"/>
  <c r="H675" i="42"/>
  <c r="D675" i="42"/>
  <c r="E675" i="42" s="1"/>
  <c r="H674" i="42"/>
  <c r="E674" i="42"/>
  <c r="D674" i="42"/>
  <c r="H673" i="42"/>
  <c r="E673" i="42"/>
  <c r="D673" i="42"/>
  <c r="H672" i="42"/>
  <c r="D672" i="42"/>
  <c r="E672" i="42" s="1"/>
  <c r="D671" i="42"/>
  <c r="C671" i="42"/>
  <c r="H671" i="42" s="1"/>
  <c r="H670" i="42"/>
  <c r="D670" i="42"/>
  <c r="E670" i="42" s="1"/>
  <c r="H669" i="42"/>
  <c r="E669" i="42"/>
  <c r="D669" i="42"/>
  <c r="H668" i="42"/>
  <c r="E668" i="42"/>
  <c r="D668" i="42"/>
  <c r="H667" i="42"/>
  <c r="D667" i="42"/>
  <c r="E667" i="42" s="1"/>
  <c r="H666" i="42"/>
  <c r="D666" i="42"/>
  <c r="E666" i="42" s="1"/>
  <c r="C665" i="42"/>
  <c r="H665" i="42" s="1"/>
  <c r="H664" i="42"/>
  <c r="E664" i="42"/>
  <c r="D664" i="42"/>
  <c r="H663" i="42"/>
  <c r="E663" i="42"/>
  <c r="D663" i="42"/>
  <c r="H662" i="42"/>
  <c r="D662" i="42"/>
  <c r="E662" i="42" s="1"/>
  <c r="E661" i="42" s="1"/>
  <c r="D661" i="42"/>
  <c r="C661" i="42"/>
  <c r="H661" i="42" s="1"/>
  <c r="H660" i="42"/>
  <c r="D660" i="42"/>
  <c r="E660" i="42" s="1"/>
  <c r="H659" i="42"/>
  <c r="E659" i="42"/>
  <c r="D659" i="42"/>
  <c r="H658" i="42"/>
  <c r="E658" i="42"/>
  <c r="D658" i="42"/>
  <c r="H657" i="42"/>
  <c r="E657" i="42"/>
  <c r="D657" i="42"/>
  <c r="H656" i="42"/>
  <c r="D656" i="42"/>
  <c r="E656" i="42" s="1"/>
  <c r="E653" i="42" s="1"/>
  <c r="H655" i="42"/>
  <c r="E655" i="42"/>
  <c r="D655" i="42"/>
  <c r="H654" i="42"/>
  <c r="E654" i="42"/>
  <c r="D654" i="42"/>
  <c r="D653" i="42"/>
  <c r="C653" i="42"/>
  <c r="H653" i="42" s="1"/>
  <c r="H652" i="42"/>
  <c r="E652" i="42"/>
  <c r="D652" i="42"/>
  <c r="H651" i="42"/>
  <c r="D651" i="42"/>
  <c r="E651" i="42" s="1"/>
  <c r="H650" i="42"/>
  <c r="E650" i="42"/>
  <c r="D650" i="42"/>
  <c r="H649" i="42"/>
  <c r="E649" i="42"/>
  <c r="D649" i="42"/>
  <c r="H648" i="42"/>
  <c r="E648" i="42"/>
  <c r="D648" i="42"/>
  <c r="H647" i="42"/>
  <c r="D647" i="42"/>
  <c r="E647" i="42" s="1"/>
  <c r="E646" i="42" s="1"/>
  <c r="C646" i="42"/>
  <c r="H646" i="42" s="1"/>
  <c r="H644" i="42"/>
  <c r="D644" i="42"/>
  <c r="E644" i="42" s="1"/>
  <c r="E642" i="42" s="1"/>
  <c r="H643" i="42"/>
  <c r="E643" i="42"/>
  <c r="D643" i="42"/>
  <c r="C642" i="42"/>
  <c r="H642" i="42" s="1"/>
  <c r="J642" i="42" s="1"/>
  <c r="H641" i="42"/>
  <c r="E641" i="42"/>
  <c r="D641" i="42"/>
  <c r="H640" i="42"/>
  <c r="E640" i="42"/>
  <c r="D640" i="42"/>
  <c r="H639" i="42"/>
  <c r="E639" i="42"/>
  <c r="D639" i="42"/>
  <c r="E638" i="42"/>
  <c r="D638" i="42"/>
  <c r="C638" i="42"/>
  <c r="H638" i="42" s="1"/>
  <c r="J638" i="42" s="1"/>
  <c r="H637" i="42"/>
  <c r="E637" i="42"/>
  <c r="D637" i="42"/>
  <c r="H636" i="42"/>
  <c r="D636" i="42"/>
  <c r="E636" i="42" s="1"/>
  <c r="H635" i="42"/>
  <c r="E635" i="42"/>
  <c r="D635" i="42"/>
  <c r="H634" i="42"/>
  <c r="D634" i="42"/>
  <c r="E634" i="42" s="1"/>
  <c r="H633" i="42"/>
  <c r="E633" i="42"/>
  <c r="D633" i="42"/>
  <c r="H632" i="42"/>
  <c r="D632" i="42"/>
  <c r="E632" i="42" s="1"/>
  <c r="H631" i="42"/>
  <c r="E631" i="42"/>
  <c r="D631" i="42"/>
  <c r="H630" i="42"/>
  <c r="D630" i="42"/>
  <c r="E630" i="42" s="1"/>
  <c r="H629" i="42"/>
  <c r="E629" i="42"/>
  <c r="D629" i="42"/>
  <c r="D628" i="42"/>
  <c r="C628" i="42"/>
  <c r="H628" i="42" s="1"/>
  <c r="H627" i="42"/>
  <c r="D627" i="42"/>
  <c r="E627" i="42" s="1"/>
  <c r="H626" i="42"/>
  <c r="E626" i="42"/>
  <c r="D626" i="42"/>
  <c r="H625" i="42"/>
  <c r="D625" i="42"/>
  <c r="E625" i="42" s="1"/>
  <c r="H624" i="42"/>
  <c r="D624" i="42"/>
  <c r="E624" i="42" s="1"/>
  <c r="H623" i="42"/>
  <c r="D623" i="42"/>
  <c r="E623" i="42" s="1"/>
  <c r="H622" i="42"/>
  <c r="E622" i="42"/>
  <c r="D622" i="42"/>
  <c r="H621" i="42"/>
  <c r="D621" i="42"/>
  <c r="E621" i="42" s="1"/>
  <c r="H620" i="42"/>
  <c r="D620" i="42"/>
  <c r="E620" i="42" s="1"/>
  <c r="H619" i="42"/>
  <c r="D619" i="42"/>
  <c r="E619" i="42" s="1"/>
  <c r="H618" i="42"/>
  <c r="E618" i="42"/>
  <c r="D618" i="42"/>
  <c r="H617" i="42"/>
  <c r="D617" i="42"/>
  <c r="E617" i="42" s="1"/>
  <c r="C616" i="42"/>
  <c r="H616" i="42" s="1"/>
  <c r="H615" i="42"/>
  <c r="D615" i="42"/>
  <c r="E615" i="42" s="1"/>
  <c r="H614" i="42"/>
  <c r="D614" i="42"/>
  <c r="E614" i="42" s="1"/>
  <c r="H613" i="42"/>
  <c r="E613" i="42"/>
  <c r="D613" i="42"/>
  <c r="H612" i="42"/>
  <c r="D612" i="42"/>
  <c r="E612" i="42" s="1"/>
  <c r="H611" i="42"/>
  <c r="E611" i="42"/>
  <c r="D611" i="42"/>
  <c r="H610" i="42"/>
  <c r="D610" i="42"/>
  <c r="C610" i="42"/>
  <c r="H609" i="42"/>
  <c r="D609" i="42"/>
  <c r="E609" i="42" s="1"/>
  <c r="H608" i="42"/>
  <c r="E608" i="42"/>
  <c r="D608" i="42"/>
  <c r="H607" i="42"/>
  <c r="D607" i="42"/>
  <c r="E607" i="42" s="1"/>
  <c r="H606" i="42"/>
  <c r="E606" i="42"/>
  <c r="D606" i="42"/>
  <c r="H605" i="42"/>
  <c r="D605" i="42"/>
  <c r="E605" i="42" s="1"/>
  <c r="H604" i="42"/>
  <c r="E604" i="42"/>
  <c r="E603" i="42" s="1"/>
  <c r="D604" i="42"/>
  <c r="H603" i="42"/>
  <c r="D603" i="42"/>
  <c r="C603" i="42"/>
  <c r="H602" i="42"/>
  <c r="D602" i="42"/>
  <c r="E602" i="42" s="1"/>
  <c r="H601" i="42"/>
  <c r="E601" i="42"/>
  <c r="D601" i="42"/>
  <c r="H600" i="42"/>
  <c r="D600" i="42"/>
  <c r="E600" i="42" s="1"/>
  <c r="E599" i="42" s="1"/>
  <c r="C599" i="42"/>
  <c r="H599" i="42" s="1"/>
  <c r="H598" i="42"/>
  <c r="E598" i="42"/>
  <c r="D598" i="42"/>
  <c r="H597" i="42"/>
  <c r="D597" i="42"/>
  <c r="E597" i="42" s="1"/>
  <c r="H596" i="42"/>
  <c r="E596" i="42"/>
  <c r="E595" i="42" s="1"/>
  <c r="D596" i="42"/>
  <c r="H595" i="42"/>
  <c r="D595" i="42"/>
  <c r="C595" i="42"/>
  <c r="H594" i="42"/>
  <c r="D594" i="42"/>
  <c r="E594" i="42" s="1"/>
  <c r="H593" i="42"/>
  <c r="E593" i="42"/>
  <c r="E592" i="42" s="1"/>
  <c r="D593" i="42"/>
  <c r="D592" i="42"/>
  <c r="C592" i="42"/>
  <c r="H592" i="42" s="1"/>
  <c r="H591" i="42"/>
  <c r="D591" i="42"/>
  <c r="E591" i="42" s="1"/>
  <c r="H590" i="42"/>
  <c r="E590" i="42"/>
  <c r="D590" i="42"/>
  <c r="H589" i="42"/>
  <c r="D589" i="42"/>
  <c r="E589" i="42" s="1"/>
  <c r="H588" i="42"/>
  <c r="E588" i="42"/>
  <c r="E587" i="42" s="1"/>
  <c r="D588" i="42"/>
  <c r="D587" i="42"/>
  <c r="C587" i="42"/>
  <c r="H587" i="42" s="1"/>
  <c r="H586" i="42"/>
  <c r="D586" i="42"/>
  <c r="E586" i="42" s="1"/>
  <c r="H585" i="42"/>
  <c r="D585" i="42"/>
  <c r="E585" i="42" s="1"/>
  <c r="H584" i="42"/>
  <c r="D584" i="42"/>
  <c r="E584" i="42" s="1"/>
  <c r="H583" i="42"/>
  <c r="E583" i="42"/>
  <c r="D583" i="42"/>
  <c r="H582" i="42"/>
  <c r="D582" i="42"/>
  <c r="E582" i="42" s="1"/>
  <c r="E581" i="42" s="1"/>
  <c r="C581" i="42"/>
  <c r="H581" i="42" s="1"/>
  <c r="H580" i="42"/>
  <c r="D580" i="42"/>
  <c r="E580" i="42" s="1"/>
  <c r="H579" i="42"/>
  <c r="D579" i="42"/>
  <c r="E579" i="42" s="1"/>
  <c r="H578" i="42"/>
  <c r="E578" i="42"/>
  <c r="E577" i="42" s="1"/>
  <c r="D578" i="42"/>
  <c r="H577" i="42"/>
  <c r="D577" i="42"/>
  <c r="C577" i="42"/>
  <c r="H576" i="42"/>
  <c r="D576" i="42"/>
  <c r="E576" i="42" s="1"/>
  <c r="H575" i="42"/>
  <c r="E575" i="42"/>
  <c r="D575" i="42"/>
  <c r="H574" i="42"/>
  <c r="D574" i="42"/>
  <c r="E574" i="42" s="1"/>
  <c r="H573" i="42"/>
  <c r="E573" i="42"/>
  <c r="D573" i="42"/>
  <c r="H572" i="42"/>
  <c r="D572" i="42"/>
  <c r="E572" i="42" s="1"/>
  <c r="H571" i="42"/>
  <c r="E571" i="42"/>
  <c r="D571" i="42"/>
  <c r="H570" i="42"/>
  <c r="D570" i="42"/>
  <c r="E570" i="42" s="1"/>
  <c r="C569" i="42"/>
  <c r="H569" i="42" s="1"/>
  <c r="H568" i="42"/>
  <c r="E568" i="42"/>
  <c r="D568" i="42"/>
  <c r="H567" i="42"/>
  <c r="D567" i="42"/>
  <c r="E567" i="42" s="1"/>
  <c r="H566" i="42"/>
  <c r="E566" i="42"/>
  <c r="D566" i="42"/>
  <c r="H565" i="42"/>
  <c r="D565" i="42"/>
  <c r="E565" i="42" s="1"/>
  <c r="H564" i="42"/>
  <c r="E564" i="42"/>
  <c r="D564" i="42"/>
  <c r="H563" i="42"/>
  <c r="D563" i="42"/>
  <c r="E563" i="42" s="1"/>
  <c r="E562" i="42" s="1"/>
  <c r="C562" i="42"/>
  <c r="H562" i="42" s="1"/>
  <c r="H558" i="42"/>
  <c r="D558" i="42"/>
  <c r="E558" i="42" s="1"/>
  <c r="H557" i="42"/>
  <c r="E557" i="42"/>
  <c r="D557" i="42"/>
  <c r="H556" i="42"/>
  <c r="D556" i="42"/>
  <c r="C556" i="42"/>
  <c r="H555" i="42"/>
  <c r="D555" i="42"/>
  <c r="E555" i="42" s="1"/>
  <c r="H554" i="42"/>
  <c r="E554" i="42"/>
  <c r="D554" i="42"/>
  <c r="H553" i="42"/>
  <c r="D553" i="42"/>
  <c r="E553" i="42" s="1"/>
  <c r="E552" i="42" s="1"/>
  <c r="C552" i="42"/>
  <c r="H552" i="42" s="1"/>
  <c r="H549" i="42"/>
  <c r="E549" i="42"/>
  <c r="D549" i="42"/>
  <c r="H548" i="42"/>
  <c r="D548" i="42"/>
  <c r="E548" i="42" s="1"/>
  <c r="E547" i="42" s="1"/>
  <c r="D547" i="42"/>
  <c r="C547" i="42"/>
  <c r="H547" i="42" s="1"/>
  <c r="J547" i="42" s="1"/>
  <c r="H546" i="42"/>
  <c r="D546" i="42"/>
  <c r="E546" i="42" s="1"/>
  <c r="H545" i="42"/>
  <c r="E545" i="42"/>
  <c r="D545" i="42"/>
  <c r="H544" i="42"/>
  <c r="D544" i="42"/>
  <c r="C544" i="42"/>
  <c r="H543" i="42"/>
  <c r="D543" i="42"/>
  <c r="E543" i="42" s="1"/>
  <c r="H542" i="42"/>
  <c r="E542" i="42"/>
  <c r="D542" i="42"/>
  <c r="H541" i="42"/>
  <c r="D541" i="42"/>
  <c r="E541" i="42" s="1"/>
  <c r="H540" i="42"/>
  <c r="E540" i="42"/>
  <c r="D540" i="42"/>
  <c r="H539" i="42"/>
  <c r="D539" i="42"/>
  <c r="E539" i="42" s="1"/>
  <c r="C538" i="42"/>
  <c r="H538" i="42" s="1"/>
  <c r="H537" i="42"/>
  <c r="E537" i="42"/>
  <c r="D537" i="42"/>
  <c r="H536" i="42"/>
  <c r="D536" i="42"/>
  <c r="E536" i="42" s="1"/>
  <c r="H535" i="42"/>
  <c r="E535" i="42"/>
  <c r="D535" i="42"/>
  <c r="H534" i="42"/>
  <c r="D534" i="42"/>
  <c r="E534" i="42" s="1"/>
  <c r="H533" i="42"/>
  <c r="E533" i="42"/>
  <c r="D533" i="42"/>
  <c r="H532" i="42"/>
  <c r="D532" i="42"/>
  <c r="E532" i="42" s="1"/>
  <c r="C531" i="42"/>
  <c r="H531" i="42" s="1"/>
  <c r="H530" i="42"/>
  <c r="E530" i="42"/>
  <c r="E529" i="42" s="1"/>
  <c r="D530" i="42"/>
  <c r="H529" i="42"/>
  <c r="D529" i="42"/>
  <c r="C529" i="42"/>
  <c r="C528" i="42"/>
  <c r="H528" i="42" s="1"/>
  <c r="H527" i="42"/>
  <c r="D527" i="42"/>
  <c r="E527" i="42" s="1"/>
  <c r="H526" i="42"/>
  <c r="E526" i="42"/>
  <c r="D526" i="42"/>
  <c r="H525" i="42"/>
  <c r="D525" i="42"/>
  <c r="E525" i="42" s="1"/>
  <c r="H524" i="42"/>
  <c r="E524" i="42"/>
  <c r="D524" i="42"/>
  <c r="H523" i="42"/>
  <c r="D523" i="42"/>
  <c r="E523" i="42" s="1"/>
  <c r="C522" i="42"/>
  <c r="H522" i="42" s="1"/>
  <c r="H521" i="42"/>
  <c r="D521" i="42"/>
  <c r="E521" i="42" s="1"/>
  <c r="H520" i="42"/>
  <c r="D520" i="42"/>
  <c r="E520" i="42" s="1"/>
  <c r="H519" i="42"/>
  <c r="E519" i="42"/>
  <c r="D519" i="42"/>
  <c r="H518" i="42"/>
  <c r="D518" i="42"/>
  <c r="E518" i="42" s="1"/>
  <c r="H517" i="42"/>
  <c r="D517" i="42"/>
  <c r="E517" i="42" s="1"/>
  <c r="H516" i="42"/>
  <c r="D516" i="42"/>
  <c r="E516" i="42" s="1"/>
  <c r="H515" i="42"/>
  <c r="E515" i="42"/>
  <c r="D515" i="42"/>
  <c r="H514" i="42"/>
  <c r="D514" i="42"/>
  <c r="E514" i="42" s="1"/>
  <c r="D513" i="42"/>
  <c r="C513" i="42"/>
  <c r="H513" i="42" s="1"/>
  <c r="H512" i="42"/>
  <c r="D512" i="42"/>
  <c r="E512" i="42" s="1"/>
  <c r="H511" i="42"/>
  <c r="D511" i="42"/>
  <c r="E511" i="42" s="1"/>
  <c r="H510" i="42"/>
  <c r="E510" i="42"/>
  <c r="D510" i="42"/>
  <c r="D509" i="42"/>
  <c r="C509" i="42"/>
  <c r="H509" i="42" s="1"/>
  <c r="H508" i="42"/>
  <c r="D508" i="42"/>
  <c r="E508" i="42" s="1"/>
  <c r="H507" i="42"/>
  <c r="D507" i="42"/>
  <c r="E507" i="42" s="1"/>
  <c r="H506" i="42"/>
  <c r="E506" i="42"/>
  <c r="D506" i="42"/>
  <c r="H505" i="42"/>
  <c r="E505" i="42"/>
  <c r="D505" i="42"/>
  <c r="D504" i="42"/>
  <c r="C504" i="42"/>
  <c r="H504" i="42" s="1"/>
  <c r="H503" i="42"/>
  <c r="D503" i="42"/>
  <c r="E503" i="42" s="1"/>
  <c r="H502" i="42"/>
  <c r="D502" i="42"/>
  <c r="E502" i="42" s="1"/>
  <c r="H501" i="42"/>
  <c r="E501" i="42"/>
  <c r="D501" i="42"/>
  <c r="H500" i="42"/>
  <c r="D500" i="42"/>
  <c r="E500" i="42" s="1"/>
  <c r="H499" i="42"/>
  <c r="D499" i="42"/>
  <c r="E499" i="42" s="1"/>
  <c r="H498" i="42"/>
  <c r="D498" i="42"/>
  <c r="E498" i="42" s="1"/>
  <c r="E497" i="42" s="1"/>
  <c r="H497" i="42"/>
  <c r="C497" i="42"/>
  <c r="H496" i="42"/>
  <c r="E496" i="42"/>
  <c r="D496" i="42"/>
  <c r="H495" i="42"/>
  <c r="D495" i="42"/>
  <c r="E495" i="42" s="1"/>
  <c r="E494" i="42" s="1"/>
  <c r="D494" i="42"/>
  <c r="C494" i="42"/>
  <c r="H494" i="42" s="1"/>
  <c r="H493" i="42"/>
  <c r="D493" i="42"/>
  <c r="E493" i="42" s="1"/>
  <c r="H492" i="42"/>
  <c r="D492" i="42"/>
  <c r="E492" i="42" s="1"/>
  <c r="D491" i="42"/>
  <c r="C491" i="42"/>
  <c r="H491" i="42" s="1"/>
  <c r="H490" i="42"/>
  <c r="E490" i="42"/>
  <c r="D490" i="42"/>
  <c r="H489" i="42"/>
  <c r="D489" i="42"/>
  <c r="E489" i="42" s="1"/>
  <c r="H488" i="42"/>
  <c r="D488" i="42"/>
  <c r="E488" i="42" s="1"/>
  <c r="H487" i="42"/>
  <c r="D487" i="42"/>
  <c r="E487" i="42" s="1"/>
  <c r="E486" i="42" s="1"/>
  <c r="D486" i="42"/>
  <c r="C486" i="42"/>
  <c r="H486" i="42" s="1"/>
  <c r="H485" i="42"/>
  <c r="D485" i="42"/>
  <c r="E485" i="42" s="1"/>
  <c r="C484" i="42"/>
  <c r="H484" i="42" s="1"/>
  <c r="H482" i="42"/>
  <c r="H481" i="42"/>
  <c r="E481" i="42"/>
  <c r="D481" i="42"/>
  <c r="H480" i="42"/>
  <c r="D480" i="42"/>
  <c r="E480" i="42" s="1"/>
  <c r="H479" i="42"/>
  <c r="D479" i="42"/>
  <c r="E479" i="42" s="1"/>
  <c r="H478" i="42"/>
  <c r="D478" i="42"/>
  <c r="E478" i="42" s="1"/>
  <c r="E477" i="42" s="1"/>
  <c r="D477" i="42"/>
  <c r="C477" i="42"/>
  <c r="H477" i="42" s="1"/>
  <c r="H476" i="42"/>
  <c r="E476" i="42"/>
  <c r="D476" i="42"/>
  <c r="H475" i="42"/>
  <c r="D475" i="42"/>
  <c r="E475" i="42" s="1"/>
  <c r="E474" i="42" s="1"/>
  <c r="C474" i="42"/>
  <c r="H474" i="42" s="1"/>
  <c r="H473" i="42"/>
  <c r="E473" i="42"/>
  <c r="D473" i="42"/>
  <c r="H472" i="42"/>
  <c r="D472" i="42"/>
  <c r="E472" i="42" s="1"/>
  <c r="H471" i="42"/>
  <c r="E471" i="42"/>
  <c r="D471" i="42"/>
  <c r="H470" i="42"/>
  <c r="D470" i="42"/>
  <c r="E470" i="42" s="1"/>
  <c r="H469" i="42"/>
  <c r="E469" i="42"/>
  <c r="E468" i="42" s="1"/>
  <c r="D469" i="42"/>
  <c r="H468" i="42"/>
  <c r="D468" i="42"/>
  <c r="C468" i="42"/>
  <c r="H467" i="42"/>
  <c r="D467" i="42"/>
  <c r="E467" i="42" s="1"/>
  <c r="H466" i="42"/>
  <c r="E466" i="42"/>
  <c r="D466" i="42"/>
  <c r="H465" i="42"/>
  <c r="D465" i="42"/>
  <c r="E465" i="42" s="1"/>
  <c r="H464" i="42"/>
  <c r="E464" i="42"/>
  <c r="D464" i="42"/>
  <c r="D463" i="42"/>
  <c r="C463" i="42"/>
  <c r="H463" i="42" s="1"/>
  <c r="H462" i="42"/>
  <c r="D462" i="42"/>
  <c r="E462" i="42" s="1"/>
  <c r="H461" i="42"/>
  <c r="E461" i="42"/>
  <c r="D461" i="42"/>
  <c r="H460" i="42"/>
  <c r="D460" i="42"/>
  <c r="E460" i="42" s="1"/>
  <c r="E459" i="42" s="1"/>
  <c r="D459" i="42"/>
  <c r="C459" i="42"/>
  <c r="H459" i="42" s="1"/>
  <c r="H458" i="42"/>
  <c r="E458" i="42"/>
  <c r="D458" i="42"/>
  <c r="H457" i="42"/>
  <c r="D457" i="42"/>
  <c r="E457" i="42" s="1"/>
  <c r="E455" i="42" s="1"/>
  <c r="H456" i="42"/>
  <c r="E456" i="42"/>
  <c r="D456" i="42"/>
  <c r="D455" i="42"/>
  <c r="C455" i="42"/>
  <c r="H455" i="42" s="1"/>
  <c r="H454" i="42"/>
  <c r="D454" i="42"/>
  <c r="E454" i="42" s="1"/>
  <c r="H453" i="42"/>
  <c r="D453" i="42"/>
  <c r="E453" i="42" s="1"/>
  <c r="H452" i="42"/>
  <c r="D452" i="42"/>
  <c r="E452" i="42" s="1"/>
  <c r="E450" i="42" s="1"/>
  <c r="H451" i="42"/>
  <c r="E451" i="42"/>
  <c r="D451" i="42"/>
  <c r="D450" i="42"/>
  <c r="C450" i="42"/>
  <c r="H450" i="42" s="1"/>
  <c r="H449" i="42"/>
  <c r="D449" i="42"/>
  <c r="E449" i="42" s="1"/>
  <c r="H448" i="42"/>
  <c r="D448" i="42"/>
  <c r="E448" i="42" s="1"/>
  <c r="H447" i="42"/>
  <c r="D447" i="42"/>
  <c r="E447" i="42" s="1"/>
  <c r="H446" i="42"/>
  <c r="D446" i="42"/>
  <c r="E446" i="42" s="1"/>
  <c r="D445" i="42"/>
  <c r="C445" i="42"/>
  <c r="H445" i="42" s="1"/>
  <c r="C444" i="42"/>
  <c r="H444" i="42" s="1"/>
  <c r="H443" i="42"/>
  <c r="D443" i="42"/>
  <c r="E443" i="42" s="1"/>
  <c r="H442" i="42"/>
  <c r="D442" i="42"/>
  <c r="E442" i="42" s="1"/>
  <c r="H441" i="42"/>
  <c r="E441" i="42"/>
  <c r="D441" i="42"/>
  <c r="H440" i="42"/>
  <c r="D440" i="42"/>
  <c r="E440" i="42" s="1"/>
  <c r="H439" i="42"/>
  <c r="D439" i="42"/>
  <c r="E439" i="42" s="1"/>
  <c r="H438" i="42"/>
  <c r="D438" i="42"/>
  <c r="E438" i="42" s="1"/>
  <c r="H437" i="42"/>
  <c r="E437" i="42"/>
  <c r="D437" i="42"/>
  <c r="H436" i="42"/>
  <c r="D436" i="42"/>
  <c r="E436" i="42" s="1"/>
  <c r="H435" i="42"/>
  <c r="D435" i="42"/>
  <c r="E435" i="42" s="1"/>
  <c r="H434" i="42"/>
  <c r="D434" i="42"/>
  <c r="E434" i="42" s="1"/>
  <c r="H433" i="42"/>
  <c r="E433" i="42"/>
  <c r="D433" i="42"/>
  <c r="H432" i="42"/>
  <c r="D432" i="42"/>
  <c r="E432" i="42" s="1"/>
  <c r="H431" i="42"/>
  <c r="D431" i="42"/>
  <c r="E431" i="42" s="1"/>
  <c r="H430" i="42"/>
  <c r="D430" i="42"/>
  <c r="E430" i="42" s="1"/>
  <c r="E429" i="42" s="1"/>
  <c r="C429" i="42"/>
  <c r="H429" i="42" s="1"/>
  <c r="H428" i="42"/>
  <c r="E428" i="42"/>
  <c r="D428" i="42"/>
  <c r="H427" i="42"/>
  <c r="D427" i="42"/>
  <c r="E427" i="42" s="1"/>
  <c r="H426" i="42"/>
  <c r="E426" i="42"/>
  <c r="D426" i="42"/>
  <c r="H425" i="42"/>
  <c r="D425" i="42"/>
  <c r="E425" i="42" s="1"/>
  <c r="H424" i="42"/>
  <c r="E424" i="42"/>
  <c r="D424" i="42"/>
  <c r="H423" i="42"/>
  <c r="D423" i="42"/>
  <c r="E423" i="42" s="1"/>
  <c r="E422" i="42" s="1"/>
  <c r="C422" i="42"/>
  <c r="H422" i="42" s="1"/>
  <c r="H421" i="42"/>
  <c r="E421" i="42"/>
  <c r="D421" i="42"/>
  <c r="H420" i="42"/>
  <c r="D420" i="42"/>
  <c r="E420" i="42" s="1"/>
  <c r="H419" i="42"/>
  <c r="E419" i="42"/>
  <c r="D419" i="42"/>
  <c r="H418" i="42"/>
  <c r="D418" i="42"/>
  <c r="E418" i="42" s="1"/>
  <c r="H417" i="42"/>
  <c r="E417" i="42"/>
  <c r="E416" i="42" s="1"/>
  <c r="D417" i="42"/>
  <c r="D416" i="42"/>
  <c r="C416" i="42"/>
  <c r="H416" i="42" s="1"/>
  <c r="H415" i="42"/>
  <c r="D415" i="42"/>
  <c r="E415" i="42" s="1"/>
  <c r="H414" i="42"/>
  <c r="E414" i="42"/>
  <c r="D414" i="42"/>
  <c r="H413" i="42"/>
  <c r="D413" i="42"/>
  <c r="E413" i="42" s="1"/>
  <c r="E412" i="42" s="1"/>
  <c r="C412" i="42"/>
  <c r="H412" i="42" s="1"/>
  <c r="H411" i="42"/>
  <c r="E411" i="42"/>
  <c r="D411" i="42"/>
  <c r="H410" i="42"/>
  <c r="D410" i="42"/>
  <c r="E410" i="42" s="1"/>
  <c r="E409" i="42" s="1"/>
  <c r="C409" i="42"/>
  <c r="H409" i="42" s="1"/>
  <c r="H408" i="42"/>
  <c r="E408" i="42"/>
  <c r="D408" i="42"/>
  <c r="H407" i="42"/>
  <c r="D407" i="42"/>
  <c r="E407" i="42" s="1"/>
  <c r="H406" i="42"/>
  <c r="E406" i="42"/>
  <c r="D406" i="42"/>
  <c r="H405" i="42"/>
  <c r="D405" i="42"/>
  <c r="E405" i="42" s="1"/>
  <c r="E404" i="42" s="1"/>
  <c r="C404" i="42"/>
  <c r="H404" i="42" s="1"/>
  <c r="H403" i="42"/>
  <c r="D403" i="42"/>
  <c r="E403" i="42" s="1"/>
  <c r="H402" i="42"/>
  <c r="D402" i="42"/>
  <c r="E402" i="42" s="1"/>
  <c r="H401" i="42"/>
  <c r="E401" i="42"/>
  <c r="D401" i="42"/>
  <c r="H400" i="42"/>
  <c r="D400" i="42"/>
  <c r="E400" i="42" s="1"/>
  <c r="E399" i="42" s="1"/>
  <c r="D399" i="42"/>
  <c r="C399" i="42"/>
  <c r="H399" i="42" s="1"/>
  <c r="H398" i="42"/>
  <c r="D398" i="42"/>
  <c r="E398" i="42" s="1"/>
  <c r="H397" i="42"/>
  <c r="D397" i="42"/>
  <c r="E397" i="42" s="1"/>
  <c r="E395" i="42" s="1"/>
  <c r="H396" i="42"/>
  <c r="E396" i="42"/>
  <c r="D396" i="42"/>
  <c r="H395" i="42"/>
  <c r="D395" i="42"/>
  <c r="C395" i="42"/>
  <c r="H394" i="42"/>
  <c r="D394" i="42"/>
  <c r="E394" i="42" s="1"/>
  <c r="H393" i="42"/>
  <c r="D393" i="42"/>
  <c r="E393" i="42" s="1"/>
  <c r="D392" i="42"/>
  <c r="C392" i="42"/>
  <c r="H392" i="42" s="1"/>
  <c r="H391" i="42"/>
  <c r="D391" i="42"/>
  <c r="E391" i="42" s="1"/>
  <c r="H390" i="42"/>
  <c r="E390" i="42"/>
  <c r="D390" i="42"/>
  <c r="H389" i="42"/>
  <c r="D389" i="42"/>
  <c r="E389" i="42" s="1"/>
  <c r="E388" i="42" s="1"/>
  <c r="D388" i="42"/>
  <c r="C388" i="42"/>
  <c r="H388" i="42" s="1"/>
  <c r="H387" i="42"/>
  <c r="D387" i="42"/>
  <c r="E387" i="42" s="1"/>
  <c r="H386" i="42"/>
  <c r="D386" i="42"/>
  <c r="E386" i="42" s="1"/>
  <c r="H385" i="42"/>
  <c r="E385" i="42"/>
  <c r="D385" i="42"/>
  <c r="H384" i="42"/>
  <c r="D384" i="42"/>
  <c r="E384" i="42" s="1"/>
  <c r="H383" i="42"/>
  <c r="D383" i="42"/>
  <c r="E383" i="42" s="1"/>
  <c r="E382" i="42" s="1"/>
  <c r="D382" i="42"/>
  <c r="C382" i="42"/>
  <c r="H382" i="42" s="1"/>
  <c r="H381" i="42"/>
  <c r="D381" i="42"/>
  <c r="E381" i="42" s="1"/>
  <c r="H380" i="42"/>
  <c r="E380" i="42"/>
  <c r="D380" i="42"/>
  <c r="H379" i="42"/>
  <c r="D379" i="42"/>
  <c r="E379" i="42" s="1"/>
  <c r="D378" i="42"/>
  <c r="C378" i="42"/>
  <c r="H378" i="42" s="1"/>
  <c r="H377" i="42"/>
  <c r="D377" i="42"/>
  <c r="E377" i="42" s="1"/>
  <c r="H376" i="42"/>
  <c r="D376" i="42"/>
  <c r="E376" i="42" s="1"/>
  <c r="H375" i="42"/>
  <c r="D375" i="42"/>
  <c r="E375" i="42" s="1"/>
  <c r="E373" i="42" s="1"/>
  <c r="H374" i="42"/>
  <c r="E374" i="42"/>
  <c r="D374" i="42"/>
  <c r="D373" i="42"/>
  <c r="C373" i="42"/>
  <c r="H373" i="42" s="1"/>
  <c r="H372" i="42"/>
  <c r="D372" i="42"/>
  <c r="E372" i="42" s="1"/>
  <c r="H371" i="42"/>
  <c r="D371" i="42"/>
  <c r="E371" i="42" s="1"/>
  <c r="H370" i="42"/>
  <c r="D370" i="42"/>
  <c r="E370" i="42" s="1"/>
  <c r="E368" i="42" s="1"/>
  <c r="H369" i="42"/>
  <c r="E369" i="42"/>
  <c r="D369" i="42"/>
  <c r="D368" i="42"/>
  <c r="C368" i="42"/>
  <c r="H368" i="42" s="1"/>
  <c r="H367" i="42"/>
  <c r="D367" i="42"/>
  <c r="E367" i="42" s="1"/>
  <c r="H366" i="42"/>
  <c r="D366" i="42"/>
  <c r="E366" i="42" s="1"/>
  <c r="H365" i="42"/>
  <c r="D365" i="42"/>
  <c r="E365" i="42" s="1"/>
  <c r="H364" i="42"/>
  <c r="E364" i="42"/>
  <c r="D364" i="42"/>
  <c r="H363" i="42"/>
  <c r="D363" i="42"/>
  <c r="E363" i="42" s="1"/>
  <c r="E362" i="42" s="1"/>
  <c r="D362" i="42"/>
  <c r="C362" i="42"/>
  <c r="H362" i="42" s="1"/>
  <c r="H361" i="42"/>
  <c r="D361" i="42"/>
  <c r="E361" i="42" s="1"/>
  <c r="H360" i="42"/>
  <c r="D360" i="42"/>
  <c r="E360" i="42" s="1"/>
  <c r="H359" i="42"/>
  <c r="E359" i="42"/>
  <c r="D359" i="42"/>
  <c r="H358" i="42"/>
  <c r="D358" i="42"/>
  <c r="E358" i="42" s="1"/>
  <c r="D357" i="42"/>
  <c r="C357" i="42"/>
  <c r="H357" i="42" s="1"/>
  <c r="H356" i="42"/>
  <c r="D356" i="42"/>
  <c r="E356" i="42" s="1"/>
  <c r="H355" i="42"/>
  <c r="D355" i="42"/>
  <c r="E355" i="42" s="1"/>
  <c r="E353" i="42" s="1"/>
  <c r="H354" i="42"/>
  <c r="E354" i="42"/>
  <c r="D354" i="42"/>
  <c r="D353" i="42"/>
  <c r="C353" i="42"/>
  <c r="H353" i="42" s="1"/>
  <c r="H352" i="42"/>
  <c r="D352" i="42"/>
  <c r="E352" i="42" s="1"/>
  <c r="H351" i="42"/>
  <c r="D351" i="42"/>
  <c r="E351" i="42" s="1"/>
  <c r="H350" i="42"/>
  <c r="D350" i="42"/>
  <c r="E350" i="42" s="1"/>
  <c r="H349" i="42"/>
  <c r="E349" i="42"/>
  <c r="D349" i="42"/>
  <c r="D348" i="42"/>
  <c r="C348" i="42"/>
  <c r="H348" i="42" s="1"/>
  <c r="H347" i="42"/>
  <c r="D347" i="42"/>
  <c r="E347" i="42" s="1"/>
  <c r="H346" i="42"/>
  <c r="D346" i="42"/>
  <c r="E346" i="42" s="1"/>
  <c r="H345" i="42"/>
  <c r="D345" i="42"/>
  <c r="E345" i="42" s="1"/>
  <c r="H344" i="42"/>
  <c r="D344" i="42"/>
  <c r="C344" i="42"/>
  <c r="H343" i="42"/>
  <c r="E343" i="42"/>
  <c r="D343" i="42"/>
  <c r="H342" i="42"/>
  <c r="D342" i="42"/>
  <c r="E342" i="42" s="1"/>
  <c r="H341" i="42"/>
  <c r="D341" i="42"/>
  <c r="E341" i="42" s="1"/>
  <c r="C340" i="42"/>
  <c r="H340" i="42" s="1"/>
  <c r="H338" i="42"/>
  <c r="D338" i="42"/>
  <c r="E338" i="42" s="1"/>
  <c r="H337" i="42"/>
  <c r="D337" i="42"/>
  <c r="E337" i="42" s="1"/>
  <c r="H336" i="42"/>
  <c r="D336" i="42"/>
  <c r="E336" i="42" s="1"/>
  <c r="H335" i="42"/>
  <c r="E335" i="42"/>
  <c r="D335" i="42"/>
  <c r="H334" i="42"/>
  <c r="D334" i="42"/>
  <c r="E334" i="42" s="1"/>
  <c r="H333" i="42"/>
  <c r="D333" i="42"/>
  <c r="D331" i="42" s="1"/>
  <c r="H332" i="42"/>
  <c r="D332" i="42"/>
  <c r="E332" i="42" s="1"/>
  <c r="H331" i="42"/>
  <c r="C331" i="42"/>
  <c r="H330" i="42"/>
  <c r="E330" i="42"/>
  <c r="D330" i="42"/>
  <c r="H329" i="42"/>
  <c r="D329" i="42"/>
  <c r="E329" i="42" s="1"/>
  <c r="E328" i="42" s="1"/>
  <c r="C328" i="42"/>
  <c r="H328" i="42" s="1"/>
  <c r="H327" i="42"/>
  <c r="D327" i="42"/>
  <c r="E327" i="42" s="1"/>
  <c r="H326" i="42"/>
  <c r="D326" i="42"/>
  <c r="E326" i="42" s="1"/>
  <c r="E325" i="42" s="1"/>
  <c r="C325" i="42"/>
  <c r="H325" i="42" s="1"/>
  <c r="H324" i="42"/>
  <c r="E324" i="42"/>
  <c r="D324" i="42"/>
  <c r="H323" i="42"/>
  <c r="D323" i="42"/>
  <c r="E323" i="42" s="1"/>
  <c r="H322" i="42"/>
  <c r="D322" i="42"/>
  <c r="E322" i="42" s="1"/>
  <c r="H321" i="42"/>
  <c r="D321" i="42"/>
  <c r="E321" i="42" s="1"/>
  <c r="H320" i="42"/>
  <c r="E320" i="42"/>
  <c r="D320" i="42"/>
  <c r="H319" i="42"/>
  <c r="D319" i="42"/>
  <c r="E319" i="42" s="1"/>
  <c r="H318" i="42"/>
  <c r="D318" i="42"/>
  <c r="E318" i="42" s="1"/>
  <c r="H317" i="42"/>
  <c r="D317" i="42"/>
  <c r="E317" i="42" s="1"/>
  <c r="H316" i="42"/>
  <c r="E316" i="42"/>
  <c r="D316" i="42"/>
  <c r="D315" i="42"/>
  <c r="C315" i="42"/>
  <c r="H315" i="42" s="1"/>
  <c r="C314" i="42"/>
  <c r="H314" i="42" s="1"/>
  <c r="H313" i="42"/>
  <c r="D313" i="42"/>
  <c r="E313" i="42" s="1"/>
  <c r="H312" i="42"/>
  <c r="D312" i="42"/>
  <c r="E312" i="42" s="1"/>
  <c r="H311" i="42"/>
  <c r="E311" i="42"/>
  <c r="D311" i="42"/>
  <c r="H310" i="42"/>
  <c r="E310" i="42"/>
  <c r="D310" i="42"/>
  <c r="H309" i="42"/>
  <c r="D309" i="42"/>
  <c r="E309" i="42" s="1"/>
  <c r="E308" i="42" s="1"/>
  <c r="H308" i="42"/>
  <c r="H307" i="42"/>
  <c r="E307" i="42"/>
  <c r="D307" i="42"/>
  <c r="H306" i="42"/>
  <c r="E306" i="42"/>
  <c r="E305" i="42" s="1"/>
  <c r="D306" i="42"/>
  <c r="H305" i="42"/>
  <c r="D305" i="42"/>
  <c r="H304" i="42"/>
  <c r="D304" i="42"/>
  <c r="E304" i="42" s="1"/>
  <c r="E302" i="42" s="1"/>
  <c r="H303" i="42"/>
  <c r="E303" i="42"/>
  <c r="D303" i="42"/>
  <c r="D302" i="42"/>
  <c r="C302" i="42"/>
  <c r="H302" i="42" s="1"/>
  <c r="H301" i="42"/>
  <c r="E301" i="42"/>
  <c r="D301" i="42"/>
  <c r="H300" i="42"/>
  <c r="D300" i="42"/>
  <c r="E300" i="42" s="1"/>
  <c r="E298" i="42" s="1"/>
  <c r="H299" i="42"/>
  <c r="E299" i="42"/>
  <c r="D299" i="42"/>
  <c r="H298" i="42"/>
  <c r="H297" i="42"/>
  <c r="E297" i="42"/>
  <c r="E296" i="42" s="1"/>
  <c r="D297" i="42"/>
  <c r="H296" i="42"/>
  <c r="D296" i="42"/>
  <c r="H295" i="42"/>
  <c r="E295" i="42"/>
  <c r="D295" i="42"/>
  <c r="H294" i="42"/>
  <c r="D294" i="42"/>
  <c r="E294" i="42" s="1"/>
  <c r="H293" i="42"/>
  <c r="E293" i="42"/>
  <c r="D293" i="42"/>
  <c r="H292" i="42"/>
  <c r="D292" i="42"/>
  <c r="E292" i="42" s="1"/>
  <c r="H291" i="42"/>
  <c r="E291" i="42"/>
  <c r="D291" i="42"/>
  <c r="H290" i="42"/>
  <c r="D290" i="42"/>
  <c r="E290" i="42" s="1"/>
  <c r="H289" i="42"/>
  <c r="H288" i="42"/>
  <c r="D288" i="42"/>
  <c r="E288" i="42" s="1"/>
  <c r="H287" i="42"/>
  <c r="E287" i="42"/>
  <c r="D287" i="42"/>
  <c r="H286" i="42"/>
  <c r="D286" i="42"/>
  <c r="E286" i="42" s="1"/>
  <c r="H285" i="42"/>
  <c r="E285" i="42"/>
  <c r="D285" i="42"/>
  <c r="H284" i="42"/>
  <c r="D284" i="42"/>
  <c r="E284" i="42" s="1"/>
  <c r="H283" i="42"/>
  <c r="E283" i="42"/>
  <c r="D283" i="42"/>
  <c r="H282" i="42"/>
  <c r="D282" i="42"/>
  <c r="E282" i="42" s="1"/>
  <c r="H281" i="42"/>
  <c r="E281" i="42"/>
  <c r="D281" i="42"/>
  <c r="H280" i="42"/>
  <c r="D280" i="42"/>
  <c r="E280" i="42" s="1"/>
  <c r="H279" i="42"/>
  <c r="E279" i="42"/>
  <c r="D279" i="42"/>
  <c r="H278" i="42"/>
  <c r="D278" i="42"/>
  <c r="E278" i="42" s="1"/>
  <c r="H277" i="42"/>
  <c r="E277" i="42"/>
  <c r="D277" i="42"/>
  <c r="H276" i="42"/>
  <c r="D276" i="42"/>
  <c r="E276" i="42" s="1"/>
  <c r="H275" i="42"/>
  <c r="E275" i="42"/>
  <c r="D275" i="42"/>
  <c r="H274" i="42"/>
  <c r="D274" i="42"/>
  <c r="E274" i="42" s="1"/>
  <c r="H273" i="42"/>
  <c r="E273" i="42"/>
  <c r="D273" i="42"/>
  <c r="H272" i="42"/>
  <c r="D272" i="42"/>
  <c r="E272" i="42" s="1"/>
  <c r="H271" i="42"/>
  <c r="E271" i="42"/>
  <c r="D271" i="42"/>
  <c r="H270" i="42"/>
  <c r="D270" i="42"/>
  <c r="E270" i="42" s="1"/>
  <c r="H269" i="42"/>
  <c r="E269" i="42"/>
  <c r="D269" i="42"/>
  <c r="H268" i="42"/>
  <c r="D268" i="42"/>
  <c r="E268" i="42" s="1"/>
  <c r="H267" i="42"/>
  <c r="E267" i="42"/>
  <c r="D267" i="42"/>
  <c r="H266" i="42"/>
  <c r="D266" i="42"/>
  <c r="E266" i="42" s="1"/>
  <c r="H265" i="42"/>
  <c r="H264" i="42"/>
  <c r="D264" i="42"/>
  <c r="E264" i="42" s="1"/>
  <c r="C263" i="42"/>
  <c r="H263" i="42" s="1"/>
  <c r="H262" i="42"/>
  <c r="E262" i="42"/>
  <c r="D262" i="42"/>
  <c r="H261" i="42"/>
  <c r="D261" i="42"/>
  <c r="E261" i="42" s="1"/>
  <c r="E260" i="42" s="1"/>
  <c r="C260" i="42"/>
  <c r="H260" i="42" s="1"/>
  <c r="E252" i="42"/>
  <c r="D252" i="42"/>
  <c r="E251" i="42"/>
  <c r="D251" i="42"/>
  <c r="E250" i="42"/>
  <c r="D250" i="42"/>
  <c r="C250" i="42"/>
  <c r="D249" i="42"/>
  <c r="E249" i="42" s="1"/>
  <c r="D248" i="42"/>
  <c r="E248" i="42" s="1"/>
  <c r="D247" i="42"/>
  <c r="E247" i="42" s="1"/>
  <c r="D246" i="42"/>
  <c r="E246" i="42" s="1"/>
  <c r="D245" i="42"/>
  <c r="E245" i="42" s="1"/>
  <c r="C244" i="42"/>
  <c r="C243" i="42"/>
  <c r="D242" i="42"/>
  <c r="E242" i="42" s="1"/>
  <c r="D241" i="42"/>
  <c r="E241" i="42" s="1"/>
  <c r="D240" i="42"/>
  <c r="E240" i="42" s="1"/>
  <c r="C239" i="42"/>
  <c r="C238" i="42"/>
  <c r="D237" i="42"/>
  <c r="E237" i="42" s="1"/>
  <c r="E236" i="42" s="1"/>
  <c r="E235" i="42" s="1"/>
  <c r="C236" i="42"/>
  <c r="C235" i="42"/>
  <c r="D234" i="42"/>
  <c r="E234" i="42" s="1"/>
  <c r="E233" i="42" s="1"/>
  <c r="C233" i="42"/>
  <c r="E232" i="42"/>
  <c r="D232" i="42"/>
  <c r="E231" i="42"/>
  <c r="D231" i="42"/>
  <c r="E230" i="42"/>
  <c r="E229" i="42" s="1"/>
  <c r="E228" i="42" s="1"/>
  <c r="D230" i="42"/>
  <c r="D229" i="42"/>
  <c r="C229" i="42"/>
  <c r="C228" i="42" s="1"/>
  <c r="E227" i="42"/>
  <c r="D227" i="42"/>
  <c r="E226" i="42"/>
  <c r="D226" i="42"/>
  <c r="E225" i="42"/>
  <c r="D225" i="42"/>
  <c r="E224" i="42"/>
  <c r="D224" i="42"/>
  <c r="D223" i="42" s="1"/>
  <c r="D222" i="42" s="1"/>
  <c r="E223" i="42"/>
  <c r="E222" i="42" s="1"/>
  <c r="C223" i="42"/>
  <c r="C222" i="42" s="1"/>
  <c r="E221" i="42"/>
  <c r="E220" i="42" s="1"/>
  <c r="D221" i="42"/>
  <c r="D220" i="42" s="1"/>
  <c r="D215" i="42" s="1"/>
  <c r="C220" i="42"/>
  <c r="D219" i="42"/>
  <c r="E219" i="42" s="1"/>
  <c r="D218" i="42"/>
  <c r="E218" i="42" s="1"/>
  <c r="D217" i="42"/>
  <c r="E217" i="42" s="1"/>
  <c r="D216" i="42"/>
  <c r="C216" i="42"/>
  <c r="C215" i="42"/>
  <c r="D214" i="42"/>
  <c r="E214" i="42" s="1"/>
  <c r="E213" i="42" s="1"/>
  <c r="D213" i="42"/>
  <c r="C213" i="42"/>
  <c r="E212" i="42"/>
  <c r="D212" i="42"/>
  <c r="E211" i="42"/>
  <c r="D211" i="42"/>
  <c r="C211" i="42"/>
  <c r="D210" i="42"/>
  <c r="E210" i="42" s="1"/>
  <c r="D209" i="42"/>
  <c r="E209" i="42" s="1"/>
  <c r="D208" i="42"/>
  <c r="D207" i="42" s="1"/>
  <c r="C207" i="42"/>
  <c r="E206" i="42"/>
  <c r="D206" i="42"/>
  <c r="E205" i="42"/>
  <c r="D205" i="42"/>
  <c r="D204" i="42" s="1"/>
  <c r="D203" i="42" s="1"/>
  <c r="E204" i="42"/>
  <c r="C204" i="42"/>
  <c r="C203" i="42" s="1"/>
  <c r="E202" i="42"/>
  <c r="D202" i="42"/>
  <c r="D201" i="42" s="1"/>
  <c r="D200" i="42" s="1"/>
  <c r="E201" i="42"/>
  <c r="E200" i="42" s="1"/>
  <c r="C201" i="42"/>
  <c r="C200" i="42" s="1"/>
  <c r="E199" i="42"/>
  <c r="D199" i="42"/>
  <c r="D198" i="42" s="1"/>
  <c r="D197" i="42" s="1"/>
  <c r="E198" i="42"/>
  <c r="E197" i="42" s="1"/>
  <c r="C198" i="42"/>
  <c r="C197" i="42" s="1"/>
  <c r="E196" i="42"/>
  <c r="D196" i="42"/>
  <c r="D195" i="42" s="1"/>
  <c r="E195" i="42"/>
  <c r="C195" i="42"/>
  <c r="D194" i="42"/>
  <c r="D193" i="42" s="1"/>
  <c r="C193" i="42"/>
  <c r="E192" i="42"/>
  <c r="D192" i="42"/>
  <c r="E191" i="42"/>
  <c r="D191" i="42"/>
  <c r="E190" i="42"/>
  <c r="E189" i="42" s="1"/>
  <c r="D190" i="42"/>
  <c r="D189" i="42" s="1"/>
  <c r="D188" i="42" s="1"/>
  <c r="C189" i="42"/>
  <c r="C188" i="42" s="1"/>
  <c r="E187" i="42"/>
  <c r="D187" i="42"/>
  <c r="E186" i="42"/>
  <c r="D186" i="42"/>
  <c r="E185" i="42"/>
  <c r="E184" i="42" s="1"/>
  <c r="D185" i="42"/>
  <c r="C185" i="42"/>
  <c r="C184" i="42" s="1"/>
  <c r="D184" i="42"/>
  <c r="E183" i="42"/>
  <c r="D183" i="42"/>
  <c r="E182" i="42"/>
  <c r="D182" i="42"/>
  <c r="C182" i="42"/>
  <c r="D181" i="42"/>
  <c r="D180" i="42" s="1"/>
  <c r="D179" i="42" s="1"/>
  <c r="C180" i="42"/>
  <c r="C179" i="42"/>
  <c r="H176" i="42"/>
  <c r="E176" i="42"/>
  <c r="D176" i="42"/>
  <c r="H175" i="42"/>
  <c r="D175" i="42"/>
  <c r="E175" i="42" s="1"/>
  <c r="E174" i="42" s="1"/>
  <c r="C174" i="42"/>
  <c r="H174" i="42" s="1"/>
  <c r="H173" i="42"/>
  <c r="E173" i="42"/>
  <c r="D173" i="42"/>
  <c r="H172" i="42"/>
  <c r="D172" i="42"/>
  <c r="E172" i="42" s="1"/>
  <c r="E171" i="42" s="1"/>
  <c r="E170" i="42" s="1"/>
  <c r="C171" i="42"/>
  <c r="H171" i="42" s="1"/>
  <c r="H169" i="42"/>
  <c r="D169" i="42"/>
  <c r="E169" i="42" s="1"/>
  <c r="H168" i="42"/>
  <c r="E168" i="42"/>
  <c r="D168" i="42"/>
  <c r="H167" i="42"/>
  <c r="D167" i="42"/>
  <c r="C167" i="42"/>
  <c r="H166" i="42"/>
  <c r="D166" i="42"/>
  <c r="E166" i="42" s="1"/>
  <c r="H165" i="42"/>
  <c r="E165" i="42"/>
  <c r="D165" i="42"/>
  <c r="H164" i="42"/>
  <c r="D164" i="42"/>
  <c r="D163" i="42" s="1"/>
  <c r="C164" i="42"/>
  <c r="C163" i="42"/>
  <c r="H163" i="42" s="1"/>
  <c r="J163" i="42" s="1"/>
  <c r="H162" i="42"/>
  <c r="E162" i="42"/>
  <c r="D162" i="42"/>
  <c r="H161" i="42"/>
  <c r="D161" i="42"/>
  <c r="E161" i="42" s="1"/>
  <c r="E160" i="42" s="1"/>
  <c r="C160" i="42"/>
  <c r="H160" i="42" s="1"/>
  <c r="H159" i="42"/>
  <c r="E159" i="42"/>
  <c r="D159" i="42"/>
  <c r="H158" i="42"/>
  <c r="D158" i="42"/>
  <c r="E158" i="42" s="1"/>
  <c r="E157" i="42" s="1"/>
  <c r="C157" i="42"/>
  <c r="H157" i="42" s="1"/>
  <c r="H156" i="42"/>
  <c r="E156" i="42"/>
  <c r="D156" i="42"/>
  <c r="H155" i="42"/>
  <c r="D155" i="42"/>
  <c r="E155" i="42" s="1"/>
  <c r="E154" i="42" s="1"/>
  <c r="E153" i="42" s="1"/>
  <c r="C154" i="42"/>
  <c r="H154" i="42" s="1"/>
  <c r="H151" i="42"/>
  <c r="E151" i="42"/>
  <c r="D151" i="42"/>
  <c r="H150" i="42"/>
  <c r="D150" i="42"/>
  <c r="E150" i="42" s="1"/>
  <c r="E149" i="42" s="1"/>
  <c r="C149" i="42"/>
  <c r="H149" i="42" s="1"/>
  <c r="H148" i="42"/>
  <c r="E148" i="42"/>
  <c r="D148" i="42"/>
  <c r="H147" i="42"/>
  <c r="D147" i="42"/>
  <c r="E147" i="42" s="1"/>
  <c r="E146" i="42" s="1"/>
  <c r="C146" i="42"/>
  <c r="H146" i="42" s="1"/>
  <c r="H145" i="42"/>
  <c r="E145" i="42"/>
  <c r="D145" i="42"/>
  <c r="H144" i="42"/>
  <c r="D144" i="42"/>
  <c r="E144" i="42" s="1"/>
  <c r="E143" i="42" s="1"/>
  <c r="C143" i="42"/>
  <c r="H143" i="42" s="1"/>
  <c r="H142" i="42"/>
  <c r="E142" i="42"/>
  <c r="D142" i="42"/>
  <c r="H141" i="42"/>
  <c r="D141" i="42"/>
  <c r="E141" i="42" s="1"/>
  <c r="E140" i="42" s="1"/>
  <c r="C140" i="42"/>
  <c r="H140" i="42" s="1"/>
  <c r="H139" i="42"/>
  <c r="E139" i="42"/>
  <c r="D139" i="42"/>
  <c r="H138" i="42"/>
  <c r="D138" i="42"/>
  <c r="E138" i="42" s="1"/>
  <c r="H137" i="42"/>
  <c r="E137" i="42"/>
  <c r="E136" i="42" s="1"/>
  <c r="E135" i="42" s="1"/>
  <c r="D137" i="42"/>
  <c r="H136" i="42"/>
  <c r="D136" i="42"/>
  <c r="C136" i="42"/>
  <c r="C135" i="42"/>
  <c r="H135" i="42" s="1"/>
  <c r="J135" i="42" s="1"/>
  <c r="H134" i="42"/>
  <c r="E134" i="42"/>
  <c r="D134" i="42"/>
  <c r="H133" i="42"/>
  <c r="D133" i="42"/>
  <c r="E133" i="42" s="1"/>
  <c r="E132" i="42" s="1"/>
  <c r="C132" i="42"/>
  <c r="H132" i="42" s="1"/>
  <c r="H131" i="42"/>
  <c r="E131" i="42"/>
  <c r="D131" i="42"/>
  <c r="H130" i="42"/>
  <c r="D130" i="42"/>
  <c r="E130" i="42" s="1"/>
  <c r="E129" i="42" s="1"/>
  <c r="C129" i="42"/>
  <c r="H129" i="42" s="1"/>
  <c r="H128" i="42"/>
  <c r="E128" i="42"/>
  <c r="D128" i="42"/>
  <c r="H127" i="42"/>
  <c r="D127" i="42"/>
  <c r="E127" i="42" s="1"/>
  <c r="E126" i="42" s="1"/>
  <c r="C126" i="42"/>
  <c r="H126" i="42" s="1"/>
  <c r="H125" i="42"/>
  <c r="E125" i="42"/>
  <c r="D125" i="42"/>
  <c r="H124" i="42"/>
  <c r="D124" i="42"/>
  <c r="E124" i="42" s="1"/>
  <c r="E123" i="42" s="1"/>
  <c r="C123" i="42"/>
  <c r="H123" i="42" s="1"/>
  <c r="H122" i="42"/>
  <c r="E122" i="42"/>
  <c r="D122" i="42"/>
  <c r="H121" i="42"/>
  <c r="D121" i="42"/>
  <c r="E121" i="42" s="1"/>
  <c r="E120" i="42" s="1"/>
  <c r="C120" i="42"/>
  <c r="H120" i="42" s="1"/>
  <c r="H119" i="42"/>
  <c r="E119" i="42"/>
  <c r="D119" i="42"/>
  <c r="H118" i="42"/>
  <c r="D118" i="42"/>
  <c r="E118" i="42" s="1"/>
  <c r="E117" i="42" s="1"/>
  <c r="E116" i="42" s="1"/>
  <c r="E115" i="42" s="1"/>
  <c r="C117" i="42"/>
  <c r="H117" i="42" s="1"/>
  <c r="H113" i="42"/>
  <c r="D113" i="42"/>
  <c r="E113" i="42" s="1"/>
  <c r="H112" i="42"/>
  <c r="E112" i="42"/>
  <c r="D112" i="42"/>
  <c r="H111" i="42"/>
  <c r="D111" i="42"/>
  <c r="E111" i="42" s="1"/>
  <c r="H110" i="42"/>
  <c r="E110" i="42"/>
  <c r="D110" i="42"/>
  <c r="H109" i="42"/>
  <c r="D109" i="42"/>
  <c r="E109" i="42" s="1"/>
  <c r="H108" i="42"/>
  <c r="E108" i="42"/>
  <c r="D108" i="42"/>
  <c r="H107" i="42"/>
  <c r="D107" i="42"/>
  <c r="E107" i="42" s="1"/>
  <c r="H106" i="42"/>
  <c r="E106" i="42"/>
  <c r="D106" i="42"/>
  <c r="H105" i="42"/>
  <c r="D105" i="42"/>
  <c r="E105" i="42" s="1"/>
  <c r="H104" i="42"/>
  <c r="E104" i="42"/>
  <c r="D104" i="42"/>
  <c r="H103" i="42"/>
  <c r="D103" i="42"/>
  <c r="E103" i="42" s="1"/>
  <c r="H102" i="42"/>
  <c r="E102" i="42"/>
  <c r="D102" i="42"/>
  <c r="H101" i="42"/>
  <c r="D101" i="42"/>
  <c r="E101" i="42" s="1"/>
  <c r="H100" i="42"/>
  <c r="E100" i="42"/>
  <c r="D100" i="42"/>
  <c r="H99" i="42"/>
  <c r="D99" i="42"/>
  <c r="E99" i="42" s="1"/>
  <c r="H98" i="42"/>
  <c r="E98" i="42"/>
  <c r="D98" i="42"/>
  <c r="C97" i="42"/>
  <c r="H97" i="42" s="1"/>
  <c r="J97" i="42" s="1"/>
  <c r="H96" i="42"/>
  <c r="E96" i="42"/>
  <c r="D96" i="42"/>
  <c r="H95" i="42"/>
  <c r="D95" i="42"/>
  <c r="E95" i="42" s="1"/>
  <c r="H94" i="42"/>
  <c r="E94" i="42"/>
  <c r="D94" i="42"/>
  <c r="H93" i="42"/>
  <c r="D93" i="42"/>
  <c r="E93" i="42" s="1"/>
  <c r="H92" i="42"/>
  <c r="E92" i="42"/>
  <c r="D92" i="42"/>
  <c r="H91" i="42"/>
  <c r="D91" i="42"/>
  <c r="E91" i="42" s="1"/>
  <c r="H90" i="42"/>
  <c r="E90" i="42"/>
  <c r="D90" i="42"/>
  <c r="H89" i="42"/>
  <c r="D89" i="42"/>
  <c r="E89" i="42" s="1"/>
  <c r="H88" i="42"/>
  <c r="E88" i="42"/>
  <c r="D88" i="42"/>
  <c r="H87" i="42"/>
  <c r="D87" i="42"/>
  <c r="E87" i="42" s="1"/>
  <c r="H86" i="42"/>
  <c r="E86" i="42"/>
  <c r="D86" i="42"/>
  <c r="H85" i="42"/>
  <c r="D85" i="42"/>
  <c r="E85" i="42" s="1"/>
  <c r="H84" i="42"/>
  <c r="E84" i="42"/>
  <c r="D84" i="42"/>
  <c r="H83" i="42"/>
  <c r="D83" i="42"/>
  <c r="E83" i="42" s="1"/>
  <c r="H82" i="42"/>
  <c r="E82" i="42"/>
  <c r="D82" i="42"/>
  <c r="H81" i="42"/>
  <c r="D81" i="42"/>
  <c r="E81" i="42" s="1"/>
  <c r="H80" i="42"/>
  <c r="E80" i="42"/>
  <c r="D80" i="42"/>
  <c r="H79" i="42"/>
  <c r="D79" i="42"/>
  <c r="E79" i="42" s="1"/>
  <c r="H78" i="42"/>
  <c r="E78" i="42"/>
  <c r="D78" i="42"/>
  <c r="H77" i="42"/>
  <c r="D77" i="42"/>
  <c r="E77" i="42" s="1"/>
  <c r="H76" i="42"/>
  <c r="E76" i="42"/>
  <c r="D76" i="42"/>
  <c r="H75" i="42"/>
  <c r="D75" i="42"/>
  <c r="E75" i="42" s="1"/>
  <c r="H74" i="42"/>
  <c r="E74" i="42"/>
  <c r="D74" i="42"/>
  <c r="H73" i="42"/>
  <c r="D73" i="42"/>
  <c r="E73" i="42" s="1"/>
  <c r="H72" i="42"/>
  <c r="E72" i="42"/>
  <c r="D72" i="42"/>
  <c r="H71" i="42"/>
  <c r="D71" i="42"/>
  <c r="E71" i="42" s="1"/>
  <c r="H70" i="42"/>
  <c r="E70" i="42"/>
  <c r="D70" i="42"/>
  <c r="H69" i="42"/>
  <c r="D69" i="42"/>
  <c r="E69" i="42" s="1"/>
  <c r="H68" i="42"/>
  <c r="J68" i="42" s="1"/>
  <c r="D68" i="42"/>
  <c r="C68" i="42"/>
  <c r="C67" i="42"/>
  <c r="H67" i="42" s="1"/>
  <c r="J67" i="42" s="1"/>
  <c r="H66" i="42"/>
  <c r="E66" i="42"/>
  <c r="D66" i="42"/>
  <c r="H65" i="42"/>
  <c r="D65" i="42"/>
  <c r="E65" i="42" s="1"/>
  <c r="H64" i="42"/>
  <c r="E64" i="42"/>
  <c r="D64" i="42"/>
  <c r="H63" i="42"/>
  <c r="D63" i="42"/>
  <c r="E63" i="42" s="1"/>
  <c r="H62" i="42"/>
  <c r="E62" i="42"/>
  <c r="D62" i="42"/>
  <c r="C61" i="42"/>
  <c r="H61" i="42" s="1"/>
  <c r="J61" i="42" s="1"/>
  <c r="H60" i="42"/>
  <c r="E60" i="42"/>
  <c r="D60" i="42"/>
  <c r="H59" i="42"/>
  <c r="D59" i="42"/>
  <c r="E59" i="42" s="1"/>
  <c r="H58" i="42"/>
  <c r="E58" i="42"/>
  <c r="D58" i="42"/>
  <c r="H57" i="42"/>
  <c r="D57" i="42"/>
  <c r="E57" i="42" s="1"/>
  <c r="H56" i="42"/>
  <c r="E56" i="42"/>
  <c r="D56" i="42"/>
  <c r="H55" i="42"/>
  <c r="D55" i="42"/>
  <c r="E55" i="42" s="1"/>
  <c r="H54" i="42"/>
  <c r="E54" i="42"/>
  <c r="D54" i="42"/>
  <c r="H53" i="42"/>
  <c r="D53" i="42"/>
  <c r="E53" i="42" s="1"/>
  <c r="H52" i="42"/>
  <c r="E52" i="42"/>
  <c r="D52" i="42"/>
  <c r="H51" i="42"/>
  <c r="D51" i="42"/>
  <c r="E51" i="42" s="1"/>
  <c r="H50" i="42"/>
  <c r="E50" i="42"/>
  <c r="D50" i="42"/>
  <c r="H49" i="42"/>
  <c r="D49" i="42"/>
  <c r="E49" i="42" s="1"/>
  <c r="H48" i="42"/>
  <c r="E48" i="42"/>
  <c r="D48" i="42"/>
  <c r="H47" i="42"/>
  <c r="D47" i="42"/>
  <c r="E47" i="42" s="1"/>
  <c r="H46" i="42"/>
  <c r="E46" i="42"/>
  <c r="D46" i="42"/>
  <c r="H45" i="42"/>
  <c r="D45" i="42"/>
  <c r="E45" i="42" s="1"/>
  <c r="H44" i="42"/>
  <c r="E44" i="42"/>
  <c r="D44" i="42"/>
  <c r="H43" i="42"/>
  <c r="D43" i="42"/>
  <c r="E43" i="42" s="1"/>
  <c r="H42" i="42"/>
  <c r="E42" i="42"/>
  <c r="D42" i="42"/>
  <c r="H41" i="42"/>
  <c r="D41" i="42"/>
  <c r="E41" i="42" s="1"/>
  <c r="H40" i="42"/>
  <c r="E40" i="42"/>
  <c r="D40" i="42"/>
  <c r="H39" i="42"/>
  <c r="D39" i="42"/>
  <c r="E39" i="42" s="1"/>
  <c r="E38" i="42" s="1"/>
  <c r="H38" i="42"/>
  <c r="J38" i="42" s="1"/>
  <c r="D38" i="42"/>
  <c r="C38" i="42"/>
  <c r="H37" i="42"/>
  <c r="D37" i="42"/>
  <c r="E37" i="42" s="1"/>
  <c r="H36" i="42"/>
  <c r="E36" i="42"/>
  <c r="D36" i="42"/>
  <c r="H35" i="42"/>
  <c r="D35" i="42"/>
  <c r="E35" i="42" s="1"/>
  <c r="H34" i="42"/>
  <c r="E34" i="42"/>
  <c r="D34" i="42"/>
  <c r="H33" i="42"/>
  <c r="D33" i="42"/>
  <c r="E33" i="42" s="1"/>
  <c r="H32" i="42"/>
  <c r="E32" i="42"/>
  <c r="D32" i="42"/>
  <c r="H31" i="42"/>
  <c r="D31" i="42"/>
  <c r="E31" i="42" s="1"/>
  <c r="H30" i="42"/>
  <c r="E30" i="42"/>
  <c r="D30" i="42"/>
  <c r="H29" i="42"/>
  <c r="D29" i="42"/>
  <c r="E29" i="42" s="1"/>
  <c r="H28" i="42"/>
  <c r="E28" i="42"/>
  <c r="D28" i="42"/>
  <c r="H27" i="42"/>
  <c r="D27" i="42"/>
  <c r="E27" i="42" s="1"/>
  <c r="H26" i="42"/>
  <c r="E26" i="42"/>
  <c r="D26" i="42"/>
  <c r="H25" i="42"/>
  <c r="D25" i="42"/>
  <c r="E25" i="42" s="1"/>
  <c r="H24" i="42"/>
  <c r="E24" i="42"/>
  <c r="D24" i="42"/>
  <c r="H23" i="42"/>
  <c r="D23" i="42"/>
  <c r="E23" i="42" s="1"/>
  <c r="H22" i="42"/>
  <c r="E22" i="42"/>
  <c r="D22" i="42"/>
  <c r="H21" i="42"/>
  <c r="D21" i="42"/>
  <c r="E21" i="42" s="1"/>
  <c r="H20" i="42"/>
  <c r="E20" i="42"/>
  <c r="D20" i="42"/>
  <c r="H19" i="42"/>
  <c r="D19" i="42"/>
  <c r="E19" i="42" s="1"/>
  <c r="H18" i="42"/>
  <c r="E18" i="42"/>
  <c r="D18" i="42"/>
  <c r="H17" i="42"/>
  <c r="D17" i="42"/>
  <c r="E17" i="42" s="1"/>
  <c r="H16" i="42"/>
  <c r="E16" i="42"/>
  <c r="D16" i="42"/>
  <c r="H15" i="42"/>
  <c r="D15" i="42"/>
  <c r="E15" i="42" s="1"/>
  <c r="H14" i="42"/>
  <c r="E14" i="42"/>
  <c r="D14" i="42"/>
  <c r="H13" i="42"/>
  <c r="D13" i="42"/>
  <c r="E13" i="42" s="1"/>
  <c r="H12" i="42"/>
  <c r="E12" i="42"/>
  <c r="D12" i="42"/>
  <c r="C11" i="42"/>
  <c r="H11" i="42" s="1"/>
  <c r="J11" i="42" s="1"/>
  <c r="H10" i="42"/>
  <c r="E10" i="42"/>
  <c r="D10" i="42"/>
  <c r="H9" i="42"/>
  <c r="D9" i="42"/>
  <c r="E9" i="42" s="1"/>
  <c r="H8" i="42"/>
  <c r="E8" i="42"/>
  <c r="D8" i="42"/>
  <c r="H7" i="42"/>
  <c r="D7" i="42"/>
  <c r="E7" i="42" s="1"/>
  <c r="H6" i="42"/>
  <c r="E6" i="42"/>
  <c r="D6" i="42"/>
  <c r="H5" i="42"/>
  <c r="D5" i="42"/>
  <c r="E5" i="42" s="1"/>
  <c r="E4" i="42" s="1"/>
  <c r="H4" i="42"/>
  <c r="J4" i="42" s="1"/>
  <c r="D4" i="42"/>
  <c r="C4" i="42"/>
  <c r="C3" i="42"/>
  <c r="H3" i="42" s="1"/>
  <c r="J3" i="42" s="1"/>
  <c r="E4" i="46" l="1"/>
  <c r="E135" i="46"/>
  <c r="E153" i="46"/>
  <c r="C152" i="46"/>
  <c r="H152" i="46" s="1"/>
  <c r="J152" i="46" s="1"/>
  <c r="H153" i="46"/>
  <c r="J153" i="46" s="1"/>
  <c r="E215" i="46"/>
  <c r="E67" i="46"/>
  <c r="H178" i="46"/>
  <c r="J178" i="46" s="1"/>
  <c r="C177" i="46"/>
  <c r="H177" i="46" s="1"/>
  <c r="J177" i="46" s="1"/>
  <c r="E38" i="46"/>
  <c r="E203" i="46"/>
  <c r="E216" i="46"/>
  <c r="E223" i="46"/>
  <c r="E222" i="46" s="1"/>
  <c r="E265" i="46"/>
  <c r="D4" i="46"/>
  <c r="C67" i="46"/>
  <c r="H67" i="46" s="1"/>
  <c r="J67" i="46" s="1"/>
  <c r="E127" i="46"/>
  <c r="E126" i="46" s="1"/>
  <c r="E116" i="46" s="1"/>
  <c r="E115" i="46" s="1"/>
  <c r="D146" i="46"/>
  <c r="H157" i="46"/>
  <c r="D160" i="46"/>
  <c r="D153" i="46" s="1"/>
  <c r="D152" i="46" s="1"/>
  <c r="E168" i="46"/>
  <c r="E167" i="46" s="1"/>
  <c r="H174" i="46"/>
  <c r="D185" i="46"/>
  <c r="D184" i="46" s="1"/>
  <c r="D189" i="46"/>
  <c r="D188" i="46" s="1"/>
  <c r="D229" i="46"/>
  <c r="D228" i="46" s="1"/>
  <c r="D239" i="46"/>
  <c r="D238" i="46" s="1"/>
  <c r="D260" i="46"/>
  <c r="C263" i="46"/>
  <c r="E264" i="46"/>
  <c r="E263" i="46" s="1"/>
  <c r="E290" i="46"/>
  <c r="E289" i="46" s="1"/>
  <c r="D305" i="46"/>
  <c r="E316" i="46"/>
  <c r="E315" i="46" s="1"/>
  <c r="D315" i="46"/>
  <c r="D314" i="46" s="1"/>
  <c r="E326" i="46"/>
  <c r="E325" i="46" s="1"/>
  <c r="H344" i="46"/>
  <c r="C340" i="46"/>
  <c r="E345" i="46"/>
  <c r="E344" i="46" s="1"/>
  <c r="E340" i="46" s="1"/>
  <c r="D348" i="46"/>
  <c r="E358" i="46"/>
  <c r="E357" i="46" s="1"/>
  <c r="D357" i="46"/>
  <c r="D340" i="46" s="1"/>
  <c r="D368" i="46"/>
  <c r="D378" i="46"/>
  <c r="D388" i="46"/>
  <c r="H445" i="46"/>
  <c r="C444" i="46"/>
  <c r="H444" i="46" s="1"/>
  <c r="D468" i="46"/>
  <c r="E469" i="46"/>
  <c r="E468" i="46" s="1"/>
  <c r="E477" i="46"/>
  <c r="E513" i="46"/>
  <c r="E509" i="46" s="1"/>
  <c r="E523" i="46"/>
  <c r="E522" i="46" s="1"/>
  <c r="E530" i="46"/>
  <c r="E529" i="46" s="1"/>
  <c r="E528" i="46" s="1"/>
  <c r="E538" i="46"/>
  <c r="E549" i="46"/>
  <c r="E547" i="46" s="1"/>
  <c r="D547" i="46"/>
  <c r="E590" i="46"/>
  <c r="D587" i="46"/>
  <c r="E596" i="46"/>
  <c r="E595" i="46" s="1"/>
  <c r="D595" i="46"/>
  <c r="E639" i="46"/>
  <c r="E638" i="46" s="1"/>
  <c r="D638" i="46"/>
  <c r="D700" i="46"/>
  <c r="E702" i="46"/>
  <c r="E700" i="46" s="1"/>
  <c r="E132" i="46"/>
  <c r="H136" i="46"/>
  <c r="C135" i="46"/>
  <c r="H135" i="46" s="1"/>
  <c r="J135" i="46" s="1"/>
  <c r="E157" i="46"/>
  <c r="E174" i="46"/>
  <c r="E170" i="46" s="1"/>
  <c r="E179" i="46"/>
  <c r="D244" i="46"/>
  <c r="D243" i="46" s="1"/>
  <c r="E299" i="46"/>
  <c r="E298" i="46" s="1"/>
  <c r="D298" i="46"/>
  <c r="E331" i="46"/>
  <c r="E363" i="46"/>
  <c r="E362" i="46" s="1"/>
  <c r="D362" i="46"/>
  <c r="E383" i="46"/>
  <c r="E382" i="46" s="1"/>
  <c r="D382" i="46"/>
  <c r="E400" i="46"/>
  <c r="E399" i="46" s="1"/>
  <c r="D399" i="46"/>
  <c r="E405" i="46"/>
  <c r="E404" i="46" s="1"/>
  <c r="D404" i="46"/>
  <c r="E410" i="46"/>
  <c r="E409" i="46" s="1"/>
  <c r="D409" i="46"/>
  <c r="E487" i="46"/>
  <c r="E486" i="46" s="1"/>
  <c r="E484" i="46" s="1"/>
  <c r="D486" i="46"/>
  <c r="D484" i="46" s="1"/>
  <c r="H529" i="46"/>
  <c r="C528" i="46"/>
  <c r="H528" i="46" s="1"/>
  <c r="E554" i="46"/>
  <c r="E552" i="46" s="1"/>
  <c r="E551" i="46" s="1"/>
  <c r="E550" i="46" s="1"/>
  <c r="D552" i="46"/>
  <c r="H653" i="46"/>
  <c r="C645" i="46"/>
  <c r="H645" i="46" s="1"/>
  <c r="J645" i="46" s="1"/>
  <c r="E698" i="46"/>
  <c r="E694" i="46" s="1"/>
  <c r="D694" i="46"/>
  <c r="D11" i="46"/>
  <c r="D97" i="46"/>
  <c r="D67" i="46" s="1"/>
  <c r="D117" i="46"/>
  <c r="D116" i="46" s="1"/>
  <c r="D123" i="46"/>
  <c r="E165" i="46"/>
  <c r="E164" i="46" s="1"/>
  <c r="D164" i="46"/>
  <c r="D163" i="46" s="1"/>
  <c r="D216" i="46"/>
  <c r="D215" i="46" s="1"/>
  <c r="E229" i="46"/>
  <c r="E237" i="46"/>
  <c r="E236" i="46" s="1"/>
  <c r="E235" i="46" s="1"/>
  <c r="E247" i="46"/>
  <c r="E244" i="46" s="1"/>
  <c r="E243" i="46" s="1"/>
  <c r="D265" i="46"/>
  <c r="D263" i="46" s="1"/>
  <c r="D331" i="46"/>
  <c r="D429" i="46"/>
  <c r="H544" i="46"/>
  <c r="C538" i="46"/>
  <c r="H538" i="46" s="1"/>
  <c r="D569" i="46"/>
  <c r="E587" i="46"/>
  <c r="E603" i="46"/>
  <c r="E662" i="46"/>
  <c r="E661" i="46" s="1"/>
  <c r="D661" i="46"/>
  <c r="D665" i="46"/>
  <c r="E667" i="46"/>
  <c r="E665" i="46" s="1"/>
  <c r="E672" i="46"/>
  <c r="E671" i="46" s="1"/>
  <c r="D671" i="46"/>
  <c r="D722" i="46"/>
  <c r="E724" i="46"/>
  <c r="E722" i="46" s="1"/>
  <c r="D756" i="46"/>
  <c r="D755" i="46" s="1"/>
  <c r="E757" i="46"/>
  <c r="E756" i="46" s="1"/>
  <c r="E755" i="46" s="1"/>
  <c r="C2" i="46"/>
  <c r="H2" i="46" s="1"/>
  <c r="D61" i="46"/>
  <c r="C116" i="46"/>
  <c r="D120" i="46"/>
  <c r="D149" i="46"/>
  <c r="D135" i="46" s="1"/>
  <c r="D223" i="46"/>
  <c r="D222" i="46" s="1"/>
  <c r="E234" i="46"/>
  <c r="E233" i="46" s="1"/>
  <c r="E242" i="46"/>
  <c r="E239" i="46" s="1"/>
  <c r="E238" i="46" s="1"/>
  <c r="D250" i="46"/>
  <c r="D308" i="46"/>
  <c r="E423" i="46"/>
  <c r="E422" i="46" s="1"/>
  <c r="D422" i="46"/>
  <c r="E429" i="46"/>
  <c r="E446" i="46"/>
  <c r="E445" i="46" s="1"/>
  <c r="D445" i="46"/>
  <c r="E456" i="46"/>
  <c r="E455" i="46" s="1"/>
  <c r="D455" i="46"/>
  <c r="C484" i="46"/>
  <c r="H486" i="46"/>
  <c r="D504" i="46"/>
  <c r="D509" i="46"/>
  <c r="D556" i="46"/>
  <c r="E557" i="46"/>
  <c r="E556" i="46" s="1"/>
  <c r="E563" i="46"/>
  <c r="E562" i="46" s="1"/>
  <c r="D562" i="46"/>
  <c r="D646" i="46"/>
  <c r="E648" i="46"/>
  <c r="E646" i="46" s="1"/>
  <c r="C717" i="46"/>
  <c r="H718" i="46"/>
  <c r="H726" i="46"/>
  <c r="J726" i="46" s="1"/>
  <c r="C725" i="46"/>
  <c r="H725" i="46" s="1"/>
  <c r="J725" i="46" s="1"/>
  <c r="D746" i="46"/>
  <c r="D743" i="46" s="1"/>
  <c r="E747" i="46"/>
  <c r="E746" i="46" s="1"/>
  <c r="E762" i="46"/>
  <c r="E761" i="46" s="1"/>
  <c r="E760" i="46" s="1"/>
  <c r="E451" i="46"/>
  <c r="E450" i="46" s="1"/>
  <c r="D450" i="46"/>
  <c r="E492" i="46"/>
  <c r="E491" i="46" s="1"/>
  <c r="D491" i="46"/>
  <c r="H581" i="46"/>
  <c r="C561" i="46"/>
  <c r="D599" i="46"/>
  <c r="E601" i="46"/>
  <c r="E599" i="46" s="1"/>
  <c r="E616" i="46"/>
  <c r="E677" i="46"/>
  <c r="E676" i="46" s="1"/>
  <c r="D676" i="46"/>
  <c r="D750" i="46"/>
  <c r="E774" i="46"/>
  <c r="E772" i="46" s="1"/>
  <c r="E771" i="46" s="1"/>
  <c r="D772" i="46"/>
  <c r="D771" i="46" s="1"/>
  <c r="D392" i="46"/>
  <c r="E498" i="46"/>
  <c r="E497" i="46" s="1"/>
  <c r="D497" i="46"/>
  <c r="D603" i="46"/>
  <c r="E654" i="46"/>
  <c r="E653" i="46" s="1"/>
  <c r="E752" i="46"/>
  <c r="E751" i="46" s="1"/>
  <c r="E754" i="46"/>
  <c r="E750" i="46" s="1"/>
  <c r="D768" i="46"/>
  <c r="D767" i="46" s="1"/>
  <c r="E769" i="46"/>
  <c r="E768" i="46" s="1"/>
  <c r="E767" i="46" s="1"/>
  <c r="E611" i="46"/>
  <c r="E610" i="46" s="1"/>
  <c r="D610" i="46"/>
  <c r="E629" i="46"/>
  <c r="E628" i="46" s="1"/>
  <c r="D628" i="46"/>
  <c r="E688" i="46"/>
  <c r="E687" i="46" s="1"/>
  <c r="D687" i="46"/>
  <c r="E719" i="46"/>
  <c r="E718" i="46" s="1"/>
  <c r="E717" i="46" s="1"/>
  <c r="E716" i="46" s="1"/>
  <c r="D718" i="46"/>
  <c r="D717" i="46" s="1"/>
  <c r="D716" i="46" s="1"/>
  <c r="D727" i="46"/>
  <c r="E728" i="46"/>
  <c r="E727" i="46" s="1"/>
  <c r="E733" i="46"/>
  <c r="E743" i="46"/>
  <c r="D765" i="46"/>
  <c r="E766" i="46"/>
  <c r="E765" i="46" s="1"/>
  <c r="E68" i="42"/>
  <c r="E239" i="42"/>
  <c r="E238" i="42" s="1"/>
  <c r="E289" i="42"/>
  <c r="E344" i="42"/>
  <c r="E357" i="42"/>
  <c r="E556" i="42"/>
  <c r="E610" i="42"/>
  <c r="E616" i="42"/>
  <c r="E628" i="42"/>
  <c r="E244" i="42"/>
  <c r="E243" i="42" s="1"/>
  <c r="E315" i="42"/>
  <c r="E348" i="42"/>
  <c r="E392" i="42"/>
  <c r="E445" i="42"/>
  <c r="E491" i="42"/>
  <c r="E522" i="42"/>
  <c r="E531" i="42"/>
  <c r="E544" i="42"/>
  <c r="E538" i="42" s="1"/>
  <c r="E551" i="42"/>
  <c r="E550" i="42" s="1"/>
  <c r="E561" i="42"/>
  <c r="E569" i="42"/>
  <c r="E665" i="42"/>
  <c r="E671" i="42"/>
  <c r="E11" i="42"/>
  <c r="E3" i="42" s="1"/>
  <c r="E2" i="42" s="1"/>
  <c r="E61" i="42"/>
  <c r="E97" i="42"/>
  <c r="E67" i="42" s="1"/>
  <c r="E164" i="42"/>
  <c r="E167" i="42"/>
  <c r="C178" i="42"/>
  <c r="E216" i="42"/>
  <c r="E215" i="42" s="1"/>
  <c r="E265" i="42"/>
  <c r="E263" i="42" s="1"/>
  <c r="E378" i="42"/>
  <c r="E340" i="42" s="1"/>
  <c r="E463" i="42"/>
  <c r="E484" i="42"/>
  <c r="E504" i="42"/>
  <c r="E513" i="42"/>
  <c r="E509" i="42" s="1"/>
  <c r="E528" i="42"/>
  <c r="D233" i="42"/>
  <c r="D228" i="42" s="1"/>
  <c r="D178" i="42" s="1"/>
  <c r="D177" i="42" s="1"/>
  <c r="D236" i="42"/>
  <c r="D235" i="42" s="1"/>
  <c r="D239" i="42"/>
  <c r="D238" i="42" s="1"/>
  <c r="D244" i="42"/>
  <c r="D243" i="42" s="1"/>
  <c r="D298" i="42"/>
  <c r="E333" i="42"/>
  <c r="E331" i="42" s="1"/>
  <c r="D474" i="42"/>
  <c r="D444" i="42" s="1"/>
  <c r="D531" i="42"/>
  <c r="D528" i="42" s="1"/>
  <c r="D552" i="42"/>
  <c r="D551" i="42" s="1"/>
  <c r="D550" i="42" s="1"/>
  <c r="C561" i="42"/>
  <c r="D569" i="42"/>
  <c r="D599" i="42"/>
  <c r="D642" i="42"/>
  <c r="D646" i="42"/>
  <c r="D665" i="42"/>
  <c r="E681" i="42"/>
  <c r="E679" i="42" s="1"/>
  <c r="E645" i="42" s="1"/>
  <c r="E696" i="42"/>
  <c r="E694" i="42" s="1"/>
  <c r="C726" i="42"/>
  <c r="E743" i="42"/>
  <c r="D750" i="42"/>
  <c r="E4" i="43"/>
  <c r="E38" i="43"/>
  <c r="E129" i="43"/>
  <c r="E136" i="43"/>
  <c r="E154" i="43"/>
  <c r="E157" i="43"/>
  <c r="E160" i="43"/>
  <c r="E229" i="43"/>
  <c r="E228" i="43" s="1"/>
  <c r="E260" i="43"/>
  <c r="E265" i="43"/>
  <c r="E289" i="43"/>
  <c r="D11" i="42"/>
  <c r="D3" i="42" s="1"/>
  <c r="D2" i="42" s="1"/>
  <c r="D97" i="42"/>
  <c r="D67" i="42" s="1"/>
  <c r="D117" i="42"/>
  <c r="D123" i="42"/>
  <c r="D129" i="42"/>
  <c r="D143" i="42"/>
  <c r="D149" i="42"/>
  <c r="D154" i="42"/>
  <c r="D160" i="42"/>
  <c r="D171" i="42"/>
  <c r="E181" i="42"/>
  <c r="E180" i="42" s="1"/>
  <c r="E179" i="42" s="1"/>
  <c r="E194" i="42"/>
  <c r="E193" i="42" s="1"/>
  <c r="E188" i="42" s="1"/>
  <c r="E208" i="42"/>
  <c r="E207" i="42" s="1"/>
  <c r="E203" i="42" s="1"/>
  <c r="D260" i="42"/>
  <c r="D265" i="42"/>
  <c r="D289" i="42"/>
  <c r="D325" i="42"/>
  <c r="C339" i="42"/>
  <c r="H339" i="42" s="1"/>
  <c r="J339" i="42" s="1"/>
  <c r="D404" i="42"/>
  <c r="D409" i="42"/>
  <c r="D429" i="42"/>
  <c r="E701" i="42"/>
  <c r="E700" i="42" s="1"/>
  <c r="D700" i="42"/>
  <c r="H178" i="43"/>
  <c r="J178" i="43" s="1"/>
  <c r="C177" i="43"/>
  <c r="H177" i="43" s="1"/>
  <c r="J177" i="43" s="1"/>
  <c r="E189" i="43"/>
  <c r="E188" i="43" s="1"/>
  <c r="D203" i="43"/>
  <c r="E223" i="43"/>
  <c r="E222" i="43" s="1"/>
  <c r="E250" i="43"/>
  <c r="C483" i="42"/>
  <c r="H483" i="42" s="1"/>
  <c r="J483" i="42" s="1"/>
  <c r="D522" i="42"/>
  <c r="D538" i="42"/>
  <c r="C551" i="42"/>
  <c r="D562" i="42"/>
  <c r="D581" i="42"/>
  <c r="D616" i="42"/>
  <c r="C645" i="42"/>
  <c r="H645" i="42" s="1"/>
  <c r="J645" i="42" s="1"/>
  <c r="C2" i="42"/>
  <c r="D61" i="42"/>
  <c r="C116" i="42"/>
  <c r="D120" i="42"/>
  <c r="D126" i="42"/>
  <c r="D132" i="42"/>
  <c r="D140" i="42"/>
  <c r="D135" i="42" s="1"/>
  <c r="D146" i="42"/>
  <c r="C153" i="42"/>
  <c r="D157" i="42"/>
  <c r="C170" i="42"/>
  <c r="H170" i="42" s="1"/>
  <c r="J170" i="42" s="1"/>
  <c r="D174" i="42"/>
  <c r="C259" i="42"/>
  <c r="D263" i="42"/>
  <c r="D308" i="42"/>
  <c r="D328" i="42"/>
  <c r="D412" i="42"/>
  <c r="D422" i="42"/>
  <c r="D497" i="42"/>
  <c r="D484" i="42" s="1"/>
  <c r="D483" i="42" s="1"/>
  <c r="E11" i="43"/>
  <c r="E61" i="43"/>
  <c r="E68" i="43"/>
  <c r="E67" i="43" s="1"/>
  <c r="D116" i="43"/>
  <c r="E140" i="43"/>
  <c r="E143" i="43"/>
  <c r="E146" i="43"/>
  <c r="E149" i="43"/>
  <c r="E315" i="43"/>
  <c r="E314" i="43" s="1"/>
  <c r="D739" i="42"/>
  <c r="D726" i="42" s="1"/>
  <c r="D725" i="42" s="1"/>
  <c r="D189" i="43"/>
  <c r="D188" i="43" s="1"/>
  <c r="D178" i="43" s="1"/>
  <c r="D177" i="43" s="1"/>
  <c r="D220" i="43"/>
  <c r="D215" i="43" s="1"/>
  <c r="D223" i="43"/>
  <c r="D222" i="43" s="1"/>
  <c r="E468" i="43"/>
  <c r="E477" i="43"/>
  <c r="E562" i="43"/>
  <c r="E661" i="43"/>
  <c r="E671" i="43"/>
  <c r="E687" i="43"/>
  <c r="E4" i="44"/>
  <c r="E38" i="44"/>
  <c r="E752" i="42"/>
  <c r="E751" i="42" s="1"/>
  <c r="E754" i="42"/>
  <c r="E757" i="42"/>
  <c r="E756" i="42" s="1"/>
  <c r="E755" i="42" s="1"/>
  <c r="E762" i="42"/>
  <c r="E761" i="42" s="1"/>
  <c r="E760" i="42" s="1"/>
  <c r="D4" i="43"/>
  <c r="C67" i="43"/>
  <c r="H67" i="43" s="1"/>
  <c r="J67" i="43" s="1"/>
  <c r="E122" i="43"/>
  <c r="E120" i="43" s="1"/>
  <c r="E116" i="43" s="1"/>
  <c r="E128" i="43"/>
  <c r="E126" i="43" s="1"/>
  <c r="E134" i="43"/>
  <c r="E132" i="43" s="1"/>
  <c r="D136" i="43"/>
  <c r="D135" i="43" s="1"/>
  <c r="C152" i="43"/>
  <c r="H152" i="43" s="1"/>
  <c r="J152" i="43" s="1"/>
  <c r="C163" i="43"/>
  <c r="H163" i="43" s="1"/>
  <c r="J163" i="43" s="1"/>
  <c r="D167" i="43"/>
  <c r="E183" i="43"/>
  <c r="E182" i="43" s="1"/>
  <c r="E179" i="43" s="1"/>
  <c r="E178" i="43" s="1"/>
  <c r="E177" i="43" s="1"/>
  <c r="E186" i="43"/>
  <c r="E185" i="43" s="1"/>
  <c r="E184" i="43" s="1"/>
  <c r="D296" i="43"/>
  <c r="D263" i="43" s="1"/>
  <c r="D259" i="43" s="1"/>
  <c r="D305" i="43"/>
  <c r="E310" i="43"/>
  <c r="E308" i="43" s="1"/>
  <c r="E263" i="43" s="1"/>
  <c r="D315" i="43"/>
  <c r="D314" i="43" s="1"/>
  <c r="E422" i="43"/>
  <c r="E429" i="43"/>
  <c r="E445" i="43"/>
  <c r="E610" i="43"/>
  <c r="E628" i="43"/>
  <c r="E683" i="43"/>
  <c r="E616" i="43"/>
  <c r="H726" i="43"/>
  <c r="J726" i="43" s="1"/>
  <c r="C725" i="43"/>
  <c r="H725" i="43" s="1"/>
  <c r="J725" i="43" s="1"/>
  <c r="C716" i="42"/>
  <c r="H716" i="42" s="1"/>
  <c r="J716" i="42" s="1"/>
  <c r="D722" i="42"/>
  <c r="D717" i="42" s="1"/>
  <c r="D716" i="42" s="1"/>
  <c r="C3" i="43"/>
  <c r="D38" i="43"/>
  <c r="D68" i="43"/>
  <c r="D67" i="43" s="1"/>
  <c r="C135" i="43"/>
  <c r="H135" i="43" s="1"/>
  <c r="J135" i="43" s="1"/>
  <c r="D164" i="43"/>
  <c r="D163" i="43" s="1"/>
  <c r="D152" i="43" s="1"/>
  <c r="D298" i="43"/>
  <c r="E362" i="43"/>
  <c r="E340" i="43" s="1"/>
  <c r="E378" i="43"/>
  <c r="E382" i="43"/>
  <c r="E455" i="43"/>
  <c r="E486" i="43"/>
  <c r="E484" i="43" s="1"/>
  <c r="E483" i="43" s="1"/>
  <c r="E504" i="43"/>
  <c r="E522" i="43"/>
  <c r="E531" i="43"/>
  <c r="E528" i="43" s="1"/>
  <c r="E577" i="43"/>
  <c r="E592" i="43"/>
  <c r="E603" i="43"/>
  <c r="E646" i="43"/>
  <c r="E653" i="43"/>
  <c r="E700" i="43"/>
  <c r="E11" i="44"/>
  <c r="C483" i="43"/>
  <c r="H483" i="43" s="1"/>
  <c r="J483" i="43" s="1"/>
  <c r="D522" i="43"/>
  <c r="D616" i="43"/>
  <c r="D638" i="43"/>
  <c r="C645" i="43"/>
  <c r="H645" i="43" s="1"/>
  <c r="J645" i="43" s="1"/>
  <c r="D653" i="43"/>
  <c r="D683" i="43"/>
  <c r="E747" i="43"/>
  <c r="E746" i="43" s="1"/>
  <c r="E743" i="43" s="1"/>
  <c r="E752" i="43"/>
  <c r="E751" i="43" s="1"/>
  <c r="E754" i="43"/>
  <c r="E757" i="43"/>
  <c r="E756" i="43" s="1"/>
  <c r="E755" i="43" s="1"/>
  <c r="E762" i="43"/>
  <c r="E761" i="43" s="1"/>
  <c r="E760" i="43" s="1"/>
  <c r="D4" i="44"/>
  <c r="E64" i="44"/>
  <c r="E61" i="44" s="1"/>
  <c r="C67" i="44"/>
  <c r="H67" i="44" s="1"/>
  <c r="J67" i="44" s="1"/>
  <c r="E97" i="44"/>
  <c r="E67" i="44" s="1"/>
  <c r="E149" i="44"/>
  <c r="E189" i="44"/>
  <c r="E216" i="44"/>
  <c r="E305" i="44"/>
  <c r="E357" i="44"/>
  <c r="E587" i="44"/>
  <c r="E599" i="44"/>
  <c r="D412" i="43"/>
  <c r="E418" i="43"/>
  <c r="E416" i="43" s="1"/>
  <c r="D422" i="43"/>
  <c r="D445" i="43"/>
  <c r="D486" i="43"/>
  <c r="D491" i="43"/>
  <c r="D497" i="43"/>
  <c r="D547" i="43"/>
  <c r="C560" i="43"/>
  <c r="E117" i="44"/>
  <c r="E120" i="44"/>
  <c r="E123" i="44"/>
  <c r="E126" i="44"/>
  <c r="E129" i="44"/>
  <c r="E135" i="44"/>
  <c r="E143" i="44"/>
  <c r="E167" i="44"/>
  <c r="E174" i="44"/>
  <c r="E170" i="44" s="1"/>
  <c r="E228" i="44"/>
  <c r="E289" i="44"/>
  <c r="E302" i="44"/>
  <c r="E308" i="44"/>
  <c r="E331" i="44"/>
  <c r="E395" i="44"/>
  <c r="E399" i="44"/>
  <c r="E422" i="44"/>
  <c r="E445" i="44"/>
  <c r="E592" i="44"/>
  <c r="D474" i="43"/>
  <c r="D569" i="43"/>
  <c r="D599" i="43"/>
  <c r="D642" i="43"/>
  <c r="D646" i="43"/>
  <c r="D665" i="43"/>
  <c r="D700" i="43"/>
  <c r="C716" i="43"/>
  <c r="H716" i="43" s="1"/>
  <c r="J716" i="43" s="1"/>
  <c r="D722" i="43"/>
  <c r="D717" i="43" s="1"/>
  <c r="D716" i="43" s="1"/>
  <c r="C3" i="44"/>
  <c r="D38" i="44"/>
  <c r="D68" i="44"/>
  <c r="D67" i="44" s="1"/>
  <c r="H178" i="44"/>
  <c r="J178" i="44" s="1"/>
  <c r="C177" i="44"/>
  <c r="H177" i="44" s="1"/>
  <c r="J177" i="44" s="1"/>
  <c r="E315" i="44"/>
  <c r="E314" i="44" s="1"/>
  <c r="E344" i="44"/>
  <c r="E348" i="44"/>
  <c r="E378" i="44"/>
  <c r="E382" i="44"/>
  <c r="E409" i="44"/>
  <c r="E509" i="44"/>
  <c r="E513" i="44"/>
  <c r="E531" i="44"/>
  <c r="E544" i="44"/>
  <c r="E538" i="44" s="1"/>
  <c r="E556" i="44"/>
  <c r="D368" i="43"/>
  <c r="D373" i="43"/>
  <c r="D340" i="43" s="1"/>
  <c r="D404" i="43"/>
  <c r="D409" i="43"/>
  <c r="D429" i="43"/>
  <c r="D494" i="43"/>
  <c r="D504" i="43"/>
  <c r="D509" i="43"/>
  <c r="D529" i="43"/>
  <c r="D528" i="43" s="1"/>
  <c r="D544" i="43"/>
  <c r="D538" i="43" s="1"/>
  <c r="C550" i="43"/>
  <c r="H550" i="43" s="1"/>
  <c r="J550" i="43" s="1"/>
  <c r="D556" i="43"/>
  <c r="D551" i="43" s="1"/>
  <c r="D550" i="43" s="1"/>
  <c r="E163" i="44"/>
  <c r="E152" i="44" s="1"/>
  <c r="E215" i="44"/>
  <c r="E340" i="44"/>
  <c r="E468" i="44"/>
  <c r="E522" i="44"/>
  <c r="E528" i="44"/>
  <c r="E552" i="44"/>
  <c r="E551" i="44" s="1"/>
  <c r="E550" i="44" s="1"/>
  <c r="E562" i="44"/>
  <c r="E569" i="44"/>
  <c r="E181" i="44"/>
  <c r="E180" i="44" s="1"/>
  <c r="E179" i="44" s="1"/>
  <c r="E194" i="44"/>
  <c r="E193" i="44" s="1"/>
  <c r="E208" i="44"/>
  <c r="E207" i="44" s="1"/>
  <c r="E203" i="44" s="1"/>
  <c r="D260" i="44"/>
  <c r="D265" i="44"/>
  <c r="D289" i="44"/>
  <c r="D325" i="44"/>
  <c r="D331" i="44"/>
  <c r="C339" i="44"/>
  <c r="H339" i="44" s="1"/>
  <c r="J339" i="44" s="1"/>
  <c r="D348" i="44"/>
  <c r="E61" i="45"/>
  <c r="E134" i="44"/>
  <c r="E132" i="44" s="1"/>
  <c r="D136" i="44"/>
  <c r="D477" i="44"/>
  <c r="E488" i="44"/>
  <c r="E486" i="44" s="1"/>
  <c r="E484" i="44" s="1"/>
  <c r="E483" i="44" s="1"/>
  <c r="E493" i="44"/>
  <c r="E491" i="44" s="1"/>
  <c r="E499" i="44"/>
  <c r="E497" i="44" s="1"/>
  <c r="D513" i="44"/>
  <c r="D509" i="44" s="1"/>
  <c r="D522" i="44"/>
  <c r="H531" i="44"/>
  <c r="D538" i="44"/>
  <c r="C551" i="44"/>
  <c r="D562" i="44"/>
  <c r="D581" i="44"/>
  <c r="E597" i="44"/>
  <c r="E595" i="44" s="1"/>
  <c r="E612" i="44"/>
  <c r="E610" i="44" s="1"/>
  <c r="D616" i="44"/>
  <c r="E630" i="44"/>
  <c r="E628" i="44" s="1"/>
  <c r="D638" i="44"/>
  <c r="E679" i="44"/>
  <c r="E687" i="44"/>
  <c r="E734" i="44"/>
  <c r="E733" i="44" s="1"/>
  <c r="E11" i="45"/>
  <c r="D146" i="44"/>
  <c r="D157" i="44"/>
  <c r="D153" i="44" s="1"/>
  <c r="D152" i="44" s="1"/>
  <c r="E245" i="44"/>
  <c r="E244" i="44" s="1"/>
  <c r="E243" i="44" s="1"/>
  <c r="C259" i="44"/>
  <c r="D263" i="44"/>
  <c r="E300" i="44"/>
  <c r="E298" i="44" s="1"/>
  <c r="E263" i="44" s="1"/>
  <c r="E259" i="44" s="1"/>
  <c r="D308" i="44"/>
  <c r="D328" i="44"/>
  <c r="D340" i="44"/>
  <c r="E646" i="44"/>
  <c r="H726" i="44"/>
  <c r="J726" i="44" s="1"/>
  <c r="C725" i="44"/>
  <c r="H725" i="44" s="1"/>
  <c r="J725" i="44" s="1"/>
  <c r="E772" i="44"/>
  <c r="E771" i="44" s="1"/>
  <c r="C135" i="44"/>
  <c r="H135" i="44" s="1"/>
  <c r="J135" i="44" s="1"/>
  <c r="D164" i="44"/>
  <c r="D163" i="44" s="1"/>
  <c r="D416" i="44"/>
  <c r="D459" i="44"/>
  <c r="D444" i="44" s="1"/>
  <c r="D474" i="44"/>
  <c r="D484" i="44"/>
  <c r="C509" i="44"/>
  <c r="H509" i="44" s="1"/>
  <c r="D531" i="44"/>
  <c r="D528" i="44" s="1"/>
  <c r="D552" i="44"/>
  <c r="D551" i="44" s="1"/>
  <c r="D550" i="44" s="1"/>
  <c r="C561" i="44"/>
  <c r="D569" i="44"/>
  <c r="D599" i="44"/>
  <c r="E661" i="44"/>
  <c r="E665" i="44"/>
  <c r="E722" i="44"/>
  <c r="E717" i="44" s="1"/>
  <c r="E716" i="44" s="1"/>
  <c r="E3" i="45"/>
  <c r="E747" i="44"/>
  <c r="E746" i="44" s="1"/>
  <c r="E743" i="44" s="1"/>
  <c r="E752" i="44"/>
  <c r="E751" i="44" s="1"/>
  <c r="E750" i="44" s="1"/>
  <c r="E757" i="44"/>
  <c r="E756" i="44" s="1"/>
  <c r="E755" i="44" s="1"/>
  <c r="E762" i="44"/>
  <c r="E761" i="44" s="1"/>
  <c r="E760" i="44" s="1"/>
  <c r="D718" i="44"/>
  <c r="D717" i="44" s="1"/>
  <c r="D716" i="44" s="1"/>
  <c r="E728" i="44"/>
  <c r="E727" i="44" s="1"/>
  <c r="E769" i="44"/>
  <c r="E768" i="44" s="1"/>
  <c r="E767" i="44" s="1"/>
  <c r="C2" i="45"/>
  <c r="D61" i="45"/>
  <c r="D3" i="45" s="1"/>
  <c r="D2" i="45" s="1"/>
  <c r="E71" i="45"/>
  <c r="E68" i="45" s="1"/>
  <c r="E67" i="45" s="1"/>
  <c r="E164" i="45"/>
  <c r="E171" i="45"/>
  <c r="E170" i="45" s="1"/>
  <c r="H178" i="45"/>
  <c r="J178" i="45" s="1"/>
  <c r="C177" i="45"/>
  <c r="H177" i="45" s="1"/>
  <c r="J177" i="45" s="1"/>
  <c r="E250" i="45"/>
  <c r="E289" i="45"/>
  <c r="D646" i="44"/>
  <c r="D645" i="44" s="1"/>
  <c r="E740" i="44"/>
  <c r="E739" i="44" s="1"/>
  <c r="E778" i="44"/>
  <c r="E777" i="44" s="1"/>
  <c r="E189" i="45"/>
  <c r="E216" i="45"/>
  <c r="E215" i="45" s="1"/>
  <c r="E244" i="45"/>
  <c r="E243" i="45" s="1"/>
  <c r="E265" i="45"/>
  <c r="E298" i="45"/>
  <c r="E308" i="45"/>
  <c r="D679" i="44"/>
  <c r="C717" i="44"/>
  <c r="E179" i="45"/>
  <c r="E185" i="45"/>
  <c r="E184" i="45" s="1"/>
  <c r="E302" i="45"/>
  <c r="D117" i="45"/>
  <c r="D123" i="45"/>
  <c r="D129" i="45"/>
  <c r="E138" i="45"/>
  <c r="E136" i="45" s="1"/>
  <c r="E135" i="45" s="1"/>
  <c r="E115" i="45" s="1"/>
  <c r="D143" i="45"/>
  <c r="D149" i="45"/>
  <c r="D154" i="45"/>
  <c r="D160" i="45"/>
  <c r="E169" i="45"/>
  <c r="E167" i="45" s="1"/>
  <c r="D171" i="45"/>
  <c r="D170" i="45" s="1"/>
  <c r="D189" i="45"/>
  <c r="D188" i="45" s="1"/>
  <c r="D178" i="45" s="1"/>
  <c r="D177" i="45" s="1"/>
  <c r="E194" i="45"/>
  <c r="E193" i="45" s="1"/>
  <c r="E208" i="45"/>
  <c r="E207" i="45" s="1"/>
  <c r="E203" i="45" s="1"/>
  <c r="D223" i="45"/>
  <c r="D222" i="45" s="1"/>
  <c r="E348" i="45"/>
  <c r="E340" i="45" s="1"/>
  <c r="E357" i="45"/>
  <c r="E445" i="45"/>
  <c r="E509" i="45"/>
  <c r="E544" i="45"/>
  <c r="E538" i="45" s="1"/>
  <c r="D296" i="45"/>
  <c r="D263" i="45" s="1"/>
  <c r="D305" i="45"/>
  <c r="E326" i="45"/>
  <c r="E325" i="45" s="1"/>
  <c r="E314" i="45" s="1"/>
  <c r="D325" i="45"/>
  <c r="E486" i="45"/>
  <c r="E504" i="45"/>
  <c r="E522" i="45"/>
  <c r="E531" i="45"/>
  <c r="C116" i="45"/>
  <c r="D120" i="45"/>
  <c r="D126" i="45"/>
  <c r="D132" i="45"/>
  <c r="D140" i="45"/>
  <c r="D135" i="45" s="1"/>
  <c r="D146" i="45"/>
  <c r="C153" i="45"/>
  <c r="D157" i="45"/>
  <c r="C170" i="45"/>
  <c r="H170" i="45" s="1"/>
  <c r="J170" i="45" s="1"/>
  <c r="C259" i="45"/>
  <c r="D308" i="45"/>
  <c r="E382" i="45"/>
  <c r="E528" i="45"/>
  <c r="D298" i="45"/>
  <c r="E329" i="45"/>
  <c r="E328" i="45" s="1"/>
  <c r="D328" i="45"/>
  <c r="E388" i="45"/>
  <c r="E392" i="45"/>
  <c r="E399" i="45"/>
  <c r="E422" i="45"/>
  <c r="E429" i="45"/>
  <c r="E450" i="45"/>
  <c r="E463" i="45"/>
  <c r="D362" i="45"/>
  <c r="C483" i="45"/>
  <c r="H483" i="45" s="1"/>
  <c r="J483" i="45" s="1"/>
  <c r="D513" i="45"/>
  <c r="D522" i="45"/>
  <c r="H531" i="45"/>
  <c r="C551" i="45"/>
  <c r="E603" i="45"/>
  <c r="E610" i="45"/>
  <c r="E687" i="45"/>
  <c r="E700" i="45"/>
  <c r="H726" i="45"/>
  <c r="J726" i="45" s="1"/>
  <c r="C725" i="45"/>
  <c r="H725" i="45" s="1"/>
  <c r="J725" i="45" s="1"/>
  <c r="D412" i="45"/>
  <c r="D422" i="45"/>
  <c r="D445" i="45"/>
  <c r="D450" i="45"/>
  <c r="D474" i="45"/>
  <c r="D484" i="45"/>
  <c r="E496" i="45"/>
  <c r="E494" i="45" s="1"/>
  <c r="D531" i="45"/>
  <c r="D552" i="45"/>
  <c r="D551" i="45" s="1"/>
  <c r="D550" i="45" s="1"/>
  <c r="E562" i="45"/>
  <c r="E587" i="45"/>
  <c r="E676" i="45"/>
  <c r="E694" i="45"/>
  <c r="D750" i="45"/>
  <c r="D726" i="45" s="1"/>
  <c r="D725" i="45" s="1"/>
  <c r="D331" i="45"/>
  <c r="C339" i="45"/>
  <c r="H339" i="45" s="1"/>
  <c r="J339" i="45" s="1"/>
  <c r="D399" i="45"/>
  <c r="D404" i="45"/>
  <c r="D409" i="45"/>
  <c r="D429" i="45"/>
  <c r="D340" i="45" s="1"/>
  <c r="D504" i="45"/>
  <c r="D509" i="45"/>
  <c r="D529" i="45"/>
  <c r="D528" i="45" s="1"/>
  <c r="D544" i="45"/>
  <c r="D538" i="45" s="1"/>
  <c r="E616" i="45"/>
  <c r="E628" i="45"/>
  <c r="E653" i="45"/>
  <c r="E645" i="45" s="1"/>
  <c r="E717" i="45"/>
  <c r="E716" i="45" s="1"/>
  <c r="E734" i="45"/>
  <c r="E733" i="45" s="1"/>
  <c r="D562" i="45"/>
  <c r="D581" i="45"/>
  <c r="E747" i="45"/>
  <c r="E746" i="45" s="1"/>
  <c r="E743" i="45" s="1"/>
  <c r="E752" i="45"/>
  <c r="E751" i="45" s="1"/>
  <c r="E754" i="45"/>
  <c r="E757" i="45"/>
  <c r="E756" i="45" s="1"/>
  <c r="E755" i="45" s="1"/>
  <c r="E762" i="45"/>
  <c r="E761" i="45" s="1"/>
  <c r="E760" i="45" s="1"/>
  <c r="C560" i="45"/>
  <c r="D595" i="45"/>
  <c r="D610" i="45"/>
  <c r="D628" i="45"/>
  <c r="D676" i="45"/>
  <c r="D645" i="45" s="1"/>
  <c r="D718" i="45"/>
  <c r="E728" i="45"/>
  <c r="E727" i="45" s="1"/>
  <c r="E766" i="45"/>
  <c r="E765" i="45" s="1"/>
  <c r="E769" i="45"/>
  <c r="E768" i="45" s="1"/>
  <c r="E767" i="45" s="1"/>
  <c r="D642" i="45"/>
  <c r="D700" i="45"/>
  <c r="C716" i="45"/>
  <c r="H716" i="45" s="1"/>
  <c r="J716" i="45" s="1"/>
  <c r="D722" i="45"/>
  <c r="D178" i="46" l="1"/>
  <c r="D177" i="46" s="1"/>
  <c r="D339" i="46"/>
  <c r="H561" i="46"/>
  <c r="J561" i="46" s="1"/>
  <c r="C560" i="46"/>
  <c r="D561" i="46"/>
  <c r="D115" i="46"/>
  <c r="D114" i="46" s="1"/>
  <c r="D483" i="46"/>
  <c r="E178" i="46"/>
  <c r="E177" i="46" s="1"/>
  <c r="E561" i="46"/>
  <c r="E483" i="46"/>
  <c r="C339" i="46"/>
  <c r="H339" i="46" s="1"/>
  <c r="J339" i="46" s="1"/>
  <c r="H340" i="46"/>
  <c r="C259" i="46"/>
  <c r="H263" i="46"/>
  <c r="D726" i="46"/>
  <c r="D725" i="46" s="1"/>
  <c r="E645" i="46"/>
  <c r="D444" i="46"/>
  <c r="E163" i="46"/>
  <c r="D259" i="46"/>
  <c r="D3" i="46"/>
  <c r="D2" i="46" s="1"/>
  <c r="E152" i="46"/>
  <c r="E114" i="46" s="1"/>
  <c r="E726" i="46"/>
  <c r="E725" i="46" s="1"/>
  <c r="H717" i="46"/>
  <c r="J717" i="46" s="1"/>
  <c r="C716" i="46"/>
  <c r="H716" i="46" s="1"/>
  <c r="J716" i="46" s="1"/>
  <c r="J2" i="46"/>
  <c r="E314" i="46"/>
  <c r="E259" i="46" s="1"/>
  <c r="D645" i="46"/>
  <c r="C483" i="46"/>
  <c r="H483" i="46" s="1"/>
  <c r="J483" i="46" s="1"/>
  <c r="H484" i="46"/>
  <c r="E444" i="46"/>
  <c r="E339" i="46" s="1"/>
  <c r="H116" i="46"/>
  <c r="J116" i="46" s="1"/>
  <c r="C115" i="46"/>
  <c r="E228" i="46"/>
  <c r="D551" i="46"/>
  <c r="D550" i="46" s="1"/>
  <c r="E3" i="46"/>
  <c r="E2" i="46" s="1"/>
  <c r="E484" i="45"/>
  <c r="E483" i="45" s="1"/>
  <c r="D444" i="45"/>
  <c r="D339" i="45" s="1"/>
  <c r="H259" i="45"/>
  <c r="J259" i="45" s="1"/>
  <c r="C258" i="45"/>
  <c r="D153" i="45"/>
  <c r="D152" i="45" s="1"/>
  <c r="E188" i="45"/>
  <c r="E726" i="44"/>
  <c r="E725" i="44" s="1"/>
  <c r="H259" i="44"/>
  <c r="J259" i="44" s="1"/>
  <c r="H551" i="44"/>
  <c r="J551" i="44" s="1"/>
  <c r="C550" i="44"/>
  <c r="H550" i="44" s="1"/>
  <c r="J550" i="44" s="1"/>
  <c r="C483" i="44"/>
  <c r="H483" i="44" s="1"/>
  <c r="J483" i="44" s="1"/>
  <c r="C115" i="44"/>
  <c r="D314" i="44"/>
  <c r="E444" i="44"/>
  <c r="E339" i="44" s="1"/>
  <c r="E258" i="44" s="1"/>
  <c r="E257" i="44" s="1"/>
  <c r="H560" i="43"/>
  <c r="J560" i="43" s="1"/>
  <c r="C559" i="43"/>
  <c r="H559" i="43" s="1"/>
  <c r="J559" i="43" s="1"/>
  <c r="D484" i="43"/>
  <c r="D483" i="43" s="1"/>
  <c r="E750" i="43"/>
  <c r="E726" i="43" s="1"/>
  <c r="E725" i="43" s="1"/>
  <c r="E444" i="43"/>
  <c r="E339" i="43" s="1"/>
  <c r="E561" i="43"/>
  <c r="D115" i="43"/>
  <c r="D114" i="43" s="1"/>
  <c r="H259" i="42"/>
  <c r="J259" i="42" s="1"/>
  <c r="C258" i="42"/>
  <c r="H153" i="42"/>
  <c r="J153" i="42" s="1"/>
  <c r="C152" i="42"/>
  <c r="H152" i="42" s="1"/>
  <c r="J152" i="42" s="1"/>
  <c r="H2" i="42"/>
  <c r="J2" i="42" s="1"/>
  <c r="D340" i="42"/>
  <c r="D339" i="42" s="1"/>
  <c r="E178" i="42"/>
  <c r="E177" i="42" s="1"/>
  <c r="D116" i="42"/>
  <c r="D115" i="42" s="1"/>
  <c r="D645" i="42"/>
  <c r="H561" i="42"/>
  <c r="J561" i="42" s="1"/>
  <c r="C560" i="42"/>
  <c r="H178" i="42"/>
  <c r="J178" i="42" s="1"/>
  <c r="C177" i="42"/>
  <c r="H177" i="42" s="1"/>
  <c r="J177" i="42" s="1"/>
  <c r="D717" i="45"/>
  <c r="D716" i="45" s="1"/>
  <c r="E750" i="45"/>
  <c r="E726" i="45" s="1"/>
  <c r="E725" i="45" s="1"/>
  <c r="D561" i="45"/>
  <c r="D560" i="45" s="1"/>
  <c r="H116" i="45"/>
  <c r="J116" i="45" s="1"/>
  <c r="C115" i="45"/>
  <c r="H717" i="44"/>
  <c r="J717" i="44" s="1"/>
  <c r="C716" i="44"/>
  <c r="H716" i="44" s="1"/>
  <c r="J716" i="44" s="1"/>
  <c r="E263" i="45"/>
  <c r="E259" i="45" s="1"/>
  <c r="H561" i="44"/>
  <c r="J561" i="44" s="1"/>
  <c r="C560" i="44"/>
  <c r="D483" i="44"/>
  <c r="E561" i="44"/>
  <c r="H3" i="44"/>
  <c r="J3" i="44" s="1"/>
  <c r="C2" i="44"/>
  <c r="D561" i="43"/>
  <c r="D444" i="43"/>
  <c r="D3" i="44"/>
  <c r="D2" i="44" s="1"/>
  <c r="C115" i="43"/>
  <c r="E3" i="44"/>
  <c r="E2" i="44" s="1"/>
  <c r="D170" i="42"/>
  <c r="E259" i="43"/>
  <c r="E483" i="42"/>
  <c r="E314" i="42"/>
  <c r="E259" i="42" s="1"/>
  <c r="H560" i="45"/>
  <c r="J560" i="45" s="1"/>
  <c r="C559" i="45"/>
  <c r="H559" i="45" s="1"/>
  <c r="J559" i="45" s="1"/>
  <c r="E561" i="45"/>
  <c r="E560" i="45" s="1"/>
  <c r="D483" i="45"/>
  <c r="H551" i="45"/>
  <c r="J551" i="45" s="1"/>
  <c r="C550" i="45"/>
  <c r="H550" i="45" s="1"/>
  <c r="J550" i="45" s="1"/>
  <c r="E444" i="45"/>
  <c r="E339" i="45" s="1"/>
  <c r="D116" i="45"/>
  <c r="D115" i="45" s="1"/>
  <c r="D114" i="45" s="1"/>
  <c r="E178" i="45"/>
  <c r="E177" i="45" s="1"/>
  <c r="E163" i="45"/>
  <c r="E152" i="45" s="1"/>
  <c r="E114" i="45" s="1"/>
  <c r="H2" i="45"/>
  <c r="J2" i="45" s="1"/>
  <c r="E645" i="44"/>
  <c r="D135" i="44"/>
  <c r="D115" i="44" s="1"/>
  <c r="D114" i="44" s="1"/>
  <c r="D645" i="43"/>
  <c r="E188" i="44"/>
  <c r="E178" i="44" s="1"/>
  <c r="E177" i="44" s="1"/>
  <c r="E645" i="43"/>
  <c r="E750" i="42"/>
  <c r="E726" i="42" s="1"/>
  <c r="E725" i="42" s="1"/>
  <c r="H116" i="42"/>
  <c r="J116" i="42" s="1"/>
  <c r="C115" i="42"/>
  <c r="D561" i="42"/>
  <c r="D560" i="42" s="1"/>
  <c r="D559" i="42" s="1"/>
  <c r="D314" i="42"/>
  <c r="D259" i="42" s="1"/>
  <c r="D258" i="42" s="1"/>
  <c r="D257" i="42" s="1"/>
  <c r="E153" i="43"/>
  <c r="E152" i="43" s="1"/>
  <c r="E163" i="42"/>
  <c r="E152" i="42" s="1"/>
  <c r="E114" i="42" s="1"/>
  <c r="E444" i="42"/>
  <c r="E339" i="42" s="1"/>
  <c r="H153" i="45"/>
  <c r="J153" i="45" s="1"/>
  <c r="C152" i="45"/>
  <c r="H152" i="45" s="1"/>
  <c r="J152" i="45" s="1"/>
  <c r="D314" i="45"/>
  <c r="D259" i="45" s="1"/>
  <c r="D258" i="45" s="1"/>
  <c r="D257" i="45" s="1"/>
  <c r="E2" i="45"/>
  <c r="D339" i="44"/>
  <c r="D561" i="44"/>
  <c r="D560" i="44" s="1"/>
  <c r="D559" i="44" s="1"/>
  <c r="D259" i="44"/>
  <c r="D339" i="43"/>
  <c r="D258" i="43" s="1"/>
  <c r="D257" i="43" s="1"/>
  <c r="E116" i="44"/>
  <c r="E115" i="44" s="1"/>
  <c r="H3" i="43"/>
  <c r="J3" i="43" s="1"/>
  <c r="C2" i="43"/>
  <c r="C258" i="43"/>
  <c r="D3" i="43"/>
  <c r="D2" i="43" s="1"/>
  <c r="H551" i="42"/>
  <c r="J551" i="42" s="1"/>
  <c r="C550" i="42"/>
  <c r="H550" i="42" s="1"/>
  <c r="J550" i="42" s="1"/>
  <c r="D153" i="42"/>
  <c r="D152" i="42" s="1"/>
  <c r="E135" i="43"/>
  <c r="E115" i="43" s="1"/>
  <c r="E114" i="43" s="1"/>
  <c r="E3" i="43"/>
  <c r="E2" i="43" s="1"/>
  <c r="H726" i="42"/>
  <c r="J726" i="42" s="1"/>
  <c r="C725" i="42"/>
  <c r="H725" i="42" s="1"/>
  <c r="J725" i="42" s="1"/>
  <c r="E560" i="42"/>
  <c r="E559" i="42" s="1"/>
  <c r="E258" i="46" l="1"/>
  <c r="E257" i="46" s="1"/>
  <c r="H115" i="46"/>
  <c r="J115" i="46" s="1"/>
  <c r="C114" i="46"/>
  <c r="H114" i="46" s="1"/>
  <c r="H259" i="46"/>
  <c r="J259" i="46" s="1"/>
  <c r="C258" i="46"/>
  <c r="E560" i="46"/>
  <c r="E559" i="46" s="1"/>
  <c r="D560" i="46"/>
  <c r="D559" i="46" s="1"/>
  <c r="C559" i="46"/>
  <c r="H559" i="46" s="1"/>
  <c r="J559" i="46" s="1"/>
  <c r="H560" i="46"/>
  <c r="J560" i="46" s="1"/>
  <c r="D258" i="46"/>
  <c r="D257" i="46" s="1"/>
  <c r="E258" i="42"/>
  <c r="E257" i="42" s="1"/>
  <c r="E114" i="44"/>
  <c r="E559" i="45"/>
  <c r="D560" i="43"/>
  <c r="D559" i="43" s="1"/>
  <c r="D559" i="45"/>
  <c r="D114" i="42"/>
  <c r="H258" i="45"/>
  <c r="J258" i="45" s="1"/>
  <c r="C257" i="45"/>
  <c r="H258" i="43"/>
  <c r="J258" i="43" s="1"/>
  <c r="C257" i="43"/>
  <c r="E258" i="43"/>
  <c r="E257" i="43" s="1"/>
  <c r="H115" i="43"/>
  <c r="J115" i="43" s="1"/>
  <c r="C114" i="43"/>
  <c r="H114" i="43" s="1"/>
  <c r="J114" i="43" s="1"/>
  <c r="H2" i="44"/>
  <c r="J2" i="44" s="1"/>
  <c r="H560" i="44"/>
  <c r="J560" i="44" s="1"/>
  <c r="C559" i="44"/>
  <c r="H559" i="44" s="1"/>
  <c r="J559" i="44" s="1"/>
  <c r="H560" i="42"/>
  <c r="J560" i="42" s="1"/>
  <c r="C559" i="42"/>
  <c r="H559" i="42" s="1"/>
  <c r="J559" i="42" s="1"/>
  <c r="H2" i="43"/>
  <c r="J2" i="43" s="1"/>
  <c r="H1" i="43"/>
  <c r="J1" i="43" s="1"/>
  <c r="D258" i="44"/>
  <c r="D257" i="44" s="1"/>
  <c r="H115" i="42"/>
  <c r="J115" i="42" s="1"/>
  <c r="C114" i="42"/>
  <c r="H115" i="45"/>
  <c r="J115" i="45" s="1"/>
  <c r="C114" i="45"/>
  <c r="E560" i="43"/>
  <c r="E559" i="43" s="1"/>
  <c r="E560" i="44"/>
  <c r="E559" i="44" s="1"/>
  <c r="E258" i="45"/>
  <c r="E257" i="45" s="1"/>
  <c r="H258" i="42"/>
  <c r="J258" i="42" s="1"/>
  <c r="C257" i="42"/>
  <c r="H115" i="44"/>
  <c r="J115" i="44" s="1"/>
  <c r="C114" i="44"/>
  <c r="H114" i="44" s="1"/>
  <c r="J114" i="44" s="1"/>
  <c r="C258" i="44"/>
  <c r="J114" i="46" l="1"/>
  <c r="H1" i="46"/>
  <c r="J1" i="46" s="1"/>
  <c r="H258" i="46"/>
  <c r="J258" i="46" s="1"/>
  <c r="C257" i="46"/>
  <c r="H114" i="42"/>
  <c r="J114" i="42" s="1"/>
  <c r="H1" i="42"/>
  <c r="J1" i="42" s="1"/>
  <c r="H257" i="45"/>
  <c r="J257" i="45" s="1"/>
  <c r="H256" i="45"/>
  <c r="J256" i="45" s="1"/>
  <c r="H256" i="42"/>
  <c r="J256" i="42" s="1"/>
  <c r="H257" i="42"/>
  <c r="J257" i="42" s="1"/>
  <c r="H258" i="44"/>
  <c r="J258" i="44" s="1"/>
  <c r="C257" i="44"/>
  <c r="H114" i="45"/>
  <c r="J114" i="45" s="1"/>
  <c r="H1" i="45"/>
  <c r="J1" i="45" s="1"/>
  <c r="H1" i="44"/>
  <c r="J1" i="44" s="1"/>
  <c r="H257" i="43"/>
  <c r="J257" i="43" s="1"/>
  <c r="H256" i="43"/>
  <c r="J256" i="43" s="1"/>
  <c r="H257" i="46" l="1"/>
  <c r="J257" i="46" s="1"/>
  <c r="H256" i="46"/>
  <c r="J256" i="46" s="1"/>
  <c r="H257" i="44"/>
  <c r="J257" i="44" s="1"/>
  <c r="H256" i="44"/>
  <c r="J256" i="44" s="1"/>
  <c r="E8" i="36" l="1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" i="36"/>
  <c r="E3" i="36"/>
  <c r="E4" i="36"/>
  <c r="E5" i="36"/>
  <c r="E6" i="36"/>
  <c r="E7" i="36"/>
  <c r="D778" i="39" l="1"/>
  <c r="D777" i="39" s="1"/>
  <c r="C777" i="39"/>
  <c r="D776" i="39"/>
  <c r="E776" i="39" s="1"/>
  <c r="D775" i="39"/>
  <c r="E775" i="39" s="1"/>
  <c r="D774" i="39"/>
  <c r="E774" i="39" s="1"/>
  <c r="D773" i="39"/>
  <c r="C772" i="39"/>
  <c r="C771" i="39" s="1"/>
  <c r="D770" i="39"/>
  <c r="E770" i="39" s="1"/>
  <c r="E769" i="39"/>
  <c r="D769" i="39"/>
  <c r="C768" i="39"/>
  <c r="C767" i="39" s="1"/>
  <c r="D766" i="39"/>
  <c r="D765" i="39" s="1"/>
  <c r="C765" i="39"/>
  <c r="D764" i="39"/>
  <c r="E764" i="39" s="1"/>
  <c r="E763" i="39"/>
  <c r="D763" i="39"/>
  <c r="D762" i="39"/>
  <c r="E762" i="39" s="1"/>
  <c r="C761" i="39"/>
  <c r="C760" i="39" s="1"/>
  <c r="D759" i="39"/>
  <c r="E759" i="39" s="1"/>
  <c r="D758" i="39"/>
  <c r="E758" i="39" s="1"/>
  <c r="D757" i="39"/>
  <c r="E757" i="39" s="1"/>
  <c r="C756" i="39"/>
  <c r="C755" i="39" s="1"/>
  <c r="D754" i="39"/>
  <c r="E754" i="39" s="1"/>
  <c r="D753" i="39"/>
  <c r="E753" i="39" s="1"/>
  <c r="D752" i="39"/>
  <c r="E752" i="39" s="1"/>
  <c r="C751" i="39"/>
  <c r="C750" i="39" s="1"/>
  <c r="D749" i="39"/>
  <c r="E749" i="39" s="1"/>
  <c r="D748" i="39"/>
  <c r="E748" i="39" s="1"/>
  <c r="D747" i="39"/>
  <c r="E747" i="39" s="1"/>
  <c r="E746" i="39" s="1"/>
  <c r="D746" i="39"/>
  <c r="C746" i="39"/>
  <c r="D745" i="39"/>
  <c r="C744" i="39"/>
  <c r="C743" i="39"/>
  <c r="D742" i="39"/>
  <c r="C741" i="39"/>
  <c r="D740" i="39"/>
  <c r="D739" i="39" s="1"/>
  <c r="C739" i="39"/>
  <c r="D738" i="39"/>
  <c r="E738" i="39" s="1"/>
  <c r="D737" i="39"/>
  <c r="E737" i="39" s="1"/>
  <c r="D736" i="39"/>
  <c r="E736" i="39" s="1"/>
  <c r="D735" i="39"/>
  <c r="C734" i="39"/>
  <c r="C733" i="39" s="1"/>
  <c r="D732" i="39"/>
  <c r="C731" i="39"/>
  <c r="C730" i="39" s="1"/>
  <c r="D729" i="39"/>
  <c r="E729" i="39" s="1"/>
  <c r="D728" i="39"/>
  <c r="E728" i="39" s="1"/>
  <c r="C727" i="39"/>
  <c r="J726" i="39"/>
  <c r="J725" i="39"/>
  <c r="D724" i="39"/>
  <c r="E724" i="39" s="1"/>
  <c r="D723" i="39"/>
  <c r="C722" i="39"/>
  <c r="D721" i="39"/>
  <c r="E721" i="39" s="1"/>
  <c r="D720" i="39"/>
  <c r="E720" i="39" s="1"/>
  <c r="E719" i="39"/>
  <c r="D719" i="39"/>
  <c r="C718" i="39"/>
  <c r="J717" i="39"/>
  <c r="J716" i="39"/>
  <c r="D715" i="39"/>
  <c r="E715" i="39" s="1"/>
  <c r="D714" i="39"/>
  <c r="E714" i="39" s="1"/>
  <c r="D713" i="39"/>
  <c r="E713" i="39" s="1"/>
  <c r="D712" i="39"/>
  <c r="E712" i="39" s="1"/>
  <c r="D711" i="39"/>
  <c r="E711" i="39" s="1"/>
  <c r="D710" i="39"/>
  <c r="E710" i="39" s="1"/>
  <c r="D709" i="39"/>
  <c r="E709" i="39" s="1"/>
  <c r="D708" i="39"/>
  <c r="E708" i="39" s="1"/>
  <c r="D707" i="39"/>
  <c r="E707" i="39" s="1"/>
  <c r="D706" i="39"/>
  <c r="E706" i="39" s="1"/>
  <c r="D705" i="39"/>
  <c r="E705" i="39" s="1"/>
  <c r="D704" i="39"/>
  <c r="E704" i="39" s="1"/>
  <c r="D703" i="39"/>
  <c r="E703" i="39" s="1"/>
  <c r="D702" i="39"/>
  <c r="E702" i="39" s="1"/>
  <c r="D701" i="39"/>
  <c r="E701" i="39" s="1"/>
  <c r="C700" i="39"/>
  <c r="D699" i="39"/>
  <c r="E699" i="39" s="1"/>
  <c r="D698" i="39"/>
  <c r="E698" i="39" s="1"/>
  <c r="D697" i="39"/>
  <c r="E697" i="39" s="1"/>
  <c r="E696" i="39"/>
  <c r="D696" i="39"/>
  <c r="D695" i="39"/>
  <c r="C694" i="39"/>
  <c r="E693" i="39"/>
  <c r="D693" i="39"/>
  <c r="D692" i="39"/>
  <c r="E692" i="39" s="1"/>
  <c r="D691" i="39"/>
  <c r="E691" i="39" s="1"/>
  <c r="D690" i="39"/>
  <c r="E690" i="39" s="1"/>
  <c r="E689" i="39"/>
  <c r="D689" i="39"/>
  <c r="D688" i="39"/>
  <c r="E688" i="39" s="1"/>
  <c r="C687" i="39"/>
  <c r="D686" i="39"/>
  <c r="E686" i="39" s="1"/>
  <c r="D685" i="39"/>
  <c r="E685" i="39" s="1"/>
  <c r="D684" i="39"/>
  <c r="C683" i="39"/>
  <c r="D682" i="39"/>
  <c r="E682" i="39" s="1"/>
  <c r="D681" i="39"/>
  <c r="E681" i="39" s="1"/>
  <c r="E680" i="39"/>
  <c r="D680" i="39"/>
  <c r="C679" i="39"/>
  <c r="D678" i="39"/>
  <c r="E678" i="39" s="1"/>
  <c r="D677" i="39"/>
  <c r="C676" i="39"/>
  <c r="D675" i="39"/>
  <c r="E675" i="39" s="1"/>
  <c r="D674" i="39"/>
  <c r="E674" i="39" s="1"/>
  <c r="D673" i="39"/>
  <c r="E673" i="39" s="1"/>
  <c r="D672" i="39"/>
  <c r="E672" i="39" s="1"/>
  <c r="C671" i="39"/>
  <c r="D670" i="39"/>
  <c r="E670" i="39" s="1"/>
  <c r="D669" i="39"/>
  <c r="E669" i="39" s="1"/>
  <c r="D668" i="39"/>
  <c r="E668" i="39" s="1"/>
  <c r="D667" i="39"/>
  <c r="E667" i="39" s="1"/>
  <c r="D666" i="39"/>
  <c r="C665" i="39"/>
  <c r="D664" i="39"/>
  <c r="E664" i="39" s="1"/>
  <c r="D663" i="39"/>
  <c r="E663" i="39" s="1"/>
  <c r="D662" i="39"/>
  <c r="C661" i="39"/>
  <c r="D660" i="39"/>
  <c r="E660" i="39" s="1"/>
  <c r="D659" i="39"/>
  <c r="E659" i="39" s="1"/>
  <c r="D658" i="39"/>
  <c r="E658" i="39" s="1"/>
  <c r="D657" i="39"/>
  <c r="E657" i="39" s="1"/>
  <c r="E656" i="39"/>
  <c r="D656" i="39"/>
  <c r="D655" i="39"/>
  <c r="E655" i="39" s="1"/>
  <c r="D654" i="39"/>
  <c r="E654" i="39" s="1"/>
  <c r="C653" i="39"/>
  <c r="D652" i="39"/>
  <c r="E652" i="39" s="1"/>
  <c r="D651" i="39"/>
  <c r="E651" i="39" s="1"/>
  <c r="D650" i="39"/>
  <c r="E650" i="39" s="1"/>
  <c r="D649" i="39"/>
  <c r="E649" i="39" s="1"/>
  <c r="D648" i="39"/>
  <c r="E648" i="39" s="1"/>
  <c r="D647" i="39"/>
  <c r="D646" i="39" s="1"/>
  <c r="C646" i="39"/>
  <c r="J645" i="39"/>
  <c r="D644" i="39"/>
  <c r="E644" i="39" s="1"/>
  <c r="D643" i="39"/>
  <c r="J642" i="39"/>
  <c r="C642" i="39"/>
  <c r="D641" i="39"/>
  <c r="E641" i="39" s="1"/>
  <c r="D640" i="39"/>
  <c r="D639" i="39"/>
  <c r="E639" i="39" s="1"/>
  <c r="J638" i="39"/>
  <c r="C638" i="39"/>
  <c r="D637" i="39"/>
  <c r="E637" i="39" s="1"/>
  <c r="D636" i="39"/>
  <c r="E636" i="39" s="1"/>
  <c r="D635" i="39"/>
  <c r="E635" i="39" s="1"/>
  <c r="D634" i="39"/>
  <c r="E634" i="39" s="1"/>
  <c r="D633" i="39"/>
  <c r="E633" i="39" s="1"/>
  <c r="D632" i="39"/>
  <c r="E632" i="39" s="1"/>
  <c r="D631" i="39"/>
  <c r="E631" i="39" s="1"/>
  <c r="D630" i="39"/>
  <c r="E630" i="39" s="1"/>
  <c r="D629" i="39"/>
  <c r="C628" i="39"/>
  <c r="D627" i="39"/>
  <c r="E627" i="39" s="1"/>
  <c r="D626" i="39"/>
  <c r="E626" i="39" s="1"/>
  <c r="D625" i="39"/>
  <c r="E625" i="39" s="1"/>
  <c r="D624" i="39"/>
  <c r="E624" i="39" s="1"/>
  <c r="D623" i="39"/>
  <c r="E623" i="39" s="1"/>
  <c r="D622" i="39"/>
  <c r="E622" i="39" s="1"/>
  <c r="D621" i="39"/>
  <c r="E621" i="39" s="1"/>
  <c r="D620" i="39"/>
  <c r="E620" i="39" s="1"/>
  <c r="D619" i="39"/>
  <c r="E619" i="39" s="1"/>
  <c r="D618" i="39"/>
  <c r="E618" i="39" s="1"/>
  <c r="D617" i="39"/>
  <c r="C616" i="39"/>
  <c r="D615" i="39"/>
  <c r="E615" i="39" s="1"/>
  <c r="D614" i="39"/>
  <c r="E614" i="39" s="1"/>
  <c r="E613" i="39"/>
  <c r="D613" i="39"/>
  <c r="D612" i="39"/>
  <c r="E612" i="39" s="1"/>
  <c r="D611" i="39"/>
  <c r="C610" i="39"/>
  <c r="D609" i="39"/>
  <c r="E609" i="39" s="1"/>
  <c r="D608" i="39"/>
  <c r="E608" i="39" s="1"/>
  <c r="D607" i="39"/>
  <c r="E607" i="39" s="1"/>
  <c r="E606" i="39"/>
  <c r="D606" i="39"/>
  <c r="D605" i="39"/>
  <c r="E605" i="39" s="1"/>
  <c r="D604" i="39"/>
  <c r="C603" i="39"/>
  <c r="D602" i="39"/>
  <c r="E602" i="39" s="1"/>
  <c r="D601" i="39"/>
  <c r="E601" i="39" s="1"/>
  <c r="D600" i="39"/>
  <c r="E600" i="39" s="1"/>
  <c r="C599" i="39"/>
  <c r="D598" i="39"/>
  <c r="E598" i="39" s="1"/>
  <c r="D597" i="39"/>
  <c r="E597" i="39" s="1"/>
  <c r="E595" i="39" s="1"/>
  <c r="D596" i="39"/>
  <c r="E596" i="39" s="1"/>
  <c r="C595" i="39"/>
  <c r="D594" i="39"/>
  <c r="E594" i="39" s="1"/>
  <c r="E593" i="39"/>
  <c r="E592" i="39" s="1"/>
  <c r="D593" i="39"/>
  <c r="C592" i="39"/>
  <c r="D591" i="39"/>
  <c r="E591" i="39" s="1"/>
  <c r="E590" i="39"/>
  <c r="D590" i="39"/>
  <c r="D589" i="39"/>
  <c r="E589" i="39" s="1"/>
  <c r="D588" i="39"/>
  <c r="C587" i="39"/>
  <c r="D586" i="39"/>
  <c r="E586" i="39" s="1"/>
  <c r="D585" i="39"/>
  <c r="E585" i="39" s="1"/>
  <c r="D584" i="39"/>
  <c r="E584" i="39" s="1"/>
  <c r="D583" i="39"/>
  <c r="E583" i="39" s="1"/>
  <c r="E582" i="39"/>
  <c r="D582" i="39"/>
  <c r="C581" i="39"/>
  <c r="D580" i="39"/>
  <c r="E580" i="39" s="1"/>
  <c r="E579" i="39"/>
  <c r="D579" i="39"/>
  <c r="D578" i="39"/>
  <c r="E578" i="39" s="1"/>
  <c r="C577" i="39"/>
  <c r="D576" i="39"/>
  <c r="E576" i="39" s="1"/>
  <c r="D575" i="39"/>
  <c r="E575" i="39" s="1"/>
  <c r="D574" i="39"/>
  <c r="E574" i="39" s="1"/>
  <c r="E573" i="39"/>
  <c r="D573" i="39"/>
  <c r="D572" i="39"/>
  <c r="E572" i="39" s="1"/>
  <c r="D571" i="39"/>
  <c r="E571" i="39" s="1"/>
  <c r="D570" i="39"/>
  <c r="C569" i="39"/>
  <c r="D568" i="39"/>
  <c r="E568" i="39" s="1"/>
  <c r="D567" i="39"/>
  <c r="E567" i="39" s="1"/>
  <c r="D566" i="39"/>
  <c r="E566" i="39" s="1"/>
  <c r="D565" i="39"/>
  <c r="E565" i="39" s="1"/>
  <c r="D564" i="39"/>
  <c r="E564" i="39" s="1"/>
  <c r="D563" i="39"/>
  <c r="E563" i="39" s="1"/>
  <c r="C562" i="39"/>
  <c r="J561" i="39"/>
  <c r="J560" i="39"/>
  <c r="J559" i="39"/>
  <c r="D558" i="39"/>
  <c r="E558" i="39" s="1"/>
  <c r="D557" i="39"/>
  <c r="C556" i="39"/>
  <c r="D555" i="39"/>
  <c r="E555" i="39" s="1"/>
  <c r="D554" i="39"/>
  <c r="E554" i="39" s="1"/>
  <c r="D553" i="39"/>
  <c r="E553" i="39" s="1"/>
  <c r="C552" i="39"/>
  <c r="J551" i="39"/>
  <c r="J550" i="39"/>
  <c r="D549" i="39"/>
  <c r="D548" i="39"/>
  <c r="E548" i="39" s="1"/>
  <c r="J547" i="39"/>
  <c r="C547" i="39"/>
  <c r="D546" i="39"/>
  <c r="E546" i="39" s="1"/>
  <c r="D545" i="39"/>
  <c r="E545" i="39" s="1"/>
  <c r="C544" i="39"/>
  <c r="C538" i="39" s="1"/>
  <c r="D543" i="39"/>
  <c r="E543" i="39" s="1"/>
  <c r="D542" i="39"/>
  <c r="E542" i="39" s="1"/>
  <c r="D541" i="39"/>
  <c r="E541" i="39" s="1"/>
  <c r="D540" i="39"/>
  <c r="E540" i="39" s="1"/>
  <c r="D539" i="39"/>
  <c r="E539" i="39" s="1"/>
  <c r="D537" i="39"/>
  <c r="E537" i="39" s="1"/>
  <c r="D536" i="39"/>
  <c r="E536" i="39" s="1"/>
  <c r="D535" i="39"/>
  <c r="E535" i="39" s="1"/>
  <c r="D534" i="39"/>
  <c r="E534" i="39" s="1"/>
  <c r="D533" i="39"/>
  <c r="E533" i="39" s="1"/>
  <c r="D532" i="39"/>
  <c r="D531" i="39" s="1"/>
  <c r="C531" i="39"/>
  <c r="D530" i="39"/>
  <c r="E530" i="39" s="1"/>
  <c r="E529" i="39" s="1"/>
  <c r="D529" i="39"/>
  <c r="C529" i="39"/>
  <c r="C528" i="39" s="1"/>
  <c r="D527" i="39"/>
  <c r="E527" i="39" s="1"/>
  <c r="D526" i="39"/>
  <c r="E526" i="39" s="1"/>
  <c r="D525" i="39"/>
  <c r="E525" i="39" s="1"/>
  <c r="E524" i="39"/>
  <c r="D524" i="39"/>
  <c r="D523" i="39"/>
  <c r="E523" i="39" s="1"/>
  <c r="C522" i="39"/>
  <c r="D521" i="39"/>
  <c r="E521" i="39" s="1"/>
  <c r="D520" i="39"/>
  <c r="E520" i="39" s="1"/>
  <c r="D519" i="39"/>
  <c r="E519" i="39" s="1"/>
  <c r="D518" i="39"/>
  <c r="E518" i="39" s="1"/>
  <c r="D517" i="39"/>
  <c r="E517" i="39" s="1"/>
  <c r="D516" i="39"/>
  <c r="E516" i="39" s="1"/>
  <c r="D515" i="39"/>
  <c r="E515" i="39" s="1"/>
  <c r="D514" i="39"/>
  <c r="D513" i="39" s="1"/>
  <c r="C513" i="39"/>
  <c r="C509" i="39" s="1"/>
  <c r="D512" i="39"/>
  <c r="E512" i="39" s="1"/>
  <c r="D511" i="39"/>
  <c r="E511" i="39" s="1"/>
  <c r="D510" i="39"/>
  <c r="E510" i="39" s="1"/>
  <c r="D508" i="39"/>
  <c r="E508" i="39" s="1"/>
  <c r="D507" i="39"/>
  <c r="E507" i="39" s="1"/>
  <c r="D506" i="39"/>
  <c r="E506" i="39" s="1"/>
  <c r="D505" i="39"/>
  <c r="E505" i="39" s="1"/>
  <c r="C504" i="39"/>
  <c r="D503" i="39"/>
  <c r="E503" i="39" s="1"/>
  <c r="E502" i="39"/>
  <c r="D502" i="39"/>
  <c r="D501" i="39"/>
  <c r="E501" i="39" s="1"/>
  <c r="D500" i="39"/>
  <c r="E500" i="39" s="1"/>
  <c r="D499" i="39"/>
  <c r="E499" i="39" s="1"/>
  <c r="E498" i="39"/>
  <c r="D498" i="39"/>
  <c r="C497" i="39"/>
  <c r="D496" i="39"/>
  <c r="E496" i="39" s="1"/>
  <c r="D495" i="39"/>
  <c r="C494" i="39"/>
  <c r="D493" i="39"/>
  <c r="E493" i="39" s="1"/>
  <c r="D492" i="39"/>
  <c r="E492" i="39" s="1"/>
  <c r="C491" i="39"/>
  <c r="D490" i="39"/>
  <c r="E490" i="39" s="1"/>
  <c r="D489" i="39"/>
  <c r="E489" i="39" s="1"/>
  <c r="D488" i="39"/>
  <c r="E488" i="39" s="1"/>
  <c r="D487" i="39"/>
  <c r="E487" i="39" s="1"/>
  <c r="C486" i="39"/>
  <c r="D485" i="39"/>
  <c r="E485" i="39" s="1"/>
  <c r="J483" i="39"/>
  <c r="D481" i="39"/>
  <c r="E481" i="39" s="1"/>
  <c r="D480" i="39"/>
  <c r="E480" i="39" s="1"/>
  <c r="D479" i="39"/>
  <c r="E479" i="39" s="1"/>
  <c r="D478" i="39"/>
  <c r="E478" i="39" s="1"/>
  <c r="C477" i="39"/>
  <c r="D476" i="39"/>
  <c r="E476" i="39" s="1"/>
  <c r="D475" i="39"/>
  <c r="C474" i="39"/>
  <c r="D473" i="39"/>
  <c r="E473" i="39" s="1"/>
  <c r="D472" i="39"/>
  <c r="E472" i="39" s="1"/>
  <c r="D471" i="39"/>
  <c r="E471" i="39" s="1"/>
  <c r="D470" i="39"/>
  <c r="E470" i="39" s="1"/>
  <c r="D469" i="39"/>
  <c r="E469" i="39" s="1"/>
  <c r="C468" i="39"/>
  <c r="D467" i="39"/>
  <c r="E467" i="39" s="1"/>
  <c r="D466" i="39"/>
  <c r="E466" i="39" s="1"/>
  <c r="D465" i="39"/>
  <c r="E465" i="39" s="1"/>
  <c r="E464" i="39"/>
  <c r="D464" i="39"/>
  <c r="C463" i="39"/>
  <c r="D462" i="39"/>
  <c r="E462" i="39" s="1"/>
  <c r="D461" i="39"/>
  <c r="E461" i="39" s="1"/>
  <c r="D460" i="39"/>
  <c r="E460" i="39" s="1"/>
  <c r="C459" i="39"/>
  <c r="D458" i="39"/>
  <c r="E458" i="39" s="1"/>
  <c r="D457" i="39"/>
  <c r="E457" i="39" s="1"/>
  <c r="D456" i="39"/>
  <c r="E456" i="39" s="1"/>
  <c r="C455" i="39"/>
  <c r="D454" i="39"/>
  <c r="E454" i="39" s="1"/>
  <c r="E453" i="39"/>
  <c r="D453" i="39"/>
  <c r="D452" i="39"/>
  <c r="E452" i="39" s="1"/>
  <c r="D451" i="39"/>
  <c r="E451" i="39" s="1"/>
  <c r="C450" i="39"/>
  <c r="D449" i="39"/>
  <c r="E449" i="39" s="1"/>
  <c r="D448" i="39"/>
  <c r="E448" i="39" s="1"/>
  <c r="D447" i="39"/>
  <c r="E447" i="39" s="1"/>
  <c r="D446" i="39"/>
  <c r="E446" i="39" s="1"/>
  <c r="E445" i="39" s="1"/>
  <c r="C445" i="39"/>
  <c r="D443" i="39"/>
  <c r="E443" i="39" s="1"/>
  <c r="D442" i="39"/>
  <c r="E442" i="39" s="1"/>
  <c r="E441" i="39"/>
  <c r="D441" i="39"/>
  <c r="D440" i="39"/>
  <c r="E440" i="39" s="1"/>
  <c r="D439" i="39"/>
  <c r="E439" i="39" s="1"/>
  <c r="D438" i="39"/>
  <c r="E438" i="39" s="1"/>
  <c r="D437" i="39"/>
  <c r="E437" i="39" s="1"/>
  <c r="D436" i="39"/>
  <c r="E436" i="39" s="1"/>
  <c r="D435" i="39"/>
  <c r="E435" i="39" s="1"/>
  <c r="D434" i="39"/>
  <c r="E434" i="39" s="1"/>
  <c r="D433" i="39"/>
  <c r="E433" i="39" s="1"/>
  <c r="D432" i="39"/>
  <c r="E432" i="39" s="1"/>
  <c r="D431" i="39"/>
  <c r="E431" i="39" s="1"/>
  <c r="D430" i="39"/>
  <c r="E430" i="39" s="1"/>
  <c r="C429" i="39"/>
  <c r="D428" i="39"/>
  <c r="E428" i="39" s="1"/>
  <c r="D427" i="39"/>
  <c r="E427" i="39" s="1"/>
  <c r="D426" i="39"/>
  <c r="E426" i="39" s="1"/>
  <c r="D425" i="39"/>
  <c r="E425" i="39" s="1"/>
  <c r="D424" i="39"/>
  <c r="E424" i="39" s="1"/>
  <c r="D423" i="39"/>
  <c r="E423" i="39" s="1"/>
  <c r="C422" i="39"/>
  <c r="D421" i="39"/>
  <c r="E421" i="39" s="1"/>
  <c r="D420" i="39"/>
  <c r="E420" i="39" s="1"/>
  <c r="E419" i="39"/>
  <c r="D419" i="39"/>
  <c r="D418" i="39"/>
  <c r="E418" i="39" s="1"/>
  <c r="D417" i="39"/>
  <c r="D416" i="39" s="1"/>
  <c r="C416" i="39"/>
  <c r="D415" i="39"/>
  <c r="E415" i="39" s="1"/>
  <c r="D414" i="39"/>
  <c r="E414" i="39" s="1"/>
  <c r="D413" i="39"/>
  <c r="C412" i="39"/>
  <c r="D411" i="39"/>
  <c r="E411" i="39" s="1"/>
  <c r="E409" i="39" s="1"/>
  <c r="D410" i="39"/>
  <c r="E410" i="39" s="1"/>
  <c r="C409" i="39"/>
  <c r="D408" i="39"/>
  <c r="E408" i="39" s="1"/>
  <c r="D407" i="39"/>
  <c r="E407" i="39" s="1"/>
  <c r="D406" i="39"/>
  <c r="E406" i="39" s="1"/>
  <c r="D405" i="39"/>
  <c r="E405" i="39" s="1"/>
  <c r="C404" i="39"/>
  <c r="D403" i="39"/>
  <c r="E403" i="39" s="1"/>
  <c r="D402" i="39"/>
  <c r="E402" i="39" s="1"/>
  <c r="D401" i="39"/>
  <c r="E401" i="39" s="1"/>
  <c r="D400" i="39"/>
  <c r="C399" i="39"/>
  <c r="D398" i="39"/>
  <c r="E398" i="39" s="1"/>
  <c r="D397" i="39"/>
  <c r="E397" i="39" s="1"/>
  <c r="D396" i="39"/>
  <c r="E396" i="39" s="1"/>
  <c r="C395" i="39"/>
  <c r="D394" i="39"/>
  <c r="E394" i="39" s="1"/>
  <c r="D393" i="39"/>
  <c r="E393" i="39" s="1"/>
  <c r="C392" i="39"/>
  <c r="D391" i="39"/>
  <c r="E391" i="39" s="1"/>
  <c r="D390" i="39"/>
  <c r="E390" i="39" s="1"/>
  <c r="D389" i="39"/>
  <c r="E389" i="39" s="1"/>
  <c r="C388" i="39"/>
  <c r="D387" i="39"/>
  <c r="E387" i="39" s="1"/>
  <c r="D386" i="39"/>
  <c r="E386" i="39" s="1"/>
  <c r="D385" i="39"/>
  <c r="E385" i="39" s="1"/>
  <c r="D384" i="39"/>
  <c r="D383" i="39"/>
  <c r="E383" i="39" s="1"/>
  <c r="C382" i="39"/>
  <c r="D381" i="39"/>
  <c r="E381" i="39" s="1"/>
  <c r="D380" i="39"/>
  <c r="E380" i="39" s="1"/>
  <c r="D379" i="39"/>
  <c r="C378" i="39"/>
  <c r="D377" i="39"/>
  <c r="E377" i="39" s="1"/>
  <c r="D376" i="39"/>
  <c r="E376" i="39" s="1"/>
  <c r="D375" i="39"/>
  <c r="E375" i="39" s="1"/>
  <c r="D374" i="39"/>
  <c r="E374" i="39" s="1"/>
  <c r="C373" i="39"/>
  <c r="D372" i="39"/>
  <c r="E372" i="39" s="1"/>
  <c r="D371" i="39"/>
  <c r="E371" i="39" s="1"/>
  <c r="D370" i="39"/>
  <c r="E370" i="39" s="1"/>
  <c r="E369" i="39"/>
  <c r="D369" i="39"/>
  <c r="D368" i="39" s="1"/>
  <c r="C368" i="39"/>
  <c r="D367" i="39"/>
  <c r="E367" i="39" s="1"/>
  <c r="D366" i="39"/>
  <c r="E366" i="39" s="1"/>
  <c r="D365" i="39"/>
  <c r="E365" i="39" s="1"/>
  <c r="D364" i="39"/>
  <c r="E364" i="39" s="1"/>
  <c r="D363" i="39"/>
  <c r="E363" i="39" s="1"/>
  <c r="C362" i="39"/>
  <c r="D361" i="39"/>
  <c r="E361" i="39" s="1"/>
  <c r="D360" i="39"/>
  <c r="E360" i="39" s="1"/>
  <c r="D359" i="39"/>
  <c r="E359" i="39" s="1"/>
  <c r="D358" i="39"/>
  <c r="E358" i="39" s="1"/>
  <c r="C357" i="39"/>
  <c r="D356" i="39"/>
  <c r="E356" i="39" s="1"/>
  <c r="D355" i="39"/>
  <c r="E355" i="39" s="1"/>
  <c r="D354" i="39"/>
  <c r="E354" i="39" s="1"/>
  <c r="C353" i="39"/>
  <c r="D352" i="39"/>
  <c r="E352" i="39" s="1"/>
  <c r="D351" i="39"/>
  <c r="E351" i="39" s="1"/>
  <c r="D350" i="39"/>
  <c r="E350" i="39" s="1"/>
  <c r="D349" i="39"/>
  <c r="E349" i="39" s="1"/>
  <c r="C348" i="39"/>
  <c r="D347" i="39"/>
  <c r="E347" i="39" s="1"/>
  <c r="D346" i="39"/>
  <c r="E346" i="39" s="1"/>
  <c r="D345" i="39"/>
  <c r="E345" i="39" s="1"/>
  <c r="C344" i="39"/>
  <c r="D343" i="39"/>
  <c r="E343" i="39" s="1"/>
  <c r="E342" i="39"/>
  <c r="D342" i="39"/>
  <c r="D341" i="39"/>
  <c r="J339" i="39"/>
  <c r="E338" i="39"/>
  <c r="D338" i="39"/>
  <c r="D337" i="39"/>
  <c r="E337" i="39" s="1"/>
  <c r="D336" i="39"/>
  <c r="E336" i="39" s="1"/>
  <c r="D335" i="39"/>
  <c r="E335" i="39" s="1"/>
  <c r="D334" i="39"/>
  <c r="E334" i="39" s="1"/>
  <c r="D333" i="39"/>
  <c r="E333" i="39" s="1"/>
  <c r="D332" i="39"/>
  <c r="E332" i="39" s="1"/>
  <c r="C331" i="39"/>
  <c r="D330" i="39"/>
  <c r="E330" i="39" s="1"/>
  <c r="D329" i="39"/>
  <c r="C328" i="39"/>
  <c r="D327" i="39"/>
  <c r="E327" i="39" s="1"/>
  <c r="E325" i="39" s="1"/>
  <c r="D326" i="39"/>
  <c r="E326" i="39" s="1"/>
  <c r="C325" i="39"/>
  <c r="D324" i="39"/>
  <c r="E324" i="39" s="1"/>
  <c r="D323" i="39"/>
  <c r="E323" i="39" s="1"/>
  <c r="D322" i="39"/>
  <c r="E322" i="39" s="1"/>
  <c r="D321" i="39"/>
  <c r="E321" i="39" s="1"/>
  <c r="D320" i="39"/>
  <c r="E320" i="39" s="1"/>
  <c r="E319" i="39"/>
  <c r="D319" i="39"/>
  <c r="D318" i="39"/>
  <c r="E318" i="39" s="1"/>
  <c r="D317" i="39"/>
  <c r="E317" i="39" s="1"/>
  <c r="D316" i="39"/>
  <c r="C315" i="39"/>
  <c r="D313" i="39"/>
  <c r="E313" i="39" s="1"/>
  <c r="D312" i="39"/>
  <c r="E312" i="39" s="1"/>
  <c r="D311" i="39"/>
  <c r="E311" i="39" s="1"/>
  <c r="E310" i="39"/>
  <c r="D310" i="39"/>
  <c r="D309" i="39"/>
  <c r="C308" i="39"/>
  <c r="D307" i="39"/>
  <c r="E307" i="39" s="1"/>
  <c r="D306" i="39"/>
  <c r="E306" i="39" s="1"/>
  <c r="C305" i="39"/>
  <c r="D304" i="39"/>
  <c r="E304" i="39" s="1"/>
  <c r="D303" i="39"/>
  <c r="E303" i="39" s="1"/>
  <c r="C302" i="39"/>
  <c r="D301" i="39"/>
  <c r="E301" i="39" s="1"/>
  <c r="D300" i="39"/>
  <c r="E300" i="39" s="1"/>
  <c r="D299" i="39"/>
  <c r="E299" i="39" s="1"/>
  <c r="C298" i="39"/>
  <c r="D297" i="39"/>
  <c r="C296" i="39"/>
  <c r="D295" i="39"/>
  <c r="E295" i="39" s="1"/>
  <c r="D294" i="39"/>
  <c r="E294" i="39" s="1"/>
  <c r="D293" i="39"/>
  <c r="E293" i="39" s="1"/>
  <c r="D292" i="39"/>
  <c r="E292" i="39" s="1"/>
  <c r="D291" i="39"/>
  <c r="E291" i="39" s="1"/>
  <c r="D290" i="39"/>
  <c r="E290" i="39" s="1"/>
  <c r="C289" i="39"/>
  <c r="D288" i="39"/>
  <c r="E288" i="39" s="1"/>
  <c r="D287" i="39"/>
  <c r="E287" i="39" s="1"/>
  <c r="D286" i="39"/>
  <c r="E286" i="39" s="1"/>
  <c r="D285" i="39"/>
  <c r="E285" i="39" s="1"/>
  <c r="D284" i="39"/>
  <c r="E284" i="39" s="1"/>
  <c r="D283" i="39"/>
  <c r="E283" i="39" s="1"/>
  <c r="D282" i="39"/>
  <c r="E282" i="39" s="1"/>
  <c r="D281" i="39"/>
  <c r="E281" i="39" s="1"/>
  <c r="D280" i="39"/>
  <c r="E280" i="39" s="1"/>
  <c r="D279" i="39"/>
  <c r="E279" i="39" s="1"/>
  <c r="D278" i="39"/>
  <c r="E278" i="39" s="1"/>
  <c r="D277" i="39"/>
  <c r="E277" i="39" s="1"/>
  <c r="D276" i="39"/>
  <c r="E276" i="39" s="1"/>
  <c r="D275" i="39"/>
  <c r="E275" i="39" s="1"/>
  <c r="D274" i="39"/>
  <c r="E274" i="39" s="1"/>
  <c r="D273" i="39"/>
  <c r="E273" i="39" s="1"/>
  <c r="D272" i="39"/>
  <c r="E272" i="39" s="1"/>
  <c r="D271" i="39"/>
  <c r="E271" i="39" s="1"/>
  <c r="D270" i="39"/>
  <c r="E270" i="39" s="1"/>
  <c r="D269" i="39"/>
  <c r="E269" i="39" s="1"/>
  <c r="D268" i="39"/>
  <c r="E268" i="39" s="1"/>
  <c r="D267" i="39"/>
  <c r="E267" i="39" s="1"/>
  <c r="D266" i="39"/>
  <c r="C265" i="39"/>
  <c r="D264" i="39"/>
  <c r="E264" i="39" s="1"/>
  <c r="D262" i="39"/>
  <c r="E262" i="39" s="1"/>
  <c r="D261" i="39"/>
  <c r="C260" i="39"/>
  <c r="J259" i="39"/>
  <c r="J258" i="39"/>
  <c r="J257" i="39"/>
  <c r="J256" i="39"/>
  <c r="D252" i="39"/>
  <c r="E252" i="39" s="1"/>
  <c r="D251" i="39"/>
  <c r="C250" i="39"/>
  <c r="D249" i="39"/>
  <c r="E249" i="39" s="1"/>
  <c r="D248" i="39"/>
  <c r="E248" i="39" s="1"/>
  <c r="D247" i="39"/>
  <c r="E247" i="39" s="1"/>
  <c r="D246" i="39"/>
  <c r="E246" i="39" s="1"/>
  <c r="D245" i="39"/>
  <c r="E245" i="39" s="1"/>
  <c r="C244" i="39"/>
  <c r="C243" i="39" s="1"/>
  <c r="D242" i="39"/>
  <c r="E242" i="39" s="1"/>
  <c r="D241" i="39"/>
  <c r="E241" i="39" s="1"/>
  <c r="D240" i="39"/>
  <c r="E240" i="39" s="1"/>
  <c r="C239" i="39"/>
  <c r="C238" i="39" s="1"/>
  <c r="D237" i="39"/>
  <c r="D236" i="39" s="1"/>
  <c r="D235" i="39" s="1"/>
  <c r="C236" i="39"/>
  <c r="C235" i="39" s="1"/>
  <c r="D234" i="39"/>
  <c r="D233" i="39" s="1"/>
  <c r="C233" i="39"/>
  <c r="D232" i="39"/>
  <c r="E232" i="39" s="1"/>
  <c r="D231" i="39"/>
  <c r="E231" i="39" s="1"/>
  <c r="D230" i="39"/>
  <c r="E230" i="39" s="1"/>
  <c r="C229" i="39"/>
  <c r="C228" i="39" s="1"/>
  <c r="E227" i="39"/>
  <c r="D227" i="39"/>
  <c r="D226" i="39"/>
  <c r="D225" i="39"/>
  <c r="E225" i="39" s="1"/>
  <c r="D224" i="39"/>
  <c r="E224" i="39" s="1"/>
  <c r="C223" i="39"/>
  <c r="C222" i="39" s="1"/>
  <c r="D221" i="39"/>
  <c r="C220" i="39"/>
  <c r="D219" i="39"/>
  <c r="D218" i="39"/>
  <c r="E218" i="39" s="1"/>
  <c r="D217" i="39"/>
  <c r="E217" i="39" s="1"/>
  <c r="C216" i="39"/>
  <c r="C215" i="39" s="1"/>
  <c r="D214" i="39"/>
  <c r="D213" i="39" s="1"/>
  <c r="C213" i="39"/>
  <c r="D212" i="39"/>
  <c r="E212" i="39" s="1"/>
  <c r="E211" i="39" s="1"/>
  <c r="C211" i="39"/>
  <c r="D210" i="39"/>
  <c r="E210" i="39" s="1"/>
  <c r="D209" i="39"/>
  <c r="E209" i="39" s="1"/>
  <c r="D208" i="39"/>
  <c r="E208" i="39" s="1"/>
  <c r="C207" i="39"/>
  <c r="D206" i="39"/>
  <c r="E206" i="39" s="1"/>
  <c r="D205" i="39"/>
  <c r="E205" i="39" s="1"/>
  <c r="C204" i="39"/>
  <c r="D202" i="39"/>
  <c r="E202" i="39" s="1"/>
  <c r="E201" i="39" s="1"/>
  <c r="E200" i="39" s="1"/>
  <c r="C201" i="39"/>
  <c r="C200" i="39" s="1"/>
  <c r="D199" i="39"/>
  <c r="E199" i="39" s="1"/>
  <c r="E198" i="39" s="1"/>
  <c r="E197" i="39" s="1"/>
  <c r="C198" i="39"/>
  <c r="C197" i="39" s="1"/>
  <c r="D196" i="39"/>
  <c r="D195" i="39" s="1"/>
  <c r="C195" i="39"/>
  <c r="D194" i="39"/>
  <c r="E194" i="39" s="1"/>
  <c r="E193" i="39" s="1"/>
  <c r="C193" i="39"/>
  <c r="D192" i="39"/>
  <c r="E192" i="39" s="1"/>
  <c r="D191" i="39"/>
  <c r="E191" i="39" s="1"/>
  <c r="D190" i="39"/>
  <c r="C189" i="39"/>
  <c r="D187" i="39"/>
  <c r="E187" i="39" s="1"/>
  <c r="D186" i="39"/>
  <c r="E186" i="39" s="1"/>
  <c r="C185" i="39"/>
  <c r="C184" i="39" s="1"/>
  <c r="D183" i="39"/>
  <c r="E183" i="39" s="1"/>
  <c r="E182" i="39" s="1"/>
  <c r="E181" i="39"/>
  <c r="E180" i="39" s="1"/>
  <c r="D181" i="39"/>
  <c r="D180" i="39" s="1"/>
  <c r="C179" i="39"/>
  <c r="J178" i="39"/>
  <c r="J177" i="39"/>
  <c r="D176" i="39"/>
  <c r="E176" i="39" s="1"/>
  <c r="D175" i="39"/>
  <c r="E175" i="39" s="1"/>
  <c r="E174" i="39" s="1"/>
  <c r="C174" i="39"/>
  <c r="C170" i="39" s="1"/>
  <c r="D173" i="39"/>
  <c r="E173" i="39" s="1"/>
  <c r="D172" i="39"/>
  <c r="E172" i="39" s="1"/>
  <c r="C171" i="39"/>
  <c r="J170" i="39"/>
  <c r="D169" i="39"/>
  <c r="E169" i="39" s="1"/>
  <c r="D168" i="39"/>
  <c r="D167" i="39" s="1"/>
  <c r="C167" i="39"/>
  <c r="D166" i="39"/>
  <c r="E166" i="39" s="1"/>
  <c r="D165" i="39"/>
  <c r="C164" i="39"/>
  <c r="J163" i="39"/>
  <c r="D162" i="39"/>
  <c r="E162" i="39" s="1"/>
  <c r="D161" i="39"/>
  <c r="E161" i="39" s="1"/>
  <c r="C160" i="39"/>
  <c r="D159" i="39"/>
  <c r="E159" i="39" s="1"/>
  <c r="D158" i="39"/>
  <c r="E158" i="39" s="1"/>
  <c r="C157" i="39"/>
  <c r="D156" i="39"/>
  <c r="E156" i="39" s="1"/>
  <c r="D155" i="39"/>
  <c r="E155" i="39" s="1"/>
  <c r="C154" i="39"/>
  <c r="C153" i="39" s="1"/>
  <c r="J153" i="39"/>
  <c r="J152" i="39"/>
  <c r="D151" i="39"/>
  <c r="E151" i="39" s="1"/>
  <c r="D150" i="39"/>
  <c r="C149" i="39"/>
  <c r="D148" i="39"/>
  <c r="E148" i="39" s="1"/>
  <c r="D147" i="39"/>
  <c r="E147" i="39" s="1"/>
  <c r="C146" i="39"/>
  <c r="D145" i="39"/>
  <c r="E145" i="39" s="1"/>
  <c r="D144" i="39"/>
  <c r="E144" i="39" s="1"/>
  <c r="E143" i="39" s="1"/>
  <c r="C143" i="39"/>
  <c r="D142" i="39"/>
  <c r="E142" i="39" s="1"/>
  <c r="D141" i="39"/>
  <c r="C140" i="39"/>
  <c r="D139" i="39"/>
  <c r="E139" i="39" s="1"/>
  <c r="D138" i="39"/>
  <c r="E138" i="39" s="1"/>
  <c r="D137" i="39"/>
  <c r="C136" i="39"/>
  <c r="J135" i="39"/>
  <c r="D134" i="39"/>
  <c r="E134" i="39" s="1"/>
  <c r="D133" i="39"/>
  <c r="C132" i="39"/>
  <c r="D131" i="39"/>
  <c r="E131" i="39" s="1"/>
  <c r="D130" i="39"/>
  <c r="C129" i="39"/>
  <c r="D128" i="39"/>
  <c r="E128" i="39" s="1"/>
  <c r="D127" i="39"/>
  <c r="E127" i="39" s="1"/>
  <c r="C126" i="39"/>
  <c r="D125" i="39"/>
  <c r="E125" i="39" s="1"/>
  <c r="D124" i="39"/>
  <c r="E124" i="39" s="1"/>
  <c r="C123" i="39"/>
  <c r="D122" i="39"/>
  <c r="E122" i="39" s="1"/>
  <c r="D121" i="39"/>
  <c r="C120" i="39"/>
  <c r="D119" i="39"/>
  <c r="E119" i="39" s="1"/>
  <c r="D118" i="39"/>
  <c r="C117" i="39"/>
  <c r="J116" i="39"/>
  <c r="J115" i="39"/>
  <c r="J114" i="39"/>
  <c r="D113" i="39"/>
  <c r="E113" i="39" s="1"/>
  <c r="D112" i="39"/>
  <c r="E112" i="39" s="1"/>
  <c r="D111" i="39"/>
  <c r="E111" i="39" s="1"/>
  <c r="D110" i="39"/>
  <c r="E110" i="39" s="1"/>
  <c r="D109" i="39"/>
  <c r="E109" i="39" s="1"/>
  <c r="D108" i="39"/>
  <c r="E108" i="39" s="1"/>
  <c r="D107" i="39"/>
  <c r="E107" i="39" s="1"/>
  <c r="D106" i="39"/>
  <c r="E106" i="39" s="1"/>
  <c r="D105" i="39"/>
  <c r="E105" i="39" s="1"/>
  <c r="D104" i="39"/>
  <c r="E104" i="39" s="1"/>
  <c r="D103" i="39"/>
  <c r="E103" i="39" s="1"/>
  <c r="E102" i="39"/>
  <c r="D102" i="39"/>
  <c r="D101" i="39"/>
  <c r="E101" i="39" s="1"/>
  <c r="D100" i="39"/>
  <c r="E100" i="39" s="1"/>
  <c r="D99" i="39"/>
  <c r="D98" i="39"/>
  <c r="E98" i="39" s="1"/>
  <c r="J97" i="39"/>
  <c r="D96" i="39"/>
  <c r="E96" i="39" s="1"/>
  <c r="D95" i="39"/>
  <c r="E95" i="39" s="1"/>
  <c r="D94" i="39"/>
  <c r="E94" i="39" s="1"/>
  <c r="D93" i="39"/>
  <c r="E93" i="39" s="1"/>
  <c r="D92" i="39"/>
  <c r="E92" i="39" s="1"/>
  <c r="D91" i="39"/>
  <c r="E91" i="39" s="1"/>
  <c r="D90" i="39"/>
  <c r="E90" i="39" s="1"/>
  <c r="D89" i="39"/>
  <c r="E89" i="39" s="1"/>
  <c r="D88" i="39"/>
  <c r="E88" i="39" s="1"/>
  <c r="D87" i="39"/>
  <c r="E87" i="39" s="1"/>
  <c r="D86" i="39"/>
  <c r="E86" i="39" s="1"/>
  <c r="D85" i="39"/>
  <c r="E85" i="39" s="1"/>
  <c r="D84" i="39"/>
  <c r="E84" i="39" s="1"/>
  <c r="D83" i="39"/>
  <c r="E83" i="39" s="1"/>
  <c r="D82" i="39"/>
  <c r="E82" i="39" s="1"/>
  <c r="D81" i="39"/>
  <c r="E81" i="39" s="1"/>
  <c r="D80" i="39"/>
  <c r="E80" i="39" s="1"/>
  <c r="D79" i="39"/>
  <c r="E79" i="39" s="1"/>
  <c r="D78" i="39"/>
  <c r="E78" i="39" s="1"/>
  <c r="D77" i="39"/>
  <c r="E77" i="39" s="1"/>
  <c r="D76" i="39"/>
  <c r="E76" i="39" s="1"/>
  <c r="D75" i="39"/>
  <c r="E75" i="39" s="1"/>
  <c r="D74" i="39"/>
  <c r="E74" i="39" s="1"/>
  <c r="D73" i="39"/>
  <c r="E73" i="39" s="1"/>
  <c r="D72" i="39"/>
  <c r="E72" i="39" s="1"/>
  <c r="D71" i="39"/>
  <c r="E71" i="39" s="1"/>
  <c r="D70" i="39"/>
  <c r="D69" i="39"/>
  <c r="E69" i="39" s="1"/>
  <c r="J68" i="39"/>
  <c r="J67" i="39"/>
  <c r="D66" i="39"/>
  <c r="E66" i="39" s="1"/>
  <c r="D65" i="39"/>
  <c r="E65" i="39" s="1"/>
  <c r="D64" i="39"/>
  <c r="E64" i="39" s="1"/>
  <c r="D63" i="39"/>
  <c r="E63" i="39" s="1"/>
  <c r="E62" i="39"/>
  <c r="D62" i="39"/>
  <c r="J61" i="39"/>
  <c r="C61" i="39"/>
  <c r="E60" i="39"/>
  <c r="D60" i="39"/>
  <c r="D59" i="39"/>
  <c r="E59" i="39" s="1"/>
  <c r="D58" i="39"/>
  <c r="E58" i="39" s="1"/>
  <c r="D57" i="39"/>
  <c r="E57" i="39" s="1"/>
  <c r="D56" i="39"/>
  <c r="E56" i="39" s="1"/>
  <c r="D55" i="39"/>
  <c r="E55" i="39" s="1"/>
  <c r="D54" i="39"/>
  <c r="E54" i="39" s="1"/>
  <c r="D53" i="39"/>
  <c r="E53" i="39" s="1"/>
  <c r="D52" i="39"/>
  <c r="E52" i="39" s="1"/>
  <c r="D51" i="39"/>
  <c r="E51" i="39" s="1"/>
  <c r="D50" i="39"/>
  <c r="E50" i="39" s="1"/>
  <c r="D49" i="39"/>
  <c r="E49" i="39" s="1"/>
  <c r="D48" i="39"/>
  <c r="E48" i="39" s="1"/>
  <c r="D47" i="39"/>
  <c r="E47" i="39" s="1"/>
  <c r="D46" i="39"/>
  <c r="E46" i="39" s="1"/>
  <c r="D45" i="39"/>
  <c r="E45" i="39" s="1"/>
  <c r="D44" i="39"/>
  <c r="E44" i="39" s="1"/>
  <c r="D43" i="39"/>
  <c r="E43" i="39" s="1"/>
  <c r="D42" i="39"/>
  <c r="E42" i="39" s="1"/>
  <c r="D41" i="39"/>
  <c r="E41" i="39" s="1"/>
  <c r="D40" i="39"/>
  <c r="E40" i="39" s="1"/>
  <c r="D39" i="39"/>
  <c r="J38" i="39"/>
  <c r="D37" i="39"/>
  <c r="E37" i="39" s="1"/>
  <c r="D36" i="39"/>
  <c r="E36" i="39" s="1"/>
  <c r="D35" i="39"/>
  <c r="E35" i="39" s="1"/>
  <c r="D34" i="39"/>
  <c r="E34" i="39" s="1"/>
  <c r="D33" i="39"/>
  <c r="E33" i="39" s="1"/>
  <c r="D32" i="39"/>
  <c r="E32" i="39" s="1"/>
  <c r="D31" i="39"/>
  <c r="E31" i="39" s="1"/>
  <c r="D30" i="39"/>
  <c r="E30" i="39" s="1"/>
  <c r="D29" i="39"/>
  <c r="E29" i="39" s="1"/>
  <c r="D28" i="39"/>
  <c r="E28" i="39" s="1"/>
  <c r="D27" i="39"/>
  <c r="E27" i="39" s="1"/>
  <c r="D26" i="39"/>
  <c r="E26" i="39" s="1"/>
  <c r="E25" i="39"/>
  <c r="D25" i="39"/>
  <c r="D24" i="39"/>
  <c r="E24" i="39" s="1"/>
  <c r="D23" i="39"/>
  <c r="E23" i="39" s="1"/>
  <c r="D22" i="39"/>
  <c r="E22" i="39" s="1"/>
  <c r="D21" i="39"/>
  <c r="E21" i="39" s="1"/>
  <c r="D20" i="39"/>
  <c r="E20" i="39" s="1"/>
  <c r="D19" i="39"/>
  <c r="E19" i="39" s="1"/>
  <c r="D18" i="39"/>
  <c r="E18" i="39" s="1"/>
  <c r="D17" i="39"/>
  <c r="E17" i="39" s="1"/>
  <c r="D16" i="39"/>
  <c r="E16" i="39" s="1"/>
  <c r="D15" i="39"/>
  <c r="E15" i="39" s="1"/>
  <c r="D14" i="39"/>
  <c r="E14" i="39" s="1"/>
  <c r="D13" i="39"/>
  <c r="E13" i="39" s="1"/>
  <c r="D12" i="39"/>
  <c r="J11" i="39"/>
  <c r="D10" i="39"/>
  <c r="E10" i="39" s="1"/>
  <c r="D9" i="39"/>
  <c r="E9" i="39" s="1"/>
  <c r="D8" i="39"/>
  <c r="E8" i="39" s="1"/>
  <c r="D7" i="39"/>
  <c r="E7" i="39" s="1"/>
  <c r="D6" i="39"/>
  <c r="E6" i="39" s="1"/>
  <c r="D5" i="39"/>
  <c r="J4" i="39"/>
  <c r="J3" i="39"/>
  <c r="J2" i="39"/>
  <c r="J1" i="39"/>
  <c r="D9" i="37"/>
  <c r="D11" i="37" s="1"/>
  <c r="C9" i="37"/>
  <c r="C11" i="37" s="1"/>
  <c r="B9" i="37"/>
  <c r="B11" i="37" s="1"/>
  <c r="D7" i="37"/>
  <c r="C7" i="37"/>
  <c r="B7" i="37"/>
  <c r="D5" i="37"/>
  <c r="C5" i="37"/>
  <c r="B5" i="37"/>
  <c r="D31" i="36"/>
  <c r="C31" i="36"/>
  <c r="D30" i="36"/>
  <c r="C30" i="36"/>
  <c r="E30" i="36" s="1"/>
  <c r="D29" i="36"/>
  <c r="C29" i="36"/>
  <c r="E29" i="36" s="1"/>
  <c r="D28" i="36"/>
  <c r="C28" i="36"/>
  <c r="D27" i="36"/>
  <c r="D26" i="36"/>
  <c r="C26" i="36"/>
  <c r="I70" i="35"/>
  <c r="H70" i="35"/>
  <c r="G70" i="35"/>
  <c r="F70" i="35"/>
  <c r="E70" i="35"/>
  <c r="D70" i="35"/>
  <c r="C70" i="35"/>
  <c r="I67" i="35"/>
  <c r="I63" i="35" s="1"/>
  <c r="H67" i="35"/>
  <c r="G67" i="35"/>
  <c r="F67" i="35"/>
  <c r="E67" i="35"/>
  <c r="E63" i="35" s="1"/>
  <c r="D67" i="35"/>
  <c r="C67" i="35"/>
  <c r="I64" i="35"/>
  <c r="H64" i="35"/>
  <c r="H63" i="35" s="1"/>
  <c r="G64" i="35"/>
  <c r="F64" i="35"/>
  <c r="F63" i="35" s="1"/>
  <c r="E64" i="35"/>
  <c r="D64" i="35"/>
  <c r="C64" i="35"/>
  <c r="D63" i="35"/>
  <c r="H60" i="35"/>
  <c r="G60" i="35"/>
  <c r="F60" i="35"/>
  <c r="E60" i="35"/>
  <c r="D60" i="35"/>
  <c r="C60" i="35"/>
  <c r="I57" i="35"/>
  <c r="H57" i="35"/>
  <c r="G57" i="35"/>
  <c r="F57" i="35"/>
  <c r="E57" i="35"/>
  <c r="D57" i="35"/>
  <c r="C57" i="35"/>
  <c r="I54" i="35"/>
  <c r="H54" i="35"/>
  <c r="G54" i="35"/>
  <c r="F54" i="35"/>
  <c r="E54" i="35"/>
  <c r="D54" i="35"/>
  <c r="C54" i="35"/>
  <c r="I51" i="35"/>
  <c r="H51" i="35"/>
  <c r="G51" i="35"/>
  <c r="F51" i="35"/>
  <c r="E51" i="35"/>
  <c r="D51" i="35"/>
  <c r="C51" i="35"/>
  <c r="I48" i="35"/>
  <c r="H48" i="35"/>
  <c r="G48" i="35"/>
  <c r="F48" i="35"/>
  <c r="E48" i="35"/>
  <c r="D48" i="35"/>
  <c r="C48" i="35"/>
  <c r="I33" i="35"/>
  <c r="H33" i="35"/>
  <c r="G33" i="35"/>
  <c r="F33" i="35"/>
  <c r="E33" i="35"/>
  <c r="D33" i="35"/>
  <c r="C33" i="35"/>
  <c r="I29" i="35"/>
  <c r="I25" i="35" s="1"/>
  <c r="H29" i="35"/>
  <c r="G29" i="35"/>
  <c r="F29" i="35"/>
  <c r="E29" i="35"/>
  <c r="D29" i="35"/>
  <c r="C29" i="35"/>
  <c r="I26" i="35"/>
  <c r="H26" i="35"/>
  <c r="G26" i="35"/>
  <c r="G25" i="35" s="1"/>
  <c r="F26" i="35"/>
  <c r="E26" i="35"/>
  <c r="D26" i="35"/>
  <c r="C26" i="35"/>
  <c r="C25" i="35" s="1"/>
  <c r="F25" i="35"/>
  <c r="I22" i="35"/>
  <c r="H22" i="35"/>
  <c r="G22" i="35"/>
  <c r="F22" i="35"/>
  <c r="E22" i="35"/>
  <c r="D22" i="35"/>
  <c r="C22" i="35"/>
  <c r="I19" i="35"/>
  <c r="H19" i="35"/>
  <c r="G19" i="35"/>
  <c r="F19" i="35"/>
  <c r="E19" i="35"/>
  <c r="D19" i="35"/>
  <c r="C19" i="35"/>
  <c r="I16" i="35"/>
  <c r="H16" i="35"/>
  <c r="G16" i="35"/>
  <c r="F16" i="35"/>
  <c r="E16" i="35"/>
  <c r="D16" i="35"/>
  <c r="C16" i="35"/>
  <c r="I13" i="35"/>
  <c r="H13" i="35"/>
  <c r="G13" i="35"/>
  <c r="F13" i="35"/>
  <c r="E13" i="35"/>
  <c r="D13" i="35"/>
  <c r="C13" i="35"/>
  <c r="I10" i="35"/>
  <c r="H10" i="35"/>
  <c r="G10" i="35"/>
  <c r="F10" i="35"/>
  <c r="E10" i="35"/>
  <c r="D10" i="35"/>
  <c r="C10" i="35"/>
  <c r="I5" i="35"/>
  <c r="H5" i="35"/>
  <c r="G5" i="35"/>
  <c r="F5" i="35"/>
  <c r="E5" i="35"/>
  <c r="D5" i="35"/>
  <c r="C5" i="35"/>
  <c r="I70" i="34"/>
  <c r="H70" i="34"/>
  <c r="G70" i="34"/>
  <c r="F70" i="34"/>
  <c r="E70" i="34"/>
  <c r="D70" i="34"/>
  <c r="C70" i="34"/>
  <c r="I67" i="34"/>
  <c r="H67" i="34"/>
  <c r="G67" i="34"/>
  <c r="F67" i="34"/>
  <c r="F63" i="34" s="1"/>
  <c r="E67" i="34"/>
  <c r="D67" i="34"/>
  <c r="C67" i="34"/>
  <c r="I64" i="34"/>
  <c r="I63" i="34" s="1"/>
  <c r="H64" i="34"/>
  <c r="H63" i="34" s="1"/>
  <c r="G64" i="34"/>
  <c r="F64" i="34"/>
  <c r="E64" i="34"/>
  <c r="E63" i="34" s="1"/>
  <c r="D64" i="34"/>
  <c r="D63" i="34" s="1"/>
  <c r="C64" i="34"/>
  <c r="G63" i="34"/>
  <c r="C63" i="34"/>
  <c r="H60" i="34"/>
  <c r="G60" i="34"/>
  <c r="F60" i="34"/>
  <c r="E60" i="34"/>
  <c r="D60" i="34"/>
  <c r="C60" i="34"/>
  <c r="I57" i="34"/>
  <c r="H57" i="34"/>
  <c r="G57" i="34"/>
  <c r="F57" i="34"/>
  <c r="E57" i="34"/>
  <c r="D57" i="34"/>
  <c r="C57" i="34"/>
  <c r="I54" i="34"/>
  <c r="H54" i="34"/>
  <c r="G54" i="34"/>
  <c r="G32" i="34" s="1"/>
  <c r="F54" i="34"/>
  <c r="E54" i="34"/>
  <c r="D54" i="34"/>
  <c r="C54" i="34"/>
  <c r="C32" i="34" s="1"/>
  <c r="I51" i="34"/>
  <c r="H51" i="34"/>
  <c r="G51" i="34"/>
  <c r="F51" i="34"/>
  <c r="F32" i="34" s="1"/>
  <c r="E51" i="34"/>
  <c r="D51" i="34"/>
  <c r="C51" i="34"/>
  <c r="I48" i="34"/>
  <c r="I32" i="34" s="1"/>
  <c r="H48" i="34"/>
  <c r="G48" i="34"/>
  <c r="F48" i="34"/>
  <c r="E48" i="34"/>
  <c r="E32" i="34" s="1"/>
  <c r="D48" i="34"/>
  <c r="C48" i="34"/>
  <c r="I33" i="34"/>
  <c r="H33" i="34"/>
  <c r="H32" i="34" s="1"/>
  <c r="G33" i="34"/>
  <c r="F33" i="34"/>
  <c r="E33" i="34"/>
  <c r="D33" i="34"/>
  <c r="D32" i="34" s="1"/>
  <c r="C33" i="34"/>
  <c r="I29" i="34"/>
  <c r="H29" i="34"/>
  <c r="G29" i="34"/>
  <c r="F29" i="34"/>
  <c r="E29" i="34"/>
  <c r="D29" i="34"/>
  <c r="C29" i="34"/>
  <c r="C25" i="34" s="1"/>
  <c r="I26" i="34"/>
  <c r="H26" i="34"/>
  <c r="H25" i="34" s="1"/>
  <c r="G26" i="34"/>
  <c r="F26" i="34"/>
  <c r="E26" i="34"/>
  <c r="D26" i="34"/>
  <c r="C26" i="34"/>
  <c r="G25" i="34"/>
  <c r="D25" i="34"/>
  <c r="I22" i="34"/>
  <c r="H22" i="34"/>
  <c r="G22" i="34"/>
  <c r="F22" i="34"/>
  <c r="E22" i="34"/>
  <c r="D22" i="34"/>
  <c r="C22" i="34"/>
  <c r="I19" i="34"/>
  <c r="H19" i="34"/>
  <c r="G19" i="34"/>
  <c r="F19" i="34"/>
  <c r="E19" i="34"/>
  <c r="D19" i="34"/>
  <c r="C19" i="34"/>
  <c r="I16" i="34"/>
  <c r="H16" i="34"/>
  <c r="G16" i="34"/>
  <c r="F16" i="34"/>
  <c r="E16" i="34"/>
  <c r="D16" i="34"/>
  <c r="C16" i="34"/>
  <c r="I13" i="34"/>
  <c r="H13" i="34"/>
  <c r="G13" i="34"/>
  <c r="F13" i="34"/>
  <c r="E13" i="34"/>
  <c r="D13" i="34"/>
  <c r="C13" i="34"/>
  <c r="I10" i="34"/>
  <c r="H10" i="34"/>
  <c r="G10" i="34"/>
  <c r="F10" i="34"/>
  <c r="E10" i="34"/>
  <c r="D10" i="34"/>
  <c r="C10" i="34"/>
  <c r="I5" i="34"/>
  <c r="H5" i="34"/>
  <c r="G5" i="34"/>
  <c r="F5" i="34"/>
  <c r="E5" i="34"/>
  <c r="D5" i="34"/>
  <c r="C5" i="34"/>
  <c r="E31" i="36" l="1"/>
  <c r="E28" i="36"/>
  <c r="C27" i="36"/>
  <c r="E27" i="36" s="1"/>
  <c r="E26" i="36"/>
  <c r="E32" i="35"/>
  <c r="I32" i="35"/>
  <c r="E25" i="35"/>
  <c r="D4" i="39"/>
  <c r="E146" i="39"/>
  <c r="C203" i="39"/>
  <c r="D409" i="39"/>
  <c r="D552" i="39"/>
  <c r="C716" i="39"/>
  <c r="C67" i="39"/>
  <c r="D132" i="39"/>
  <c r="D136" i="39"/>
  <c r="E353" i="39"/>
  <c r="E395" i="39"/>
  <c r="D497" i="39"/>
  <c r="D556" i="39"/>
  <c r="D671" i="39"/>
  <c r="E562" i="39"/>
  <c r="C3" i="39"/>
  <c r="E157" i="39"/>
  <c r="E179" i="39"/>
  <c r="D201" i="39"/>
  <c r="D200" i="39" s="1"/>
  <c r="C263" i="39"/>
  <c r="E388" i="39"/>
  <c r="D404" i="39"/>
  <c r="D491" i="39"/>
  <c r="D722" i="39"/>
  <c r="C4" i="34"/>
  <c r="C74" i="34" s="1"/>
  <c r="G4" i="34"/>
  <c r="D4" i="34"/>
  <c r="F25" i="34"/>
  <c r="D25" i="35"/>
  <c r="D4" i="35"/>
  <c r="I4" i="35"/>
  <c r="F4" i="35"/>
  <c r="D11" i="39"/>
  <c r="D61" i="39"/>
  <c r="E137" i="39"/>
  <c r="D140" i="39"/>
  <c r="E160" i="39"/>
  <c r="E302" i="39"/>
  <c r="D353" i="39"/>
  <c r="D373" i="39"/>
  <c r="D382" i="39"/>
  <c r="C484" i="39"/>
  <c r="E544" i="39"/>
  <c r="D595" i="39"/>
  <c r="D603" i="39"/>
  <c r="C645" i="39"/>
  <c r="D123" i="39"/>
  <c r="D509" i="39"/>
  <c r="D610" i="39"/>
  <c r="D616" i="39"/>
  <c r="E687" i="39"/>
  <c r="D38" i="39"/>
  <c r="D68" i="39"/>
  <c r="D120" i="39"/>
  <c r="D182" i="39"/>
  <c r="D179" i="39" s="1"/>
  <c r="D204" i="39"/>
  <c r="D207" i="39"/>
  <c r="D325" i="39"/>
  <c r="E344" i="39"/>
  <c r="D399" i="39"/>
  <c r="E417" i="39"/>
  <c r="D422" i="39"/>
  <c r="E450" i="39"/>
  <c r="D474" i="39"/>
  <c r="D522" i="39"/>
  <c r="E552" i="39"/>
  <c r="D587" i="39"/>
  <c r="E611" i="39"/>
  <c r="E610" i="39" s="1"/>
  <c r="D661" i="39"/>
  <c r="D751" i="39"/>
  <c r="D750" i="39" s="1"/>
  <c r="D305" i="39"/>
  <c r="E416" i="39"/>
  <c r="D429" i="39"/>
  <c r="D528" i="39"/>
  <c r="D551" i="39"/>
  <c r="D550" i="39" s="1"/>
  <c r="D727" i="39"/>
  <c r="E751" i="39"/>
  <c r="E538" i="39"/>
  <c r="E289" i="39"/>
  <c r="E362" i="39"/>
  <c r="E373" i="39"/>
  <c r="E671" i="39"/>
  <c r="E700" i="39"/>
  <c r="E298" i="39"/>
  <c r="E305" i="39"/>
  <c r="E429" i="39"/>
  <c r="E491" i="39"/>
  <c r="H4" i="34"/>
  <c r="E4" i="35"/>
  <c r="C4" i="35"/>
  <c r="G4" i="35"/>
  <c r="H25" i="35"/>
  <c r="H4" i="35" s="1"/>
  <c r="I74" i="35"/>
  <c r="C63" i="35"/>
  <c r="G63" i="35"/>
  <c r="D3" i="39"/>
  <c r="E39" i="39"/>
  <c r="C163" i="39"/>
  <c r="C152" i="39" s="1"/>
  <c r="E196" i="39"/>
  <c r="E195" i="39" s="1"/>
  <c r="E207" i="39"/>
  <c r="D244" i="39"/>
  <c r="D243" i="39" s="1"/>
  <c r="D289" i="39"/>
  <c r="D348" i="39"/>
  <c r="D388" i="39"/>
  <c r="E455" i="39"/>
  <c r="E468" i="39"/>
  <c r="E497" i="39"/>
  <c r="E532" i="39"/>
  <c r="E531" i="39" s="1"/>
  <c r="E528" i="39" s="1"/>
  <c r="C550" i="39"/>
  <c r="D577" i="39"/>
  <c r="E588" i="39"/>
  <c r="E587" i="39" s="1"/>
  <c r="E604" i="39"/>
  <c r="E617" i="39"/>
  <c r="E679" i="39"/>
  <c r="E740" i="39"/>
  <c r="E739" i="39" s="1"/>
  <c r="D756" i="39"/>
  <c r="D755" i="39" s="1"/>
  <c r="D761" i="39"/>
  <c r="D760" i="39" s="1"/>
  <c r="E766" i="39"/>
  <c r="E765" i="39" s="1"/>
  <c r="E778" i="39"/>
  <c r="E777" i="39" s="1"/>
  <c r="D74" i="34"/>
  <c r="D32" i="35"/>
  <c r="H32" i="35"/>
  <c r="E12" i="39"/>
  <c r="E70" i="39"/>
  <c r="E68" i="39" s="1"/>
  <c r="D97" i="39"/>
  <c r="D171" i="39"/>
  <c r="D193" i="39"/>
  <c r="D198" i="39"/>
  <c r="D197" i="39" s="1"/>
  <c r="D211" i="39"/>
  <c r="D216" i="39"/>
  <c r="D344" i="39"/>
  <c r="E368" i="39"/>
  <c r="D392" i="39"/>
  <c r="D455" i="39"/>
  <c r="D463" i="39"/>
  <c r="E514" i="39"/>
  <c r="E513" i="39" s="1"/>
  <c r="E509" i="39" s="1"/>
  <c r="E522" i="39"/>
  <c r="E557" i="39"/>
  <c r="E556" i="39" s="1"/>
  <c r="E551" i="39" s="1"/>
  <c r="E550" i="39" s="1"/>
  <c r="D679" i="39"/>
  <c r="D687" i="39"/>
  <c r="D768" i="39"/>
  <c r="D767" i="39" s="1"/>
  <c r="E74" i="35"/>
  <c r="F74" i="35"/>
  <c r="E141" i="39"/>
  <c r="E140" i="39" s="1"/>
  <c r="D154" i="39"/>
  <c r="D160" i="39"/>
  <c r="E234" i="39"/>
  <c r="E233" i="39" s="1"/>
  <c r="D239" i="39"/>
  <c r="D238" i="39" s="1"/>
  <c r="D298" i="39"/>
  <c r="D331" i="39"/>
  <c r="D362" i="39"/>
  <c r="E384" i="39"/>
  <c r="E382" i="39" s="1"/>
  <c r="E400" i="39"/>
  <c r="E399" i="39" s="1"/>
  <c r="D468" i="39"/>
  <c r="E599" i="39"/>
  <c r="E662" i="39"/>
  <c r="E661" i="39" s="1"/>
  <c r="D700" i="39"/>
  <c r="E25" i="34"/>
  <c r="E4" i="34" s="1"/>
  <c r="I25" i="34"/>
  <c r="I4" i="34" s="1"/>
  <c r="G74" i="34"/>
  <c r="H74" i="34"/>
  <c r="E5" i="39"/>
  <c r="E4" i="39" s="1"/>
  <c r="C115" i="39"/>
  <c r="D146" i="39"/>
  <c r="D185" i="39"/>
  <c r="D184" i="39" s="1"/>
  <c r="C188" i="39"/>
  <c r="C177" i="39" s="1"/>
  <c r="E229" i="39"/>
  <c r="E228" i="39" s="1"/>
  <c r="E237" i="39"/>
  <c r="E236" i="39" s="1"/>
  <c r="E235" i="39" s="1"/>
  <c r="C314" i="39"/>
  <c r="D445" i="39"/>
  <c r="E475" i="39"/>
  <c r="D562" i="39"/>
  <c r="E577" i="39"/>
  <c r="C560" i="39"/>
  <c r="E647" i="39"/>
  <c r="E646" i="39" s="1"/>
  <c r="D718" i="39"/>
  <c r="D717" i="39" s="1"/>
  <c r="D716" i="39" s="1"/>
  <c r="E723" i="39"/>
  <c r="E722" i="39" s="1"/>
  <c r="E756" i="39"/>
  <c r="E755" i="39" s="1"/>
  <c r="E761" i="39"/>
  <c r="E760" i="39" s="1"/>
  <c r="E768" i="39"/>
  <c r="E767" i="39" s="1"/>
  <c r="E126" i="39"/>
  <c r="E130" i="39"/>
  <c r="E129" i="39" s="1"/>
  <c r="D129" i="39"/>
  <c r="E165" i="39"/>
  <c r="E164" i="39" s="1"/>
  <c r="D164" i="39"/>
  <c r="D163" i="39" s="1"/>
  <c r="E190" i="39"/>
  <c r="E189" i="39" s="1"/>
  <c r="E188" i="39" s="1"/>
  <c r="D189" i="39"/>
  <c r="E221" i="39"/>
  <c r="E220" i="39" s="1"/>
  <c r="D220" i="39"/>
  <c r="E629" i="39"/>
  <c r="E628" i="39" s="1"/>
  <c r="D628" i="39"/>
  <c r="E684" i="39"/>
  <c r="E683" i="39" s="1"/>
  <c r="D683" i="39"/>
  <c r="E735" i="39"/>
  <c r="E734" i="39" s="1"/>
  <c r="E733" i="39" s="1"/>
  <c r="D734" i="39"/>
  <c r="D733" i="39" s="1"/>
  <c r="E150" i="39"/>
  <c r="E149" i="39" s="1"/>
  <c r="D149" i="39"/>
  <c r="E251" i="39"/>
  <c r="E250" i="39" s="1"/>
  <c r="D250" i="39"/>
  <c r="E261" i="39"/>
  <c r="E260" i="39" s="1"/>
  <c r="D260" i="39"/>
  <c r="E316" i="39"/>
  <c r="E315" i="39" s="1"/>
  <c r="D315" i="39"/>
  <c r="E329" i="39"/>
  <c r="E328" i="39" s="1"/>
  <c r="D328" i="39"/>
  <c r="E341" i="39"/>
  <c r="E413" i="39"/>
  <c r="E412" i="39" s="1"/>
  <c r="D412" i="39"/>
  <c r="E643" i="39"/>
  <c r="E642" i="39" s="1"/>
  <c r="D642" i="39"/>
  <c r="E61" i="39"/>
  <c r="E154" i="39"/>
  <c r="E153" i="39" s="1"/>
  <c r="E244" i="39"/>
  <c r="E243" i="39" s="1"/>
  <c r="C340" i="39"/>
  <c r="E357" i="39"/>
  <c r="E392" i="39"/>
  <c r="E459" i="39"/>
  <c r="E477" i="39"/>
  <c r="E581" i="39"/>
  <c r="E653" i="39"/>
  <c r="E123" i="39"/>
  <c r="D143" i="39"/>
  <c r="D135" i="39" s="1"/>
  <c r="D157" i="39"/>
  <c r="E171" i="39"/>
  <c r="E170" i="39" s="1"/>
  <c r="E185" i="39"/>
  <c r="E184" i="39" s="1"/>
  <c r="E204" i="39"/>
  <c r="E214" i="39"/>
  <c r="E213" i="39" s="1"/>
  <c r="D229" i="39"/>
  <c r="D228" i="39" s="1"/>
  <c r="D302" i="39"/>
  <c r="E348" i="39"/>
  <c r="D395" i="39"/>
  <c r="E404" i="39"/>
  <c r="E422" i="39"/>
  <c r="C444" i="39"/>
  <c r="D450" i="39"/>
  <c r="E474" i="39"/>
  <c r="D544" i="39"/>
  <c r="D538" i="39" s="1"/>
  <c r="D592" i="39"/>
  <c r="D599" i="39"/>
  <c r="E603" i="39"/>
  <c r="E616" i="39"/>
  <c r="E718" i="39"/>
  <c r="E727" i="39"/>
  <c r="E118" i="39"/>
  <c r="E117" i="39" s="1"/>
  <c r="D117" i="39"/>
  <c r="E495" i="39"/>
  <c r="E494" i="39" s="1"/>
  <c r="D494" i="39"/>
  <c r="E677" i="39"/>
  <c r="E676" i="39" s="1"/>
  <c r="D676" i="39"/>
  <c r="E773" i="39"/>
  <c r="E772" i="39" s="1"/>
  <c r="E771" i="39" s="1"/>
  <c r="D772" i="39"/>
  <c r="D771" i="39" s="1"/>
  <c r="E549" i="39"/>
  <c r="E547" i="39" s="1"/>
  <c r="D547" i="39"/>
  <c r="E570" i="39"/>
  <c r="E569" i="39" s="1"/>
  <c r="D569" i="39"/>
  <c r="E695" i="39"/>
  <c r="E694" i="39" s="1"/>
  <c r="D694" i="39"/>
  <c r="E732" i="39"/>
  <c r="E731" i="39" s="1"/>
  <c r="E730" i="39" s="1"/>
  <c r="D731" i="39"/>
  <c r="D730" i="39" s="1"/>
  <c r="E226" i="39"/>
  <c r="E223" i="39" s="1"/>
  <c r="E222" i="39" s="1"/>
  <c r="D223" i="39"/>
  <c r="D222" i="39" s="1"/>
  <c r="E266" i="39"/>
  <c r="E265" i="39" s="1"/>
  <c r="D265" i="39"/>
  <c r="E297" i="39"/>
  <c r="E296" i="39" s="1"/>
  <c r="D296" i="39"/>
  <c r="E309" i="39"/>
  <c r="E308" i="39" s="1"/>
  <c r="D308" i="39"/>
  <c r="E379" i="39"/>
  <c r="E378" i="39" s="1"/>
  <c r="D378" i="39"/>
  <c r="E640" i="39"/>
  <c r="E638" i="39" s="1"/>
  <c r="D638" i="39"/>
  <c r="E666" i="39"/>
  <c r="E665" i="39" s="1"/>
  <c r="D665" i="39"/>
  <c r="E742" i="39"/>
  <c r="E741" i="39" s="1"/>
  <c r="D741" i="39"/>
  <c r="E745" i="39"/>
  <c r="E744" i="39" s="1"/>
  <c r="E743" i="39" s="1"/>
  <c r="D744" i="39"/>
  <c r="D743" i="39" s="1"/>
  <c r="E11" i="39"/>
  <c r="E38" i="39"/>
  <c r="E331" i="39"/>
  <c r="E486" i="39"/>
  <c r="E484" i="39" s="1"/>
  <c r="E504" i="39"/>
  <c r="C725" i="39"/>
  <c r="E99" i="39"/>
  <c r="E97" i="39" s="1"/>
  <c r="E121" i="39"/>
  <c r="E120" i="39" s="1"/>
  <c r="D126" i="39"/>
  <c r="E133" i="39"/>
  <c r="E132" i="39" s="1"/>
  <c r="E136" i="39"/>
  <c r="E168" i="39"/>
  <c r="E167" i="39" s="1"/>
  <c r="D174" i="39"/>
  <c r="D170" i="39" s="1"/>
  <c r="E219" i="39"/>
  <c r="E216" i="39" s="1"/>
  <c r="E239" i="39"/>
  <c r="E238" i="39" s="1"/>
  <c r="D357" i="39"/>
  <c r="D459" i="39"/>
  <c r="E463" i="39"/>
  <c r="E444" i="39" s="1"/>
  <c r="D477" i="39"/>
  <c r="D486" i="39"/>
  <c r="D504" i="39"/>
  <c r="D581" i="39"/>
  <c r="D653" i="39"/>
  <c r="D645" i="39" s="1"/>
  <c r="E750" i="39"/>
  <c r="D74" i="35"/>
  <c r="F32" i="35"/>
  <c r="C32" i="35"/>
  <c r="C74" i="35" s="1"/>
  <c r="G32" i="35"/>
  <c r="G74" i="35"/>
  <c r="E74" i="34"/>
  <c r="I74" i="34"/>
  <c r="F4" i="34"/>
  <c r="F74" i="34"/>
  <c r="C2" i="39" l="1"/>
  <c r="E263" i="39"/>
  <c r="E645" i="39"/>
  <c r="D484" i="39"/>
  <c r="D340" i="39"/>
  <c r="D339" i="39" s="1"/>
  <c r="D153" i="39"/>
  <c r="D215" i="39"/>
  <c r="D203" i="39"/>
  <c r="D67" i="39"/>
  <c r="D2" i="39" s="1"/>
  <c r="D726" i="39"/>
  <c r="D725" i="39" s="1"/>
  <c r="C114" i="39"/>
  <c r="H74" i="35"/>
  <c r="D263" i="39"/>
  <c r="D188" i="39"/>
  <c r="D444" i="39"/>
  <c r="E717" i="39"/>
  <c r="E716" i="39" s="1"/>
  <c r="E215" i="39"/>
  <c r="E483" i="39"/>
  <c r="D152" i="39"/>
  <c r="C258" i="39"/>
  <c r="C257" i="39" s="1"/>
  <c r="E163" i="39"/>
  <c r="E152" i="39" s="1"/>
  <c r="D483" i="39"/>
  <c r="D116" i="39"/>
  <c r="D115" i="39" s="1"/>
  <c r="E3" i="39"/>
  <c r="E561" i="39"/>
  <c r="E203" i="39"/>
  <c r="C559" i="39"/>
  <c r="E340" i="39"/>
  <c r="E339" i="39" s="1"/>
  <c r="E314" i="39"/>
  <c r="E259" i="39" s="1"/>
  <c r="E116" i="39"/>
  <c r="E135" i="39"/>
  <c r="E67" i="39"/>
  <c r="D561" i="39"/>
  <c r="D560" i="39" s="1"/>
  <c r="D559" i="39" s="1"/>
  <c r="E726" i="39"/>
  <c r="E725" i="39" s="1"/>
  <c r="D314" i="39"/>
  <c r="D259" i="39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8" i="26"/>
  <c r="E778" i="26" s="1"/>
  <c r="E777" i="26" s="1"/>
  <c r="D776" i="26"/>
  <c r="E776" i="26" s="1"/>
  <c r="D775" i="26"/>
  <c r="E775" i="26" s="1"/>
  <c r="D774" i="26"/>
  <c r="E774" i="26" s="1"/>
  <c r="D773" i="26"/>
  <c r="D770" i="26"/>
  <c r="E770" i="26" s="1"/>
  <c r="D769" i="26"/>
  <c r="D766" i="26"/>
  <c r="E766" i="26" s="1"/>
  <c r="E765" i="26" s="1"/>
  <c r="D764" i="26"/>
  <c r="E764" i="26" s="1"/>
  <c r="D763" i="26"/>
  <c r="E763" i="26" s="1"/>
  <c r="D762" i="26"/>
  <c r="E762" i="26" s="1"/>
  <c r="D759" i="26"/>
  <c r="E759" i="26" s="1"/>
  <c r="E758" i="26"/>
  <c r="D758" i="26"/>
  <c r="D757" i="26"/>
  <c r="D754" i="26"/>
  <c r="E754" i="26" s="1"/>
  <c r="D753" i="26"/>
  <c r="E753" i="26" s="1"/>
  <c r="D752" i="26"/>
  <c r="E752" i="26" s="1"/>
  <c r="D749" i="26"/>
  <c r="E749" i="26" s="1"/>
  <c r="D748" i="26"/>
  <c r="E748" i="26" s="1"/>
  <c r="D747" i="26"/>
  <c r="D746" i="26" s="1"/>
  <c r="D745" i="26"/>
  <c r="D742" i="26"/>
  <c r="D741" i="26" s="1"/>
  <c r="D740" i="26"/>
  <c r="D739" i="26" s="1"/>
  <c r="D738" i="26"/>
  <c r="E738" i="26" s="1"/>
  <c r="D737" i="26"/>
  <c r="E737" i="26" s="1"/>
  <c r="D736" i="26"/>
  <c r="E736" i="26" s="1"/>
  <c r="D735" i="26"/>
  <c r="E735" i="26" s="1"/>
  <c r="D732" i="26"/>
  <c r="E732" i="26" s="1"/>
  <c r="E731" i="26" s="1"/>
  <c r="E730" i="26" s="1"/>
  <c r="D729" i="26"/>
  <c r="E729" i="26" s="1"/>
  <c r="D728" i="26"/>
  <c r="D724" i="26"/>
  <c r="E724" i="26" s="1"/>
  <c r="D723" i="26"/>
  <c r="D721" i="26"/>
  <c r="E721" i="26" s="1"/>
  <c r="D720" i="26"/>
  <c r="E720" i="26" s="1"/>
  <c r="D719" i="26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1" i="26"/>
  <c r="E701" i="26" s="1"/>
  <c r="D699" i="26"/>
  <c r="E699" i="26" s="1"/>
  <c r="D698" i="26"/>
  <c r="E698" i="26" s="1"/>
  <c r="D697" i="26"/>
  <c r="E697" i="26" s="1"/>
  <c r="D696" i="26"/>
  <c r="E696" i="26" s="1"/>
  <c r="D695" i="26"/>
  <c r="D693" i="26"/>
  <c r="E693" i="26" s="1"/>
  <c r="D692" i="26"/>
  <c r="E692" i="26" s="1"/>
  <c r="D691" i="26"/>
  <c r="E691" i="26" s="1"/>
  <c r="D690" i="26"/>
  <c r="E690" i="26" s="1"/>
  <c r="D689" i="26"/>
  <c r="E689" i="26" s="1"/>
  <c r="D688" i="26"/>
  <c r="D686" i="26"/>
  <c r="E686" i="26" s="1"/>
  <c r="D685" i="26"/>
  <c r="E685" i="26" s="1"/>
  <c r="D684" i="26"/>
  <c r="D682" i="26"/>
  <c r="E682" i="26" s="1"/>
  <c r="D681" i="26"/>
  <c r="E681" i="26" s="1"/>
  <c r="D680" i="26"/>
  <c r="E680" i="26" s="1"/>
  <c r="D678" i="26"/>
  <c r="E678" i="26" s="1"/>
  <c r="D677" i="26"/>
  <c r="E677" i="26" s="1"/>
  <c r="D675" i="26"/>
  <c r="E675" i="26" s="1"/>
  <c r="D674" i="26"/>
  <c r="E674" i="26" s="1"/>
  <c r="D673" i="26"/>
  <c r="E673" i="26" s="1"/>
  <c r="D672" i="26"/>
  <c r="E672" i="26" s="1"/>
  <c r="D670" i="26"/>
  <c r="E670" i="26" s="1"/>
  <c r="D669" i="26"/>
  <c r="E669" i="26" s="1"/>
  <c r="D668" i="26"/>
  <c r="E668" i="26" s="1"/>
  <c r="D667" i="26"/>
  <c r="E667" i="26" s="1"/>
  <c r="D666" i="26"/>
  <c r="E666" i="26" s="1"/>
  <c r="D664" i="26"/>
  <c r="E664" i="26" s="1"/>
  <c r="D663" i="26"/>
  <c r="E663" i="26" s="1"/>
  <c r="D662" i="26"/>
  <c r="E662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4" i="26"/>
  <c r="E654" i="26" s="1"/>
  <c r="D652" i="26"/>
  <c r="E652" i="26" s="1"/>
  <c r="D651" i="26"/>
  <c r="E651" i="26" s="1"/>
  <c r="D650" i="26"/>
  <c r="E650" i="26" s="1"/>
  <c r="D649" i="26"/>
  <c r="E649" i="26" s="1"/>
  <c r="D648" i="26"/>
  <c r="E648" i="26" s="1"/>
  <c r="D647" i="26"/>
  <c r="D644" i="26"/>
  <c r="E644" i="26" s="1"/>
  <c r="D643" i="26"/>
  <c r="D641" i="26"/>
  <c r="E641" i="26" s="1"/>
  <c r="D640" i="26"/>
  <c r="E640" i="26" s="1"/>
  <c r="D639" i="26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9" i="26"/>
  <c r="E629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E618" i="26" s="1"/>
  <c r="D617" i="26"/>
  <c r="D615" i="26"/>
  <c r="E615" i="26" s="1"/>
  <c r="D614" i="26"/>
  <c r="E614" i="26" s="1"/>
  <c r="D613" i="26"/>
  <c r="E613" i="26" s="1"/>
  <c r="D612" i="26"/>
  <c r="E612" i="26" s="1"/>
  <c r="D611" i="26"/>
  <c r="D609" i="26"/>
  <c r="E609" i="26" s="1"/>
  <c r="D608" i="26"/>
  <c r="E608" i="26" s="1"/>
  <c r="D607" i="26"/>
  <c r="E607" i="26" s="1"/>
  <c r="D606" i="26"/>
  <c r="E606" i="26" s="1"/>
  <c r="D605" i="26"/>
  <c r="E605" i="26" s="1"/>
  <c r="D604" i="26"/>
  <c r="E604" i="26" s="1"/>
  <c r="D602" i="26"/>
  <c r="E602" i="26" s="1"/>
  <c r="D601" i="26"/>
  <c r="E601" i="26" s="1"/>
  <c r="D600" i="26"/>
  <c r="E600" i="26" s="1"/>
  <c r="D598" i="26"/>
  <c r="E598" i="26" s="1"/>
  <c r="D597" i="26"/>
  <c r="E597" i="26" s="1"/>
  <c r="D596" i="26"/>
  <c r="E596" i="26" s="1"/>
  <c r="D594" i="26"/>
  <c r="E594" i="26" s="1"/>
  <c r="D593" i="26"/>
  <c r="D591" i="26"/>
  <c r="E591" i="26" s="1"/>
  <c r="D590" i="26"/>
  <c r="E590" i="26" s="1"/>
  <c r="D589" i="26"/>
  <c r="E589" i="26" s="1"/>
  <c r="D588" i="26"/>
  <c r="D586" i="26"/>
  <c r="E586" i="26" s="1"/>
  <c r="D585" i="26"/>
  <c r="E585" i="26" s="1"/>
  <c r="D584" i="26"/>
  <c r="E584" i="26" s="1"/>
  <c r="D583" i="26"/>
  <c r="E583" i="26" s="1"/>
  <c r="D582" i="26"/>
  <c r="E582" i="26" s="1"/>
  <c r="D580" i="26"/>
  <c r="E580" i="26" s="1"/>
  <c r="D579" i="26"/>
  <c r="E579" i="26" s="1"/>
  <c r="D578" i="26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E571" i="26" s="1"/>
  <c r="D570" i="26"/>
  <c r="D568" i="26"/>
  <c r="E568" i="26" s="1"/>
  <c r="D567" i="26"/>
  <c r="E567" i="26" s="1"/>
  <c r="D566" i="26"/>
  <c r="E566" i="26" s="1"/>
  <c r="D565" i="26"/>
  <c r="E565" i="26" s="1"/>
  <c r="D564" i="26"/>
  <c r="E564" i="26" s="1"/>
  <c r="D563" i="26"/>
  <c r="D558" i="26"/>
  <c r="E558" i="26" s="1"/>
  <c r="D557" i="26"/>
  <c r="D555" i="26"/>
  <c r="E555" i="26" s="1"/>
  <c r="D554" i="26"/>
  <c r="E554" i="26" s="1"/>
  <c r="D553" i="26"/>
  <c r="D549" i="26"/>
  <c r="E549" i="26" s="1"/>
  <c r="D548" i="26"/>
  <c r="E548" i="26" s="1"/>
  <c r="D546" i="26"/>
  <c r="E546" i="26" s="1"/>
  <c r="D545" i="26"/>
  <c r="D543" i="26"/>
  <c r="E543" i="26" s="1"/>
  <c r="D542" i="26"/>
  <c r="E542" i="26" s="1"/>
  <c r="D541" i="26"/>
  <c r="E541" i="26" s="1"/>
  <c r="D540" i="26"/>
  <c r="E540" i="26" s="1"/>
  <c r="D539" i="26"/>
  <c r="E539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2" i="26"/>
  <c r="E532" i="26" s="1"/>
  <c r="D530" i="26"/>
  <c r="E530" i="26" s="1"/>
  <c r="E529" i="26" s="1"/>
  <c r="D527" i="26"/>
  <c r="E527" i="26" s="1"/>
  <c r="D526" i="26"/>
  <c r="E526" i="26" s="1"/>
  <c r="D525" i="26"/>
  <c r="E525" i="26" s="1"/>
  <c r="D524" i="26"/>
  <c r="E524" i="26" s="1"/>
  <c r="D523" i="26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4" i="26"/>
  <c r="E514" i="26" s="1"/>
  <c r="D512" i="26"/>
  <c r="E512" i="26" s="1"/>
  <c r="D511" i="26"/>
  <c r="E511" i="26" s="1"/>
  <c r="D510" i="26"/>
  <c r="E510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E449" i="26"/>
  <c r="D449" i="26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E402" i="26"/>
  <c r="D402" i="26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2" i="26"/>
  <c r="E352" i="26" s="1"/>
  <c r="D351" i="26"/>
  <c r="E351" i="26" s="1"/>
  <c r="D350" i="26"/>
  <c r="E350" i="26" s="1"/>
  <c r="D349" i="26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E321" i="26"/>
  <c r="D321" i="26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6" i="26"/>
  <c r="D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D190" i="26"/>
  <c r="E190" i="26" s="1"/>
  <c r="D187" i="26"/>
  <c r="E187" i="26" s="1"/>
  <c r="D186" i="26"/>
  <c r="E186" i="26" s="1"/>
  <c r="D183" i="26"/>
  <c r="D182" i="26" s="1"/>
  <c r="D181" i="26"/>
  <c r="D180" i="26" s="1"/>
  <c r="D179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D161" i="26"/>
  <c r="E161" i="26" s="1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E140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560" i="39" l="1"/>
  <c r="D296" i="26"/>
  <c r="E378" i="26"/>
  <c r="D494" i="26"/>
  <c r="E183" i="26"/>
  <c r="E182" i="26" s="1"/>
  <c r="E179" i="26" s="1"/>
  <c r="D404" i="26"/>
  <c r="D587" i="26"/>
  <c r="E679" i="26"/>
  <c r="D258" i="39"/>
  <c r="D257" i="39" s="1"/>
  <c r="D178" i="39"/>
  <c r="D177" i="39" s="1"/>
  <c r="D171" i="26"/>
  <c r="D315" i="26"/>
  <c r="D353" i="26"/>
  <c r="E382" i="26"/>
  <c r="E405" i="26"/>
  <c r="E588" i="26"/>
  <c r="E178" i="39"/>
  <c r="E177" i="39" s="1"/>
  <c r="E258" i="39"/>
  <c r="E257" i="39" s="1"/>
  <c r="D149" i="26"/>
  <c r="D157" i="26"/>
  <c r="D174" i="26"/>
  <c r="E189" i="26"/>
  <c r="D204" i="26"/>
  <c r="D207" i="26"/>
  <c r="D373" i="26"/>
  <c r="D378" i="26"/>
  <c r="D382" i="26"/>
  <c r="D497" i="26"/>
  <c r="D577" i="26"/>
  <c r="D683" i="26"/>
  <c r="D727" i="26"/>
  <c r="D189" i="26"/>
  <c r="D198" i="26"/>
  <c r="D197" i="26" s="1"/>
  <c r="E388" i="26"/>
  <c r="E392" i="26"/>
  <c r="D468" i="26"/>
  <c r="E581" i="26"/>
  <c r="D687" i="26"/>
  <c r="D731" i="26"/>
  <c r="D730" i="26" s="1"/>
  <c r="D756" i="26"/>
  <c r="D755" i="26" s="1"/>
  <c r="D11" i="26"/>
  <c r="E181" i="26"/>
  <c r="E180" i="26" s="1"/>
  <c r="E316" i="26"/>
  <c r="E315" i="26" s="1"/>
  <c r="D368" i="26"/>
  <c r="D388" i="26"/>
  <c r="D392" i="26"/>
  <c r="E2" i="39"/>
  <c r="E559" i="39"/>
  <c r="D114" i="39"/>
  <c r="E115" i="39"/>
  <c r="E114" i="39" s="1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170" i="26"/>
  <c r="D289" i="26"/>
  <c r="D298" i="26"/>
  <c r="D302" i="26"/>
  <c r="E404" i="26"/>
  <c r="D160" i="26"/>
  <c r="E168" i="26"/>
  <c r="D348" i="26"/>
  <c r="D474" i="26"/>
  <c r="E498" i="26"/>
  <c r="E740" i="26"/>
  <c r="E739" i="26" s="1"/>
  <c r="E747" i="26"/>
  <c r="E746" i="26" s="1"/>
  <c r="E688" i="26"/>
  <c r="E687" i="26" s="1"/>
  <c r="D529" i="26"/>
  <c r="D569" i="26"/>
  <c r="D679" i="26"/>
  <c r="E547" i="26"/>
  <c r="E595" i="26"/>
  <c r="E757" i="26"/>
  <c r="E756" i="26" s="1"/>
  <c r="E755" i="26" s="1"/>
  <c r="E123" i="26"/>
  <c r="E298" i="26"/>
  <c r="E302" i="26"/>
  <c r="E497" i="26"/>
  <c r="E154" i="26"/>
  <c r="E628" i="26"/>
  <c r="E244" i="26"/>
  <c r="E243" i="26" s="1"/>
  <c r="E328" i="26"/>
  <c r="D522" i="26"/>
  <c r="E523" i="26"/>
  <c r="E522" i="26" s="1"/>
  <c r="D562" i="26"/>
  <c r="E563" i="26"/>
  <c r="E562" i="26" s="1"/>
  <c r="D610" i="26"/>
  <c r="E611" i="26"/>
  <c r="E610" i="26" s="1"/>
  <c r="D718" i="26"/>
  <c r="E719" i="26"/>
  <c r="E718" i="26" s="1"/>
  <c r="E12" i="26"/>
  <c r="D4" i="26"/>
  <c r="E62" i="26"/>
  <c r="E61" i="26" s="1"/>
  <c r="D120" i="26"/>
  <c r="D123" i="26"/>
  <c r="D38" i="26"/>
  <c r="D68" i="26"/>
  <c r="D67" i="26" s="1"/>
  <c r="E98" i="26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68" i="26"/>
  <c r="D416" i="26"/>
  <c r="E475" i="26"/>
  <c r="E474" i="26" s="1"/>
  <c r="E491" i="26"/>
  <c r="E570" i="26"/>
  <c r="E569" i="26" s="1"/>
  <c r="E578" i="26"/>
  <c r="E577" i="26" s="1"/>
  <c r="D581" i="26"/>
  <c r="D653" i="26"/>
  <c r="E661" i="26"/>
  <c r="E734" i="26"/>
  <c r="E733" i="26" s="1"/>
  <c r="E742" i="26"/>
  <c r="E741" i="26" s="1"/>
  <c r="E751" i="26"/>
  <c r="E750" i="26" s="1"/>
  <c r="E761" i="26"/>
  <c r="E760" i="26" s="1"/>
  <c r="E38" i="26"/>
  <c r="E164" i="26"/>
  <c r="E250" i="26"/>
  <c r="E412" i="26"/>
  <c r="E599" i="26"/>
  <c r="D642" i="26"/>
  <c r="E643" i="26"/>
  <c r="E642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6" i="26"/>
  <c r="E557" i="26"/>
  <c r="E556" i="26" s="1"/>
  <c r="D661" i="26"/>
  <c r="E676" i="26"/>
  <c r="E684" i="26"/>
  <c r="E683" i="26" s="1"/>
  <c r="D700" i="26"/>
  <c r="E728" i="26"/>
  <c r="E727" i="26" s="1"/>
  <c r="D765" i="26"/>
  <c r="E146" i="26"/>
  <c r="E167" i="26"/>
  <c r="E174" i="26"/>
  <c r="D185" i="26"/>
  <c r="D184" i="26" s="1"/>
  <c r="E331" i="26"/>
  <c r="E344" i="26"/>
  <c r="E399" i="26"/>
  <c r="E416" i="26"/>
  <c r="E422" i="26"/>
  <c r="E429" i="26"/>
  <c r="E455" i="26"/>
  <c r="D463" i="26"/>
  <c r="E464" i="26"/>
  <c r="E463" i="26" s="1"/>
  <c r="E513" i="26"/>
  <c r="E509" i="26" s="1"/>
  <c r="D531" i="26"/>
  <c r="D528" i="26" s="1"/>
  <c r="E587" i="26"/>
  <c r="D628" i="26"/>
  <c r="E700" i="26"/>
  <c r="D768" i="26"/>
  <c r="D767" i="26" s="1"/>
  <c r="E769" i="26"/>
  <c r="E768" i="26" s="1"/>
  <c r="E767" i="26" s="1"/>
  <c r="D777" i="26"/>
  <c r="E603" i="26"/>
  <c r="E665" i="26"/>
  <c r="D676" i="26"/>
  <c r="D734" i="26"/>
  <c r="D733" i="26" s="1"/>
  <c r="E11" i="26"/>
  <c r="E97" i="26"/>
  <c r="D305" i="26"/>
  <c r="E306" i="26"/>
  <c r="E305" i="26" s="1"/>
  <c r="D544" i="26"/>
  <c r="D538" i="26" s="1"/>
  <c r="E545" i="26"/>
  <c r="E544" i="26" s="1"/>
  <c r="E538" i="26" s="1"/>
  <c r="D722" i="26"/>
  <c r="D717" i="26" s="1"/>
  <c r="D716" i="26" s="1"/>
  <c r="E723" i="26"/>
  <c r="E722" i="26" s="1"/>
  <c r="D744" i="26"/>
  <c r="D743" i="26" s="1"/>
  <c r="E745" i="26"/>
  <c r="E744" i="26" s="1"/>
  <c r="E743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3" i="26"/>
  <c r="E5" i="26"/>
  <c r="E4" i="26" s="1"/>
  <c r="E136" i="26"/>
  <c r="D229" i="26"/>
  <c r="D228" i="26" s="1"/>
  <c r="E232" i="26"/>
  <c r="E229" i="26" s="1"/>
  <c r="E228" i="26" s="1"/>
  <c r="D308" i="26"/>
  <c r="D325" i="26"/>
  <c r="E326" i="26"/>
  <c r="E325" i="26" s="1"/>
  <c r="E348" i="26"/>
  <c r="D362" i="26"/>
  <c r="D409" i="26"/>
  <c r="E410" i="26"/>
  <c r="E409" i="26" s="1"/>
  <c r="D445" i="26"/>
  <c r="E446" i="26"/>
  <c r="E445" i="26" s="1"/>
  <c r="D491" i="26"/>
  <c r="D509" i="26"/>
  <c r="E531" i="26"/>
  <c r="E528" i="26" s="1"/>
  <c r="D547" i="26"/>
  <c r="D552" i="26"/>
  <c r="D551" i="26" s="1"/>
  <c r="D550" i="26" s="1"/>
  <c r="E553" i="26"/>
  <c r="E552" i="26" s="1"/>
  <c r="D599" i="26"/>
  <c r="D638" i="26"/>
  <c r="E639" i="26"/>
  <c r="E638" i="26" s="1"/>
  <c r="D646" i="26"/>
  <c r="E647" i="26"/>
  <c r="E646" i="26" s="1"/>
  <c r="E653" i="26"/>
  <c r="D671" i="26"/>
  <c r="D751" i="26"/>
  <c r="D750" i="26" s="1"/>
  <c r="D265" i="26"/>
  <c r="E266" i="26"/>
  <c r="E265" i="26" s="1"/>
  <c r="D477" i="26"/>
  <c r="E478" i="26"/>
  <c r="E477" i="26" s="1"/>
  <c r="D694" i="26"/>
  <c r="E695" i="26"/>
  <c r="E694" i="26" s="1"/>
  <c r="D486" i="26"/>
  <c r="D484" i="26" s="1"/>
  <c r="E487" i="26"/>
  <c r="E486" i="26" s="1"/>
  <c r="D504" i="26"/>
  <c r="E505" i="26"/>
  <c r="E504" i="26" s="1"/>
  <c r="D595" i="26"/>
  <c r="D603" i="26"/>
  <c r="D616" i="26"/>
  <c r="E617" i="26"/>
  <c r="E616" i="26" s="1"/>
  <c r="D761" i="26"/>
  <c r="D760" i="26" s="1"/>
  <c r="D772" i="26"/>
  <c r="D771" i="26" s="1"/>
  <c r="E773" i="26"/>
  <c r="E772" i="26" s="1"/>
  <c r="E771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E203" i="26" s="1"/>
  <c r="D250" i="26"/>
  <c r="D260" i="26"/>
  <c r="E308" i="26"/>
  <c r="D328" i="26"/>
  <c r="D344" i="26"/>
  <c r="E362" i="26"/>
  <c r="D412" i="26"/>
  <c r="D459" i="26"/>
  <c r="E460" i="26"/>
  <c r="E459" i="26" s="1"/>
  <c r="D592" i="26"/>
  <c r="E593" i="26"/>
  <c r="E592" i="26" s="1"/>
  <c r="D665" i="26"/>
  <c r="E671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203" i="26" l="1"/>
  <c r="D178" i="26" s="1"/>
  <c r="D177" i="26" s="1"/>
  <c r="E170" i="26"/>
  <c r="E163" i="26"/>
  <c r="D263" i="26"/>
  <c r="E484" i="26"/>
  <c r="E314" i="26"/>
  <c r="E116" i="26"/>
  <c r="D726" i="26"/>
  <c r="D725" i="26" s="1"/>
  <c r="D314" i="26"/>
  <c r="D259" i="26" s="1"/>
  <c r="E717" i="26"/>
  <c r="E716" i="26" s="1"/>
  <c r="E263" i="26"/>
  <c r="E726" i="26"/>
  <c r="E725" i="26" s="1"/>
  <c r="E153" i="26"/>
  <c r="E152" i="26" s="1"/>
  <c r="D135" i="26"/>
  <c r="D561" i="26"/>
  <c r="D483" i="26"/>
  <c r="D152" i="26"/>
  <c r="E340" i="26"/>
  <c r="D116" i="26"/>
  <c r="D115" i="26" s="1"/>
  <c r="D3" i="26"/>
  <c r="D2" i="26" s="1"/>
  <c r="E3" i="26"/>
  <c r="E67" i="26"/>
  <c r="E551" i="26"/>
  <c r="E550" i="26" s="1"/>
  <c r="E188" i="26"/>
  <c r="E178" i="26" s="1"/>
  <c r="E177" i="26" s="1"/>
  <c r="D340" i="26"/>
  <c r="D339" i="26" s="1"/>
  <c r="E645" i="26"/>
  <c r="D444" i="26"/>
  <c r="E135" i="26"/>
  <c r="E115" i="26" s="1"/>
  <c r="E444" i="26"/>
  <c r="E483" i="26"/>
  <c r="E561" i="26"/>
  <c r="D645" i="26"/>
  <c r="D560" i="26" s="1"/>
  <c r="D559" i="26" s="1"/>
  <c r="E339" i="26" l="1"/>
  <c r="E114" i="26"/>
  <c r="D114" i="26"/>
  <c r="E2" i="26"/>
  <c r="E259" i="26"/>
  <c r="E258" i="26" s="1"/>
  <c r="E257" i="26" s="1"/>
  <c r="E560" i="26"/>
  <c r="E559" i="26" s="1"/>
  <c r="D258" i="26"/>
  <c r="D257" i="26" s="1"/>
  <c r="C777" i="26" l="1"/>
  <c r="C772" i="26"/>
  <c r="C771" i="26" s="1"/>
  <c r="C768" i="26"/>
  <c r="C767" i="26" s="1"/>
  <c r="C765" i="26"/>
  <c r="C761" i="26"/>
  <c r="C760" i="26" s="1"/>
  <c r="C756" i="26"/>
  <c r="C755" i="26" s="1"/>
  <c r="C751" i="26"/>
  <c r="C750" i="26" s="1"/>
  <c r="C746" i="26"/>
  <c r="C744" i="26"/>
  <c r="C741" i="26"/>
  <c r="C739" i="26"/>
  <c r="C734" i="26"/>
  <c r="C733" i="26" s="1"/>
  <c r="C731" i="26"/>
  <c r="C730" i="26" s="1"/>
  <c r="C727" i="26"/>
  <c r="J726" i="26"/>
  <c r="J725" i="26"/>
  <c r="C722" i="26"/>
  <c r="C718" i="26"/>
  <c r="J717" i="26"/>
  <c r="J716" i="26"/>
  <c r="C700" i="26"/>
  <c r="C694" i="26"/>
  <c r="C687" i="26"/>
  <c r="C683" i="26"/>
  <c r="C679" i="26"/>
  <c r="C676" i="26"/>
  <c r="C671" i="26"/>
  <c r="C665" i="26"/>
  <c r="C661" i="26"/>
  <c r="C653" i="26"/>
  <c r="C646" i="26"/>
  <c r="J645" i="26"/>
  <c r="J642" i="26"/>
  <c r="C642" i="26"/>
  <c r="J638" i="26"/>
  <c r="C638" i="26"/>
  <c r="C628" i="26"/>
  <c r="C616" i="26"/>
  <c r="C610" i="26"/>
  <c r="C603" i="26"/>
  <c r="C599" i="26"/>
  <c r="C595" i="26"/>
  <c r="C592" i="26"/>
  <c r="C587" i="26"/>
  <c r="C581" i="26"/>
  <c r="C577" i="26"/>
  <c r="C569" i="26"/>
  <c r="C562" i="26"/>
  <c r="J561" i="26"/>
  <c r="J560" i="26"/>
  <c r="J559" i="26"/>
  <c r="C556" i="26"/>
  <c r="C552" i="26"/>
  <c r="J551" i="26"/>
  <c r="J550" i="26"/>
  <c r="J547" i="26"/>
  <c r="C547" i="26"/>
  <c r="C544" i="26"/>
  <c r="C538" i="26" s="1"/>
  <c r="C531" i="26"/>
  <c r="C529" i="26"/>
  <c r="C522" i="26"/>
  <c r="C513" i="26"/>
  <c r="C509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8" i="26" s="1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743" i="26" l="1"/>
  <c r="C67" i="26"/>
  <c r="C170" i="26"/>
  <c r="C135" i="26"/>
  <c r="C163" i="26"/>
  <c r="C551" i="26"/>
  <c r="C550" i="26" s="1"/>
  <c r="C3" i="26"/>
  <c r="C2" i="26" s="1"/>
  <c r="C561" i="26"/>
  <c r="C717" i="26"/>
  <c r="C716" i="26" s="1"/>
  <c r="C340" i="26"/>
  <c r="C314" i="26"/>
  <c r="C444" i="26"/>
  <c r="C153" i="26"/>
  <c r="C188" i="26"/>
  <c r="C484" i="26"/>
  <c r="C116" i="26"/>
  <c r="C215" i="26"/>
  <c r="C645" i="26"/>
  <c r="C528" i="26"/>
  <c r="C203" i="26"/>
  <c r="C263" i="26"/>
  <c r="C726" i="26"/>
  <c r="C725" i="26" s="1"/>
  <c r="C560" i="26" l="1"/>
  <c r="C152" i="26"/>
  <c r="C115" i="26"/>
  <c r="C559" i="26"/>
  <c r="C483" i="26"/>
  <c r="C339" i="26"/>
  <c r="C259" i="26"/>
  <c r="C178" i="26"/>
  <c r="C177" i="26" s="1"/>
  <c r="C114" i="26"/>
  <c r="C258" i="26" l="1"/>
  <c r="C257" i="26" s="1"/>
  <c r="F62" i="16"/>
  <c r="F61" i="16"/>
  <c r="F60" i="16"/>
  <c r="F59" i="16"/>
  <c r="H58" i="16"/>
  <c r="G58" i="16"/>
  <c r="F58" i="16"/>
  <c r="I58" i="16" l="1"/>
  <c r="F22" i="16"/>
  <c r="S360" i="12" l="1"/>
  <c r="S359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<sst xmlns="http://schemas.openxmlformats.org/spreadsheetml/2006/main" count="6480" uniqueCount="1063">
  <si>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</si>
  <si>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</si>
  <si>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</si>
  <si>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</si>
  <si>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</si>
  <si>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</si>
  <si>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</si>
  <si>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</si>
  <si>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</si>
  <si>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</si>
  <si>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</si>
  <si>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</si>
  <si>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</si>
  <si>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</si>
  <si>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</si>
  <si>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</si>
  <si>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</si>
  <si>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</si>
  <si>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</si>
  <si>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</si>
  <si>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</si>
  <si>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</si>
  <si>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</si>
  <si>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</si>
  <si>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</si>
  <si>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</si>
  <si>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</si>
  <si>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</si>
  <si>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</si>
  <si>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</si>
  <si>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</si>
  <si>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</si>
  <si>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</si>
  <si>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</si>
  <si>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</si>
  <si>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</si>
  <si>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</si>
  <si>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</si>
  <si>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</si>
  <si>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</si>
  <si>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</si>
  <si>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</si>
  <si>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</si>
  <si>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</si>
  <si>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</si>
  <si>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</si>
  <si>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</si>
  <si>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</si>
  <si>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</si>
  <si>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</si>
  <si>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</si>
  <si>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</si>
  <si>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</si>
  <si>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</si>
  <si>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</si>
  <si>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</si>
  <si>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</si>
  <si>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</si>
  <si>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</si>
  <si>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</si>
  <si>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</si>
  <si>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</si>
  <si>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</si>
  <si>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</si>
  <si>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</si>
  <si>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</si>
  <si>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</si>
  <si>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</si>
  <si>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</si>
  <si>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</si>
  <si>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</si>
  <si>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</si>
  <si>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</si>
  <si>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</si>
  <si>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</si>
  <si>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</si>
  <si>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</si>
  <si>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</si>
  <si>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</si>
  <si>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</si>
  <si>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</si>
  <si>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</si>
  <si>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</si>
  <si>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</si>
  <si>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</si>
  <si>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</si>
  <si>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</si>
  <si>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</si>
  <si>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</si>
  <si>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</si>
  <si>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</si>
  <si>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</si>
  <si>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</si>
  <si>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</si>
  <si>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</si>
  <si>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</si>
  <si>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</si>
  <si>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</si>
  <si>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</si>
  <si>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</si>
  <si>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</si>
  <si>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</si>
  <si>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</si>
  <si>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</si>
  <si>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</si>
  <si>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</si>
  <si>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</si>
  <si>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</si>
  <si>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</si>
  <si>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</si>
  <si>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</si>
  <si>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</si>
  <si>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</si>
  <si>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</si>
  <si>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</si>
  <si>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</si>
  <si>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</si>
  <si>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</si>
  <si>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</si>
  <si>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</si>
  <si>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</si>
  <si>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</si>
  <si>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</si>
  <si>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</si>
  <si>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</si>
  <si>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</si>
  <si>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</si>
  <si>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</si>
  <si>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</si>
  <si>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</si>
  <si>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</si>
  <si>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</si>
  <si>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</si>
  <si>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</si>
  <si>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</si>
  <si>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</si>
  <si>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</si>
  <si>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</si>
  <si>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</si>
  <si>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</si>
  <si>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</si>
  <si>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</si>
  <si>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</si>
  <si>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</si>
  <si>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</si>
  <si>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</si>
  <si>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</si>
  <si>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</si>
  <si>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</si>
  <si>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</si>
  <si>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</si>
  <si>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</si>
  <si>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</si>
  <si>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</si>
  <si>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</si>
  <si>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</si>
  <si>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</si>
  <si>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</si>
  <si>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</si>
  <si>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</si>
  <si>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</si>
  <si>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</si>
  <si>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</si>
  <si>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</si>
  <si>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</si>
  <si>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</si>
  <si>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</si>
  <si>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</si>
  <si>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</si>
  <si>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</si>
  <si>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</si>
  <si>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</si>
  <si>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</si>
  <si>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</si>
  <si>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</si>
  <si>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</si>
  <si>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</si>
  <si>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</si>
  <si>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</si>
  <si>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</si>
  <si>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</si>
  <si>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</si>
  <si>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</si>
  <si>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</si>
  <si>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</si>
  <si>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</si>
  <si>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</si>
  <si>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</si>
  <si>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</si>
  <si>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</si>
  <si>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</si>
  <si>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</si>
  <si>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</si>
  <si>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</si>
  <si>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</si>
  <si>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</si>
  <si>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</si>
  <si>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</si>
  <si>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</si>
  <si>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</si>
  <si>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</si>
  <si>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</si>
  <si>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</si>
  <si>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</si>
  <si>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</si>
  <si>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</si>
  <si>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</si>
  <si>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</si>
  <si>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</si>
  <si>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</si>
  <si>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</si>
  <si>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</si>
  <si>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</si>
  <si>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</si>
  <si>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</si>
  <si>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</si>
  <si>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</si>
  <si>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</si>
  <si>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</si>
  <si>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</si>
  <si>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</si>
  <si>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</si>
  <si>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</si>
  <si>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</si>
  <si>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</si>
  <si>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</si>
  <si>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</si>
  <si>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</si>
  <si>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</si>
  <si>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</si>
  <si>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</si>
  <si>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</si>
  <si>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</si>
  <si>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</si>
  <si>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</si>
  <si>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</si>
  <si>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</si>
  <si>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</si>
  <si>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</si>
  <si>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</si>
  <si>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</si>
  <si>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</si>
  <si>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</si>
  <si>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</si>
  <si>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</si>
  <si>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</si>
  <si>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</si>
  <si>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</si>
  <si>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</si>
  <si>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</si>
  <si>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</si>
  <si>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</si>
  <si>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</si>
  <si>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</si>
  <si>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</si>
  <si>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</si>
  <si>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</si>
  <si>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</si>
  <si>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</si>
  <si>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</si>
  <si>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</si>
  <si>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</si>
  <si>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</si>
  <si>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</si>
  <si>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</si>
  <si>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</si>
  <si>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</si>
  <si>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</si>
  <si>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</si>
  <si>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</si>
  <si>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</si>
  <si>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</si>
  <si>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</si>
  <si>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</si>
  <si>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</si>
  <si>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</si>
  <si>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</si>
  <si>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</si>
  <si>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</si>
  <si>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</si>
  <si>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</si>
  <si>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</si>
  <si>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</si>
  <si>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</si>
  <si>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</si>
  <si>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</si>
  <si>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</si>
  <si>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</si>
  <si>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</si>
  <si>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</si>
  <si>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</si>
  <si>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</si>
  <si>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</si>
  <si>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</si>
  <si>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</si>
  <si>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</si>
  <si>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</si>
  <si>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</si>
  <si>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</si>
  <si>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</si>
  <si>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</si>
  <si>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</si>
  <si>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</si>
  <si>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</si>
  <si>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</si>
  <si>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</si>
  <si>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</si>
  <si>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</si>
  <si>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</si>
  <si>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</si>
  <si>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</si>
  <si>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</si>
  <si>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</si>
  <si>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</si>
  <si>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</si>
  <si>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</si>
  <si>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</si>
  <si>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</si>
  <si>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</si>
  <si>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</si>
  <si>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</si>
  <si>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</si>
  <si>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</si>
  <si>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</si>
  <si>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</si>
  <si>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</si>
  <si>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</si>
  <si>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</si>
  <si>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</si>
  <si>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</si>
  <si>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</si>
  <si>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</si>
  <si>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</si>
  <si>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</si>
  <si>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</si>
  <si>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</si>
  <si>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</si>
  <si>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</si>
  <si>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</si>
  <si>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</si>
  <si>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</si>
  <si>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</si>
  <si>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</si>
  <si>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</si>
  <si>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</si>
  <si>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</si>
  <si>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</si>
  <si>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</si>
  <si>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</si>
  <si>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</si>
  <si>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</si>
  <si>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</si>
  <si>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</si>
  <si>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</si>
  <si>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</si>
  <si>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</si>
  <si>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</si>
  <si>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</si>
  <si>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</si>
  <si>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</si>
  <si>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</si>
  <si>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</si>
  <si>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</si>
  <si>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</si>
  <si>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</si>
  <si>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</si>
  <si>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</si>
  <si>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</si>
  <si>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</si>
  <si>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</si>
  <si>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</si>
  <si>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</si>
  <si>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</si>
  <si>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</si>
  <si>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</si>
  <si>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</si>
  <si>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</si>
  <si>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</si>
  <si>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</si>
  <si>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</si>
  <si>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</si>
  <si>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</si>
  <si>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</si>
  <si>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</si>
  <si>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</si>
  <si>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</si>
  <si>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</si>
  <si>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</si>
  <si>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</si>
  <si>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</si>
  <si>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</si>
  <si>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</si>
  <si>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</si>
  <si>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</si>
  <si>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</si>
  <si>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</si>
  <si>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</si>
  <si>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</si>
  <si>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</si>
  <si>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</si>
  <si>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</si>
  <si>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</si>
  <si>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</si>
  <si>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</si>
  <si>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</si>
  <si>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</si>
  <si>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</si>
  <si>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</si>
  <si>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</si>
  <si>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</si>
  <si>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</si>
  <si>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</si>
  <si>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</si>
  <si>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</si>
  <si>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</si>
  <si>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</si>
  <si>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</si>
  <si>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</si>
  <si>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</si>
  <si>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</si>
  <si>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</si>
  <si>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</si>
  <si>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</si>
  <si>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</si>
  <si>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</si>
  <si>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</si>
  <si>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</si>
  <si>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</si>
  <si>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</si>
  <si>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</si>
  <si>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</si>
  <si>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</si>
  <si>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</si>
  <si>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</si>
  <si>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</si>
  <si>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</si>
  <si>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</si>
  <si>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</si>
  <si>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</si>
  <si>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</si>
  <si>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</si>
  <si>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</si>
  <si>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</si>
  <si>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</si>
  <si>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</si>
  <si>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</si>
  <si>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</si>
  <si>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</si>
  <si>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</si>
  <si>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</si>
  <si>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</si>
  <si>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</si>
  <si>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</si>
  <si>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</si>
  <si>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</si>
  <si>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</si>
  <si>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</si>
  <si>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</si>
  <si>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</si>
  <si>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</si>
  <si>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</si>
  <si>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</si>
  <si>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</si>
  <si>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</si>
  <si>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</si>
  <si>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</si>
  <si>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</si>
  <si>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</si>
  <si>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</si>
  <si>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</si>
  <si>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</si>
  <si>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</si>
  <si>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</si>
  <si>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</si>
  <si>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</si>
  <si>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</si>
  <si>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</si>
  <si>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</si>
  <si>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</si>
  <si>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</si>
  <si>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</si>
  <si>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</si>
  <si>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</si>
  <si>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</si>
  <si>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</si>
  <si>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</si>
  <si>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</si>
  <si>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</si>
  <si>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</si>
  <si>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</si>
  <si>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</si>
  <si>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</si>
  <si>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</si>
  <si>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</si>
  <si>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</si>
  <si>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</si>
  <si>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</si>
  <si>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</si>
  <si>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</si>
  <si>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</si>
  <si>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</si>
  <si>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</si>
  <si>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</si>
  <si>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</si>
  <si>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</si>
  <si>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</si>
  <si>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</si>
  <si>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</si>
  <si>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</si>
  <si>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</si>
  <si>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</si>
  <si>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</si>
  <si>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</si>
  <si>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</si>
  <si>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</si>
  <si>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</si>
  <si>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</si>
  <si>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</si>
  <si>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</si>
  <si>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</si>
  <si>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</si>
  <si>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</si>
  <si>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</si>
  <si>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</si>
  <si>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</si>
  <si>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</si>
  <si>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</si>
  <si>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</si>
  <si>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</si>
  <si>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</si>
  <si>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</si>
  <si>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</si>
  <si>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</si>
  <si>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</si>
  <si>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</si>
  <si>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</si>
  <si>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</si>
  <si>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</si>
  <si>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</si>
  <si>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</si>
  <si>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</si>
  <si>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</si>
  <si>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</si>
  <si>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</si>
  <si>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</si>
  <si>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</si>
  <si>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</si>
  <si>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</si>
  <si>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</si>
  <si>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</si>
  <si>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</si>
  <si>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</si>
  <si>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</si>
  <si>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</si>
  <si>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</si>
  <si>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</si>
  <si>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</si>
  <si>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</si>
  <si>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</si>
  <si>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</si>
  <si>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</si>
  <si>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</si>
  <si>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</si>
  <si>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</si>
  <si>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</si>
  <si>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</si>
  <si>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</si>
  <si>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</si>
  <si>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</si>
  <si>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</si>
  <si>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</si>
  <si>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</si>
  <si>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</si>
  <si>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</si>
  <si>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</si>
  <si>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</si>
  <si>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</si>
  <si>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</si>
  <si>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</si>
  <si>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</si>
  <si>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</si>
  <si>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</si>
  <si>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</si>
  <si>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</si>
  <si>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</si>
  <si>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</si>
  <si>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</si>
  <si>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</si>
  <si>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</si>
  <si>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</si>
  <si>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</si>
  <si>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</si>
  <si>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</si>
  <si>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</si>
  <si>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</si>
  <si>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</si>
  <si>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</si>
  <si>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</si>
  <si>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</si>
  <si>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</si>
  <si>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</si>
  <si>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</si>
  <si>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</si>
  <si>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</si>
  <si>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</si>
  <si>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</si>
  <si>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</si>
  <si>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</si>
  <si>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</si>
  <si>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</si>
  <si>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</si>
  <si>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</si>
  <si>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</si>
  <si>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</si>
  <si>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</si>
  <si>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</si>
  <si>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</si>
  <si>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</si>
  <si>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</si>
  <si>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</si>
  <si>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</si>
  <si>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</si>
  <si>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</si>
  <si>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</si>
  <si>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</si>
  <si>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</si>
  <si>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</si>
  <si>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</si>
  <si>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</si>
  <si>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</si>
  <si>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</si>
  <si>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</si>
  <si>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</si>
  <si>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</si>
  <si>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</si>
  <si>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</si>
  <si>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</si>
  <si>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</si>
  <si>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</si>
  <si>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</si>
  <si>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</si>
  <si>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</si>
  <si>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</si>
  <si>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</si>
  <si>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</si>
  <si>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</si>
  <si>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</si>
  <si>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</si>
  <si>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</si>
  <si>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</si>
  <si>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</si>
  <si>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</si>
  <si>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</si>
  <si>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</si>
  <si>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</si>
  <si>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</si>
  <si>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</si>
  <si>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</si>
  <si>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</si>
  <si>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</si>
  <si>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</si>
  <si>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</si>
  <si>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</si>
  <si>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</si>
  <si>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</si>
  <si>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</si>
  <si>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</si>
  <si>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</si>
  <si>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</si>
  <si>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</si>
  <si>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</si>
  <si>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</si>
  <si>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</si>
  <si>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</si>
  <si>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</si>
  <si>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</si>
  <si>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</si>
  <si>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</si>
  <si>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</si>
  <si>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</si>
  <si>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</si>
  <si>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</si>
  <si>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</si>
  <si>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</si>
  <si>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</si>
  <si>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</si>
  <si>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</si>
  <si>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</si>
  <si>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</si>
  <si>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</si>
  <si>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</si>
  <si>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</si>
  <si>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</si>
  <si>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</si>
  <si>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</si>
  <si>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</si>
  <si>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</si>
  <si>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</si>
  <si>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</si>
  <si>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</si>
  <si>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</si>
  <si>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</si>
  <si>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</si>
  <si>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</si>
  <si>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</si>
  <si>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</si>
  <si>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</si>
  <si>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</si>
  <si>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</si>
  <si>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</si>
  <si>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</si>
  <si>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</si>
  <si>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</si>
  <si>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</si>
  <si>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</si>
  <si>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</si>
  <si>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</si>
  <si>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</si>
  <si>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</si>
  <si>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</si>
  <si>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</si>
  <si>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</si>
  <si>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</si>
  <si>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</si>
  <si>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</si>
  <si>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</si>
  <si>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</si>
  <si>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</si>
  <si>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</si>
  <si>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</si>
  <si>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</si>
  <si>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</si>
  <si>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</si>
  <si>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</si>
  <si>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</si>
  <si>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</si>
  <si>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</si>
  <si>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</si>
  <si>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</si>
  <si>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</si>
  <si>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</si>
  <si>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</si>
  <si>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</si>
  <si>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</si>
  <si>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</si>
  <si>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</si>
  <si>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</si>
  <si>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</si>
  <si>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</si>
  <si>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</si>
  <si>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</si>
  <si>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</si>
  <si>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</si>
  <si>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</si>
  <si>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</si>
  <si>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</si>
  <si>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</si>
  <si>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</si>
  <si>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</si>
  <si>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</si>
  <si>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</si>
  <si>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</si>
  <si>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</si>
  <si>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</si>
  <si>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</si>
  <si>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</si>
  <si>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</si>
  <si>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</si>
  <si>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</si>
  <si>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</si>
  <si>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</si>
  <si>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</si>
  <si>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</si>
  <si>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</si>
  <si>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</si>
  <si>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</si>
  <si>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</si>
  <si>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</si>
  <si>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</si>
  <si>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</si>
  <si>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</si>
  <si>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</si>
  <si>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</si>
  <si>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</si>
  <si>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</si>
  <si>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</si>
  <si>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</si>
  <si>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</si>
  <si>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</si>
  <si>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</si>
  <si>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</si>
  <si>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</si>
  <si>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</si>
  <si>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</si>
  <si>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</si>
  <si>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</si>
  <si>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</si>
  <si>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</si>
  <si>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</si>
  <si>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</si>
  <si>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</si>
  <si>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</si>
  <si>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</si>
  <si>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</si>
  <si>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</si>
  <si>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</si>
  <si>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</si>
  <si>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</si>
  <si>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</si>
  <si>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</si>
  <si>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</si>
  <si>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</si>
  <si>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</si>
  <si>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</si>
  <si>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</si>
  <si>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</si>
  <si>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</si>
  <si>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</si>
  <si>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</si>
  <si>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</si>
  <si>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</si>
  <si>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</si>
  <si>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</si>
  <si>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</si>
  <si>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</si>
  <si>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</si>
  <si>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</si>
  <si>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</si>
  <si>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</si>
  <si>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</si>
  <si>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</si>
  <si>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</si>
  <si>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</si>
  <si>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</si>
  <si>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</si>
  <si>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</si>
  <si>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</si>
  <si>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</si>
  <si>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</si>
  <si>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</si>
  <si>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</si>
  <si>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</si>
  <si>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</si>
  <si>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</si>
  <si>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</si>
  <si>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</si>
  <si>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</si>
  <si>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</si>
  <si>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</si>
  <si>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</si>
  <si>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</si>
  <si>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</si>
  <si>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</si>
  <si>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</si>
  <si>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</si>
  <si>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</si>
  <si>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</si>
  <si>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</si>
  <si>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</si>
  <si>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</si>
  <si>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</si>
  <si>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</si>
  <si>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</si>
  <si>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</si>
  <si>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</si>
  <si>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</si>
  <si>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</si>
  <si>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</si>
  <si>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</si>
  <si>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</si>
  <si>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</si>
  <si>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</si>
  <si>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</si>
  <si>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</si>
  <si>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</si>
  <si>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</si>
  <si>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</si>
  <si>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</si>
  <si>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</si>
  <si>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</si>
  <si>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</si>
  <si>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</si>
  <si>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</si>
  <si>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</si>
  <si>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</si>
  <si>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</si>
  <si>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</si>
  <si>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</si>
  <si>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</si>
  <si>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</si>
  <si>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</si>
  <si>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</si>
  <si>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</si>
  <si>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</si>
  <si>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</si>
  <si>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</si>
  <si>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</si>
  <si>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</si>
  <si>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</si>
  <si>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</si>
  <si>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</si>
  <si>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</si>
  <si>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</si>
  <si>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</si>
  <si>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</si>
  <si>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</si>
  <si>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</si>
  <si>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</si>
  <si>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</si>
  <si>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</si>
  <si>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</si>
  <si>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</si>
  <si>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</si>
  <si>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</si>
  <si>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</si>
  <si>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</si>
  <si>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</si>
  <si>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</si>
  <si>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</si>
  <si>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</si>
  <si>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</si>
  <si>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</si>
  <si>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</si>
  <si>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</si>
  <si>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</si>
  <si>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</si>
  <si>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</si>
  <si>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</si>
  <si>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</si>
  <si>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</si>
  <si>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</si>
  <si>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</si>
  <si>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</si>
  <si>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</si>
  <si>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</si>
  <si>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</si>
  <si>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</si>
  <si>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</si>
  <si>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</si>
  <si>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</si>
  <si>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</si>
  <si>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</si>
  <si>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</si>
  <si>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</si>
  <si>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</si>
  <si>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</si>
  <si>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</si>
  <si>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</si>
  <si>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</si>
  <si>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</si>
  <si>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</si>
  <si>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</si>
  <si>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</si>
  <si>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</si>
  <si>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</si>
  <si>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</si>
  <si>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</si>
  <si>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</si>
  <si>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</si>
  <si>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</si>
  <si>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</si>
  <si>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</si>
  <si>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</si>
  <si>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>انجاز المشاريع المبرمجة بالمخطط الاستثماري البلدي السنوي لسنة 2016</t>
  </si>
  <si>
    <t>برنامج السنوي للاستثمار 2017</t>
  </si>
  <si>
    <t>عبد القادر التليلي</t>
  </si>
  <si>
    <t>رئيس قسم الحالة المدنية</t>
  </si>
  <si>
    <t>محمد المهدي تاتوح</t>
  </si>
  <si>
    <t>القسم الاداري</t>
  </si>
  <si>
    <t>منيرة الشارف</t>
  </si>
  <si>
    <t>القسم المالي</t>
  </si>
  <si>
    <t>علي بلطيف</t>
  </si>
  <si>
    <t>قسم العلاقات العامة</t>
  </si>
  <si>
    <t>عبد الفتاح الغماري</t>
  </si>
  <si>
    <t>قسم الجباية</t>
  </si>
  <si>
    <t>الحسين ابو نصر</t>
  </si>
  <si>
    <t>وكالة المقابيض</t>
  </si>
  <si>
    <t>رمضانة التومي</t>
  </si>
  <si>
    <t>عبد القادر ريوة</t>
  </si>
  <si>
    <t>الحالة المدنية</t>
  </si>
  <si>
    <t>محمد البودي</t>
  </si>
  <si>
    <t>قسم الضبط</t>
  </si>
  <si>
    <t>عبد القادر بن بلقاسم</t>
  </si>
  <si>
    <t>عبد القادر بن عزيز</t>
  </si>
  <si>
    <t>محمد القطناني</t>
  </si>
  <si>
    <t>وليد التواتي</t>
  </si>
  <si>
    <t>تقني</t>
  </si>
  <si>
    <t>حمودة شلبيط</t>
  </si>
  <si>
    <t>لقسم المالي</t>
  </si>
  <si>
    <t>نور الدين احمد</t>
  </si>
  <si>
    <t>قسم الطرقات و الاشغال</t>
  </si>
  <si>
    <t>صالح الطاهر</t>
  </si>
  <si>
    <t>القسم الفني</t>
  </si>
  <si>
    <t>محمد بالتام</t>
  </si>
  <si>
    <t>الطرقات و الاشغال</t>
  </si>
  <si>
    <t>علي الشارف</t>
  </si>
  <si>
    <t>قسم التنظيم و الاساليب و الاعلامية</t>
  </si>
  <si>
    <t>عمر بن ميمون</t>
  </si>
  <si>
    <t>الحسين بن عبد اللطيف</t>
  </si>
  <si>
    <t>علي بن ابراهيم</t>
  </si>
  <si>
    <t>سعيد وداعة</t>
  </si>
  <si>
    <t>عثمان عثمان</t>
  </si>
  <si>
    <t>فتحي بن كيلاني</t>
  </si>
  <si>
    <t>علي بن العبد الله</t>
  </si>
  <si>
    <t>علي بن عون</t>
  </si>
  <si>
    <t>عمر بالكيلاني</t>
  </si>
  <si>
    <t>المبروك الواعر</t>
  </si>
  <si>
    <t>معز بن حامد</t>
  </si>
  <si>
    <t>عمر بن عون</t>
  </si>
  <si>
    <t>علي بن عويطي</t>
  </si>
  <si>
    <t>صابر بن بالحسن</t>
  </si>
  <si>
    <t>البشير بن جابر</t>
  </si>
  <si>
    <t>هشام عبد الجواد</t>
  </si>
  <si>
    <t>عبد الله بن جابر</t>
  </si>
  <si>
    <t>نجيب بن بالحسن</t>
  </si>
  <si>
    <t>مصطفى بن علي</t>
  </si>
  <si>
    <t>وليد بن عبد اللطيف</t>
  </si>
  <si>
    <t>بلبابة الفقيه</t>
  </si>
  <si>
    <t>بلقاسم بن نصر</t>
  </si>
  <si>
    <t>محمد بن ناجي</t>
  </si>
  <si>
    <t>محمد بن رحومة</t>
  </si>
  <si>
    <t>الاسعد بن محمد</t>
  </si>
  <si>
    <t>قيس المترب</t>
  </si>
  <si>
    <t>نور الدين بن راشد</t>
  </si>
  <si>
    <t>جابر بن جابر</t>
  </si>
  <si>
    <t>حمدي بن نصر</t>
  </si>
  <si>
    <t>شوقي بن سالم</t>
  </si>
  <si>
    <t>جمال بن رحومة</t>
  </si>
  <si>
    <t>ابراهيم بن سالم</t>
  </si>
  <si>
    <t>عادل بن سالم</t>
  </si>
  <si>
    <t>عبد الله الفقيه</t>
  </si>
  <si>
    <t>زين العابدين الحفصي</t>
  </si>
  <si>
    <t>النوري رزق</t>
  </si>
  <si>
    <t>محمد الزاهي</t>
  </si>
  <si>
    <t>عبد القادر نصر</t>
  </si>
  <si>
    <t>نجيب شنينة</t>
  </si>
  <si>
    <t>علي رزق</t>
  </si>
  <si>
    <t>بلقاسم الجعيدي</t>
  </si>
  <si>
    <t>عبد القادر بن احمد</t>
  </si>
  <si>
    <t>عبد الحميد بوراوي</t>
  </si>
  <si>
    <t>عبد الكريم الحداد</t>
  </si>
  <si>
    <t>فؤاد بن صالح</t>
  </si>
  <si>
    <t>نور الدين شلبيط</t>
  </si>
  <si>
    <t>بوستة الجمني</t>
  </si>
  <si>
    <t>فاروق الفالح</t>
  </si>
  <si>
    <t>عمر الناقوسي</t>
  </si>
  <si>
    <t>حامد بن فرج</t>
  </si>
  <si>
    <t>منجي رمضان</t>
  </si>
  <si>
    <t>محمد كمال التريكي</t>
  </si>
  <si>
    <t>نزار السلامي</t>
  </si>
  <si>
    <t>حامد التواتي</t>
  </si>
  <si>
    <t>بو بكر بالتام</t>
  </si>
  <si>
    <t>نبيل الحامدي</t>
  </si>
  <si>
    <t>المبروك بالحاج</t>
  </si>
  <si>
    <t>الحسين صميدة</t>
  </si>
  <si>
    <t>محمد قريرة</t>
  </si>
  <si>
    <t>ماهر بالهادي</t>
  </si>
  <si>
    <t>الهادي المري</t>
  </si>
  <si>
    <t>الجمعي رجب</t>
  </si>
  <si>
    <t>عبد الرزاق شلشول</t>
  </si>
  <si>
    <t>محمد بن سعد</t>
  </si>
  <si>
    <t>العروسي فرحات</t>
  </si>
  <si>
    <t>الهادي العربي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</si>
</sst>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4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3" fillId="1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0" borderId="0" xfId="0" applyNumberFormat="1"/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43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71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reth/Desktop/saisie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rightToLeft="1" workbookViewId="0">
      <selection activeCell="D1" sqref="D1:E1048576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2" t="s">
        <v>30</v>
      </c>
      <c r="B1" s="182"/>
      <c r="C1" s="182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0" t="s">
        <v>60</v>
      </c>
      <c r="B2" s="190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7" t="s">
        <v>578</v>
      </c>
      <c r="B3" s="18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3" t="s">
        <v>124</v>
      </c>
      <c r="B4" s="184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3" t="s">
        <v>125</v>
      </c>
      <c r="B11" s="184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3" t="s">
        <v>145</v>
      </c>
      <c r="B38" s="184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3" t="s">
        <v>158</v>
      </c>
      <c r="B61" s="18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7" t="s">
        <v>579</v>
      </c>
      <c r="B67" s="18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3" t="s">
        <v>163</v>
      </c>
      <c r="B68" s="184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8" t="s">
        <v>62</v>
      </c>
      <c r="B114" s="189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5" t="s">
        <v>580</v>
      </c>
      <c r="B115" s="186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3" t="s">
        <v>195</v>
      </c>
      <c r="B116" s="184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83" t="s">
        <v>202</v>
      </c>
      <c r="B135" s="184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5" t="s">
        <v>581</v>
      </c>
      <c r="B152" s="18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3" t="s">
        <v>208</v>
      </c>
      <c r="B153" s="18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83" t="s">
        <v>212</v>
      </c>
      <c r="B163" s="18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83" t="s">
        <v>214</v>
      </c>
      <c r="B170" s="18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5" t="s">
        <v>582</v>
      </c>
      <c r="B177" s="18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3" t="s">
        <v>217</v>
      </c>
      <c r="B178" s="18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0" t="s">
        <v>849</v>
      </c>
      <c r="B179" s="18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0" t="s">
        <v>848</v>
      </c>
      <c r="B184" s="18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0" t="s">
        <v>846</v>
      </c>
      <c r="B188" s="18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0" t="s">
        <v>843</v>
      </c>
      <c r="B197" s="18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0" t="s">
        <v>842</v>
      </c>
      <c r="B200" s="18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0" t="s">
        <v>841</v>
      </c>
      <c r="B203" s="18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0" t="s">
        <v>836</v>
      </c>
      <c r="B215" s="18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0" t="s">
        <v>834</v>
      </c>
      <c r="B222" s="18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80" t="s">
        <v>830</v>
      </c>
      <c r="B228" s="18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0" t="s">
        <v>828</v>
      </c>
      <c r="B235" s="18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0" t="s">
        <v>826</v>
      </c>
      <c r="B238" s="18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80" t="s">
        <v>823</v>
      </c>
      <c r="B243" s="18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80" t="s">
        <v>817</v>
      </c>
      <c r="B250" s="18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82" t="s">
        <v>67</v>
      </c>
      <c r="B256" s="182"/>
      <c r="C256" s="182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4" t="s">
        <v>60</v>
      </c>
      <c r="B257" s="175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0" t="s">
        <v>266</v>
      </c>
      <c r="B258" s="17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8" t="s">
        <v>267</v>
      </c>
      <c r="B259" s="16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2" t="s">
        <v>268</v>
      </c>
      <c r="B260" s="173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2" t="s">
        <v>269</v>
      </c>
      <c r="B263" s="173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2" t="s">
        <v>601</v>
      </c>
      <c r="B314" s="17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8" t="s">
        <v>270</v>
      </c>
      <c r="B339" s="16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2" t="s">
        <v>271</v>
      </c>
      <c r="B340" s="173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2" t="s">
        <v>357</v>
      </c>
      <c r="B444" s="173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2" t="s">
        <v>388</v>
      </c>
      <c r="B482" s="173"/>
      <c r="C482" s="32">
        <v>0</v>
      </c>
      <c r="D482" s="32">
        <v>0</v>
      </c>
      <c r="E482" s="32">
        <v>0</v>
      </c>
    </row>
    <row r="483" spans="1:10">
      <c r="A483" s="178" t="s">
        <v>389</v>
      </c>
      <c r="B483" s="179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2" t="s">
        <v>390</v>
      </c>
      <c r="B484" s="173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2" t="s">
        <v>410</v>
      </c>
      <c r="B504" s="173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2" t="s">
        <v>414</v>
      </c>
      <c r="B509" s="173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2" t="s">
        <v>426</v>
      </c>
      <c r="B522" s="173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2" t="s">
        <v>432</v>
      </c>
      <c r="B528" s="173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2" t="s">
        <v>441</v>
      </c>
      <c r="B538" s="173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6" t="s">
        <v>449</v>
      </c>
      <c r="B547" s="17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2" t="s">
        <v>450</v>
      </c>
      <c r="B548" s="173"/>
      <c r="C548" s="32"/>
      <c r="D548" s="32">
        <f>C548</f>
        <v>0</v>
      </c>
      <c r="E548" s="32">
        <f>D548</f>
        <v>0</v>
      </c>
    </row>
    <row r="549" spans="1:10" outlineLevel="1">
      <c r="A549" s="172" t="s">
        <v>451</v>
      </c>
      <c r="B549" s="173"/>
      <c r="C549" s="32">
        <v>0</v>
      </c>
      <c r="D549" s="32">
        <f>C549</f>
        <v>0</v>
      </c>
      <c r="E549" s="32">
        <f>D549</f>
        <v>0</v>
      </c>
    </row>
    <row r="550" spans="1:10">
      <c r="A550" s="170" t="s">
        <v>455</v>
      </c>
      <c r="B550" s="17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8" t="s">
        <v>456</v>
      </c>
      <c r="B551" s="16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2" t="s">
        <v>457</v>
      </c>
      <c r="B552" s="173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2" t="s">
        <v>461</v>
      </c>
      <c r="B556" s="173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4" t="s">
        <v>62</v>
      </c>
      <c r="B559" s="175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0" t="s">
        <v>464</v>
      </c>
      <c r="B560" s="17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8" t="s">
        <v>465</v>
      </c>
      <c r="B561" s="169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2" t="s">
        <v>466</v>
      </c>
      <c r="B562" s="173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2" t="s">
        <v>467</v>
      </c>
      <c r="B567" s="173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2" t="s">
        <v>472</v>
      </c>
      <c r="B568" s="173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2" t="s">
        <v>473</v>
      </c>
      <c r="B569" s="173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2" t="s">
        <v>480</v>
      </c>
      <c r="B576" s="173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2" t="s">
        <v>481</v>
      </c>
      <c r="B577" s="173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2" t="s">
        <v>485</v>
      </c>
      <c r="B581" s="173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2" t="s">
        <v>488</v>
      </c>
      <c r="B584" s="173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2" t="s">
        <v>489</v>
      </c>
      <c r="B585" s="173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2" t="s">
        <v>490</v>
      </c>
      <c r="B586" s="173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2" t="s">
        <v>491</v>
      </c>
      <c r="B587" s="173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2" t="s">
        <v>498</v>
      </c>
      <c r="B592" s="173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2" t="s">
        <v>502</v>
      </c>
      <c r="B595" s="173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2" t="s">
        <v>503</v>
      </c>
      <c r="B599" s="173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2" t="s">
        <v>506</v>
      </c>
      <c r="B603" s="173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2" t="s">
        <v>513</v>
      </c>
      <c r="B610" s="173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2" t="s">
        <v>519</v>
      </c>
      <c r="B616" s="173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2" t="s">
        <v>531</v>
      </c>
      <c r="B628" s="173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8" t="s">
        <v>541</v>
      </c>
      <c r="B638" s="16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2" t="s">
        <v>542</v>
      </c>
      <c r="B639" s="173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2" t="s">
        <v>543</v>
      </c>
      <c r="B640" s="173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2" t="s">
        <v>544</v>
      </c>
      <c r="B641" s="173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8" t="s">
        <v>545</v>
      </c>
      <c r="B642" s="16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2" t="s">
        <v>546</v>
      </c>
      <c r="B643" s="173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2" t="s">
        <v>547</v>
      </c>
      <c r="B644" s="173"/>
      <c r="C644" s="32">
        <v>0</v>
      </c>
      <c r="D644" s="32">
        <f>C644</f>
        <v>0</v>
      </c>
      <c r="E644" s="32">
        <f>D644</f>
        <v>0</v>
      </c>
    </row>
    <row r="645" spans="1:10">
      <c r="A645" s="168" t="s">
        <v>548</v>
      </c>
      <c r="B645" s="16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2" t="s">
        <v>549</v>
      </c>
      <c r="B646" s="173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2" t="s">
        <v>550</v>
      </c>
      <c r="B651" s="173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2" t="s">
        <v>551</v>
      </c>
      <c r="B652" s="173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2" t="s">
        <v>552</v>
      </c>
      <c r="B653" s="173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2" t="s">
        <v>553</v>
      </c>
      <c r="B660" s="173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2" t="s">
        <v>554</v>
      </c>
      <c r="B661" s="173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2" t="s">
        <v>555</v>
      </c>
      <c r="B665" s="173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2" t="s">
        <v>556</v>
      </c>
      <c r="B668" s="173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2" t="s">
        <v>557</v>
      </c>
      <c r="B669" s="173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2" t="s">
        <v>558</v>
      </c>
      <c r="B670" s="173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2" t="s">
        <v>559</v>
      </c>
      <c r="B671" s="173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2" t="s">
        <v>560</v>
      </c>
      <c r="B676" s="173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2" t="s">
        <v>561</v>
      </c>
      <c r="B679" s="173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2" t="s">
        <v>562</v>
      </c>
      <c r="B683" s="173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2" t="s">
        <v>563</v>
      </c>
      <c r="B687" s="173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2" t="s">
        <v>564</v>
      </c>
      <c r="B694" s="173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2" t="s">
        <v>565</v>
      </c>
      <c r="B700" s="173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2" t="s">
        <v>566</v>
      </c>
      <c r="B712" s="173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2" t="s">
        <v>567</v>
      </c>
      <c r="B713" s="173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2" t="s">
        <v>568</v>
      </c>
      <c r="B714" s="173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2" t="s">
        <v>569</v>
      </c>
      <c r="B715" s="173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0" t="s">
        <v>570</v>
      </c>
      <c r="B716" s="17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8" t="s">
        <v>571</v>
      </c>
      <c r="B717" s="16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6" t="s">
        <v>851</v>
      </c>
      <c r="B718" s="167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0" t="s">
        <v>577</v>
      </c>
      <c r="B725" s="17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8" t="s">
        <v>588</v>
      </c>
      <c r="B726" s="16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8 J642 J716:J717 J645 J725:J726" xr:uid="{00000000-0002-0000-0000-000007000000}">
      <formula1>C639+C793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" xr:uid="{00000000-0002-0000-0000-00000A000000}">
      <formula1>C484+C595</formula1>
    </dataValidation>
    <dataValidation type="custom" allowBlank="1" showInputMessage="1" showErrorMessage="1" sqref="J559" xr:uid="{00000000-0002-0000-0000-00000B000000}">
      <formula1>C259+C374</formula1>
    </dataValidation>
    <dataValidation type="custom" allowBlank="1" showInputMessage="1" showErrorMessage="1" sqref="J1:J4 J550:J551 J560:J561 J339 J547" xr:uid="{00000000-0002-0000-00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1"/>
  <sheetViews>
    <sheetView rightToLeft="1" topLeftCell="B1" workbookViewId="0">
      <selection activeCell="D8" sqref="D8"/>
    </sheetView>
  </sheetViews>
  <sheetFormatPr defaultColWidth="9.1796875" defaultRowHeight="14.5"/>
  <cols>
    <col min="1" max="1" width="56.1796875" customWidth="1"/>
    <col min="2" max="2" width="34.1796875" customWidth="1"/>
    <col min="3" max="3" width="35.1796875" customWidth="1"/>
    <col min="4" max="4" width="30.7265625" customWidth="1"/>
    <col min="5" max="5" width="42.26953125" style="165" customWidth="1"/>
  </cols>
  <sheetData>
    <row r="1" spans="1:5">
      <c r="A1" s="148" t="s">
        <v>940</v>
      </c>
      <c r="B1" s="148" t="s">
        <v>941</v>
      </c>
      <c r="C1" s="148" t="s">
        <v>962</v>
      </c>
      <c r="D1" s="148" t="s">
        <v>942</v>
      </c>
      <c r="E1" s="163" t="s">
        <v>943</v>
      </c>
    </row>
    <row r="2" spans="1:5">
      <c r="A2" s="201" t="s">
        <v>944</v>
      </c>
      <c r="B2" s="149">
        <v>2011</v>
      </c>
      <c r="C2" s="150">
        <v>80380.642000000007</v>
      </c>
      <c r="D2" s="150">
        <v>6805.3940000000002</v>
      </c>
      <c r="E2" s="164">
        <f t="shared" ref="E2:E6" si="0">D2/C2</f>
        <v>8.4664588770017535E-2</v>
      </c>
    </row>
    <row r="3" spans="1:5">
      <c r="A3" s="202"/>
      <c r="B3" s="149">
        <v>2012</v>
      </c>
      <c r="C3" s="150">
        <v>82099.971000000005</v>
      </c>
      <c r="D3" s="150">
        <v>22248.795999999998</v>
      </c>
      <c r="E3" s="164">
        <f t="shared" si="0"/>
        <v>0.27099639292199018</v>
      </c>
    </row>
    <row r="4" spans="1:5">
      <c r="A4" s="202"/>
      <c r="B4" s="149">
        <v>2013</v>
      </c>
      <c r="C4" s="150">
        <v>82163.971000000005</v>
      </c>
      <c r="D4" s="150">
        <v>9901.0589999999993</v>
      </c>
      <c r="E4" s="164">
        <f t="shared" si="0"/>
        <v>0.12050365725385885</v>
      </c>
    </row>
    <row r="5" spans="1:5">
      <c r="A5" s="202"/>
      <c r="B5" s="149">
        <v>2014</v>
      </c>
      <c r="C5" s="150">
        <v>86926.388000000006</v>
      </c>
      <c r="D5" s="150">
        <v>24349.793000000001</v>
      </c>
      <c r="E5" s="164">
        <f t="shared" si="0"/>
        <v>0.28011969161769379</v>
      </c>
    </row>
    <row r="6" spans="1:5">
      <c r="A6" s="202"/>
      <c r="B6" s="149">
        <v>2015</v>
      </c>
      <c r="C6" s="150">
        <v>86921.186000000002</v>
      </c>
      <c r="D6" s="150">
        <v>13996.752</v>
      </c>
      <c r="E6" s="164">
        <f t="shared" si="0"/>
        <v>0.16102808353305256</v>
      </c>
    </row>
    <row r="7" spans="1:5">
      <c r="A7" s="203"/>
      <c r="B7" s="149">
        <v>2016</v>
      </c>
      <c r="C7" s="150">
        <v>89444.172999999995</v>
      </c>
      <c r="D7" s="150">
        <v>5429.8519999999999</v>
      </c>
      <c r="E7" s="164">
        <f>D7/C7</f>
        <v>6.0706604107122773E-2</v>
      </c>
    </row>
    <row r="8" spans="1:5">
      <c r="A8" s="204" t="s">
        <v>945</v>
      </c>
      <c r="B8" s="151">
        <v>2011</v>
      </c>
      <c r="C8" s="152"/>
      <c r="D8" s="152"/>
      <c r="E8" s="164" t="e">
        <f t="shared" ref="E8:E31" si="1">D8/C8</f>
        <v>#DIV/0!</v>
      </c>
    </row>
    <row r="9" spans="1:5">
      <c r="A9" s="205"/>
      <c r="B9" s="151">
        <v>2012</v>
      </c>
      <c r="C9" s="152"/>
      <c r="D9" s="152"/>
      <c r="E9" s="164" t="e">
        <f t="shared" si="1"/>
        <v>#DIV/0!</v>
      </c>
    </row>
    <row r="10" spans="1:5">
      <c r="A10" s="205"/>
      <c r="B10" s="151">
        <v>2013</v>
      </c>
      <c r="C10" s="152"/>
      <c r="D10" s="152"/>
      <c r="E10" s="164" t="e">
        <f t="shared" si="1"/>
        <v>#DIV/0!</v>
      </c>
    </row>
    <row r="11" spans="1:5">
      <c r="A11" s="205"/>
      <c r="B11" s="151">
        <v>2014</v>
      </c>
      <c r="C11" s="152"/>
      <c r="D11" s="152"/>
      <c r="E11" s="164" t="e">
        <f t="shared" si="1"/>
        <v>#DIV/0!</v>
      </c>
    </row>
    <row r="12" spans="1:5">
      <c r="A12" s="205"/>
      <c r="B12" s="151">
        <v>2015</v>
      </c>
      <c r="C12" s="152"/>
      <c r="D12" s="152"/>
      <c r="E12" s="164" t="e">
        <f t="shared" si="1"/>
        <v>#DIV/0!</v>
      </c>
    </row>
    <row r="13" spans="1:5">
      <c r="A13" s="206"/>
      <c r="B13" s="151">
        <v>2016</v>
      </c>
      <c r="C13" s="152"/>
      <c r="D13" s="152"/>
      <c r="E13" s="164" t="e">
        <f t="shared" si="1"/>
        <v>#DIV/0!</v>
      </c>
    </row>
    <row r="14" spans="1:5">
      <c r="A14" s="201" t="s">
        <v>123</v>
      </c>
      <c r="B14" s="149">
        <v>2011</v>
      </c>
      <c r="C14" s="150"/>
      <c r="D14" s="150"/>
      <c r="E14" s="164" t="e">
        <f t="shared" si="1"/>
        <v>#DIV/0!</v>
      </c>
    </row>
    <row r="15" spans="1:5">
      <c r="A15" s="202"/>
      <c r="B15" s="149">
        <v>2012</v>
      </c>
      <c r="C15" s="150"/>
      <c r="D15" s="150"/>
      <c r="E15" s="164" t="e">
        <f t="shared" si="1"/>
        <v>#DIV/0!</v>
      </c>
    </row>
    <row r="16" spans="1:5">
      <c r="A16" s="202"/>
      <c r="B16" s="149">
        <v>2013</v>
      </c>
      <c r="C16" s="150"/>
      <c r="D16" s="150"/>
      <c r="E16" s="164" t="e">
        <f t="shared" si="1"/>
        <v>#DIV/0!</v>
      </c>
    </row>
    <row r="17" spans="1:5">
      <c r="A17" s="202"/>
      <c r="B17" s="149">
        <v>2014</v>
      </c>
      <c r="C17" s="150"/>
      <c r="D17" s="150"/>
      <c r="E17" s="164" t="e">
        <f t="shared" si="1"/>
        <v>#DIV/0!</v>
      </c>
    </row>
    <row r="18" spans="1:5">
      <c r="A18" s="202"/>
      <c r="B18" s="149">
        <v>2015</v>
      </c>
      <c r="C18" s="150"/>
      <c r="D18" s="150"/>
      <c r="E18" s="164" t="e">
        <f t="shared" si="1"/>
        <v>#DIV/0!</v>
      </c>
    </row>
    <row r="19" spans="1:5">
      <c r="A19" s="203"/>
      <c r="B19" s="149">
        <v>2016</v>
      </c>
      <c r="C19" s="150"/>
      <c r="D19" s="150"/>
      <c r="E19" s="164" t="e">
        <f t="shared" si="1"/>
        <v>#DIV/0!</v>
      </c>
    </row>
    <row r="20" spans="1:5">
      <c r="A20" s="207" t="s">
        <v>946</v>
      </c>
      <c r="B20" s="151">
        <v>2011</v>
      </c>
      <c r="C20" s="152"/>
      <c r="D20" s="152"/>
      <c r="E20" s="164" t="e">
        <f t="shared" si="1"/>
        <v>#DIV/0!</v>
      </c>
    </row>
    <row r="21" spans="1:5">
      <c r="A21" s="208"/>
      <c r="B21" s="151">
        <v>2012</v>
      </c>
      <c r="C21" s="152"/>
      <c r="D21" s="152"/>
      <c r="E21" s="164" t="e">
        <f t="shared" si="1"/>
        <v>#DIV/0!</v>
      </c>
    </row>
    <row r="22" spans="1:5">
      <c r="A22" s="208"/>
      <c r="B22" s="151">
        <v>2013</v>
      </c>
      <c r="C22" s="152"/>
      <c r="D22" s="152"/>
      <c r="E22" s="164" t="e">
        <f t="shared" si="1"/>
        <v>#DIV/0!</v>
      </c>
    </row>
    <row r="23" spans="1:5">
      <c r="A23" s="208"/>
      <c r="B23" s="151">
        <v>2014</v>
      </c>
      <c r="C23" s="152"/>
      <c r="D23" s="152"/>
      <c r="E23" s="164" t="e">
        <f t="shared" si="1"/>
        <v>#DIV/0!</v>
      </c>
    </row>
    <row r="24" spans="1:5">
      <c r="A24" s="208"/>
      <c r="B24" s="151">
        <v>2015</v>
      </c>
      <c r="C24" s="152"/>
      <c r="D24" s="152"/>
      <c r="E24" s="164" t="e">
        <f t="shared" si="1"/>
        <v>#DIV/0!</v>
      </c>
    </row>
    <row r="25" spans="1:5">
      <c r="A25" s="209"/>
      <c r="B25" s="151">
        <v>2016</v>
      </c>
      <c r="C25" s="152"/>
      <c r="D25" s="152"/>
      <c r="E25" s="164" t="e">
        <f t="shared" si="1"/>
        <v>#DIV/0!</v>
      </c>
    </row>
    <row r="26" spans="1:5">
      <c r="A26" s="210" t="s">
        <v>947</v>
      </c>
      <c r="B26" s="149">
        <v>2011</v>
      </c>
      <c r="C26" s="150">
        <f>C20+C14+C8+C2</f>
        <v>80380.642000000007</v>
      </c>
      <c r="D26" s="150">
        <f>D20+D14+D8+D2</f>
        <v>6805.3940000000002</v>
      </c>
      <c r="E26" s="164">
        <f t="shared" si="1"/>
        <v>8.4664588770017535E-2</v>
      </c>
    </row>
    <row r="27" spans="1:5">
      <c r="A27" s="211"/>
      <c r="B27" s="149">
        <v>2012</v>
      </c>
      <c r="C27" s="150">
        <f>C21+C26+C15+C9+C3</f>
        <v>162480.61300000001</v>
      </c>
      <c r="D27" s="150">
        <f t="shared" ref="D27:D31" si="2">D21+D15+D9+D3</f>
        <v>22248.795999999998</v>
      </c>
      <c r="E27" s="164">
        <f t="shared" si="1"/>
        <v>0.13693200431241601</v>
      </c>
    </row>
    <row r="28" spans="1:5">
      <c r="A28" s="211"/>
      <c r="B28" s="149">
        <v>2013</v>
      </c>
      <c r="C28" s="150">
        <f>C22+C16+C10+C4</f>
        <v>82163.971000000005</v>
      </c>
      <c r="D28" s="150">
        <f t="shared" si="2"/>
        <v>9901.0589999999993</v>
      </c>
      <c r="E28" s="164">
        <f t="shared" si="1"/>
        <v>0.12050365725385885</v>
      </c>
    </row>
    <row r="29" spans="1:5">
      <c r="A29" s="211"/>
      <c r="B29" s="149">
        <v>2014</v>
      </c>
      <c r="C29" s="150">
        <f>C23+C17+C11+C5</f>
        <v>86926.388000000006</v>
      </c>
      <c r="D29" s="150">
        <f t="shared" si="2"/>
        <v>24349.793000000001</v>
      </c>
      <c r="E29" s="164">
        <f t="shared" si="1"/>
        <v>0.28011969161769379</v>
      </c>
    </row>
    <row r="30" spans="1:5">
      <c r="A30" s="211"/>
      <c r="B30" s="149">
        <v>2015</v>
      </c>
      <c r="C30" s="150">
        <f>C24+C18+C12+C6</f>
        <v>86921.186000000002</v>
      </c>
      <c r="D30" s="150">
        <f t="shared" si="2"/>
        <v>13996.752</v>
      </c>
      <c r="E30" s="164">
        <f t="shared" si="1"/>
        <v>0.16102808353305256</v>
      </c>
    </row>
    <row r="31" spans="1:5">
      <c r="A31" s="212"/>
      <c r="B31" s="149">
        <v>2016</v>
      </c>
      <c r="C31" s="150">
        <f>C25+C19+C13+C7</f>
        <v>89444.172999999995</v>
      </c>
      <c r="D31" s="150">
        <f t="shared" si="2"/>
        <v>5429.8519999999999</v>
      </c>
      <c r="E31" s="164">
        <f t="shared" si="1"/>
        <v>6.0706604107122773E-2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rightToLeft="1" workbookViewId="0">
      <selection activeCell="A16" sqref="A16"/>
    </sheetView>
  </sheetViews>
  <sheetFormatPr defaultColWidth="9.1796875" defaultRowHeight="14.5"/>
  <cols>
    <col min="1" max="1" width="85" customWidth="1"/>
    <col min="2" max="2" width="59.81640625" customWidth="1"/>
    <col min="3" max="3" width="62.26953125" customWidth="1"/>
    <col min="4" max="4" width="49.54296875" customWidth="1"/>
  </cols>
  <sheetData>
    <row r="1" spans="1:4">
      <c r="A1" s="213" t="s">
        <v>948</v>
      </c>
      <c r="B1" s="214"/>
      <c r="C1" s="214"/>
      <c r="D1" s="215"/>
    </row>
    <row r="2" spans="1:4">
      <c r="A2" s="216"/>
      <c r="B2" s="217"/>
      <c r="C2" s="217"/>
      <c r="D2" s="218"/>
    </row>
    <row r="3" spans="1:4">
      <c r="A3" s="153"/>
      <c r="B3" s="154" t="s">
        <v>949</v>
      </c>
      <c r="C3" s="155" t="s">
        <v>950</v>
      </c>
      <c r="D3" s="219" t="s">
        <v>951</v>
      </c>
    </row>
    <row r="4" spans="1:4">
      <c r="A4" s="156" t="s">
        <v>952</v>
      </c>
      <c r="B4" s="148" t="s">
        <v>953</v>
      </c>
      <c r="C4" s="148" t="s">
        <v>954</v>
      </c>
      <c r="D4" s="220"/>
    </row>
    <row r="5" spans="1:4">
      <c r="A5" s="148" t="s">
        <v>955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7" t="s">
        <v>956</v>
      </c>
      <c r="B6" s="10"/>
      <c r="C6" s="10"/>
      <c r="D6" s="10"/>
    </row>
    <row r="7" spans="1:4">
      <c r="A7" s="148" t="s">
        <v>957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7" t="s">
        <v>958</v>
      </c>
      <c r="B8" s="10"/>
      <c r="C8" s="10"/>
      <c r="D8" s="10"/>
    </row>
    <row r="9" spans="1:4">
      <c r="A9" s="148" t="s">
        <v>959</v>
      </c>
      <c r="B9" s="158">
        <f>B8+B6</f>
        <v>0</v>
      </c>
      <c r="C9" s="158">
        <f>C8+C6</f>
        <v>0</v>
      </c>
      <c r="D9" s="158">
        <f>D8+D6</f>
        <v>0</v>
      </c>
    </row>
    <row r="10" spans="1:4">
      <c r="A10" s="157" t="s">
        <v>960</v>
      </c>
      <c r="B10" s="10"/>
      <c r="C10" s="10"/>
      <c r="D10" s="10"/>
    </row>
    <row r="11" spans="1:4">
      <c r="A11" s="148" t="s">
        <v>961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36"/>
  <sheetViews>
    <sheetView rightToLeft="1" zoomScale="130" zoomScaleNormal="130" workbookViewId="0">
      <selection activeCell="C11" sqref="C11"/>
    </sheetView>
  </sheetViews>
  <sheetFormatPr defaultColWidth="9.1796875" defaultRowHeight="14.5"/>
  <cols>
    <col min="1" max="1" width="22.54296875" style="116" customWidth="1"/>
    <col min="2" max="2" width="28.26953125" style="116" customWidth="1"/>
    <col min="3" max="3" width="36.7265625" style="116" customWidth="1"/>
    <col min="4" max="4" width="42.453125" style="116" customWidth="1"/>
    <col min="5" max="25" width="9.1796875" style="116"/>
  </cols>
  <sheetData>
    <row r="1" spans="1:4" customFormat="1">
      <c r="A1" s="113" t="s">
        <v>788</v>
      </c>
      <c r="B1" s="134" t="s">
        <v>867</v>
      </c>
      <c r="C1" s="113" t="s">
        <v>790</v>
      </c>
      <c r="D1" s="113" t="s">
        <v>791</v>
      </c>
    </row>
    <row r="2" spans="1:4" customFormat="1">
      <c r="A2" s="101" t="s">
        <v>868</v>
      </c>
      <c r="B2" s="135"/>
      <c r="C2" s="95"/>
      <c r="D2" s="95"/>
    </row>
    <row r="3" spans="1:4" customFormat="1">
      <c r="A3" s="101" t="s">
        <v>869</v>
      </c>
      <c r="B3" s="135"/>
      <c r="C3" s="95"/>
      <c r="D3" s="95"/>
    </row>
    <row r="4" spans="1:4" customFormat="1">
      <c r="A4" s="101"/>
      <c r="B4" s="135" t="s">
        <v>870</v>
      </c>
      <c r="C4" s="95"/>
      <c r="D4" s="95"/>
    </row>
    <row r="5" spans="1:4" customFormat="1">
      <c r="A5" s="104"/>
      <c r="B5" s="135" t="s">
        <v>871</v>
      </c>
      <c r="C5" s="104"/>
      <c r="D5" s="104"/>
    </row>
    <row r="6" spans="1:4" customFormat="1">
      <c r="A6" s="136"/>
      <c r="B6" s="105" t="s">
        <v>872</v>
      </c>
      <c r="C6" s="95"/>
      <c r="D6" s="95"/>
    </row>
    <row r="7" spans="1:4" customFormat="1">
      <c r="A7" s="104"/>
      <c r="B7" s="101" t="s">
        <v>873</v>
      </c>
      <c r="C7" s="95"/>
      <c r="D7" s="95"/>
    </row>
    <row r="8" spans="1:4" customFormat="1">
      <c r="A8" s="101"/>
      <c r="B8" s="101" t="s">
        <v>874</v>
      </c>
      <c r="C8" s="95"/>
      <c r="D8" s="95"/>
    </row>
    <row r="9" spans="1:4" customFormat="1">
      <c r="A9" s="101"/>
      <c r="B9" s="101" t="s">
        <v>875</v>
      </c>
      <c r="C9" s="104"/>
      <c r="D9" s="95"/>
    </row>
    <row r="10" spans="1:4" customFormat="1">
      <c r="A10" s="104"/>
      <c r="B10" s="136" t="s">
        <v>876</v>
      </c>
      <c r="C10" s="95"/>
      <c r="D10" s="95"/>
    </row>
    <row r="11" spans="1:4" customFormat="1">
      <c r="A11" s="136"/>
      <c r="B11" s="101"/>
      <c r="C11" s="135" t="s">
        <v>877</v>
      </c>
      <c r="D11" s="95"/>
    </row>
    <row r="12" spans="1:4" customFormat="1">
      <c r="A12" s="104"/>
      <c r="B12" s="136"/>
      <c r="C12" s="95"/>
      <c r="D12" s="135" t="s">
        <v>878</v>
      </c>
    </row>
    <row r="13" spans="1:4" customFormat="1">
      <c r="A13" s="104"/>
      <c r="B13" s="101"/>
      <c r="C13" s="95"/>
      <c r="D13" s="135" t="s">
        <v>879</v>
      </c>
    </row>
    <row r="14" spans="1:4" customFormat="1">
      <c r="A14" s="101"/>
      <c r="B14" s="104"/>
      <c r="C14" s="95"/>
      <c r="D14" s="135" t="s">
        <v>880</v>
      </c>
    </row>
    <row r="15" spans="1:4" customFormat="1">
      <c r="A15" s="104"/>
      <c r="B15" s="101"/>
      <c r="C15" s="95"/>
      <c r="D15" s="135" t="s">
        <v>881</v>
      </c>
    </row>
    <row r="16" spans="1:4" customFormat="1">
      <c r="A16" s="104"/>
      <c r="B16" s="88"/>
      <c r="C16" s="95"/>
      <c r="D16" s="95"/>
    </row>
    <row r="17" spans="1:4" customFormat="1">
      <c r="A17" s="10"/>
      <c r="B17" s="10"/>
      <c r="C17" s="136" t="s">
        <v>882</v>
      </c>
      <c r="D17" s="10"/>
    </row>
    <row r="18" spans="1:4" customFormat="1">
      <c r="A18" s="10"/>
      <c r="B18" s="10"/>
      <c r="C18" s="10"/>
      <c r="D18" s="104" t="s">
        <v>883</v>
      </c>
    </row>
    <row r="19" spans="1:4" customFormat="1">
      <c r="A19" s="10"/>
      <c r="B19" s="10"/>
      <c r="C19" s="10"/>
      <c r="D19" s="104" t="s">
        <v>884</v>
      </c>
    </row>
    <row r="20" spans="1:4" customFormat="1">
      <c r="A20" s="10"/>
      <c r="B20" s="10"/>
      <c r="C20" s="10"/>
      <c r="D20" s="104" t="s">
        <v>885</v>
      </c>
    </row>
    <row r="21" spans="1:4" customFormat="1">
      <c r="A21" s="10"/>
      <c r="B21" s="10"/>
      <c r="C21" s="10"/>
      <c r="D21" s="104" t="s">
        <v>886</v>
      </c>
    </row>
    <row r="22" spans="1:4" customFormat="1">
      <c r="A22" s="10"/>
      <c r="B22" s="10" t="s">
        <v>887</v>
      </c>
      <c r="C22" s="10"/>
      <c r="D22" s="10"/>
    </row>
    <row r="23" spans="1:4" customFormat="1">
      <c r="A23" s="10"/>
      <c r="B23" s="10"/>
      <c r="C23" s="10" t="s">
        <v>888</v>
      </c>
      <c r="D23" s="10"/>
    </row>
    <row r="24" spans="1:4" customFormat="1">
      <c r="A24" s="10"/>
      <c r="B24" s="10"/>
      <c r="C24" s="10"/>
      <c r="D24" s="104" t="s">
        <v>889</v>
      </c>
    </row>
    <row r="25" spans="1:4" customFormat="1">
      <c r="A25" s="10"/>
      <c r="B25" s="10"/>
      <c r="C25" s="10"/>
      <c r="D25" s="104" t="s">
        <v>890</v>
      </c>
    </row>
    <row r="26" spans="1:4">
      <c r="A26" s="88"/>
      <c r="B26" s="88"/>
      <c r="C26" s="88" t="s">
        <v>891</v>
      </c>
      <c r="D26" s="88"/>
    </row>
    <row r="27" spans="1:4">
      <c r="A27" s="88"/>
      <c r="B27" s="88"/>
      <c r="C27" s="88"/>
      <c r="D27" s="88" t="s">
        <v>892</v>
      </c>
    </row>
    <row r="28" spans="1:4">
      <c r="A28" s="88"/>
      <c r="B28" s="88"/>
      <c r="C28" s="88"/>
      <c r="D28" s="88" t="s">
        <v>893</v>
      </c>
    </row>
    <row r="29" spans="1:4">
      <c r="A29" s="88"/>
      <c r="B29" s="88" t="s">
        <v>894</v>
      </c>
      <c r="C29" s="88"/>
      <c r="D29" s="88"/>
    </row>
    <row r="30" spans="1:4">
      <c r="A30" s="88"/>
      <c r="B30" s="88"/>
      <c r="C30" s="88" t="s">
        <v>895</v>
      </c>
      <c r="D30" s="88"/>
    </row>
    <row r="31" spans="1:4">
      <c r="A31" s="88"/>
      <c r="B31" s="88"/>
      <c r="C31" s="88"/>
      <c r="D31" s="88" t="s">
        <v>896</v>
      </c>
    </row>
    <row r="32" spans="1:4">
      <c r="A32" s="88"/>
      <c r="B32" s="88"/>
      <c r="C32" s="88"/>
      <c r="D32" s="88" t="s">
        <v>897</v>
      </c>
    </row>
    <row r="33" spans="1:4">
      <c r="A33" s="88"/>
      <c r="B33" s="88"/>
      <c r="C33" s="88"/>
      <c r="D33" s="88" t="s">
        <v>898</v>
      </c>
    </row>
    <row r="34" spans="1:4">
      <c r="A34" s="88"/>
      <c r="B34" s="88"/>
      <c r="C34" s="88" t="s">
        <v>899</v>
      </c>
      <c r="D34" s="88"/>
    </row>
    <row r="35" spans="1:4">
      <c r="A35" s="88"/>
      <c r="B35" s="88"/>
      <c r="C35" s="88"/>
      <c r="D35" s="88" t="s">
        <v>900</v>
      </c>
    </row>
    <row r="36" spans="1:4">
      <c r="A36" s="88"/>
      <c r="B36" s="88"/>
      <c r="C36" s="88"/>
      <c r="D36" s="88" t="s">
        <v>901</v>
      </c>
    </row>
  </sheetData>
  <protectedRanges>
    <protectedRange password="CC3D" sqref="C17 A2:A16 C2:D16 B2:B15" name="Range1"/>
  </protectedRanges>
  <conditionalFormatting sqref="A2:A16 C2:D16 B2:B15 C17 D18:D21 D24:D25">
    <cfRule type="cellIs" dxfId="70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"/>
  <sheetViews>
    <sheetView rightToLeft="1" workbookViewId="0">
      <selection activeCell="E18" sqref="E18"/>
    </sheetView>
  </sheetViews>
  <sheetFormatPr defaultColWidth="9.1796875" defaultRowHeight="14.5"/>
  <cols>
    <col min="1" max="1" width="31" style="10" customWidth="1"/>
    <col min="2" max="34" width="9.1796875" style="116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47"/>
  <sheetViews>
    <sheetView rightToLeft="1" zoomScale="110" zoomScaleNormal="110" workbookViewId="0">
      <selection sqref="A1:I20"/>
    </sheetView>
  </sheetViews>
  <sheetFormatPr defaultColWidth="9.1796875" defaultRowHeight="14.5"/>
  <cols>
    <col min="1" max="1" width="24.81640625" style="97" customWidth="1"/>
    <col min="2" max="4" width="15" style="97" customWidth="1"/>
    <col min="5" max="5" width="21.7265625" style="97" customWidth="1"/>
    <col min="6" max="6" width="23.54296875" style="94" bestFit="1" customWidth="1"/>
    <col min="7" max="7" width="18.54296875" style="94" customWidth="1"/>
    <col min="8" max="8" width="17.81640625" style="94" customWidth="1"/>
    <col min="9" max="9" width="15" style="97" customWidth="1"/>
    <col min="10" max="43" width="9.1796875" style="112"/>
    <col min="44" max="16384" width="9.1796875" style="94"/>
  </cols>
  <sheetData>
    <row r="1" spans="1:9" s="112" customFormat="1" ht="26.25" customHeight="1">
      <c r="A1" s="221" t="s">
        <v>68</v>
      </c>
      <c r="B1" s="221" t="s">
        <v>793</v>
      </c>
      <c r="C1" s="221" t="s">
        <v>794</v>
      </c>
      <c r="D1" s="222" t="s">
        <v>792</v>
      </c>
      <c r="E1" s="224" t="s">
        <v>739</v>
      </c>
      <c r="F1" s="225"/>
      <c r="G1" s="225"/>
      <c r="H1" s="226"/>
      <c r="I1" s="221" t="s">
        <v>799</v>
      </c>
    </row>
    <row r="2" spans="1:9" s="112" customFormat="1" ht="23.25" customHeight="1">
      <c r="A2" s="221"/>
      <c r="B2" s="221"/>
      <c r="C2" s="221"/>
      <c r="D2" s="223"/>
      <c r="E2" s="161" t="s">
        <v>788</v>
      </c>
      <c r="F2" s="161" t="s">
        <v>789</v>
      </c>
      <c r="G2" s="161" t="s">
        <v>790</v>
      </c>
      <c r="H2" s="161" t="s">
        <v>791</v>
      </c>
      <c r="I2" s="221"/>
    </row>
    <row r="3" spans="1:9" s="112" customFormat="1" ht="28">
      <c r="A3" s="137" t="s">
        <v>965</v>
      </c>
      <c r="B3" s="100" t="s">
        <v>674</v>
      </c>
      <c r="C3" s="100" t="s">
        <v>966</v>
      </c>
      <c r="D3" s="100"/>
      <c r="E3" s="101"/>
      <c r="F3" s="95"/>
      <c r="G3" s="95"/>
      <c r="H3" s="95"/>
      <c r="I3" s="100"/>
    </row>
    <row r="4" spans="1:9" s="112" customFormat="1">
      <c r="A4" s="102" t="s">
        <v>967</v>
      </c>
      <c r="B4" s="102" t="s">
        <v>672</v>
      </c>
      <c r="C4" s="102" t="s">
        <v>968</v>
      </c>
      <c r="D4" s="102"/>
      <c r="E4" s="101"/>
      <c r="F4" s="95"/>
      <c r="G4" s="95"/>
      <c r="H4" s="95"/>
      <c r="I4" s="102"/>
    </row>
    <row r="5" spans="1:9" s="112" customFormat="1">
      <c r="A5" s="102" t="s">
        <v>969</v>
      </c>
      <c r="B5" s="102" t="s">
        <v>674</v>
      </c>
      <c r="C5" s="102" t="s">
        <v>970</v>
      </c>
      <c r="D5" s="102"/>
      <c r="E5" s="101"/>
      <c r="F5" s="95"/>
      <c r="G5" s="95"/>
      <c r="H5" s="95"/>
      <c r="I5" s="102"/>
    </row>
    <row r="6" spans="1:9" s="112" customFormat="1">
      <c r="A6" s="103" t="s">
        <v>971</v>
      </c>
      <c r="B6" s="103" t="s">
        <v>675</v>
      </c>
      <c r="C6" s="103" t="s">
        <v>972</v>
      </c>
      <c r="D6" s="103"/>
      <c r="E6" s="104"/>
      <c r="F6" s="95"/>
      <c r="G6" s="104"/>
      <c r="H6" s="104"/>
      <c r="I6" s="103"/>
    </row>
    <row r="7" spans="1:9" s="112" customFormat="1">
      <c r="A7" s="103" t="s">
        <v>973</v>
      </c>
      <c r="B7" s="103" t="s">
        <v>675</v>
      </c>
      <c r="C7" s="103" t="s">
        <v>974</v>
      </c>
      <c r="D7" s="103"/>
      <c r="E7" s="104"/>
      <c r="F7" s="105"/>
      <c r="G7" s="95"/>
      <c r="H7" s="95"/>
      <c r="I7" s="103"/>
    </row>
    <row r="8" spans="1:9" s="112" customFormat="1">
      <c r="A8" s="102" t="s">
        <v>975</v>
      </c>
      <c r="B8" s="103" t="s">
        <v>675</v>
      </c>
      <c r="C8" s="102" t="s">
        <v>976</v>
      </c>
      <c r="D8" s="102"/>
      <c r="E8" s="104"/>
      <c r="F8" s="101"/>
      <c r="G8" s="95"/>
      <c r="H8" s="95"/>
      <c r="I8" s="102"/>
    </row>
    <row r="9" spans="1:9" s="112" customFormat="1">
      <c r="A9" s="102" t="s">
        <v>977</v>
      </c>
      <c r="B9" s="102" t="s">
        <v>678</v>
      </c>
      <c r="C9" s="102" t="s">
        <v>968</v>
      </c>
      <c r="D9" s="102"/>
      <c r="E9" s="101"/>
      <c r="F9" s="101"/>
      <c r="G9" s="95"/>
      <c r="H9" s="95"/>
      <c r="I9" s="102"/>
    </row>
    <row r="10" spans="1:9" s="112" customFormat="1">
      <c r="A10" s="102" t="s">
        <v>978</v>
      </c>
      <c r="B10" s="102" t="s">
        <v>678</v>
      </c>
      <c r="C10" s="102" t="s">
        <v>979</v>
      </c>
      <c r="D10" s="102"/>
      <c r="E10" s="101"/>
      <c r="F10" s="101"/>
      <c r="G10" s="104"/>
      <c r="H10" s="95"/>
      <c r="I10" s="102"/>
    </row>
    <row r="11" spans="1:9" s="112" customFormat="1">
      <c r="A11" s="102" t="s">
        <v>980</v>
      </c>
      <c r="B11" s="102" t="s">
        <v>678</v>
      </c>
      <c r="C11" s="102" t="s">
        <v>981</v>
      </c>
      <c r="D11" s="102"/>
      <c r="E11" s="104"/>
      <c r="F11" s="104"/>
      <c r="G11" s="95"/>
      <c r="H11" s="95"/>
      <c r="I11" s="102"/>
    </row>
    <row r="12" spans="1:9" s="112" customFormat="1">
      <c r="A12" s="102" t="s">
        <v>982</v>
      </c>
      <c r="B12" s="102" t="s">
        <v>678</v>
      </c>
      <c r="C12" s="102" t="s">
        <v>979</v>
      </c>
      <c r="D12" s="102"/>
      <c r="E12" s="104"/>
      <c r="F12" s="101"/>
      <c r="G12" s="95"/>
      <c r="H12" s="95"/>
      <c r="I12" s="102"/>
    </row>
    <row r="13" spans="1:9" s="112" customFormat="1">
      <c r="A13" s="102" t="s">
        <v>983</v>
      </c>
      <c r="B13" s="102" t="s">
        <v>679</v>
      </c>
      <c r="C13" s="102" t="s">
        <v>970</v>
      </c>
      <c r="D13" s="102"/>
      <c r="E13" s="104"/>
      <c r="F13" s="104"/>
      <c r="G13" s="95"/>
      <c r="H13" s="95"/>
      <c r="I13" s="102"/>
    </row>
    <row r="14" spans="1:9" s="112" customFormat="1">
      <c r="A14" s="102" t="s">
        <v>984</v>
      </c>
      <c r="B14" s="102" t="s">
        <v>689</v>
      </c>
      <c r="C14" s="102" t="s">
        <v>869</v>
      </c>
      <c r="D14" s="102"/>
      <c r="E14" s="104"/>
      <c r="F14" s="101"/>
      <c r="G14" s="95"/>
      <c r="H14" s="95"/>
      <c r="I14" s="102"/>
    </row>
    <row r="15" spans="1:9" s="112" customFormat="1">
      <c r="A15" s="102" t="s">
        <v>985</v>
      </c>
      <c r="B15" s="102" t="s">
        <v>986</v>
      </c>
      <c r="C15" s="102" t="s">
        <v>979</v>
      </c>
      <c r="D15" s="102"/>
      <c r="E15" s="101"/>
      <c r="F15" s="104"/>
      <c r="G15" s="95"/>
      <c r="H15" s="95"/>
      <c r="I15" s="102"/>
    </row>
    <row r="16" spans="1:9" s="112" customFormat="1">
      <c r="A16" s="102" t="s">
        <v>987</v>
      </c>
      <c r="B16" s="102" t="s">
        <v>986</v>
      </c>
      <c r="C16" s="102" t="s">
        <v>988</v>
      </c>
      <c r="D16" s="102"/>
      <c r="E16" s="104"/>
      <c r="F16" s="101"/>
      <c r="G16" s="95"/>
      <c r="H16" s="95"/>
      <c r="I16" s="102"/>
    </row>
    <row r="17" spans="1:9" s="112" customFormat="1" ht="28">
      <c r="A17" s="102" t="s">
        <v>989</v>
      </c>
      <c r="B17" s="102" t="s">
        <v>986</v>
      </c>
      <c r="C17" s="102" t="s">
        <v>990</v>
      </c>
      <c r="D17" s="102"/>
      <c r="E17" s="104"/>
      <c r="F17" s="104"/>
      <c r="G17" s="95"/>
      <c r="H17" s="95"/>
      <c r="I17" s="102"/>
    </row>
    <row r="18" spans="1:9" s="112" customFormat="1">
      <c r="A18" s="102" t="s">
        <v>991</v>
      </c>
      <c r="B18" s="102" t="s">
        <v>691</v>
      </c>
      <c r="C18" s="102" t="s">
        <v>992</v>
      </c>
      <c r="D18" s="102"/>
      <c r="E18" s="104"/>
      <c r="F18" s="104"/>
      <c r="G18" s="95"/>
      <c r="H18" s="95"/>
      <c r="I18" s="102"/>
    </row>
    <row r="19" spans="1:9" s="112" customFormat="1">
      <c r="A19" s="102" t="s">
        <v>993</v>
      </c>
      <c r="B19" s="102" t="s">
        <v>691</v>
      </c>
      <c r="C19" s="102" t="s">
        <v>994</v>
      </c>
      <c r="D19" s="102"/>
      <c r="E19" s="104"/>
      <c r="F19" s="104"/>
      <c r="G19" s="95"/>
      <c r="H19" s="95"/>
      <c r="I19" s="102"/>
    </row>
    <row r="20" spans="1:9" s="112" customFormat="1" ht="28">
      <c r="A20" s="102" t="s">
        <v>995</v>
      </c>
      <c r="B20" s="102" t="s">
        <v>703</v>
      </c>
      <c r="C20" s="102" t="s">
        <v>996</v>
      </c>
      <c r="D20" s="102"/>
      <c r="E20" s="104"/>
      <c r="F20" s="104"/>
      <c r="G20" s="95"/>
      <c r="H20" s="95"/>
      <c r="I20" s="102"/>
    </row>
    <row r="21" spans="1:9" s="112" customFormat="1">
      <c r="A21" s="102"/>
      <c r="B21" s="102"/>
      <c r="C21" s="102"/>
      <c r="D21" s="102"/>
      <c r="E21" s="104"/>
      <c r="F21" s="104"/>
      <c r="G21" s="95"/>
      <c r="H21" s="95"/>
      <c r="I21" s="102"/>
    </row>
    <row r="22" spans="1:9" s="112" customFormat="1">
      <c r="A22" s="102"/>
      <c r="B22" s="102"/>
      <c r="C22" s="102"/>
      <c r="D22" s="102"/>
      <c r="E22" s="104"/>
      <c r="F22" s="104"/>
      <c r="G22" s="95"/>
      <c r="H22" s="95"/>
      <c r="I22" s="102"/>
    </row>
    <row r="23" spans="1:9" s="112" customFormat="1">
      <c r="A23" s="102"/>
      <c r="B23" s="102"/>
      <c r="C23" s="102"/>
      <c r="D23" s="102"/>
      <c r="E23" s="104"/>
      <c r="F23" s="104"/>
      <c r="G23" s="95"/>
      <c r="H23" s="95"/>
      <c r="I23" s="102"/>
    </row>
    <row r="24" spans="1:9" s="112" customFormat="1">
      <c r="A24" s="102"/>
      <c r="B24" s="102"/>
      <c r="C24" s="102"/>
      <c r="D24" s="102"/>
      <c r="E24" s="101"/>
      <c r="F24" s="95"/>
      <c r="G24" s="95"/>
      <c r="H24" s="95"/>
      <c r="I24" s="102"/>
    </row>
    <row r="25" spans="1:9" s="112" customFormat="1">
      <c r="A25" s="102"/>
      <c r="B25" s="102"/>
      <c r="C25" s="102"/>
      <c r="D25" s="102"/>
      <c r="E25" s="101"/>
      <c r="F25" s="95"/>
      <c r="G25" s="95"/>
      <c r="H25" s="95"/>
      <c r="I25" s="102"/>
    </row>
    <row r="26" spans="1:9" s="112" customFormat="1">
      <c r="A26" s="102"/>
      <c r="B26" s="102"/>
      <c r="C26" s="102"/>
      <c r="D26" s="102"/>
      <c r="E26" s="101"/>
      <c r="F26" s="95"/>
      <c r="G26" s="95"/>
      <c r="H26" s="95"/>
      <c r="I26" s="102"/>
    </row>
    <row r="27" spans="1:9" s="112" customFormat="1">
      <c r="A27" s="106"/>
      <c r="B27" s="106"/>
      <c r="C27" s="106"/>
      <c r="D27" s="106"/>
      <c r="E27" s="101"/>
      <c r="F27" s="95"/>
      <c r="G27" s="95"/>
      <c r="H27" s="95"/>
      <c r="I27" s="106"/>
    </row>
    <row r="28" spans="1:9" s="112" customFormat="1">
      <c r="A28" s="98"/>
      <c r="B28" s="99"/>
      <c r="C28" s="99"/>
      <c r="D28" s="99"/>
      <c r="E28" s="104"/>
      <c r="F28" s="95"/>
      <c r="G28" s="95"/>
      <c r="H28" s="95"/>
      <c r="I28" s="99"/>
    </row>
    <row r="29" spans="1:9" s="112" customFormat="1">
      <c r="A29" s="98"/>
      <c r="B29" s="99"/>
      <c r="C29" s="99"/>
      <c r="D29" s="99"/>
      <c r="E29" s="101"/>
      <c r="F29" s="95"/>
      <c r="G29" s="95"/>
      <c r="H29" s="95"/>
      <c r="I29" s="99"/>
    </row>
    <row r="30" spans="1:9" s="112" customFormat="1">
      <c r="A30" s="98"/>
      <c r="B30" s="99"/>
      <c r="C30" s="99"/>
      <c r="D30" s="99"/>
      <c r="E30" s="104"/>
      <c r="F30" s="95"/>
      <c r="G30" s="95"/>
      <c r="H30" s="95"/>
      <c r="I30" s="99"/>
    </row>
    <row r="31" spans="1:9" s="112" customFormat="1">
      <c r="A31" s="98"/>
      <c r="B31" s="99"/>
      <c r="C31" s="99"/>
      <c r="D31" s="99"/>
      <c r="E31" s="101"/>
      <c r="F31" s="95"/>
      <c r="G31" s="95"/>
      <c r="H31" s="95"/>
      <c r="I31" s="99"/>
    </row>
    <row r="32" spans="1:9" s="112" customFormat="1">
      <c r="A32" s="98"/>
      <c r="B32" s="99"/>
      <c r="C32" s="99"/>
      <c r="D32" s="99"/>
      <c r="E32" s="104"/>
      <c r="F32" s="95"/>
      <c r="G32" s="95"/>
      <c r="H32" s="95"/>
      <c r="I32" s="99"/>
    </row>
    <row r="33" spans="1:9" s="112" customFormat="1">
      <c r="A33" s="98"/>
      <c r="B33" s="99"/>
      <c r="C33" s="99"/>
      <c r="D33" s="99"/>
      <c r="E33" s="104"/>
      <c r="F33" s="95"/>
      <c r="G33" s="95"/>
      <c r="H33" s="95"/>
      <c r="I33" s="99"/>
    </row>
    <row r="34" spans="1:9" s="112" customFormat="1">
      <c r="A34" s="98"/>
      <c r="B34" s="99"/>
      <c r="C34" s="99"/>
      <c r="D34" s="99"/>
      <c r="E34" s="101"/>
      <c r="F34" s="95"/>
      <c r="G34" s="95"/>
      <c r="H34" s="95"/>
      <c r="I34" s="99"/>
    </row>
    <row r="35" spans="1:9" s="112" customFormat="1">
      <c r="A35" s="98"/>
      <c r="B35" s="99"/>
      <c r="C35" s="99"/>
      <c r="D35" s="99"/>
      <c r="E35" s="104"/>
      <c r="F35" s="95"/>
      <c r="G35" s="95"/>
      <c r="H35" s="95"/>
      <c r="I35" s="99"/>
    </row>
    <row r="36" spans="1:9" s="112" customFormat="1">
      <c r="A36" s="98"/>
      <c r="B36" s="99"/>
      <c r="C36" s="99"/>
      <c r="D36" s="99"/>
      <c r="E36" s="104"/>
      <c r="F36" s="95"/>
      <c r="G36" s="95"/>
      <c r="H36" s="95"/>
      <c r="I36" s="99"/>
    </row>
    <row r="37" spans="1:9" s="112" customFormat="1">
      <c r="A37" s="98"/>
      <c r="B37" s="99"/>
      <c r="C37" s="99"/>
      <c r="D37" s="99"/>
      <c r="E37" s="95"/>
      <c r="F37" s="95"/>
      <c r="G37" s="95"/>
      <c r="H37" s="95"/>
      <c r="I37" s="99"/>
    </row>
    <row r="38" spans="1:9" s="112" customFormat="1">
      <c r="A38" s="98"/>
      <c r="B38" s="99"/>
      <c r="C38" s="99"/>
      <c r="D38" s="99"/>
      <c r="E38" s="101"/>
      <c r="F38" s="95"/>
      <c r="G38" s="95"/>
      <c r="H38" s="95"/>
      <c r="I38" s="99"/>
    </row>
    <row r="39" spans="1:9" s="112" customFormat="1">
      <c r="A39" s="98"/>
      <c r="B39" s="99"/>
      <c r="C39" s="99"/>
      <c r="D39" s="99"/>
      <c r="E39" s="101"/>
      <c r="F39" s="95"/>
      <c r="G39" s="95"/>
      <c r="H39" s="95"/>
      <c r="I39" s="99"/>
    </row>
    <row r="40" spans="1:9" s="112" customFormat="1">
      <c r="A40" s="107"/>
      <c r="B40" s="107"/>
      <c r="C40" s="107"/>
      <c r="D40" s="107"/>
      <c r="E40" s="104"/>
      <c r="F40" s="95"/>
      <c r="G40" s="95"/>
      <c r="H40" s="95"/>
      <c r="I40" s="107"/>
    </row>
    <row r="41" spans="1:9" s="112" customFormat="1">
      <c r="A41" s="107"/>
      <c r="B41" s="107"/>
      <c r="C41" s="107"/>
      <c r="D41" s="107"/>
      <c r="E41" s="101"/>
      <c r="F41" s="95"/>
      <c r="G41" s="95"/>
      <c r="H41" s="95"/>
      <c r="I41" s="107"/>
    </row>
    <row r="42" spans="1:9" s="112" customFormat="1">
      <c r="A42" s="107"/>
      <c r="B42" s="107"/>
      <c r="C42" s="107"/>
      <c r="D42" s="107"/>
      <c r="E42" s="101"/>
      <c r="F42" s="95"/>
      <c r="G42" s="95"/>
      <c r="H42" s="95"/>
      <c r="I42" s="107"/>
    </row>
    <row r="43" spans="1:9" s="112" customFormat="1">
      <c r="A43" s="107"/>
      <c r="B43" s="107"/>
      <c r="C43" s="107"/>
      <c r="D43" s="107"/>
      <c r="E43" s="101"/>
      <c r="F43" s="95"/>
      <c r="G43" s="95"/>
      <c r="H43" s="95"/>
      <c r="I43" s="107"/>
    </row>
    <row r="44" spans="1:9" s="112" customFormat="1">
      <c r="A44" s="107"/>
      <c r="B44" s="107"/>
      <c r="C44" s="107"/>
      <c r="D44" s="107"/>
      <c r="E44" s="101"/>
      <c r="F44" s="95"/>
      <c r="G44" s="95"/>
      <c r="H44" s="95"/>
      <c r="I44" s="107"/>
    </row>
    <row r="45" spans="1:9" s="112" customFormat="1">
      <c r="A45" s="107"/>
      <c r="B45" s="107"/>
      <c r="C45" s="107"/>
      <c r="D45" s="107"/>
      <c r="E45" s="101"/>
      <c r="F45" s="95"/>
      <c r="G45" s="95"/>
      <c r="H45" s="95"/>
      <c r="I45" s="107"/>
    </row>
    <row r="46" spans="1:9" s="112" customFormat="1">
      <c r="A46" s="107"/>
      <c r="B46" s="107"/>
      <c r="C46" s="107"/>
      <c r="D46" s="107"/>
      <c r="E46" s="101"/>
      <c r="F46" s="95"/>
      <c r="G46" s="95"/>
      <c r="H46" s="95"/>
      <c r="I46" s="107"/>
    </row>
    <row r="47" spans="1:9" s="112" customFormat="1">
      <c r="A47" s="107"/>
      <c r="B47" s="107"/>
      <c r="C47" s="107"/>
      <c r="D47" s="107"/>
      <c r="E47" s="101"/>
      <c r="F47" s="95"/>
      <c r="G47" s="95"/>
      <c r="H47" s="95"/>
      <c r="I47" s="107"/>
    </row>
    <row r="48" spans="1:9" s="112" customFormat="1">
      <c r="A48" s="96"/>
      <c r="B48" s="96"/>
      <c r="C48" s="96"/>
      <c r="D48" s="96"/>
      <c r="E48" s="104"/>
      <c r="F48" s="104"/>
      <c r="G48" s="95"/>
      <c r="H48" s="95"/>
      <c r="I48" s="96"/>
    </row>
    <row r="49" spans="1:9" s="112" customFormat="1">
      <c r="A49" s="96"/>
      <c r="B49" s="96"/>
      <c r="C49" s="96"/>
      <c r="D49" s="96"/>
      <c r="E49" s="104"/>
      <c r="F49" s="95"/>
      <c r="G49" s="95"/>
      <c r="H49" s="95"/>
      <c r="I49" s="96"/>
    </row>
    <row r="50" spans="1:9" s="112" customFormat="1">
      <c r="A50" s="90"/>
      <c r="B50" s="95"/>
      <c r="C50" s="95"/>
      <c r="D50" s="95"/>
      <c r="E50" s="104"/>
      <c r="F50" s="95"/>
      <c r="G50" s="95"/>
      <c r="H50" s="95"/>
      <c r="I50" s="95"/>
    </row>
    <row r="51" spans="1:9" s="112" customFormat="1">
      <c r="A51" s="90"/>
      <c r="B51" s="95"/>
      <c r="C51" s="95"/>
      <c r="D51" s="95"/>
      <c r="E51" s="104"/>
      <c r="F51" s="95"/>
      <c r="G51" s="95"/>
      <c r="H51" s="95"/>
      <c r="I51" s="95"/>
    </row>
    <row r="52" spans="1:9" s="112" customFormat="1">
      <c r="A52" s="90"/>
      <c r="B52" s="95"/>
      <c r="C52" s="95"/>
      <c r="D52" s="95"/>
      <c r="E52" s="101"/>
      <c r="F52" s="95"/>
      <c r="G52" s="95"/>
      <c r="H52" s="95"/>
      <c r="I52" s="95"/>
    </row>
    <row r="53" spans="1:9" s="112" customFormat="1">
      <c r="A53" s="90"/>
      <c r="B53" s="95"/>
      <c r="C53" s="95"/>
      <c r="D53" s="95"/>
      <c r="E53" s="101"/>
      <c r="F53" s="95"/>
      <c r="G53" s="95"/>
      <c r="H53" s="95"/>
      <c r="I53" s="95"/>
    </row>
    <row r="54" spans="1:9" s="112" customFormat="1">
      <c r="A54" s="90"/>
      <c r="B54" s="95"/>
      <c r="C54" s="95"/>
      <c r="D54" s="95"/>
      <c r="E54" s="101"/>
      <c r="F54" s="95"/>
      <c r="G54" s="95"/>
      <c r="H54" s="95"/>
      <c r="I54" s="95"/>
    </row>
    <row r="55" spans="1:9" s="112" customFormat="1">
      <c r="A55" s="90"/>
      <c r="B55" s="95"/>
      <c r="C55" s="95"/>
      <c r="D55" s="95"/>
      <c r="E55" s="101"/>
      <c r="F55" s="95"/>
      <c r="G55" s="95"/>
      <c r="H55" s="95"/>
      <c r="I55" s="95"/>
    </row>
    <row r="56" spans="1:9" s="112" customFormat="1">
      <c r="A56" s="90"/>
      <c r="B56" s="95"/>
      <c r="C56" s="95"/>
      <c r="D56" s="95"/>
      <c r="E56" s="101"/>
      <c r="F56" s="95"/>
      <c r="G56" s="95"/>
      <c r="H56" s="95"/>
      <c r="I56" s="95"/>
    </row>
    <row r="57" spans="1:9" s="112" customFormat="1">
      <c r="A57" s="90"/>
      <c r="B57" s="95"/>
      <c r="C57" s="95"/>
      <c r="D57" s="95"/>
      <c r="E57" s="104"/>
      <c r="F57" s="95"/>
      <c r="G57" s="95"/>
      <c r="H57" s="95"/>
      <c r="I57" s="95"/>
    </row>
    <row r="58" spans="1:9" s="112" customFormat="1">
      <c r="A58" s="103"/>
      <c r="B58" s="103"/>
      <c r="C58" s="103"/>
      <c r="D58" s="103"/>
      <c r="E58" s="104"/>
      <c r="F58" s="105"/>
      <c r="G58" s="95"/>
      <c r="H58" s="95"/>
      <c r="I58" s="103"/>
    </row>
    <row r="59" spans="1:9" s="112" customFormat="1">
      <c r="A59" s="102"/>
      <c r="B59" s="102"/>
      <c r="C59" s="102"/>
      <c r="D59" s="102"/>
      <c r="E59" s="104"/>
      <c r="F59" s="101"/>
      <c r="G59" s="95"/>
      <c r="H59" s="95"/>
      <c r="I59" s="102"/>
    </row>
    <row r="60" spans="1:9" s="112" customFormat="1">
      <c r="A60" s="102"/>
      <c r="B60" s="102"/>
      <c r="C60" s="102"/>
      <c r="D60" s="102"/>
      <c r="E60" s="101"/>
      <c r="F60" s="101"/>
      <c r="G60" s="95"/>
      <c r="H60" s="95"/>
      <c r="I60" s="102"/>
    </row>
    <row r="61" spans="1:9" s="112" customFormat="1">
      <c r="A61" s="102"/>
      <c r="B61" s="102"/>
      <c r="C61" s="102"/>
      <c r="D61" s="102"/>
      <c r="E61" s="101"/>
      <c r="F61" s="101"/>
      <c r="G61" s="104"/>
      <c r="H61" s="95"/>
      <c r="I61" s="102"/>
    </row>
    <row r="62" spans="1:9" s="112" customFormat="1">
      <c r="A62" s="102"/>
      <c r="B62" s="102"/>
      <c r="C62" s="102"/>
      <c r="D62" s="102"/>
      <c r="E62" s="104"/>
      <c r="F62" s="104"/>
      <c r="G62" s="95"/>
      <c r="H62" s="95"/>
      <c r="I62" s="102"/>
    </row>
    <row r="63" spans="1:9" s="112" customFormat="1">
      <c r="A63" s="102"/>
      <c r="B63" s="102"/>
      <c r="C63" s="102"/>
      <c r="D63" s="102"/>
      <c r="E63" s="104"/>
      <c r="F63" s="101"/>
      <c r="G63" s="95"/>
      <c r="H63" s="95"/>
      <c r="I63" s="102"/>
    </row>
    <row r="64" spans="1:9" s="112" customFormat="1">
      <c r="A64" s="102"/>
      <c r="B64" s="102"/>
      <c r="C64" s="102"/>
      <c r="D64" s="102"/>
      <c r="E64" s="104"/>
      <c r="F64" s="104"/>
      <c r="G64" s="95"/>
      <c r="H64" s="95"/>
      <c r="I64" s="102"/>
    </row>
    <row r="65" spans="1:9" s="112" customFormat="1">
      <c r="A65" s="102"/>
      <c r="B65" s="102"/>
      <c r="C65" s="102"/>
      <c r="D65" s="102"/>
      <c r="E65" s="104"/>
      <c r="F65" s="101"/>
      <c r="G65" s="95"/>
      <c r="H65" s="95"/>
      <c r="I65" s="102"/>
    </row>
    <row r="66" spans="1:9" s="112" customFormat="1">
      <c r="A66" s="102"/>
      <c r="B66" s="102"/>
      <c r="C66" s="102"/>
      <c r="D66" s="102"/>
      <c r="E66" s="101"/>
      <c r="F66" s="104"/>
      <c r="G66" s="95"/>
      <c r="H66" s="95"/>
      <c r="I66" s="102"/>
    </row>
    <row r="67" spans="1:9" s="112" customFormat="1">
      <c r="A67" s="102"/>
      <c r="B67" s="102"/>
      <c r="C67" s="102"/>
      <c r="D67" s="102"/>
      <c r="E67" s="104"/>
      <c r="F67" s="101"/>
      <c r="G67" s="95"/>
      <c r="H67" s="95"/>
      <c r="I67" s="102"/>
    </row>
    <row r="68" spans="1:9" s="112" customFormat="1">
      <c r="A68" s="102"/>
      <c r="B68" s="102"/>
      <c r="C68" s="102"/>
      <c r="D68" s="102"/>
      <c r="E68" s="104"/>
      <c r="F68" s="104"/>
      <c r="G68" s="95"/>
      <c r="H68" s="95"/>
      <c r="I68" s="102"/>
    </row>
    <row r="69" spans="1:9" s="112" customFormat="1">
      <c r="A69" s="102"/>
      <c r="B69" s="102"/>
      <c r="C69" s="102"/>
      <c r="D69" s="102"/>
      <c r="E69" s="104"/>
      <c r="F69" s="104"/>
      <c r="G69" s="95"/>
      <c r="H69" s="95"/>
      <c r="I69" s="102"/>
    </row>
    <row r="70" spans="1:9" s="112" customFormat="1">
      <c r="A70" s="102"/>
      <c r="B70" s="102"/>
      <c r="C70" s="102"/>
      <c r="D70" s="102"/>
      <c r="E70" s="104"/>
      <c r="F70" s="104"/>
      <c r="G70" s="95"/>
      <c r="H70" s="95"/>
      <c r="I70" s="102"/>
    </row>
    <row r="71" spans="1:9" s="112" customFormat="1">
      <c r="A71" s="102"/>
      <c r="B71" s="102"/>
      <c r="C71" s="102"/>
      <c r="D71" s="102"/>
      <c r="E71" s="104"/>
      <c r="F71" s="104"/>
      <c r="G71" s="95"/>
      <c r="H71" s="95"/>
      <c r="I71" s="102"/>
    </row>
    <row r="72" spans="1:9" s="112" customFormat="1">
      <c r="A72" s="102"/>
      <c r="B72" s="102"/>
      <c r="C72" s="102"/>
      <c r="D72" s="102"/>
      <c r="E72" s="104"/>
      <c r="F72" s="104"/>
      <c r="G72" s="95"/>
      <c r="H72" s="95"/>
      <c r="I72" s="102"/>
    </row>
    <row r="73" spans="1:9" s="112" customFormat="1">
      <c r="A73" s="102"/>
      <c r="B73" s="102"/>
      <c r="C73" s="102"/>
      <c r="D73" s="102"/>
      <c r="E73" s="104"/>
      <c r="F73" s="104"/>
      <c r="G73" s="95"/>
      <c r="H73" s="95"/>
      <c r="I73" s="102"/>
    </row>
    <row r="74" spans="1:9" s="112" customFormat="1">
      <c r="A74" s="102"/>
      <c r="B74" s="102"/>
      <c r="C74" s="102"/>
      <c r="D74" s="102"/>
      <c r="E74" s="104"/>
      <c r="F74" s="104"/>
      <c r="G74" s="95"/>
      <c r="H74" s="95"/>
      <c r="I74" s="102"/>
    </row>
    <row r="75" spans="1:9" s="112" customFormat="1">
      <c r="A75" s="102"/>
      <c r="B75" s="102"/>
      <c r="C75" s="102"/>
      <c r="D75" s="102"/>
      <c r="E75" s="101"/>
      <c r="F75" s="95"/>
      <c r="G75" s="95"/>
      <c r="H75" s="95"/>
      <c r="I75" s="102"/>
    </row>
    <row r="76" spans="1:9" s="112" customFormat="1">
      <c r="A76" s="102"/>
      <c r="B76" s="102"/>
      <c r="C76" s="102"/>
      <c r="D76" s="102"/>
      <c r="E76" s="101"/>
      <c r="F76" s="95"/>
      <c r="G76" s="95"/>
      <c r="H76" s="95"/>
      <c r="I76" s="102"/>
    </row>
    <row r="77" spans="1:9" s="112" customFormat="1">
      <c r="A77" s="102"/>
      <c r="B77" s="102"/>
      <c r="C77" s="102"/>
      <c r="D77" s="102"/>
      <c r="E77" s="101"/>
      <c r="F77" s="95"/>
      <c r="G77" s="95"/>
      <c r="H77" s="95"/>
      <c r="I77" s="102"/>
    </row>
    <row r="78" spans="1:9" s="112" customFormat="1">
      <c r="A78" s="103"/>
      <c r="B78" s="103"/>
      <c r="C78" s="103"/>
      <c r="D78" s="103"/>
      <c r="E78" s="104"/>
      <c r="F78" s="105"/>
      <c r="G78" s="95"/>
      <c r="H78" s="95"/>
      <c r="I78" s="103"/>
    </row>
    <row r="79" spans="1:9" s="112" customFormat="1">
      <c r="A79" s="102"/>
      <c r="B79" s="102"/>
      <c r="C79" s="102"/>
      <c r="D79" s="102"/>
      <c r="E79" s="104"/>
      <c r="F79" s="101"/>
      <c r="G79" s="95"/>
      <c r="H79" s="95"/>
      <c r="I79" s="102"/>
    </row>
    <row r="80" spans="1:9" s="112" customFormat="1">
      <c r="A80" s="102"/>
      <c r="B80" s="102"/>
      <c r="C80" s="102"/>
      <c r="D80" s="102"/>
      <c r="E80" s="101"/>
      <c r="F80" s="101"/>
      <c r="G80" s="95"/>
      <c r="H80" s="95"/>
      <c r="I80" s="102"/>
    </row>
    <row r="81" spans="1:9" s="112" customFormat="1">
      <c r="A81" s="102"/>
      <c r="B81" s="102"/>
      <c r="C81" s="102"/>
      <c r="D81" s="102"/>
      <c r="E81" s="101"/>
      <c r="F81" s="101"/>
      <c r="G81" s="104"/>
      <c r="H81" s="95"/>
      <c r="I81" s="102"/>
    </row>
    <row r="82" spans="1:9" s="112" customFormat="1">
      <c r="A82" s="102"/>
      <c r="B82" s="102"/>
      <c r="C82" s="102"/>
      <c r="D82" s="102"/>
      <c r="E82" s="104"/>
      <c r="F82" s="104"/>
      <c r="G82" s="95"/>
      <c r="H82" s="95"/>
      <c r="I82" s="102"/>
    </row>
    <row r="83" spans="1:9" s="112" customFormat="1">
      <c r="A83" s="102"/>
      <c r="B83" s="102"/>
      <c r="C83" s="102"/>
      <c r="D83" s="102"/>
      <c r="E83" s="104"/>
      <c r="F83" s="101"/>
      <c r="G83" s="95"/>
      <c r="H83" s="95"/>
      <c r="I83" s="102"/>
    </row>
    <row r="84" spans="1:9" s="112" customFormat="1">
      <c r="A84" s="102"/>
      <c r="B84" s="102"/>
      <c r="C84" s="102"/>
      <c r="D84" s="102"/>
      <c r="E84" s="104"/>
      <c r="F84" s="104"/>
      <c r="G84" s="95"/>
      <c r="H84" s="95"/>
      <c r="I84" s="102"/>
    </row>
    <row r="85" spans="1:9" s="112" customFormat="1">
      <c r="A85" s="102"/>
      <c r="B85" s="102"/>
      <c r="C85" s="102"/>
      <c r="D85" s="102"/>
      <c r="E85" s="104"/>
      <c r="F85" s="101"/>
      <c r="G85" s="95"/>
      <c r="H85" s="95"/>
      <c r="I85" s="102"/>
    </row>
    <row r="86" spans="1:9" s="112" customFormat="1">
      <c r="A86" s="102"/>
      <c r="B86" s="102"/>
      <c r="C86" s="102"/>
      <c r="D86" s="102"/>
      <c r="E86" s="101"/>
      <c r="F86" s="104"/>
      <c r="G86" s="95"/>
      <c r="H86" s="95"/>
      <c r="I86" s="102"/>
    </row>
    <row r="87" spans="1:9" s="112" customFormat="1">
      <c r="A87" s="102"/>
      <c r="B87" s="102"/>
      <c r="C87" s="102"/>
      <c r="D87" s="102"/>
      <c r="E87" s="104"/>
      <c r="F87" s="101"/>
      <c r="G87" s="95"/>
      <c r="H87" s="95"/>
      <c r="I87" s="102"/>
    </row>
    <row r="88" spans="1:9" s="112" customFormat="1">
      <c r="A88" s="102"/>
      <c r="B88" s="102"/>
      <c r="C88" s="102"/>
      <c r="D88" s="102"/>
      <c r="E88" s="104"/>
      <c r="F88" s="104"/>
      <c r="G88" s="95"/>
      <c r="H88" s="95"/>
      <c r="I88" s="102"/>
    </row>
    <row r="89" spans="1:9" s="112" customFormat="1">
      <c r="A89" s="102"/>
      <c r="B89" s="102"/>
      <c r="C89" s="102"/>
      <c r="D89" s="102"/>
      <c r="E89" s="104"/>
      <c r="F89" s="104"/>
      <c r="G89" s="95"/>
      <c r="H89" s="95"/>
      <c r="I89" s="102"/>
    </row>
    <row r="90" spans="1:9" s="112" customFormat="1">
      <c r="A90" s="102"/>
      <c r="B90" s="102"/>
      <c r="C90" s="102"/>
      <c r="D90" s="102"/>
      <c r="E90" s="104"/>
      <c r="F90" s="104"/>
      <c r="G90" s="95"/>
      <c r="H90" s="95"/>
      <c r="I90" s="102"/>
    </row>
    <row r="91" spans="1:9" s="112" customFormat="1">
      <c r="A91" s="102"/>
      <c r="B91" s="102"/>
      <c r="C91" s="102"/>
      <c r="D91" s="102"/>
      <c r="E91" s="104"/>
      <c r="F91" s="104"/>
      <c r="G91" s="95"/>
      <c r="H91" s="95"/>
      <c r="I91" s="102"/>
    </row>
    <row r="92" spans="1:9" s="112" customFormat="1">
      <c r="A92" s="102"/>
      <c r="B92" s="102"/>
      <c r="C92" s="102"/>
      <c r="D92" s="102"/>
      <c r="E92" s="104"/>
      <c r="F92" s="104"/>
      <c r="G92" s="95"/>
      <c r="H92" s="95"/>
      <c r="I92" s="102"/>
    </row>
    <row r="93" spans="1:9" s="112" customFormat="1">
      <c r="A93" s="102"/>
      <c r="B93" s="102"/>
      <c r="C93" s="102"/>
      <c r="D93" s="102"/>
      <c r="E93" s="104"/>
      <c r="F93" s="104"/>
      <c r="G93" s="95"/>
      <c r="H93" s="95"/>
      <c r="I93" s="102"/>
    </row>
    <row r="94" spans="1:9" s="112" customFormat="1">
      <c r="A94" s="102"/>
      <c r="B94" s="102"/>
      <c r="C94" s="102"/>
      <c r="D94" s="102"/>
      <c r="E94" s="104"/>
      <c r="F94" s="104"/>
      <c r="G94" s="95"/>
      <c r="H94" s="95"/>
      <c r="I94" s="102"/>
    </row>
    <row r="95" spans="1:9" s="112" customFormat="1">
      <c r="A95" s="102"/>
      <c r="B95" s="102"/>
      <c r="C95" s="102"/>
      <c r="D95" s="102"/>
      <c r="E95" s="101"/>
      <c r="F95" s="95"/>
      <c r="G95" s="95"/>
      <c r="H95" s="95"/>
      <c r="I95" s="102"/>
    </row>
    <row r="96" spans="1:9" s="112" customFormat="1">
      <c r="A96" s="102"/>
      <c r="B96" s="102"/>
      <c r="C96" s="102"/>
      <c r="D96" s="102"/>
      <c r="E96" s="101"/>
      <c r="F96" s="95"/>
      <c r="G96" s="95"/>
      <c r="H96" s="95"/>
      <c r="I96" s="102"/>
    </row>
    <row r="97" spans="1:9" s="112" customFormat="1">
      <c r="A97" s="102"/>
      <c r="B97" s="102"/>
      <c r="C97" s="102"/>
      <c r="D97" s="102"/>
      <c r="E97" s="101"/>
      <c r="F97" s="95"/>
      <c r="G97" s="95"/>
      <c r="H97" s="95"/>
      <c r="I97" s="102"/>
    </row>
    <row r="98" spans="1:9" s="112" customFormat="1">
      <c r="A98" s="103"/>
      <c r="B98" s="103"/>
      <c r="C98" s="103"/>
      <c r="D98" s="103"/>
      <c r="E98" s="104"/>
      <c r="F98" s="105"/>
      <c r="G98" s="95"/>
      <c r="H98" s="95"/>
      <c r="I98" s="103"/>
    </row>
    <row r="99" spans="1:9" s="112" customFormat="1">
      <c r="A99" s="102"/>
      <c r="B99" s="102"/>
      <c r="C99" s="102"/>
      <c r="D99" s="102"/>
      <c r="E99" s="104"/>
      <c r="F99" s="101"/>
      <c r="G99" s="95"/>
      <c r="H99" s="95"/>
      <c r="I99" s="102"/>
    </row>
    <row r="100" spans="1:9" s="112" customFormat="1">
      <c r="A100" s="102"/>
      <c r="B100" s="102"/>
      <c r="C100" s="102"/>
      <c r="D100" s="102"/>
      <c r="E100" s="101"/>
      <c r="F100" s="101"/>
      <c r="G100" s="95"/>
      <c r="H100" s="95"/>
      <c r="I100" s="102"/>
    </row>
    <row r="101" spans="1:9" s="112" customFormat="1">
      <c r="A101" s="102"/>
      <c r="B101" s="102"/>
      <c r="C101" s="102"/>
      <c r="D101" s="102"/>
      <c r="E101" s="101"/>
      <c r="F101" s="101"/>
      <c r="G101" s="104"/>
      <c r="H101" s="95"/>
      <c r="I101" s="102"/>
    </row>
    <row r="102" spans="1:9" s="112" customFormat="1">
      <c r="A102" s="102"/>
      <c r="B102" s="102"/>
      <c r="C102" s="102"/>
      <c r="D102" s="102"/>
      <c r="E102" s="104"/>
      <c r="F102" s="104"/>
      <c r="G102" s="95"/>
      <c r="H102" s="95"/>
      <c r="I102" s="102"/>
    </row>
    <row r="103" spans="1:9" s="112" customFormat="1">
      <c r="A103" s="102"/>
      <c r="B103" s="102"/>
      <c r="C103" s="102"/>
      <c r="D103" s="102"/>
      <c r="E103" s="104"/>
      <c r="F103" s="101"/>
      <c r="G103" s="95"/>
      <c r="H103" s="95"/>
      <c r="I103" s="102"/>
    </row>
    <row r="104" spans="1:9" s="112" customFormat="1">
      <c r="A104" s="102"/>
      <c r="B104" s="102"/>
      <c r="C104" s="102"/>
      <c r="D104" s="102"/>
      <c r="E104" s="104"/>
      <c r="F104" s="104"/>
      <c r="G104" s="95"/>
      <c r="H104" s="95"/>
      <c r="I104" s="102"/>
    </row>
    <row r="105" spans="1:9" s="112" customFormat="1">
      <c r="A105" s="102"/>
      <c r="B105" s="102"/>
      <c r="C105" s="102"/>
      <c r="D105" s="102"/>
      <c r="E105" s="104"/>
      <c r="F105" s="101"/>
      <c r="G105" s="95"/>
      <c r="H105" s="95"/>
      <c r="I105" s="102"/>
    </row>
    <row r="106" spans="1:9" s="112" customFormat="1">
      <c r="A106" s="102"/>
      <c r="B106" s="102"/>
      <c r="C106" s="102"/>
      <c r="D106" s="102"/>
      <c r="E106" s="101"/>
      <c r="F106" s="104"/>
      <c r="G106" s="95"/>
      <c r="H106" s="95"/>
      <c r="I106" s="102"/>
    </row>
    <row r="107" spans="1:9" s="112" customFormat="1">
      <c r="A107" s="102"/>
      <c r="B107" s="102"/>
      <c r="C107" s="102"/>
      <c r="D107" s="102"/>
      <c r="E107" s="104"/>
      <c r="F107" s="101"/>
      <c r="G107" s="95"/>
      <c r="H107" s="95"/>
      <c r="I107" s="102"/>
    </row>
    <row r="108" spans="1:9" s="112" customFormat="1">
      <c r="A108" s="102"/>
      <c r="B108" s="102"/>
      <c r="C108" s="102"/>
      <c r="D108" s="102"/>
      <c r="E108" s="104"/>
      <c r="F108" s="104"/>
      <c r="G108" s="95"/>
      <c r="H108" s="95"/>
      <c r="I108" s="102"/>
    </row>
    <row r="109" spans="1:9" s="112" customFormat="1">
      <c r="A109" s="102"/>
      <c r="B109" s="102"/>
      <c r="C109" s="102"/>
      <c r="D109" s="102"/>
      <c r="E109" s="104"/>
      <c r="F109" s="104"/>
      <c r="G109" s="95"/>
      <c r="H109" s="95"/>
      <c r="I109" s="102"/>
    </row>
    <row r="110" spans="1:9" s="112" customFormat="1">
      <c r="A110" s="102"/>
      <c r="B110" s="102"/>
      <c r="C110" s="102"/>
      <c r="D110" s="102"/>
      <c r="E110" s="104"/>
      <c r="F110" s="104"/>
      <c r="G110" s="95"/>
      <c r="H110" s="95"/>
      <c r="I110" s="102"/>
    </row>
    <row r="111" spans="1:9" s="112" customFormat="1">
      <c r="A111" s="102"/>
      <c r="B111" s="102"/>
      <c r="C111" s="102"/>
      <c r="D111" s="102"/>
      <c r="E111" s="104"/>
      <c r="F111" s="104"/>
      <c r="G111" s="95"/>
      <c r="H111" s="95"/>
      <c r="I111" s="102"/>
    </row>
    <row r="112" spans="1:9" s="112" customFormat="1">
      <c r="A112" s="102"/>
      <c r="B112" s="102"/>
      <c r="C112" s="102"/>
      <c r="D112" s="102"/>
      <c r="E112" s="104"/>
      <c r="F112" s="104"/>
      <c r="G112" s="95"/>
      <c r="H112" s="95"/>
      <c r="I112" s="102"/>
    </row>
    <row r="113" spans="1:9" s="112" customFormat="1">
      <c r="A113" s="102"/>
      <c r="B113" s="102"/>
      <c r="C113" s="102"/>
      <c r="D113" s="102"/>
      <c r="E113" s="104"/>
      <c r="F113" s="104"/>
      <c r="G113" s="95"/>
      <c r="H113" s="95"/>
      <c r="I113" s="102"/>
    </row>
    <row r="114" spans="1:9" s="112" customFormat="1">
      <c r="A114" s="102"/>
      <c r="B114" s="102"/>
      <c r="C114" s="102"/>
      <c r="D114" s="102"/>
      <c r="E114" s="104"/>
      <c r="F114" s="104"/>
      <c r="G114" s="95"/>
      <c r="H114" s="95"/>
      <c r="I114" s="102"/>
    </row>
    <row r="115" spans="1:9" s="112" customFormat="1">
      <c r="A115" s="102"/>
      <c r="B115" s="102"/>
      <c r="C115" s="102"/>
      <c r="D115" s="102"/>
      <c r="E115" s="101"/>
      <c r="F115" s="95"/>
      <c r="G115" s="95"/>
      <c r="H115" s="95"/>
      <c r="I115" s="102"/>
    </row>
    <row r="116" spans="1:9" s="112" customFormat="1">
      <c r="A116" s="102"/>
      <c r="B116" s="102"/>
      <c r="C116" s="102"/>
      <c r="D116" s="102"/>
      <c r="E116" s="101"/>
      <c r="F116" s="95"/>
      <c r="G116" s="95"/>
      <c r="H116" s="95"/>
      <c r="I116" s="102"/>
    </row>
    <row r="117" spans="1:9" s="112" customFormat="1">
      <c r="A117" s="102"/>
      <c r="B117" s="102"/>
      <c r="C117" s="102"/>
      <c r="D117" s="102"/>
      <c r="E117" s="101"/>
      <c r="F117" s="95"/>
      <c r="G117" s="95"/>
      <c r="H117" s="95"/>
      <c r="I117" s="102"/>
    </row>
    <row r="118" spans="1:9" s="112" customFormat="1">
      <c r="A118" s="103"/>
      <c r="B118" s="103"/>
      <c r="C118" s="103"/>
      <c r="D118" s="103"/>
      <c r="E118" s="104"/>
      <c r="F118" s="105"/>
      <c r="G118" s="95"/>
      <c r="H118" s="95"/>
      <c r="I118" s="103"/>
    </row>
    <row r="119" spans="1:9" s="112" customFormat="1">
      <c r="A119" s="102"/>
      <c r="B119" s="102"/>
      <c r="C119" s="102"/>
      <c r="D119" s="102"/>
      <c r="E119" s="104"/>
      <c r="F119" s="101"/>
      <c r="G119" s="95"/>
      <c r="H119" s="95"/>
      <c r="I119" s="102"/>
    </row>
    <row r="120" spans="1:9" s="112" customFormat="1">
      <c r="A120" s="102"/>
      <c r="B120" s="102"/>
      <c r="C120" s="102"/>
      <c r="D120" s="102"/>
      <c r="E120" s="101"/>
      <c r="F120" s="101"/>
      <c r="G120" s="95"/>
      <c r="H120" s="95"/>
      <c r="I120" s="102"/>
    </row>
    <row r="121" spans="1:9" s="112" customFormat="1">
      <c r="A121" s="102"/>
      <c r="B121" s="102"/>
      <c r="C121" s="102"/>
      <c r="D121" s="102"/>
      <c r="E121" s="101"/>
      <c r="F121" s="101"/>
      <c r="G121" s="104"/>
      <c r="H121" s="95"/>
      <c r="I121" s="102"/>
    </row>
    <row r="122" spans="1:9" s="112" customFormat="1">
      <c r="A122" s="102"/>
      <c r="B122" s="102"/>
      <c r="C122" s="102"/>
      <c r="D122" s="102"/>
      <c r="E122" s="104"/>
      <c r="F122" s="104"/>
      <c r="G122" s="95"/>
      <c r="H122" s="95"/>
      <c r="I122" s="102"/>
    </row>
    <row r="123" spans="1:9" s="112" customFormat="1">
      <c r="A123" s="102"/>
      <c r="B123" s="102"/>
      <c r="C123" s="102"/>
      <c r="D123" s="102"/>
      <c r="E123" s="104"/>
      <c r="F123" s="101"/>
      <c r="G123" s="95"/>
      <c r="H123" s="95"/>
      <c r="I123" s="102"/>
    </row>
    <row r="124" spans="1:9" s="112" customFormat="1">
      <c r="A124" s="102"/>
      <c r="B124" s="102"/>
      <c r="C124" s="102"/>
      <c r="D124" s="102"/>
      <c r="E124" s="104"/>
      <c r="F124" s="104"/>
      <c r="G124" s="95"/>
      <c r="H124" s="95"/>
      <c r="I124" s="102"/>
    </row>
    <row r="125" spans="1:9" s="112" customFormat="1">
      <c r="A125" s="102"/>
      <c r="B125" s="102"/>
      <c r="C125" s="102"/>
      <c r="D125" s="102"/>
      <c r="E125" s="104"/>
      <c r="F125" s="101"/>
      <c r="G125" s="95"/>
      <c r="H125" s="95"/>
      <c r="I125" s="102"/>
    </row>
    <row r="126" spans="1:9" s="112" customFormat="1">
      <c r="A126" s="102"/>
      <c r="B126" s="102"/>
      <c r="C126" s="102"/>
      <c r="D126" s="102"/>
      <c r="E126" s="101"/>
      <c r="F126" s="104"/>
      <c r="G126" s="95"/>
      <c r="H126" s="95"/>
      <c r="I126" s="102"/>
    </row>
    <row r="127" spans="1:9" s="112" customFormat="1">
      <c r="A127" s="102"/>
      <c r="B127" s="102"/>
      <c r="C127" s="102"/>
      <c r="D127" s="102"/>
      <c r="E127" s="104"/>
      <c r="F127" s="101"/>
      <c r="G127" s="95"/>
      <c r="H127" s="95"/>
      <c r="I127" s="102"/>
    </row>
    <row r="128" spans="1:9" s="112" customFormat="1">
      <c r="A128" s="102"/>
      <c r="B128" s="102"/>
      <c r="C128" s="102"/>
      <c r="D128" s="102"/>
      <c r="E128" s="104"/>
      <c r="F128" s="104"/>
      <c r="G128" s="95"/>
      <c r="H128" s="95"/>
      <c r="I128" s="102"/>
    </row>
    <row r="129" spans="1:9" s="112" customFormat="1">
      <c r="A129" s="102"/>
      <c r="B129" s="102"/>
      <c r="C129" s="102"/>
      <c r="D129" s="102"/>
      <c r="E129" s="104"/>
      <c r="F129" s="104"/>
      <c r="G129" s="95"/>
      <c r="H129" s="95"/>
      <c r="I129" s="102"/>
    </row>
    <row r="130" spans="1:9" s="112" customFormat="1">
      <c r="A130" s="102"/>
      <c r="B130" s="102"/>
      <c r="C130" s="102"/>
      <c r="D130" s="102"/>
      <c r="E130" s="104"/>
      <c r="F130" s="104"/>
      <c r="G130" s="95"/>
      <c r="H130" s="95"/>
      <c r="I130" s="102"/>
    </row>
    <row r="131" spans="1:9" s="112" customFormat="1">
      <c r="A131" s="102"/>
      <c r="B131" s="102"/>
      <c r="C131" s="102"/>
      <c r="D131" s="102"/>
      <c r="E131" s="104"/>
      <c r="F131" s="104"/>
      <c r="G131" s="95"/>
      <c r="H131" s="95"/>
      <c r="I131" s="102"/>
    </row>
    <row r="132" spans="1:9" s="112" customFormat="1">
      <c r="A132" s="102"/>
      <c r="B132" s="102"/>
      <c r="C132" s="102"/>
      <c r="D132" s="102"/>
      <c r="E132" s="104"/>
      <c r="F132" s="104"/>
      <c r="G132" s="95"/>
      <c r="H132" s="95"/>
      <c r="I132" s="102"/>
    </row>
    <row r="133" spans="1:9" s="112" customFormat="1">
      <c r="A133" s="102"/>
      <c r="B133" s="102"/>
      <c r="C133" s="102"/>
      <c r="D133" s="102"/>
      <c r="E133" s="104"/>
      <c r="F133" s="104"/>
      <c r="G133" s="95"/>
      <c r="H133" s="95"/>
      <c r="I133" s="102"/>
    </row>
    <row r="134" spans="1:9" s="112" customFormat="1">
      <c r="A134" s="102"/>
      <c r="B134" s="102"/>
      <c r="C134" s="102"/>
      <c r="D134" s="102"/>
      <c r="E134" s="104"/>
      <c r="F134" s="104"/>
      <c r="G134" s="95"/>
      <c r="H134" s="95"/>
      <c r="I134" s="102"/>
    </row>
    <row r="135" spans="1:9" s="112" customFormat="1">
      <c r="A135" s="102"/>
      <c r="B135" s="102"/>
      <c r="C135" s="102"/>
      <c r="D135" s="102"/>
      <c r="E135" s="101"/>
      <c r="F135" s="95"/>
      <c r="G135" s="95"/>
      <c r="H135" s="95"/>
      <c r="I135" s="102"/>
    </row>
    <row r="136" spans="1:9" s="112" customFormat="1">
      <c r="A136" s="102"/>
      <c r="B136" s="102"/>
      <c r="C136" s="102"/>
      <c r="D136" s="102"/>
      <c r="E136" s="101"/>
      <c r="F136" s="95"/>
      <c r="G136" s="95"/>
      <c r="H136" s="95"/>
      <c r="I136" s="102"/>
    </row>
    <row r="137" spans="1:9" s="112" customFormat="1">
      <c r="A137" s="102"/>
      <c r="B137" s="102"/>
      <c r="C137" s="102"/>
      <c r="D137" s="102"/>
      <c r="E137" s="101"/>
      <c r="F137" s="95"/>
      <c r="G137" s="95"/>
      <c r="H137" s="95"/>
      <c r="I137" s="102"/>
    </row>
    <row r="138" spans="1:9" s="112" customFormat="1">
      <c r="A138" s="103"/>
      <c r="B138" s="103"/>
      <c r="C138" s="103"/>
      <c r="D138" s="103"/>
      <c r="E138" s="104"/>
      <c r="F138" s="105"/>
      <c r="G138" s="95"/>
      <c r="H138" s="95"/>
      <c r="I138" s="103"/>
    </row>
    <row r="139" spans="1:9" s="112" customFormat="1">
      <c r="A139" s="102"/>
      <c r="B139" s="102"/>
      <c r="C139" s="102"/>
      <c r="D139" s="102"/>
      <c r="E139" s="104"/>
      <c r="F139" s="101"/>
      <c r="G139" s="95"/>
      <c r="H139" s="95"/>
      <c r="I139" s="102"/>
    </row>
    <row r="140" spans="1:9" s="112" customFormat="1">
      <c r="A140" s="102"/>
      <c r="B140" s="102"/>
      <c r="C140" s="102"/>
      <c r="D140" s="102"/>
      <c r="E140" s="101"/>
      <c r="F140" s="101"/>
      <c r="G140" s="95"/>
      <c r="H140" s="95"/>
      <c r="I140" s="102"/>
    </row>
    <row r="141" spans="1:9" s="112" customFormat="1">
      <c r="A141" s="102"/>
      <c r="B141" s="102"/>
      <c r="C141" s="102"/>
      <c r="D141" s="102"/>
      <c r="E141" s="101"/>
      <c r="F141" s="101"/>
      <c r="G141" s="104"/>
      <c r="H141" s="95"/>
      <c r="I141" s="102"/>
    </row>
    <row r="142" spans="1:9" s="112" customFormat="1">
      <c r="A142" s="102"/>
      <c r="B142" s="102"/>
      <c r="C142" s="102"/>
      <c r="D142" s="102"/>
      <c r="E142" s="104"/>
      <c r="F142" s="104"/>
      <c r="G142" s="95"/>
      <c r="H142" s="95"/>
      <c r="I142" s="102"/>
    </row>
    <row r="143" spans="1:9" s="112" customFormat="1">
      <c r="A143" s="102"/>
      <c r="B143" s="102"/>
      <c r="C143" s="102"/>
      <c r="D143" s="102"/>
      <c r="E143" s="104"/>
      <c r="F143" s="101"/>
      <c r="G143" s="95"/>
      <c r="H143" s="95"/>
      <c r="I143" s="102"/>
    </row>
    <row r="144" spans="1:9" s="112" customFormat="1">
      <c r="A144" s="102"/>
      <c r="B144" s="102"/>
      <c r="C144" s="102"/>
      <c r="D144" s="102"/>
      <c r="E144" s="104"/>
      <c r="F144" s="104"/>
      <c r="G144" s="95"/>
      <c r="H144" s="95"/>
      <c r="I144" s="102"/>
    </row>
    <row r="145" spans="1:9" s="112" customFormat="1">
      <c r="A145" s="102"/>
      <c r="B145" s="102"/>
      <c r="C145" s="102"/>
      <c r="D145" s="102"/>
      <c r="E145" s="104"/>
      <c r="F145" s="101"/>
      <c r="G145" s="95"/>
      <c r="H145" s="95"/>
      <c r="I145" s="102"/>
    </row>
    <row r="146" spans="1:9" s="112" customFormat="1">
      <c r="A146" s="102"/>
      <c r="B146" s="102"/>
      <c r="C146" s="102"/>
      <c r="D146" s="102"/>
      <c r="E146" s="101"/>
      <c r="F146" s="104"/>
      <c r="G146" s="95"/>
      <c r="H146" s="95"/>
      <c r="I146" s="102"/>
    </row>
    <row r="147" spans="1:9" s="112" customFormat="1">
      <c r="A147" s="102"/>
      <c r="B147" s="102"/>
      <c r="C147" s="102"/>
      <c r="D147" s="102"/>
      <c r="E147" s="104"/>
      <c r="F147" s="101"/>
      <c r="G147" s="95"/>
      <c r="H147" s="95"/>
      <c r="I147" s="102"/>
    </row>
    <row r="148" spans="1:9" s="112" customFormat="1">
      <c r="A148" s="102"/>
      <c r="B148" s="102"/>
      <c r="C148" s="102"/>
      <c r="D148" s="102"/>
      <c r="E148" s="104"/>
      <c r="F148" s="104"/>
      <c r="G148" s="95"/>
      <c r="H148" s="95"/>
      <c r="I148" s="102"/>
    </row>
    <row r="149" spans="1:9" s="112" customFormat="1">
      <c r="A149" s="102"/>
      <c r="B149" s="102"/>
      <c r="C149" s="102"/>
      <c r="D149" s="102"/>
      <c r="E149" s="104"/>
      <c r="F149" s="104"/>
      <c r="G149" s="95"/>
      <c r="H149" s="95"/>
      <c r="I149" s="102"/>
    </row>
    <row r="150" spans="1:9" s="112" customFormat="1">
      <c r="A150" s="102"/>
      <c r="B150" s="102"/>
      <c r="C150" s="102"/>
      <c r="D150" s="102"/>
      <c r="E150" s="104"/>
      <c r="F150" s="104"/>
      <c r="G150" s="95"/>
      <c r="H150" s="95"/>
      <c r="I150" s="102"/>
    </row>
    <row r="151" spans="1:9" s="112" customFormat="1">
      <c r="A151" s="102"/>
      <c r="B151" s="102"/>
      <c r="C151" s="102"/>
      <c r="D151" s="102"/>
      <c r="E151" s="104"/>
      <c r="F151" s="104"/>
      <c r="G151" s="95"/>
      <c r="H151" s="95"/>
      <c r="I151" s="102"/>
    </row>
    <row r="152" spans="1:9" s="112" customFormat="1">
      <c r="A152" s="102"/>
      <c r="B152" s="102"/>
      <c r="C152" s="102"/>
      <c r="D152" s="102"/>
      <c r="E152" s="104"/>
      <c r="F152" s="104"/>
      <c r="G152" s="95"/>
      <c r="H152" s="95"/>
      <c r="I152" s="102"/>
    </row>
    <row r="153" spans="1:9" s="112" customFormat="1">
      <c r="A153" s="102"/>
      <c r="B153" s="102"/>
      <c r="C153" s="102"/>
      <c r="D153" s="102"/>
      <c r="E153" s="104"/>
      <c r="F153" s="104"/>
      <c r="G153" s="95"/>
      <c r="H153" s="95"/>
      <c r="I153" s="102"/>
    </row>
    <row r="154" spans="1:9" s="112" customFormat="1">
      <c r="A154" s="102"/>
      <c r="B154" s="102"/>
      <c r="C154" s="102"/>
      <c r="D154" s="102"/>
      <c r="E154" s="104"/>
      <c r="F154" s="104"/>
      <c r="G154" s="95"/>
      <c r="H154" s="95"/>
      <c r="I154" s="102"/>
    </row>
    <row r="155" spans="1:9" s="112" customFormat="1">
      <c r="A155" s="102"/>
      <c r="B155" s="102"/>
      <c r="C155" s="102"/>
      <c r="D155" s="102"/>
      <c r="E155" s="101"/>
      <c r="F155" s="95"/>
      <c r="G155" s="95"/>
      <c r="H155" s="95"/>
      <c r="I155" s="102"/>
    </row>
    <row r="156" spans="1:9" s="112" customFormat="1">
      <c r="A156" s="102"/>
      <c r="B156" s="102"/>
      <c r="C156" s="102"/>
      <c r="D156" s="102"/>
      <c r="E156" s="101"/>
      <c r="F156" s="95"/>
      <c r="G156" s="95"/>
      <c r="H156" s="95"/>
      <c r="I156" s="102"/>
    </row>
    <row r="157" spans="1:9" s="112" customFormat="1">
      <c r="A157" s="102"/>
      <c r="B157" s="102"/>
      <c r="C157" s="102"/>
      <c r="D157" s="102"/>
      <c r="E157" s="101"/>
      <c r="F157" s="95"/>
      <c r="G157" s="95"/>
      <c r="H157" s="95"/>
      <c r="I157" s="102"/>
    </row>
    <row r="158" spans="1:9" s="112" customFormat="1">
      <c r="A158" s="103"/>
      <c r="B158" s="103"/>
      <c r="C158" s="103"/>
      <c r="D158" s="103"/>
      <c r="E158" s="104"/>
      <c r="F158" s="105"/>
      <c r="G158" s="95"/>
      <c r="H158" s="95"/>
      <c r="I158" s="103"/>
    </row>
    <row r="159" spans="1:9" s="112" customFormat="1">
      <c r="A159" s="102"/>
      <c r="B159" s="102"/>
      <c r="C159" s="102"/>
      <c r="D159" s="102"/>
      <c r="E159" s="104"/>
      <c r="F159" s="101"/>
      <c r="G159" s="95"/>
      <c r="H159" s="95"/>
      <c r="I159" s="102"/>
    </row>
    <row r="160" spans="1:9" s="112" customFormat="1">
      <c r="A160" s="102"/>
      <c r="B160" s="102"/>
      <c r="C160" s="102"/>
      <c r="D160" s="102"/>
      <c r="E160" s="101"/>
      <c r="F160" s="101"/>
      <c r="G160" s="95"/>
      <c r="H160" s="95"/>
      <c r="I160" s="102"/>
    </row>
    <row r="161" spans="1:9" s="112" customFormat="1">
      <c r="A161" s="102"/>
      <c r="B161" s="102"/>
      <c r="C161" s="102"/>
      <c r="D161" s="102"/>
      <c r="E161" s="101"/>
      <c r="F161" s="101"/>
      <c r="G161" s="104"/>
      <c r="H161" s="95"/>
      <c r="I161" s="102"/>
    </row>
    <row r="162" spans="1:9" s="112" customFormat="1">
      <c r="A162" s="102"/>
      <c r="B162" s="102"/>
      <c r="C162" s="102"/>
      <c r="D162" s="102"/>
      <c r="E162" s="104"/>
      <c r="F162" s="104"/>
      <c r="G162" s="95"/>
      <c r="H162" s="95"/>
      <c r="I162" s="102"/>
    </row>
    <row r="163" spans="1:9" s="112" customFormat="1">
      <c r="A163" s="102"/>
      <c r="B163" s="102"/>
      <c r="C163" s="102"/>
      <c r="D163" s="102"/>
      <c r="E163" s="104"/>
      <c r="F163" s="101"/>
      <c r="G163" s="95"/>
      <c r="H163" s="95"/>
      <c r="I163" s="102"/>
    </row>
    <row r="164" spans="1:9" s="112" customFormat="1">
      <c r="A164" s="102"/>
      <c r="B164" s="102"/>
      <c r="C164" s="102"/>
      <c r="D164" s="102"/>
      <c r="E164" s="104"/>
      <c r="F164" s="104"/>
      <c r="G164" s="95"/>
      <c r="H164" s="95"/>
      <c r="I164" s="102"/>
    </row>
    <row r="165" spans="1:9" s="112" customFormat="1">
      <c r="A165" s="102"/>
      <c r="B165" s="102"/>
      <c r="C165" s="102"/>
      <c r="D165" s="102"/>
      <c r="E165" s="104"/>
      <c r="F165" s="101"/>
      <c r="G165" s="95"/>
      <c r="H165" s="95"/>
      <c r="I165" s="102"/>
    </row>
    <row r="166" spans="1:9" s="112" customFormat="1">
      <c r="A166" s="102"/>
      <c r="B166" s="102"/>
      <c r="C166" s="102"/>
      <c r="D166" s="102"/>
      <c r="E166" s="101"/>
      <c r="F166" s="104"/>
      <c r="G166" s="95"/>
      <c r="H166" s="95"/>
      <c r="I166" s="102"/>
    </row>
    <row r="167" spans="1:9" s="112" customFormat="1">
      <c r="A167" s="102"/>
      <c r="B167" s="102"/>
      <c r="C167" s="102"/>
      <c r="D167" s="102"/>
      <c r="E167" s="104"/>
      <c r="F167" s="101"/>
      <c r="G167" s="95"/>
      <c r="H167" s="95"/>
      <c r="I167" s="102"/>
    </row>
    <row r="168" spans="1:9" s="112" customFormat="1">
      <c r="A168" s="102"/>
      <c r="B168" s="102"/>
      <c r="C168" s="102"/>
      <c r="D168" s="102"/>
      <c r="E168" s="104"/>
      <c r="F168" s="104"/>
      <c r="G168" s="95"/>
      <c r="H168" s="95"/>
      <c r="I168" s="102"/>
    </row>
    <row r="169" spans="1:9" s="112" customFormat="1">
      <c r="A169" s="102"/>
      <c r="B169" s="102"/>
      <c r="C169" s="102"/>
      <c r="D169" s="102"/>
      <c r="E169" s="104"/>
      <c r="F169" s="104"/>
      <c r="G169" s="95"/>
      <c r="H169" s="95"/>
      <c r="I169" s="102"/>
    </row>
    <row r="170" spans="1:9" s="112" customFormat="1">
      <c r="A170" s="102"/>
      <c r="B170" s="102"/>
      <c r="C170" s="102"/>
      <c r="D170" s="102"/>
      <c r="E170" s="104"/>
      <c r="F170" s="104"/>
      <c r="G170" s="95"/>
      <c r="H170" s="95"/>
      <c r="I170" s="102"/>
    </row>
    <row r="171" spans="1:9" s="112" customFormat="1">
      <c r="A171" s="102"/>
      <c r="B171" s="102"/>
      <c r="C171" s="102"/>
      <c r="D171" s="102"/>
      <c r="E171" s="104"/>
      <c r="F171" s="104"/>
      <c r="G171" s="95"/>
      <c r="H171" s="95"/>
      <c r="I171" s="102"/>
    </row>
    <row r="172" spans="1:9" s="112" customFormat="1">
      <c r="A172" s="102"/>
      <c r="B172" s="102"/>
      <c r="C172" s="102"/>
      <c r="D172" s="102"/>
      <c r="E172" s="104"/>
      <c r="F172" s="104"/>
      <c r="G172" s="95"/>
      <c r="H172" s="95"/>
      <c r="I172" s="102"/>
    </row>
    <row r="173" spans="1:9" s="112" customFormat="1">
      <c r="A173" s="102"/>
      <c r="B173" s="102"/>
      <c r="C173" s="102"/>
      <c r="D173" s="102"/>
      <c r="E173" s="104"/>
      <c r="F173" s="104"/>
      <c r="G173" s="95"/>
      <c r="H173" s="95"/>
      <c r="I173" s="102"/>
    </row>
    <row r="174" spans="1:9" s="112" customFormat="1">
      <c r="A174" s="102"/>
      <c r="B174" s="102"/>
      <c r="C174" s="102"/>
      <c r="D174" s="102"/>
      <c r="E174" s="104"/>
      <c r="F174" s="104"/>
      <c r="G174" s="95"/>
      <c r="H174" s="95"/>
      <c r="I174" s="102"/>
    </row>
    <row r="175" spans="1:9" s="112" customFormat="1">
      <c r="A175" s="102"/>
      <c r="B175" s="102"/>
      <c r="C175" s="102"/>
      <c r="D175" s="102"/>
      <c r="E175" s="101"/>
      <c r="F175" s="95"/>
      <c r="G175" s="95"/>
      <c r="H175" s="95"/>
      <c r="I175" s="102"/>
    </row>
    <row r="176" spans="1:9" s="112" customFormat="1">
      <c r="A176" s="102"/>
      <c r="B176" s="102"/>
      <c r="C176" s="102"/>
      <c r="D176" s="102"/>
      <c r="E176" s="101"/>
      <c r="F176" s="95"/>
      <c r="G176" s="95"/>
      <c r="H176" s="95"/>
      <c r="I176" s="102"/>
    </row>
    <row r="177" spans="1:9" s="112" customFormat="1">
      <c r="A177" s="102"/>
      <c r="B177" s="102"/>
      <c r="C177" s="102"/>
      <c r="D177" s="102"/>
      <c r="E177" s="101"/>
      <c r="F177" s="95"/>
      <c r="G177" s="95"/>
      <c r="H177" s="95"/>
      <c r="I177" s="102"/>
    </row>
    <row r="178" spans="1:9" s="112" customFormat="1">
      <c r="A178" s="103"/>
      <c r="B178" s="103"/>
      <c r="C178" s="103"/>
      <c r="D178" s="103"/>
      <c r="E178" s="104"/>
      <c r="F178" s="105"/>
      <c r="G178" s="95"/>
      <c r="H178" s="95"/>
      <c r="I178" s="103"/>
    </row>
    <row r="179" spans="1:9" s="112" customFormat="1">
      <c r="A179" s="102"/>
      <c r="B179" s="102"/>
      <c r="C179" s="102"/>
      <c r="D179" s="102"/>
      <c r="E179" s="104"/>
      <c r="F179" s="101"/>
      <c r="G179" s="95"/>
      <c r="H179" s="95"/>
      <c r="I179" s="102"/>
    </row>
    <row r="180" spans="1:9" s="112" customFormat="1">
      <c r="A180" s="102"/>
      <c r="B180" s="102"/>
      <c r="C180" s="102"/>
      <c r="D180" s="102"/>
      <c r="E180" s="101"/>
      <c r="F180" s="101"/>
      <c r="G180" s="95"/>
      <c r="H180" s="95"/>
      <c r="I180" s="102"/>
    </row>
    <row r="181" spans="1:9" s="112" customFormat="1">
      <c r="A181" s="102"/>
      <c r="B181" s="102"/>
      <c r="C181" s="102"/>
      <c r="D181" s="102"/>
      <c r="E181" s="101"/>
      <c r="F181" s="101"/>
      <c r="G181" s="104"/>
      <c r="H181" s="95"/>
      <c r="I181" s="102"/>
    </row>
    <row r="182" spans="1:9" s="112" customFormat="1">
      <c r="A182" s="102"/>
      <c r="B182" s="102"/>
      <c r="C182" s="102"/>
      <c r="D182" s="102"/>
      <c r="E182" s="104"/>
      <c r="F182" s="104"/>
      <c r="G182" s="95"/>
      <c r="H182" s="95"/>
      <c r="I182" s="102"/>
    </row>
    <row r="183" spans="1:9" s="112" customFormat="1">
      <c r="A183" s="102"/>
      <c r="B183" s="102"/>
      <c r="C183" s="102"/>
      <c r="D183" s="102"/>
      <c r="E183" s="104"/>
      <c r="F183" s="101"/>
      <c r="G183" s="95"/>
      <c r="H183" s="95"/>
      <c r="I183" s="102"/>
    </row>
    <row r="184" spans="1:9" s="112" customFormat="1">
      <c r="A184" s="102"/>
      <c r="B184" s="102"/>
      <c r="C184" s="102"/>
      <c r="D184" s="102"/>
      <c r="E184" s="104"/>
      <c r="F184" s="104"/>
      <c r="G184" s="95"/>
      <c r="H184" s="95"/>
      <c r="I184" s="102"/>
    </row>
    <row r="185" spans="1:9" s="112" customFormat="1">
      <c r="A185" s="102"/>
      <c r="B185" s="102"/>
      <c r="C185" s="102"/>
      <c r="D185" s="102"/>
      <c r="E185" s="104"/>
      <c r="F185" s="101"/>
      <c r="G185" s="95"/>
      <c r="H185" s="95"/>
      <c r="I185" s="102"/>
    </row>
    <row r="186" spans="1:9" s="112" customFormat="1">
      <c r="A186" s="102"/>
      <c r="B186" s="102"/>
      <c r="C186" s="102"/>
      <c r="D186" s="102"/>
      <c r="E186" s="101"/>
      <c r="F186" s="104"/>
      <c r="G186" s="95"/>
      <c r="H186" s="95"/>
      <c r="I186" s="102"/>
    </row>
    <row r="187" spans="1:9" s="112" customFormat="1">
      <c r="A187" s="102"/>
      <c r="B187" s="102"/>
      <c r="C187" s="102"/>
      <c r="D187" s="102"/>
      <c r="E187" s="104"/>
      <c r="F187" s="101"/>
      <c r="G187" s="95"/>
      <c r="H187" s="95"/>
      <c r="I187" s="102"/>
    </row>
    <row r="188" spans="1:9" s="112" customFormat="1">
      <c r="A188" s="102"/>
      <c r="B188" s="102"/>
      <c r="C188" s="102"/>
      <c r="D188" s="102"/>
      <c r="E188" s="104"/>
      <c r="F188" s="104"/>
      <c r="G188" s="95"/>
      <c r="H188" s="95"/>
      <c r="I188" s="102"/>
    </row>
    <row r="189" spans="1:9" s="112" customFormat="1">
      <c r="A189" s="102"/>
      <c r="B189" s="102"/>
      <c r="C189" s="102"/>
      <c r="D189" s="102"/>
      <c r="E189" s="104"/>
      <c r="F189" s="104"/>
      <c r="G189" s="95"/>
      <c r="H189" s="95"/>
      <c r="I189" s="102"/>
    </row>
    <row r="190" spans="1:9" s="112" customFormat="1">
      <c r="A190" s="102"/>
      <c r="B190" s="102"/>
      <c r="C190" s="102"/>
      <c r="D190" s="102"/>
      <c r="E190" s="104"/>
      <c r="F190" s="104"/>
      <c r="G190" s="95"/>
      <c r="H190" s="95"/>
      <c r="I190" s="102"/>
    </row>
    <row r="191" spans="1:9" s="112" customFormat="1">
      <c r="A191" s="102"/>
      <c r="B191" s="102"/>
      <c r="C191" s="102"/>
      <c r="D191" s="102"/>
      <c r="E191" s="104"/>
      <c r="F191" s="104"/>
      <c r="G191" s="95"/>
      <c r="H191" s="95"/>
      <c r="I191" s="102"/>
    </row>
    <row r="192" spans="1:9" s="112" customFormat="1">
      <c r="A192" s="102"/>
      <c r="B192" s="102"/>
      <c r="C192" s="102"/>
      <c r="D192" s="102"/>
      <c r="E192" s="104"/>
      <c r="F192" s="104"/>
      <c r="G192" s="95"/>
      <c r="H192" s="95"/>
      <c r="I192" s="102"/>
    </row>
    <row r="193" spans="1:9" s="112" customFormat="1">
      <c r="A193" s="102"/>
      <c r="B193" s="102"/>
      <c r="C193" s="102"/>
      <c r="D193" s="102"/>
      <c r="E193" s="104"/>
      <c r="F193" s="104"/>
      <c r="G193" s="95"/>
      <c r="H193" s="95"/>
      <c r="I193" s="102"/>
    </row>
    <row r="194" spans="1:9" s="112" customFormat="1">
      <c r="A194" s="102"/>
      <c r="B194" s="102"/>
      <c r="C194" s="102"/>
      <c r="D194" s="102"/>
      <c r="E194" s="104"/>
      <c r="F194" s="104"/>
      <c r="G194" s="95"/>
      <c r="H194" s="95"/>
      <c r="I194" s="102"/>
    </row>
    <row r="195" spans="1:9" s="112" customFormat="1">
      <c r="A195" s="102"/>
      <c r="B195" s="102"/>
      <c r="C195" s="102"/>
      <c r="D195" s="102"/>
      <c r="E195" s="101"/>
      <c r="F195" s="95"/>
      <c r="G195" s="95"/>
      <c r="H195" s="95"/>
      <c r="I195" s="102"/>
    </row>
    <row r="196" spans="1:9" s="112" customFormat="1">
      <c r="A196" s="102"/>
      <c r="B196" s="102"/>
      <c r="C196" s="102"/>
      <c r="D196" s="102"/>
      <c r="E196" s="101"/>
      <c r="F196" s="95"/>
      <c r="G196" s="95"/>
      <c r="H196" s="95"/>
      <c r="I196" s="102"/>
    </row>
    <row r="197" spans="1:9" s="112" customFormat="1">
      <c r="A197" s="102"/>
      <c r="B197" s="102"/>
      <c r="C197" s="102"/>
      <c r="D197" s="102"/>
      <c r="E197" s="101"/>
      <c r="F197" s="95"/>
      <c r="G197" s="95"/>
      <c r="H197" s="95"/>
      <c r="I197" s="102"/>
    </row>
    <row r="198" spans="1:9" s="112" customFormat="1">
      <c r="A198" s="103"/>
      <c r="B198" s="103"/>
      <c r="C198" s="103"/>
      <c r="D198" s="103"/>
      <c r="E198" s="104"/>
      <c r="F198" s="105"/>
      <c r="G198" s="95"/>
      <c r="H198" s="95"/>
      <c r="I198" s="103"/>
    </row>
    <row r="199" spans="1:9" s="112" customFormat="1">
      <c r="A199" s="102"/>
      <c r="B199" s="102"/>
      <c r="C199" s="102"/>
      <c r="D199" s="102"/>
      <c r="E199" s="104"/>
      <c r="F199" s="101"/>
      <c r="G199" s="95"/>
      <c r="H199" s="95"/>
      <c r="I199" s="102"/>
    </row>
    <row r="200" spans="1:9" s="112" customFormat="1">
      <c r="A200" s="102"/>
      <c r="B200" s="102"/>
      <c r="C200" s="102"/>
      <c r="D200" s="102"/>
      <c r="E200" s="101"/>
      <c r="F200" s="101"/>
      <c r="G200" s="95"/>
      <c r="H200" s="95"/>
      <c r="I200" s="102"/>
    </row>
    <row r="201" spans="1:9" s="112" customFormat="1">
      <c r="A201" s="102"/>
      <c r="B201" s="102"/>
      <c r="C201" s="102"/>
      <c r="D201" s="102"/>
      <c r="E201" s="101"/>
      <c r="F201" s="101"/>
      <c r="G201" s="104"/>
      <c r="H201" s="95"/>
      <c r="I201" s="102"/>
    </row>
    <row r="202" spans="1:9" s="112" customFormat="1">
      <c r="A202" s="102"/>
      <c r="B202" s="102"/>
      <c r="C202" s="102"/>
      <c r="D202" s="102"/>
      <c r="E202" s="104"/>
      <c r="F202" s="104"/>
      <c r="G202" s="95"/>
      <c r="H202" s="95"/>
      <c r="I202" s="102"/>
    </row>
    <row r="203" spans="1:9" s="112" customFormat="1">
      <c r="A203" s="102"/>
      <c r="B203" s="102"/>
      <c r="C203" s="102"/>
      <c r="D203" s="102"/>
      <c r="E203" s="104"/>
      <c r="F203" s="101"/>
      <c r="G203" s="95"/>
      <c r="H203" s="95"/>
      <c r="I203" s="102"/>
    </row>
    <row r="204" spans="1:9" s="112" customFormat="1">
      <c r="A204" s="102"/>
      <c r="B204" s="102"/>
      <c r="C204" s="102"/>
      <c r="D204" s="102"/>
      <c r="E204" s="104"/>
      <c r="F204" s="104"/>
      <c r="G204" s="95"/>
      <c r="H204" s="95"/>
      <c r="I204" s="102"/>
    </row>
    <row r="205" spans="1:9" s="112" customFormat="1">
      <c r="A205" s="102"/>
      <c r="B205" s="102"/>
      <c r="C205" s="102"/>
      <c r="D205" s="102"/>
      <c r="E205" s="104"/>
      <c r="F205" s="101"/>
      <c r="G205" s="95"/>
      <c r="H205" s="95"/>
      <c r="I205" s="102"/>
    </row>
    <row r="206" spans="1:9" s="112" customFormat="1">
      <c r="A206" s="102"/>
      <c r="B206" s="102"/>
      <c r="C206" s="102"/>
      <c r="D206" s="102"/>
      <c r="E206" s="101"/>
      <c r="F206" s="104"/>
      <c r="G206" s="95"/>
      <c r="H206" s="95"/>
      <c r="I206" s="102"/>
    </row>
    <row r="207" spans="1:9" s="112" customFormat="1">
      <c r="A207" s="102"/>
      <c r="B207" s="102"/>
      <c r="C207" s="102"/>
      <c r="D207" s="102"/>
      <c r="E207" s="104"/>
      <c r="F207" s="101"/>
      <c r="G207" s="95"/>
      <c r="H207" s="95"/>
      <c r="I207" s="102"/>
    </row>
    <row r="208" spans="1:9" s="112" customFormat="1">
      <c r="A208" s="102"/>
      <c r="B208" s="102"/>
      <c r="C208" s="102"/>
      <c r="D208" s="102"/>
      <c r="E208" s="104"/>
      <c r="F208" s="104"/>
      <c r="G208" s="95"/>
      <c r="H208" s="95"/>
      <c r="I208" s="102"/>
    </row>
    <row r="209" spans="1:9" s="112" customFormat="1">
      <c r="A209" s="102"/>
      <c r="B209" s="102"/>
      <c r="C209" s="102"/>
      <c r="D209" s="102"/>
      <c r="E209" s="104"/>
      <c r="F209" s="104"/>
      <c r="G209" s="95"/>
      <c r="H209" s="95"/>
      <c r="I209" s="102"/>
    </row>
    <row r="210" spans="1:9" s="112" customFormat="1">
      <c r="A210" s="102"/>
      <c r="B210" s="102"/>
      <c r="C210" s="102"/>
      <c r="D210" s="102"/>
      <c r="E210" s="104"/>
      <c r="F210" s="104"/>
      <c r="G210" s="95"/>
      <c r="H210" s="95"/>
      <c r="I210" s="102"/>
    </row>
    <row r="211" spans="1:9" s="112" customFormat="1">
      <c r="A211" s="102"/>
      <c r="B211" s="102"/>
      <c r="C211" s="102"/>
      <c r="D211" s="102"/>
      <c r="E211" s="104"/>
      <c r="F211" s="104"/>
      <c r="G211" s="95"/>
      <c r="H211" s="95"/>
      <c r="I211" s="102"/>
    </row>
    <row r="212" spans="1:9" s="112" customFormat="1">
      <c r="A212" s="102"/>
      <c r="B212" s="102"/>
      <c r="C212" s="102"/>
      <c r="D212" s="102"/>
      <c r="E212" s="104"/>
      <c r="F212" s="104"/>
      <c r="G212" s="95"/>
      <c r="H212" s="95"/>
      <c r="I212" s="102"/>
    </row>
    <row r="213" spans="1:9" s="112" customFormat="1">
      <c r="A213" s="102"/>
      <c r="B213" s="102"/>
      <c r="C213" s="102"/>
      <c r="D213" s="102"/>
      <c r="E213" s="104"/>
      <c r="F213" s="104"/>
      <c r="G213" s="95"/>
      <c r="H213" s="95"/>
      <c r="I213" s="102"/>
    </row>
    <row r="214" spans="1:9" s="112" customFormat="1">
      <c r="A214" s="102"/>
      <c r="B214" s="102"/>
      <c r="C214" s="102"/>
      <c r="D214" s="102"/>
      <c r="E214" s="104"/>
      <c r="F214" s="104"/>
      <c r="G214" s="95"/>
      <c r="H214" s="95"/>
      <c r="I214" s="102"/>
    </row>
    <row r="215" spans="1:9" s="112" customFormat="1">
      <c r="A215" s="102"/>
      <c r="B215" s="102"/>
      <c r="C215" s="102"/>
      <c r="D215" s="102"/>
      <c r="E215" s="101"/>
      <c r="F215" s="95"/>
      <c r="G215" s="95"/>
      <c r="H215" s="95"/>
      <c r="I215" s="102"/>
    </row>
    <row r="216" spans="1:9" s="112" customFormat="1">
      <c r="A216" s="102"/>
      <c r="B216" s="102"/>
      <c r="C216" s="102"/>
      <c r="D216" s="102"/>
      <c r="E216" s="101"/>
      <c r="F216" s="95"/>
      <c r="G216" s="95"/>
      <c r="H216" s="95"/>
      <c r="I216" s="102"/>
    </row>
    <row r="217" spans="1:9" s="112" customFormat="1">
      <c r="A217" s="102"/>
      <c r="B217" s="102"/>
      <c r="C217" s="102"/>
      <c r="D217" s="102"/>
      <c r="E217" s="101"/>
      <c r="F217" s="95"/>
      <c r="G217" s="95"/>
      <c r="H217" s="95"/>
      <c r="I217" s="102"/>
    </row>
    <row r="218" spans="1:9" s="112" customFormat="1">
      <c r="A218" s="103"/>
      <c r="B218" s="103"/>
      <c r="C218" s="103"/>
      <c r="D218" s="103"/>
      <c r="E218" s="104"/>
      <c r="F218" s="105"/>
      <c r="G218" s="95"/>
      <c r="H218" s="95"/>
      <c r="I218" s="103"/>
    </row>
    <row r="219" spans="1:9" s="112" customFormat="1">
      <c r="A219" s="102"/>
      <c r="B219" s="102"/>
      <c r="C219" s="102"/>
      <c r="D219" s="102"/>
      <c r="E219" s="104"/>
      <c r="F219" s="101"/>
      <c r="G219" s="95"/>
      <c r="H219" s="95"/>
      <c r="I219" s="102"/>
    </row>
    <row r="220" spans="1:9" s="112" customFormat="1">
      <c r="A220" s="102"/>
      <c r="B220" s="102"/>
      <c r="C220" s="102"/>
      <c r="D220" s="102"/>
      <c r="E220" s="101"/>
      <c r="F220" s="101"/>
      <c r="G220" s="95"/>
      <c r="H220" s="95"/>
      <c r="I220" s="102"/>
    </row>
    <row r="221" spans="1:9" s="112" customFormat="1">
      <c r="A221" s="102"/>
      <c r="B221" s="102"/>
      <c r="C221" s="102"/>
      <c r="D221" s="102"/>
      <c r="E221" s="101"/>
      <c r="F221" s="101"/>
      <c r="G221" s="104"/>
      <c r="H221" s="95"/>
      <c r="I221" s="102"/>
    </row>
    <row r="222" spans="1:9" s="112" customFormat="1">
      <c r="A222" s="102"/>
      <c r="B222" s="102"/>
      <c r="C222" s="102"/>
      <c r="D222" s="102"/>
      <c r="E222" s="104"/>
      <c r="F222" s="104"/>
      <c r="G222" s="95"/>
      <c r="H222" s="95"/>
      <c r="I222" s="102"/>
    </row>
    <row r="223" spans="1:9" s="112" customFormat="1">
      <c r="A223" s="102"/>
      <c r="B223" s="102"/>
      <c r="C223" s="102"/>
      <c r="D223" s="102"/>
      <c r="E223" s="104"/>
      <c r="F223" s="101"/>
      <c r="G223" s="95"/>
      <c r="H223" s="95"/>
      <c r="I223" s="102"/>
    </row>
    <row r="224" spans="1:9" s="112" customFormat="1">
      <c r="A224" s="102"/>
      <c r="B224" s="102"/>
      <c r="C224" s="102"/>
      <c r="D224" s="102"/>
      <c r="E224" s="104"/>
      <c r="F224" s="104"/>
      <c r="G224" s="95"/>
      <c r="H224" s="95"/>
      <c r="I224" s="102"/>
    </row>
    <row r="225" spans="1:9" s="112" customFormat="1">
      <c r="A225" s="102"/>
      <c r="B225" s="102"/>
      <c r="C225" s="102"/>
      <c r="D225" s="102"/>
      <c r="E225" s="104"/>
      <c r="F225" s="101"/>
      <c r="G225" s="95"/>
      <c r="H225" s="95"/>
      <c r="I225" s="102"/>
    </row>
    <row r="226" spans="1:9" s="112" customFormat="1">
      <c r="A226" s="102"/>
      <c r="B226" s="102"/>
      <c r="C226" s="102"/>
      <c r="D226" s="102"/>
      <c r="E226" s="101"/>
      <c r="F226" s="104"/>
      <c r="G226" s="95"/>
      <c r="H226" s="95"/>
      <c r="I226" s="102"/>
    </row>
    <row r="227" spans="1:9" s="112" customFormat="1">
      <c r="A227" s="102"/>
      <c r="B227" s="102"/>
      <c r="C227" s="102"/>
      <c r="D227" s="102"/>
      <c r="E227" s="104"/>
      <c r="F227" s="101"/>
      <c r="G227" s="95"/>
      <c r="H227" s="95"/>
      <c r="I227" s="102"/>
    </row>
    <row r="228" spans="1:9" s="112" customFormat="1">
      <c r="A228" s="102"/>
      <c r="B228" s="102"/>
      <c r="C228" s="102"/>
      <c r="D228" s="102"/>
      <c r="E228" s="104"/>
      <c r="F228" s="104"/>
      <c r="G228" s="95"/>
      <c r="H228" s="95"/>
      <c r="I228" s="102"/>
    </row>
    <row r="229" spans="1:9" s="112" customFormat="1">
      <c r="A229" s="102"/>
      <c r="B229" s="102"/>
      <c r="C229" s="102"/>
      <c r="D229" s="102"/>
      <c r="E229" s="104"/>
      <c r="F229" s="104"/>
      <c r="G229" s="95"/>
      <c r="H229" s="95"/>
      <c r="I229" s="102"/>
    </row>
    <row r="230" spans="1:9" s="112" customFormat="1">
      <c r="A230" s="102"/>
      <c r="B230" s="102"/>
      <c r="C230" s="102"/>
      <c r="D230" s="102"/>
      <c r="E230" s="104"/>
      <c r="F230" s="104"/>
      <c r="G230" s="95"/>
      <c r="H230" s="95"/>
      <c r="I230" s="102"/>
    </row>
    <row r="231" spans="1:9" s="112" customFormat="1">
      <c r="A231" s="102"/>
      <c r="B231" s="102"/>
      <c r="C231" s="102"/>
      <c r="D231" s="102"/>
      <c r="E231" s="104"/>
      <c r="F231" s="104"/>
      <c r="G231" s="95"/>
      <c r="H231" s="95"/>
      <c r="I231" s="102"/>
    </row>
    <row r="232" spans="1:9" s="112" customFormat="1">
      <c r="A232" s="102"/>
      <c r="B232" s="102"/>
      <c r="C232" s="102"/>
      <c r="D232" s="102"/>
      <c r="E232" s="104"/>
      <c r="F232" s="104"/>
      <c r="G232" s="95"/>
      <c r="H232" s="95"/>
      <c r="I232" s="102"/>
    </row>
    <row r="233" spans="1:9" s="112" customFormat="1">
      <c r="A233" s="102"/>
      <c r="B233" s="102"/>
      <c r="C233" s="102"/>
      <c r="D233" s="102"/>
      <c r="E233" s="104"/>
      <c r="F233" s="104"/>
      <c r="G233" s="95"/>
      <c r="H233" s="95"/>
      <c r="I233" s="102"/>
    </row>
    <row r="234" spans="1:9" s="112" customFormat="1">
      <c r="A234" s="102"/>
      <c r="B234" s="102"/>
      <c r="C234" s="102"/>
      <c r="D234" s="102"/>
      <c r="E234" s="104"/>
      <c r="F234" s="104"/>
      <c r="G234" s="95"/>
      <c r="H234" s="95"/>
      <c r="I234" s="102"/>
    </row>
    <row r="235" spans="1:9" s="112" customFormat="1">
      <c r="A235" s="102"/>
      <c r="B235" s="102"/>
      <c r="C235" s="102"/>
      <c r="D235" s="102"/>
      <c r="E235" s="101"/>
      <c r="F235" s="95"/>
      <c r="G235" s="95"/>
      <c r="H235" s="95"/>
      <c r="I235" s="102"/>
    </row>
    <row r="236" spans="1:9" s="112" customFormat="1">
      <c r="A236" s="102"/>
      <c r="B236" s="102"/>
      <c r="C236" s="102"/>
      <c r="D236" s="102"/>
      <c r="E236" s="101"/>
      <c r="F236" s="95"/>
      <c r="G236" s="95"/>
      <c r="H236" s="95"/>
      <c r="I236" s="102"/>
    </row>
    <row r="237" spans="1:9" s="112" customFormat="1">
      <c r="A237" s="102"/>
      <c r="B237" s="102"/>
      <c r="C237" s="102"/>
      <c r="D237" s="102"/>
      <c r="E237" s="101"/>
      <c r="F237" s="95"/>
      <c r="G237" s="95"/>
      <c r="H237" s="95"/>
      <c r="I237" s="102"/>
    </row>
    <row r="238" spans="1:9" s="112" customFormat="1">
      <c r="A238" s="103"/>
      <c r="B238" s="103"/>
      <c r="C238" s="103"/>
      <c r="D238" s="103"/>
      <c r="E238" s="104"/>
      <c r="F238" s="105"/>
      <c r="G238" s="95"/>
      <c r="H238" s="95"/>
      <c r="I238" s="103"/>
    </row>
    <row r="239" spans="1:9" s="112" customFormat="1">
      <c r="A239" s="102"/>
      <c r="B239" s="102"/>
      <c r="C239" s="102"/>
      <c r="D239" s="102"/>
      <c r="E239" s="104"/>
      <c r="F239" s="101"/>
      <c r="G239" s="95"/>
      <c r="H239" s="95"/>
      <c r="I239" s="102"/>
    </row>
    <row r="240" spans="1:9" s="112" customFormat="1">
      <c r="A240" s="102"/>
      <c r="B240" s="102"/>
      <c r="C240" s="102"/>
      <c r="D240" s="102"/>
      <c r="E240" s="101"/>
      <c r="F240" s="101"/>
      <c r="G240" s="95"/>
      <c r="H240" s="95"/>
      <c r="I240" s="102"/>
    </row>
    <row r="241" spans="1:9" s="112" customFormat="1">
      <c r="A241" s="102"/>
      <c r="B241" s="102"/>
      <c r="C241" s="102"/>
      <c r="D241" s="102"/>
      <c r="E241" s="101"/>
      <c r="F241" s="101"/>
      <c r="G241" s="104"/>
      <c r="H241" s="95"/>
      <c r="I241" s="102"/>
    </row>
    <row r="242" spans="1:9" s="112" customFormat="1">
      <c r="A242" s="102"/>
      <c r="B242" s="102"/>
      <c r="C242" s="102"/>
      <c r="D242" s="102"/>
      <c r="E242" s="104"/>
      <c r="F242" s="104"/>
      <c r="G242" s="95"/>
      <c r="H242" s="95"/>
      <c r="I242" s="102"/>
    </row>
    <row r="243" spans="1:9" s="112" customFormat="1">
      <c r="A243" s="102"/>
      <c r="B243" s="102"/>
      <c r="C243" s="102"/>
      <c r="D243" s="102"/>
      <c r="E243" s="104"/>
      <c r="F243" s="101"/>
      <c r="G243" s="95"/>
      <c r="H243" s="95"/>
      <c r="I243" s="102"/>
    </row>
    <row r="244" spans="1:9" s="112" customFormat="1">
      <c r="A244" s="102"/>
      <c r="B244" s="102"/>
      <c r="C244" s="102"/>
      <c r="D244" s="102"/>
      <c r="E244" s="104"/>
      <c r="F244" s="104"/>
      <c r="G244" s="95"/>
      <c r="H244" s="95"/>
      <c r="I244" s="102"/>
    </row>
    <row r="245" spans="1:9" s="112" customFormat="1">
      <c r="A245" s="102"/>
      <c r="B245" s="102"/>
      <c r="C245" s="102"/>
      <c r="D245" s="102"/>
      <c r="E245" s="104"/>
      <c r="F245" s="101"/>
      <c r="G245" s="95"/>
      <c r="H245" s="95"/>
      <c r="I245" s="102"/>
    </row>
    <row r="246" spans="1:9" s="112" customFormat="1">
      <c r="A246" s="102"/>
      <c r="B246" s="102"/>
      <c r="C246" s="102"/>
      <c r="D246" s="102"/>
      <c r="E246" s="101"/>
      <c r="F246" s="104"/>
      <c r="G246" s="95"/>
      <c r="H246" s="95"/>
      <c r="I246" s="102"/>
    </row>
    <row r="247" spans="1:9" s="112" customFormat="1">
      <c r="A247" s="102"/>
      <c r="B247" s="102"/>
      <c r="C247" s="102"/>
      <c r="D247" s="102"/>
      <c r="E247" s="104"/>
      <c r="F247" s="101"/>
      <c r="G247" s="95"/>
      <c r="H247" s="95"/>
      <c r="I247" s="102"/>
    </row>
    <row r="248" spans="1:9" s="112" customFormat="1">
      <c r="A248" s="102"/>
      <c r="B248" s="102"/>
      <c r="C248" s="102"/>
      <c r="D248" s="102"/>
      <c r="E248" s="104"/>
      <c r="F248" s="104"/>
      <c r="G248" s="95"/>
      <c r="H248" s="95"/>
      <c r="I248" s="102"/>
    </row>
    <row r="249" spans="1:9" s="112" customFormat="1">
      <c r="A249" s="102"/>
      <c r="B249" s="102"/>
      <c r="C249" s="102"/>
      <c r="D249" s="102"/>
      <c r="E249" s="104"/>
      <c r="F249" s="104"/>
      <c r="G249" s="95"/>
      <c r="H249" s="95"/>
      <c r="I249" s="102"/>
    </row>
    <row r="250" spans="1:9" s="112" customFormat="1">
      <c r="A250" s="102"/>
      <c r="B250" s="102"/>
      <c r="C250" s="102"/>
      <c r="D250" s="102"/>
      <c r="E250" s="104"/>
      <c r="F250" s="104"/>
      <c r="G250" s="95"/>
      <c r="H250" s="95"/>
      <c r="I250" s="102"/>
    </row>
    <row r="251" spans="1:9" s="112" customFormat="1">
      <c r="A251" s="102"/>
      <c r="B251" s="102"/>
      <c r="C251" s="102"/>
      <c r="D251" s="102"/>
      <c r="E251" s="104"/>
      <c r="F251" s="104"/>
      <c r="G251" s="95"/>
      <c r="H251" s="95"/>
      <c r="I251" s="102"/>
    </row>
    <row r="252" spans="1:9" s="112" customFormat="1">
      <c r="A252" s="102"/>
      <c r="B252" s="102"/>
      <c r="C252" s="102"/>
      <c r="D252" s="102"/>
      <c r="E252" s="104"/>
      <c r="F252" s="104"/>
      <c r="G252" s="95"/>
      <c r="H252" s="95"/>
      <c r="I252" s="102"/>
    </row>
    <row r="253" spans="1:9" s="112" customFormat="1">
      <c r="A253" s="102"/>
      <c r="B253" s="102"/>
      <c r="C253" s="102"/>
      <c r="D253" s="102"/>
      <c r="E253" s="104"/>
      <c r="F253" s="104"/>
      <c r="G253" s="95"/>
      <c r="H253" s="95"/>
      <c r="I253" s="102"/>
    </row>
    <row r="254" spans="1:9" s="112" customFormat="1">
      <c r="A254" s="102"/>
      <c r="B254" s="102"/>
      <c r="C254" s="102"/>
      <c r="D254" s="102"/>
      <c r="E254" s="104"/>
      <c r="F254" s="104"/>
      <c r="G254" s="95"/>
      <c r="H254" s="95"/>
      <c r="I254" s="102"/>
    </row>
    <row r="255" spans="1:9" s="112" customFormat="1">
      <c r="A255" s="102"/>
      <c r="B255" s="102"/>
      <c r="C255" s="102"/>
      <c r="D255" s="102"/>
      <c r="E255" s="101"/>
      <c r="F255" s="95"/>
      <c r="G255" s="95"/>
      <c r="H255" s="95"/>
      <c r="I255" s="102"/>
    </row>
    <row r="256" spans="1:9" s="112" customFormat="1">
      <c r="A256" s="102"/>
      <c r="B256" s="102"/>
      <c r="C256" s="102"/>
      <c r="D256" s="102"/>
      <c r="E256" s="101"/>
      <c r="F256" s="95"/>
      <c r="G256" s="95"/>
      <c r="H256" s="95"/>
      <c r="I256" s="102"/>
    </row>
    <row r="257" spans="1:9" s="112" customFormat="1">
      <c r="A257" s="102"/>
      <c r="B257" s="102"/>
      <c r="C257" s="102"/>
      <c r="D257" s="102"/>
      <c r="E257" s="101"/>
      <c r="F257" s="95"/>
      <c r="G257" s="95"/>
      <c r="H257" s="95"/>
      <c r="I257" s="102"/>
    </row>
    <row r="258" spans="1:9" s="112" customFormat="1">
      <c r="A258" s="103"/>
      <c r="B258" s="103"/>
      <c r="C258" s="103"/>
      <c r="D258" s="103"/>
      <c r="E258" s="104"/>
      <c r="F258" s="105"/>
      <c r="G258" s="95"/>
      <c r="H258" s="95"/>
      <c r="I258" s="103"/>
    </row>
    <row r="259" spans="1:9" s="112" customFormat="1">
      <c r="A259" s="102"/>
      <c r="B259" s="102"/>
      <c r="C259" s="102"/>
      <c r="D259" s="102"/>
      <c r="E259" s="104"/>
      <c r="F259" s="101"/>
      <c r="G259" s="95"/>
      <c r="H259" s="95"/>
      <c r="I259" s="102"/>
    </row>
    <row r="260" spans="1:9" s="112" customFormat="1">
      <c r="A260" s="102"/>
      <c r="B260" s="102"/>
      <c r="C260" s="102"/>
      <c r="D260" s="102"/>
      <c r="E260" s="101"/>
      <c r="F260" s="101"/>
      <c r="G260" s="95"/>
      <c r="H260" s="95"/>
      <c r="I260" s="102"/>
    </row>
    <row r="261" spans="1:9" s="112" customFormat="1">
      <c r="A261" s="102"/>
      <c r="B261" s="102"/>
      <c r="C261" s="102"/>
      <c r="D261" s="102"/>
      <c r="E261" s="101"/>
      <c r="F261" s="101"/>
      <c r="G261" s="104"/>
      <c r="H261" s="95"/>
      <c r="I261" s="102"/>
    </row>
    <row r="262" spans="1:9" s="112" customFormat="1">
      <c r="A262" s="102"/>
      <c r="B262" s="102"/>
      <c r="C262" s="102"/>
      <c r="D262" s="102"/>
      <c r="E262" s="104"/>
      <c r="F262" s="104"/>
      <c r="G262" s="95"/>
      <c r="H262" s="95"/>
      <c r="I262" s="102"/>
    </row>
    <row r="263" spans="1:9" s="112" customFormat="1">
      <c r="A263" s="102"/>
      <c r="B263" s="102"/>
      <c r="C263" s="102"/>
      <c r="D263" s="102"/>
      <c r="E263" s="104"/>
      <c r="F263" s="101"/>
      <c r="G263" s="95"/>
      <c r="H263" s="95"/>
      <c r="I263" s="102"/>
    </row>
    <row r="264" spans="1:9" s="112" customFormat="1">
      <c r="A264" s="102"/>
      <c r="B264" s="102"/>
      <c r="C264" s="102"/>
      <c r="D264" s="102"/>
      <c r="E264" s="104"/>
      <c r="F264" s="104"/>
      <c r="G264" s="95"/>
      <c r="H264" s="95"/>
      <c r="I264" s="102"/>
    </row>
    <row r="265" spans="1:9" s="112" customFormat="1">
      <c r="A265" s="102"/>
      <c r="B265" s="102"/>
      <c r="C265" s="102"/>
      <c r="D265" s="102"/>
      <c r="E265" s="104"/>
      <c r="F265" s="101"/>
      <c r="G265" s="95"/>
      <c r="H265" s="95"/>
      <c r="I265" s="102"/>
    </row>
    <row r="266" spans="1:9" s="112" customFormat="1">
      <c r="A266" s="102"/>
      <c r="B266" s="102"/>
      <c r="C266" s="102"/>
      <c r="D266" s="102"/>
      <c r="E266" s="101"/>
      <c r="F266" s="104"/>
      <c r="G266" s="95"/>
      <c r="H266" s="95"/>
      <c r="I266" s="102"/>
    </row>
    <row r="267" spans="1:9" s="112" customFormat="1">
      <c r="A267" s="102"/>
      <c r="B267" s="102"/>
      <c r="C267" s="102"/>
      <c r="D267" s="102"/>
      <c r="E267" s="104"/>
      <c r="F267" s="101"/>
      <c r="G267" s="95"/>
      <c r="H267" s="95"/>
      <c r="I267" s="102"/>
    </row>
    <row r="268" spans="1:9" s="112" customFormat="1">
      <c r="A268" s="102"/>
      <c r="B268" s="102"/>
      <c r="C268" s="102"/>
      <c r="D268" s="102"/>
      <c r="E268" s="104"/>
      <c r="F268" s="104"/>
      <c r="G268" s="95"/>
      <c r="H268" s="95"/>
      <c r="I268" s="102"/>
    </row>
    <row r="269" spans="1:9" s="112" customFormat="1">
      <c r="A269" s="102"/>
      <c r="B269" s="102"/>
      <c r="C269" s="102"/>
      <c r="D269" s="102"/>
      <c r="E269" s="104"/>
      <c r="F269" s="104"/>
      <c r="G269" s="95"/>
      <c r="H269" s="95"/>
      <c r="I269" s="102"/>
    </row>
    <row r="270" spans="1:9" s="112" customFormat="1">
      <c r="A270" s="102"/>
      <c r="B270" s="102"/>
      <c r="C270" s="102"/>
      <c r="D270" s="102"/>
      <c r="E270" s="104"/>
      <c r="F270" s="104"/>
      <c r="G270" s="95"/>
      <c r="H270" s="95"/>
      <c r="I270" s="102"/>
    </row>
    <row r="271" spans="1:9" s="112" customFormat="1">
      <c r="A271" s="102"/>
      <c r="B271" s="102"/>
      <c r="C271" s="102"/>
      <c r="D271" s="102"/>
      <c r="E271" s="104"/>
      <c r="F271" s="104"/>
      <c r="G271" s="95"/>
      <c r="H271" s="95"/>
      <c r="I271" s="102"/>
    </row>
    <row r="272" spans="1:9" s="112" customFormat="1">
      <c r="A272" s="102"/>
      <c r="B272" s="102"/>
      <c r="C272" s="102"/>
      <c r="D272" s="102"/>
      <c r="E272" s="104"/>
      <c r="F272" s="104"/>
      <c r="G272" s="95"/>
      <c r="H272" s="95"/>
      <c r="I272" s="102"/>
    </row>
    <row r="273" spans="1:9" s="112" customFormat="1">
      <c r="A273" s="102"/>
      <c r="B273" s="102"/>
      <c r="C273" s="102"/>
      <c r="D273" s="102"/>
      <c r="E273" s="104"/>
      <c r="F273" s="104"/>
      <c r="G273" s="95"/>
      <c r="H273" s="95"/>
      <c r="I273" s="102"/>
    </row>
    <row r="274" spans="1:9" s="112" customFormat="1">
      <c r="A274" s="102"/>
      <c r="B274" s="102"/>
      <c r="C274" s="102"/>
      <c r="D274" s="102"/>
      <c r="E274" s="104"/>
      <c r="F274" s="104"/>
      <c r="G274" s="95"/>
      <c r="H274" s="95"/>
      <c r="I274" s="102"/>
    </row>
    <row r="275" spans="1:9" s="112" customFormat="1">
      <c r="A275" s="102"/>
      <c r="B275" s="102"/>
      <c r="C275" s="102"/>
      <c r="D275" s="102"/>
      <c r="E275" s="101"/>
      <c r="F275" s="95"/>
      <c r="G275" s="95"/>
      <c r="H275" s="95"/>
      <c r="I275" s="102"/>
    </row>
    <row r="276" spans="1:9" s="112" customFormat="1">
      <c r="A276" s="102"/>
      <c r="B276" s="102"/>
      <c r="C276" s="102"/>
      <c r="D276" s="102"/>
      <c r="E276" s="101"/>
      <c r="F276" s="95"/>
      <c r="G276" s="95"/>
      <c r="H276" s="95"/>
      <c r="I276" s="102"/>
    </row>
    <row r="277" spans="1:9" s="112" customFormat="1">
      <c r="A277" s="102"/>
      <c r="B277" s="102"/>
      <c r="C277" s="102"/>
      <c r="D277" s="102"/>
      <c r="E277" s="101"/>
      <c r="F277" s="95"/>
      <c r="G277" s="95"/>
      <c r="H277" s="95"/>
      <c r="I277" s="102"/>
    </row>
    <row r="278" spans="1:9" s="112" customFormat="1">
      <c r="A278" s="103"/>
      <c r="B278" s="103"/>
      <c r="C278" s="103"/>
      <c r="D278" s="103"/>
      <c r="E278" s="104"/>
      <c r="F278" s="105"/>
      <c r="G278" s="95"/>
      <c r="H278" s="95"/>
      <c r="I278" s="103"/>
    </row>
    <row r="279" spans="1:9" s="112" customFormat="1">
      <c r="A279" s="102"/>
      <c r="B279" s="102"/>
      <c r="C279" s="102"/>
      <c r="D279" s="102"/>
      <c r="E279" s="104"/>
      <c r="F279" s="101"/>
      <c r="G279" s="95"/>
      <c r="H279" s="95"/>
      <c r="I279" s="102"/>
    </row>
    <row r="280" spans="1:9" s="112" customFormat="1">
      <c r="A280" s="102"/>
      <c r="B280" s="102"/>
      <c r="C280" s="102"/>
      <c r="D280" s="102"/>
      <c r="E280" s="101"/>
      <c r="F280" s="101"/>
      <c r="G280" s="95"/>
      <c r="H280" s="95"/>
      <c r="I280" s="102"/>
    </row>
    <row r="281" spans="1:9" s="112" customFormat="1">
      <c r="A281" s="102"/>
      <c r="B281" s="102"/>
      <c r="C281" s="102"/>
      <c r="D281" s="102"/>
      <c r="E281" s="101"/>
      <c r="F281" s="101"/>
      <c r="G281" s="104"/>
      <c r="H281" s="95"/>
      <c r="I281" s="102"/>
    </row>
    <row r="282" spans="1:9" s="112" customFormat="1">
      <c r="A282" s="102"/>
      <c r="B282" s="102"/>
      <c r="C282" s="102"/>
      <c r="D282" s="102"/>
      <c r="E282" s="104"/>
      <c r="F282" s="104"/>
      <c r="G282" s="95"/>
      <c r="H282" s="95"/>
      <c r="I282" s="102"/>
    </row>
    <row r="283" spans="1:9" s="112" customFormat="1">
      <c r="A283" s="102"/>
      <c r="B283" s="102"/>
      <c r="C283" s="102"/>
      <c r="D283" s="102"/>
      <c r="E283" s="104"/>
      <c r="F283" s="101"/>
      <c r="G283" s="95"/>
      <c r="H283" s="95"/>
      <c r="I283" s="102"/>
    </row>
    <row r="284" spans="1:9" s="112" customFormat="1">
      <c r="A284" s="102"/>
      <c r="B284" s="102"/>
      <c r="C284" s="102"/>
      <c r="D284" s="102"/>
      <c r="E284" s="104"/>
      <c r="F284" s="104"/>
      <c r="G284" s="95"/>
      <c r="H284" s="95"/>
      <c r="I284" s="102"/>
    </row>
    <row r="285" spans="1:9" s="112" customFormat="1">
      <c r="A285" s="102"/>
      <c r="B285" s="102"/>
      <c r="C285" s="102"/>
      <c r="D285" s="102"/>
      <c r="E285" s="104"/>
      <c r="F285" s="101"/>
      <c r="G285" s="95"/>
      <c r="H285" s="95"/>
      <c r="I285" s="102"/>
    </row>
    <row r="286" spans="1:9" s="112" customFormat="1">
      <c r="A286" s="102"/>
      <c r="B286" s="102"/>
      <c r="C286" s="102"/>
      <c r="D286" s="102"/>
      <c r="E286" s="101"/>
      <c r="F286" s="104"/>
      <c r="G286" s="95"/>
      <c r="H286" s="95"/>
      <c r="I286" s="102"/>
    </row>
    <row r="287" spans="1:9" s="112" customFormat="1">
      <c r="A287" s="102"/>
      <c r="B287" s="102"/>
      <c r="C287" s="102"/>
      <c r="D287" s="102"/>
      <c r="E287" s="104"/>
      <c r="F287" s="101"/>
      <c r="G287" s="95"/>
      <c r="H287" s="95"/>
      <c r="I287" s="102"/>
    </row>
    <row r="288" spans="1:9" s="112" customFormat="1">
      <c r="A288" s="102"/>
      <c r="B288" s="102"/>
      <c r="C288" s="102"/>
      <c r="D288" s="102"/>
      <c r="E288" s="104"/>
      <c r="F288" s="104"/>
      <c r="G288" s="95"/>
      <c r="H288" s="95"/>
      <c r="I288" s="102"/>
    </row>
    <row r="289" spans="1:9" s="112" customFormat="1">
      <c r="A289" s="102"/>
      <c r="B289" s="102"/>
      <c r="C289" s="102"/>
      <c r="D289" s="102"/>
      <c r="E289" s="104"/>
      <c r="F289" s="104"/>
      <c r="G289" s="95"/>
      <c r="H289" s="95"/>
      <c r="I289" s="102"/>
    </row>
    <row r="290" spans="1:9" s="112" customFormat="1">
      <c r="A290" s="102"/>
      <c r="B290" s="102"/>
      <c r="C290" s="102"/>
      <c r="D290" s="102"/>
      <c r="E290" s="104"/>
      <c r="F290" s="104"/>
      <c r="G290" s="95"/>
      <c r="H290" s="95"/>
      <c r="I290" s="102"/>
    </row>
    <row r="291" spans="1:9" s="112" customFormat="1">
      <c r="A291" s="102"/>
      <c r="B291" s="102"/>
      <c r="C291" s="102"/>
      <c r="D291" s="102"/>
      <c r="E291" s="104"/>
      <c r="F291" s="104"/>
      <c r="G291" s="95"/>
      <c r="H291" s="95"/>
      <c r="I291" s="102"/>
    </row>
    <row r="292" spans="1:9" s="112" customFormat="1">
      <c r="A292" s="102"/>
      <c r="B292" s="102"/>
      <c r="C292" s="102"/>
      <c r="D292" s="102"/>
      <c r="E292" s="104"/>
      <c r="F292" s="104"/>
      <c r="G292" s="95"/>
      <c r="H292" s="95"/>
      <c r="I292" s="102"/>
    </row>
    <row r="293" spans="1:9" s="112" customFormat="1">
      <c r="A293" s="102"/>
      <c r="B293" s="102"/>
      <c r="C293" s="102"/>
      <c r="D293" s="102"/>
      <c r="E293" s="104"/>
      <c r="F293" s="104"/>
      <c r="G293" s="95"/>
      <c r="H293" s="95"/>
      <c r="I293" s="102"/>
    </row>
    <row r="294" spans="1:9" s="112" customFormat="1">
      <c r="A294" s="102"/>
      <c r="B294" s="102"/>
      <c r="C294" s="102"/>
      <c r="D294" s="102"/>
      <c r="E294" s="104"/>
      <c r="F294" s="104"/>
      <c r="G294" s="95"/>
      <c r="H294" s="95"/>
      <c r="I294" s="102"/>
    </row>
    <row r="295" spans="1:9" s="112" customFormat="1">
      <c r="A295" s="102"/>
      <c r="B295" s="102"/>
      <c r="C295" s="102"/>
      <c r="D295" s="102"/>
      <c r="E295" s="101"/>
      <c r="F295" s="95"/>
      <c r="G295" s="95"/>
      <c r="H295" s="95"/>
      <c r="I295" s="102"/>
    </row>
    <row r="296" spans="1:9" s="112" customFormat="1">
      <c r="A296" s="102"/>
      <c r="B296" s="102"/>
      <c r="C296" s="102"/>
      <c r="D296" s="102"/>
      <c r="E296" s="101"/>
      <c r="F296" s="95"/>
      <c r="G296" s="95"/>
      <c r="H296" s="95"/>
      <c r="I296" s="102"/>
    </row>
    <row r="297" spans="1:9" s="112" customFormat="1">
      <c r="A297" s="102"/>
      <c r="B297" s="102"/>
      <c r="C297" s="102"/>
      <c r="D297" s="102"/>
      <c r="E297" s="101"/>
      <c r="F297" s="95"/>
      <c r="G297" s="95"/>
      <c r="H297" s="95"/>
      <c r="I297" s="102"/>
    </row>
    <row r="298" spans="1:9" s="112" customFormat="1">
      <c r="A298" s="103"/>
      <c r="B298" s="103"/>
      <c r="C298" s="103"/>
      <c r="D298" s="103"/>
      <c r="E298" s="104"/>
      <c r="F298" s="105"/>
      <c r="G298" s="95"/>
      <c r="H298" s="95"/>
      <c r="I298" s="103"/>
    </row>
    <row r="299" spans="1:9" s="112" customFormat="1">
      <c r="A299" s="102"/>
      <c r="B299" s="102"/>
      <c r="C299" s="102"/>
      <c r="D299" s="102"/>
      <c r="E299" s="104"/>
      <c r="F299" s="101"/>
      <c r="G299" s="95"/>
      <c r="H299" s="95"/>
      <c r="I299" s="102"/>
    </row>
    <row r="300" spans="1:9" s="112" customFormat="1">
      <c r="A300" s="102"/>
      <c r="B300" s="102"/>
      <c r="C300" s="102"/>
      <c r="D300" s="102"/>
      <c r="E300" s="101"/>
      <c r="F300" s="101"/>
      <c r="G300" s="95"/>
      <c r="H300" s="95"/>
      <c r="I300" s="102"/>
    </row>
    <row r="301" spans="1:9" s="112" customFormat="1">
      <c r="A301" s="102"/>
      <c r="B301" s="102"/>
      <c r="C301" s="102"/>
      <c r="D301" s="102"/>
      <c r="E301" s="101"/>
      <c r="F301" s="101"/>
      <c r="G301" s="104"/>
      <c r="H301" s="95"/>
      <c r="I301" s="102"/>
    </row>
    <row r="302" spans="1:9" s="112" customFormat="1">
      <c r="A302" s="102"/>
      <c r="B302" s="102"/>
      <c r="C302" s="102"/>
      <c r="D302" s="102"/>
      <c r="E302" s="104"/>
      <c r="F302" s="104"/>
      <c r="G302" s="95"/>
      <c r="H302" s="95"/>
      <c r="I302" s="102"/>
    </row>
    <row r="303" spans="1:9" s="112" customFormat="1">
      <c r="A303" s="102"/>
      <c r="B303" s="102"/>
      <c r="C303" s="102"/>
      <c r="D303" s="102"/>
      <c r="E303" s="104"/>
      <c r="F303" s="101"/>
      <c r="G303" s="95"/>
      <c r="H303" s="95"/>
      <c r="I303" s="102"/>
    </row>
    <row r="304" spans="1:9" s="112" customFormat="1">
      <c r="A304" s="102"/>
      <c r="B304" s="102"/>
      <c r="C304" s="102"/>
      <c r="D304" s="102"/>
      <c r="E304" s="104"/>
      <c r="F304" s="104"/>
      <c r="G304" s="95"/>
      <c r="H304" s="95"/>
      <c r="I304" s="102"/>
    </row>
    <row r="305" spans="1:9" s="112" customFormat="1">
      <c r="A305" s="102"/>
      <c r="B305" s="102"/>
      <c r="C305" s="102"/>
      <c r="D305" s="102"/>
      <c r="E305" s="104"/>
      <c r="F305" s="101"/>
      <c r="G305" s="95"/>
      <c r="H305" s="95"/>
      <c r="I305" s="102"/>
    </row>
    <row r="306" spans="1:9" s="112" customFormat="1">
      <c r="A306" s="102"/>
      <c r="B306" s="102"/>
      <c r="C306" s="102"/>
      <c r="D306" s="102"/>
      <c r="E306" s="101"/>
      <c r="F306" s="104"/>
      <c r="G306" s="95"/>
      <c r="H306" s="95"/>
      <c r="I306" s="102"/>
    </row>
    <row r="307" spans="1:9" s="112" customFormat="1">
      <c r="A307" s="102"/>
      <c r="B307" s="102"/>
      <c r="C307" s="102"/>
      <c r="D307" s="102"/>
      <c r="E307" s="104"/>
      <c r="F307" s="101"/>
      <c r="G307" s="95"/>
      <c r="H307" s="95"/>
      <c r="I307" s="102"/>
    </row>
    <row r="308" spans="1:9" s="112" customFormat="1">
      <c r="A308" s="102"/>
      <c r="B308" s="102"/>
      <c r="C308" s="102"/>
      <c r="D308" s="102"/>
      <c r="E308" s="104"/>
      <c r="F308" s="104"/>
      <c r="G308" s="95"/>
      <c r="H308" s="95"/>
      <c r="I308" s="102"/>
    </row>
    <row r="309" spans="1:9" s="112" customFormat="1">
      <c r="A309" s="102"/>
      <c r="B309" s="102"/>
      <c r="C309" s="102"/>
      <c r="D309" s="102"/>
      <c r="E309" s="104"/>
      <c r="F309" s="104"/>
      <c r="G309" s="95"/>
      <c r="H309" s="95"/>
      <c r="I309" s="102"/>
    </row>
    <row r="310" spans="1:9" s="112" customFormat="1">
      <c r="A310" s="102"/>
      <c r="B310" s="102"/>
      <c r="C310" s="102"/>
      <c r="D310" s="102"/>
      <c r="E310" s="104"/>
      <c r="F310" s="104"/>
      <c r="G310" s="95"/>
      <c r="H310" s="95"/>
      <c r="I310" s="102"/>
    </row>
    <row r="311" spans="1:9" s="112" customFormat="1">
      <c r="A311" s="102"/>
      <c r="B311" s="102"/>
      <c r="C311" s="102"/>
      <c r="D311" s="102"/>
      <c r="E311" s="104"/>
      <c r="F311" s="104"/>
      <c r="G311" s="95"/>
      <c r="H311" s="95"/>
      <c r="I311" s="102"/>
    </row>
    <row r="312" spans="1:9" s="112" customFormat="1">
      <c r="A312" s="102"/>
      <c r="B312" s="102"/>
      <c r="C312" s="102"/>
      <c r="D312" s="102"/>
      <c r="E312" s="104"/>
      <c r="F312" s="104"/>
      <c r="G312" s="95"/>
      <c r="H312" s="95"/>
      <c r="I312" s="102"/>
    </row>
    <row r="313" spans="1:9" s="112" customFormat="1">
      <c r="A313" s="102"/>
      <c r="B313" s="102"/>
      <c r="C313" s="102"/>
      <c r="D313" s="102"/>
      <c r="E313" s="104"/>
      <c r="F313" s="104"/>
      <c r="G313" s="95"/>
      <c r="H313" s="95"/>
      <c r="I313" s="102"/>
    </row>
    <row r="314" spans="1:9" s="112" customFormat="1">
      <c r="A314" s="102"/>
      <c r="B314" s="102"/>
      <c r="C314" s="102"/>
      <c r="D314" s="102"/>
      <c r="E314" s="104"/>
      <c r="F314" s="104"/>
      <c r="G314" s="95"/>
      <c r="H314" s="95"/>
      <c r="I314" s="102"/>
    </row>
    <row r="315" spans="1:9" s="112" customFormat="1">
      <c r="A315" s="102"/>
      <c r="B315" s="102"/>
      <c r="C315" s="102"/>
      <c r="D315" s="102"/>
      <c r="E315" s="101"/>
      <c r="F315" s="95"/>
      <c r="G315" s="95"/>
      <c r="H315" s="95"/>
      <c r="I315" s="102"/>
    </row>
    <row r="316" spans="1:9" s="112" customFormat="1">
      <c r="A316" s="102"/>
      <c r="B316" s="102"/>
      <c r="C316" s="102"/>
      <c r="D316" s="102"/>
      <c r="E316" s="101"/>
      <c r="F316" s="95"/>
      <c r="G316" s="95"/>
      <c r="H316" s="95"/>
      <c r="I316" s="102"/>
    </row>
    <row r="317" spans="1:9" s="112" customFormat="1">
      <c r="A317" s="102"/>
      <c r="B317" s="102"/>
      <c r="C317" s="102"/>
      <c r="D317" s="102"/>
      <c r="E317" s="101"/>
      <c r="F317" s="95"/>
      <c r="G317" s="95"/>
      <c r="H317" s="95"/>
      <c r="I317" s="102"/>
    </row>
    <row r="318" spans="1:9" s="112" customFormat="1">
      <c r="A318" s="115"/>
      <c r="B318" s="115"/>
      <c r="C318" s="115"/>
      <c r="D318" s="115"/>
      <c r="E318" s="115"/>
      <c r="I318" s="115"/>
    </row>
    <row r="319" spans="1:9" s="112" customFormat="1">
      <c r="A319" s="115"/>
      <c r="B319" s="115"/>
      <c r="C319" s="115"/>
      <c r="D319" s="115"/>
      <c r="E319" s="115"/>
      <c r="I319" s="115"/>
    </row>
    <row r="320" spans="1:9" s="112" customFormat="1">
      <c r="A320" s="115"/>
      <c r="B320" s="115"/>
      <c r="C320" s="115"/>
      <c r="D320" s="115"/>
      <c r="E320" s="115"/>
      <c r="I320" s="115"/>
    </row>
    <row r="321" spans="1:9" s="112" customFormat="1">
      <c r="A321" s="115"/>
      <c r="B321" s="115"/>
      <c r="C321" s="115"/>
      <c r="D321" s="115"/>
      <c r="E321" s="115"/>
      <c r="I321" s="115"/>
    </row>
    <row r="322" spans="1:9" s="112" customFormat="1">
      <c r="A322" s="115"/>
      <c r="B322" s="115"/>
      <c r="C322" s="115"/>
      <c r="D322" s="115"/>
      <c r="E322" s="115"/>
      <c r="I322" s="115"/>
    </row>
    <row r="323" spans="1:9" s="112" customFormat="1">
      <c r="A323" s="115"/>
      <c r="B323" s="115"/>
      <c r="C323" s="115"/>
      <c r="D323" s="115"/>
      <c r="E323" s="115"/>
      <c r="I323" s="115"/>
    </row>
    <row r="324" spans="1:9" s="112" customFormat="1">
      <c r="A324" s="115"/>
      <c r="B324" s="115"/>
      <c r="C324" s="115"/>
      <c r="D324" s="115"/>
      <c r="E324" s="115"/>
      <c r="I324" s="115"/>
    </row>
    <row r="325" spans="1:9" s="112" customFormat="1">
      <c r="A325" s="115"/>
      <c r="B325" s="115"/>
      <c r="C325" s="115"/>
      <c r="D325" s="115"/>
      <c r="E325" s="115"/>
      <c r="I325" s="115"/>
    </row>
    <row r="326" spans="1:9" s="112" customFormat="1">
      <c r="A326" s="115"/>
      <c r="B326" s="115"/>
      <c r="C326" s="115"/>
      <c r="D326" s="115"/>
      <c r="E326" s="115"/>
      <c r="I326" s="115"/>
    </row>
    <row r="327" spans="1:9" s="112" customFormat="1">
      <c r="A327" s="115"/>
      <c r="B327" s="115"/>
      <c r="C327" s="115"/>
      <c r="D327" s="115"/>
      <c r="E327" s="115"/>
      <c r="I327" s="115"/>
    </row>
    <row r="328" spans="1:9" s="112" customFormat="1">
      <c r="A328" s="115"/>
      <c r="B328" s="115"/>
      <c r="C328" s="115"/>
      <c r="D328" s="115"/>
      <c r="E328" s="115"/>
      <c r="I328" s="115"/>
    </row>
    <row r="329" spans="1:9" s="112" customFormat="1">
      <c r="A329" s="115"/>
      <c r="B329" s="115"/>
      <c r="C329" s="115"/>
      <c r="D329" s="115"/>
      <c r="E329" s="115"/>
      <c r="I329" s="115"/>
    </row>
    <row r="330" spans="1:9" s="112" customFormat="1">
      <c r="A330" s="115"/>
      <c r="B330" s="115"/>
      <c r="C330" s="115"/>
      <c r="D330" s="115"/>
      <c r="E330" s="115"/>
      <c r="I330" s="115"/>
    </row>
    <row r="331" spans="1:9" s="112" customFormat="1">
      <c r="A331" s="115"/>
      <c r="B331" s="115"/>
      <c r="C331" s="115"/>
      <c r="D331" s="115"/>
      <c r="E331" s="115"/>
      <c r="I331" s="115"/>
    </row>
    <row r="332" spans="1:9" s="112" customFormat="1">
      <c r="A332" s="115"/>
      <c r="B332" s="115"/>
      <c r="C332" s="115"/>
      <c r="D332" s="115"/>
      <c r="E332" s="115"/>
      <c r="I332" s="115"/>
    </row>
    <row r="333" spans="1:9" s="112" customFormat="1">
      <c r="A333" s="115"/>
      <c r="B333" s="115"/>
      <c r="C333" s="115"/>
      <c r="D333" s="115"/>
      <c r="E333" s="115"/>
      <c r="I333" s="115"/>
    </row>
    <row r="334" spans="1:9" s="112" customFormat="1">
      <c r="A334" s="115"/>
      <c r="B334" s="115"/>
      <c r="C334" s="115"/>
      <c r="D334" s="115"/>
      <c r="E334" s="115"/>
      <c r="I334" s="115"/>
    </row>
    <row r="335" spans="1:9" s="112" customFormat="1">
      <c r="A335" s="115"/>
      <c r="B335" s="115"/>
      <c r="C335" s="115"/>
      <c r="D335" s="115"/>
      <c r="E335" s="115"/>
      <c r="I335" s="115"/>
    </row>
    <row r="336" spans="1:9" s="112" customFormat="1">
      <c r="A336" s="115"/>
      <c r="B336" s="115"/>
      <c r="C336" s="115"/>
      <c r="D336" s="115"/>
      <c r="E336" s="115"/>
      <c r="I336" s="115"/>
    </row>
    <row r="337" spans="1:9" s="112" customFormat="1">
      <c r="A337" s="115"/>
      <c r="B337" s="115"/>
      <c r="C337" s="115"/>
      <c r="D337" s="115"/>
      <c r="E337" s="115"/>
      <c r="I337" s="115"/>
    </row>
    <row r="338" spans="1:9" s="112" customFormat="1">
      <c r="A338" s="115"/>
      <c r="B338" s="115"/>
      <c r="C338" s="115"/>
      <c r="D338" s="115"/>
      <c r="E338" s="115"/>
      <c r="I338" s="115"/>
    </row>
    <row r="339" spans="1:9" s="112" customFormat="1">
      <c r="A339" s="115"/>
      <c r="B339" s="115"/>
      <c r="C339" s="115"/>
      <c r="D339" s="115"/>
      <c r="E339" s="115"/>
      <c r="I339" s="115"/>
    </row>
    <row r="340" spans="1:9" s="112" customFormat="1">
      <c r="A340" s="115"/>
      <c r="B340" s="115"/>
      <c r="C340" s="115"/>
      <c r="D340" s="115"/>
      <c r="E340" s="115"/>
      <c r="I340" s="115"/>
    </row>
    <row r="341" spans="1:9" s="112" customFormat="1">
      <c r="A341" s="115"/>
      <c r="B341" s="115"/>
      <c r="C341" s="115"/>
      <c r="D341" s="115"/>
      <c r="E341" s="115"/>
      <c r="I341" s="115"/>
    </row>
    <row r="342" spans="1:9" s="112" customFormat="1">
      <c r="A342" s="115"/>
      <c r="B342" s="115"/>
      <c r="C342" s="115"/>
      <c r="D342" s="115"/>
      <c r="E342" s="115"/>
      <c r="I342" s="115"/>
    </row>
    <row r="343" spans="1:9" s="112" customFormat="1">
      <c r="A343" s="115"/>
      <c r="B343" s="115"/>
      <c r="C343" s="115"/>
      <c r="D343" s="115"/>
      <c r="E343" s="115"/>
      <c r="I343" s="115"/>
    </row>
    <row r="344" spans="1:9" s="112" customFormat="1">
      <c r="A344" s="115"/>
      <c r="B344" s="115"/>
      <c r="C344" s="115"/>
      <c r="D344" s="115"/>
      <c r="E344" s="115"/>
      <c r="I344" s="115"/>
    </row>
    <row r="345" spans="1:9" s="112" customFormat="1">
      <c r="A345" s="115"/>
      <c r="B345" s="115"/>
      <c r="C345" s="115"/>
      <c r="D345" s="115"/>
      <c r="E345" s="115"/>
      <c r="I345" s="115"/>
    </row>
    <row r="346" spans="1:9" s="112" customFormat="1">
      <c r="A346" s="115"/>
      <c r="B346" s="115"/>
      <c r="C346" s="115"/>
      <c r="D346" s="115"/>
      <c r="E346" s="115"/>
      <c r="I346" s="115"/>
    </row>
    <row r="347" spans="1:9" s="112" customFormat="1">
      <c r="A347" s="115"/>
      <c r="B347" s="115"/>
      <c r="C347" s="115"/>
      <c r="D347" s="115"/>
      <c r="E347" s="115"/>
      <c r="I347" s="115"/>
    </row>
    <row r="348" spans="1:9" s="112" customFormat="1">
      <c r="A348" s="115"/>
      <c r="B348" s="115"/>
      <c r="C348" s="115"/>
      <c r="D348" s="115"/>
      <c r="E348" s="115"/>
      <c r="I348" s="115"/>
    </row>
    <row r="349" spans="1:9" s="112" customFormat="1">
      <c r="A349" s="115"/>
      <c r="B349" s="115"/>
      <c r="C349" s="115"/>
      <c r="D349" s="115"/>
      <c r="E349" s="115"/>
      <c r="I349" s="115"/>
    </row>
    <row r="350" spans="1:9" s="112" customFormat="1">
      <c r="A350" s="115"/>
      <c r="B350" s="115"/>
      <c r="C350" s="115"/>
      <c r="D350" s="115"/>
      <c r="E350" s="115"/>
      <c r="I350" s="115"/>
    </row>
    <row r="351" spans="1:9" s="112" customFormat="1">
      <c r="A351" s="115"/>
      <c r="B351" s="115"/>
      <c r="C351" s="115"/>
      <c r="D351" s="115"/>
      <c r="E351" s="115"/>
      <c r="I351" s="115"/>
    </row>
    <row r="352" spans="1:9" s="112" customFormat="1">
      <c r="A352" s="115"/>
      <c r="B352" s="115"/>
      <c r="C352" s="115"/>
      <c r="D352" s="115"/>
      <c r="E352" s="115"/>
      <c r="I352" s="115"/>
    </row>
    <row r="353" spans="1:9" s="112" customFormat="1">
      <c r="A353" s="115"/>
      <c r="B353" s="115"/>
      <c r="C353" s="115"/>
      <c r="D353" s="115"/>
      <c r="E353" s="115"/>
      <c r="I353" s="115"/>
    </row>
    <row r="354" spans="1:9" s="112" customFormat="1">
      <c r="A354" s="115"/>
      <c r="B354" s="115"/>
      <c r="C354" s="115"/>
      <c r="D354" s="115"/>
      <c r="E354" s="115"/>
      <c r="I354" s="115"/>
    </row>
    <row r="355" spans="1:9" s="112" customFormat="1">
      <c r="A355" s="115"/>
      <c r="B355" s="115"/>
      <c r="C355" s="115"/>
      <c r="D355" s="115"/>
      <c r="E355" s="115"/>
      <c r="I355" s="115"/>
    </row>
    <row r="356" spans="1:9" s="112" customFormat="1">
      <c r="A356" s="115"/>
      <c r="B356" s="115"/>
      <c r="C356" s="115"/>
      <c r="D356" s="115"/>
      <c r="E356" s="115"/>
      <c r="I356" s="115"/>
    </row>
    <row r="357" spans="1:9" s="112" customFormat="1">
      <c r="A357" s="115"/>
      <c r="B357" s="115"/>
      <c r="C357" s="115"/>
      <c r="D357" s="115"/>
      <c r="E357" s="115"/>
      <c r="I357" s="115"/>
    </row>
    <row r="358" spans="1:9" s="112" customFormat="1">
      <c r="A358" s="115"/>
      <c r="B358" s="115"/>
      <c r="C358" s="115"/>
      <c r="D358" s="115"/>
      <c r="E358" s="115"/>
      <c r="I358" s="115"/>
    </row>
    <row r="359" spans="1:9" s="112" customFormat="1">
      <c r="A359" s="115"/>
      <c r="B359" s="115"/>
      <c r="C359" s="115"/>
      <c r="D359" s="115"/>
      <c r="E359" s="115"/>
      <c r="I359" s="115"/>
    </row>
    <row r="360" spans="1:9" s="112" customFormat="1">
      <c r="A360" s="115"/>
      <c r="B360" s="115"/>
      <c r="C360" s="115"/>
      <c r="D360" s="115"/>
      <c r="E360" s="115"/>
      <c r="I360" s="115"/>
    </row>
    <row r="361" spans="1:9" s="112" customFormat="1">
      <c r="A361" s="115"/>
      <c r="B361" s="115"/>
      <c r="C361" s="115"/>
      <c r="D361" s="115"/>
      <c r="E361" s="115"/>
      <c r="I361" s="115"/>
    </row>
    <row r="362" spans="1:9" s="112" customFormat="1">
      <c r="A362" s="115"/>
      <c r="B362" s="115"/>
      <c r="C362" s="115"/>
      <c r="D362" s="115"/>
      <c r="E362" s="115"/>
      <c r="I362" s="115"/>
    </row>
    <row r="363" spans="1:9" s="112" customFormat="1">
      <c r="A363" s="115"/>
      <c r="B363" s="115"/>
      <c r="C363" s="115"/>
      <c r="D363" s="115"/>
      <c r="E363" s="115"/>
      <c r="I363" s="115"/>
    </row>
    <row r="364" spans="1:9" s="112" customFormat="1">
      <c r="A364" s="115"/>
      <c r="B364" s="115"/>
      <c r="C364" s="115"/>
      <c r="D364" s="115"/>
      <c r="E364" s="115"/>
      <c r="I364" s="115"/>
    </row>
    <row r="365" spans="1:9" s="112" customFormat="1">
      <c r="A365" s="115"/>
      <c r="B365" s="115"/>
      <c r="C365" s="115"/>
      <c r="D365" s="115"/>
      <c r="E365" s="115"/>
      <c r="I365" s="115"/>
    </row>
    <row r="366" spans="1:9" s="112" customFormat="1">
      <c r="A366" s="115"/>
      <c r="B366" s="115"/>
      <c r="C366" s="115"/>
      <c r="D366" s="115"/>
      <c r="E366" s="115"/>
      <c r="I366" s="115"/>
    </row>
    <row r="367" spans="1:9" s="112" customFormat="1">
      <c r="A367" s="115"/>
      <c r="B367" s="115"/>
      <c r="C367" s="115"/>
      <c r="D367" s="115"/>
      <c r="E367" s="115"/>
      <c r="I367" s="115"/>
    </row>
    <row r="368" spans="1:9" s="112" customFormat="1">
      <c r="A368" s="115"/>
      <c r="B368" s="115"/>
      <c r="C368" s="115"/>
      <c r="D368" s="115"/>
      <c r="E368" s="115"/>
      <c r="I368" s="115"/>
    </row>
    <row r="369" spans="1:9" s="112" customFormat="1">
      <c r="A369" s="115"/>
      <c r="B369" s="115"/>
      <c r="C369" s="115"/>
      <c r="D369" s="115"/>
      <c r="E369" s="115"/>
      <c r="I369" s="115"/>
    </row>
    <row r="370" spans="1:9" s="112" customFormat="1">
      <c r="A370" s="115"/>
      <c r="B370" s="115"/>
      <c r="C370" s="115"/>
      <c r="D370" s="115"/>
      <c r="E370" s="115"/>
      <c r="I370" s="115"/>
    </row>
    <row r="371" spans="1:9" s="112" customFormat="1">
      <c r="A371" s="115"/>
      <c r="B371" s="115"/>
      <c r="C371" s="115"/>
      <c r="D371" s="115"/>
      <c r="E371" s="115"/>
      <c r="I371" s="115"/>
    </row>
    <row r="372" spans="1:9" s="112" customFormat="1">
      <c r="A372" s="115"/>
      <c r="B372" s="115"/>
      <c r="C372" s="115"/>
      <c r="D372" s="115"/>
      <c r="E372" s="115"/>
      <c r="I372" s="115"/>
    </row>
    <row r="373" spans="1:9" s="112" customFormat="1">
      <c r="A373" s="115"/>
      <c r="B373" s="115"/>
      <c r="C373" s="115"/>
      <c r="D373" s="115"/>
      <c r="E373" s="115"/>
      <c r="I373" s="115"/>
    </row>
    <row r="374" spans="1:9" s="112" customFormat="1">
      <c r="A374" s="115"/>
      <c r="B374" s="115"/>
      <c r="C374" s="115"/>
      <c r="D374" s="115"/>
      <c r="E374" s="115"/>
      <c r="I374" s="115"/>
    </row>
    <row r="375" spans="1:9" s="112" customFormat="1">
      <c r="A375" s="115"/>
      <c r="B375" s="115"/>
      <c r="C375" s="115"/>
      <c r="D375" s="115"/>
      <c r="E375" s="115"/>
      <c r="I375" s="115"/>
    </row>
    <row r="376" spans="1:9" s="112" customFormat="1">
      <c r="A376" s="115"/>
      <c r="B376" s="115"/>
      <c r="C376" s="115"/>
      <c r="D376" s="115"/>
      <c r="E376" s="115"/>
      <c r="I376" s="115"/>
    </row>
    <row r="377" spans="1:9" s="112" customFormat="1">
      <c r="A377" s="115"/>
      <c r="B377" s="115"/>
      <c r="C377" s="115"/>
      <c r="D377" s="115"/>
      <c r="E377" s="115"/>
      <c r="I377" s="115"/>
    </row>
    <row r="378" spans="1:9" s="112" customFormat="1">
      <c r="A378" s="115"/>
      <c r="B378" s="115"/>
      <c r="C378" s="115"/>
      <c r="D378" s="115"/>
      <c r="E378" s="115"/>
      <c r="I378" s="115"/>
    </row>
    <row r="379" spans="1:9" s="112" customFormat="1">
      <c r="A379" s="115"/>
      <c r="B379" s="115"/>
      <c r="C379" s="115"/>
      <c r="D379" s="115"/>
      <c r="E379" s="115"/>
      <c r="I379" s="115"/>
    </row>
    <row r="380" spans="1:9" s="112" customFormat="1">
      <c r="A380" s="115"/>
      <c r="B380" s="115"/>
      <c r="C380" s="115"/>
      <c r="D380" s="115"/>
      <c r="E380" s="115"/>
      <c r="I380" s="115"/>
    </row>
    <row r="381" spans="1:9" s="112" customFormat="1">
      <c r="A381" s="115"/>
      <c r="B381" s="115"/>
      <c r="C381" s="115"/>
      <c r="D381" s="115"/>
      <c r="E381" s="115"/>
      <c r="I381" s="115"/>
    </row>
    <row r="382" spans="1:9" s="112" customFormat="1">
      <c r="A382" s="115"/>
      <c r="B382" s="115"/>
      <c r="C382" s="115"/>
      <c r="D382" s="115"/>
      <c r="E382" s="115"/>
      <c r="I382" s="115"/>
    </row>
    <row r="383" spans="1:9" s="112" customFormat="1">
      <c r="A383" s="115"/>
      <c r="B383" s="115"/>
      <c r="C383" s="115"/>
      <c r="D383" s="115"/>
      <c r="E383" s="115"/>
      <c r="I383" s="115"/>
    </row>
    <row r="384" spans="1:9" s="112" customFormat="1">
      <c r="A384" s="115"/>
      <c r="B384" s="115"/>
      <c r="C384" s="115"/>
      <c r="D384" s="115"/>
      <c r="E384" s="115"/>
      <c r="I384" s="115"/>
    </row>
    <row r="385" spans="1:9" s="112" customFormat="1">
      <c r="A385" s="115"/>
      <c r="B385" s="115"/>
      <c r="C385" s="115"/>
      <c r="D385" s="115"/>
      <c r="E385" s="115"/>
      <c r="I385" s="115"/>
    </row>
    <row r="386" spans="1:9" s="112" customFormat="1">
      <c r="A386" s="115"/>
      <c r="B386" s="115"/>
      <c r="C386" s="115"/>
      <c r="D386" s="115"/>
      <c r="E386" s="115"/>
      <c r="I386" s="115"/>
    </row>
    <row r="387" spans="1:9" s="112" customFormat="1">
      <c r="A387" s="115"/>
      <c r="B387" s="115"/>
      <c r="C387" s="115"/>
      <c r="D387" s="115"/>
      <c r="E387" s="115"/>
      <c r="I387" s="115"/>
    </row>
    <row r="388" spans="1:9" s="112" customFormat="1">
      <c r="A388" s="115"/>
      <c r="B388" s="115"/>
      <c r="C388" s="115"/>
      <c r="D388" s="115"/>
      <c r="E388" s="115"/>
      <c r="I388" s="115"/>
    </row>
    <row r="389" spans="1:9" s="112" customFormat="1">
      <c r="A389" s="115"/>
      <c r="B389" s="115"/>
      <c r="C389" s="115"/>
      <c r="D389" s="115"/>
      <c r="E389" s="115"/>
      <c r="I389" s="115"/>
    </row>
    <row r="390" spans="1:9" s="112" customFormat="1">
      <c r="A390" s="115"/>
      <c r="B390" s="115"/>
      <c r="C390" s="115"/>
      <c r="D390" s="115"/>
      <c r="E390" s="115"/>
      <c r="I390" s="115"/>
    </row>
    <row r="391" spans="1:9" s="112" customFormat="1">
      <c r="A391" s="115"/>
      <c r="B391" s="115"/>
      <c r="C391" s="115"/>
      <c r="D391" s="115"/>
      <c r="E391" s="115"/>
      <c r="I391" s="115"/>
    </row>
    <row r="392" spans="1:9" s="112" customFormat="1">
      <c r="A392" s="115"/>
      <c r="B392" s="115"/>
      <c r="C392" s="115"/>
      <c r="D392" s="115"/>
      <c r="E392" s="115"/>
      <c r="I392" s="115"/>
    </row>
    <row r="393" spans="1:9" s="112" customFormat="1">
      <c r="A393" s="115"/>
      <c r="B393" s="115"/>
      <c r="C393" s="115"/>
      <c r="D393" s="115"/>
      <c r="E393" s="115"/>
      <c r="I393" s="115"/>
    </row>
    <row r="394" spans="1:9" s="112" customFormat="1">
      <c r="A394" s="115"/>
      <c r="B394" s="115"/>
      <c r="C394" s="115"/>
      <c r="D394" s="115"/>
      <c r="E394" s="115"/>
      <c r="I394" s="115"/>
    </row>
    <row r="395" spans="1:9" s="112" customFormat="1">
      <c r="A395" s="115"/>
      <c r="B395" s="115"/>
      <c r="C395" s="115"/>
      <c r="D395" s="115"/>
      <c r="E395" s="115"/>
      <c r="I395" s="115"/>
    </row>
    <row r="396" spans="1:9" s="112" customFormat="1">
      <c r="A396" s="115"/>
      <c r="B396" s="115"/>
      <c r="C396" s="115"/>
      <c r="D396" s="115"/>
      <c r="E396" s="115"/>
      <c r="I396" s="115"/>
    </row>
    <row r="397" spans="1:9" s="112" customFormat="1">
      <c r="A397" s="115"/>
      <c r="B397" s="115"/>
      <c r="C397" s="115"/>
      <c r="D397" s="115"/>
      <c r="E397" s="115"/>
      <c r="I397" s="115"/>
    </row>
    <row r="398" spans="1:9" s="112" customFormat="1">
      <c r="A398" s="115"/>
      <c r="B398" s="115"/>
      <c r="C398" s="115"/>
      <c r="D398" s="115"/>
      <c r="E398" s="115"/>
      <c r="I398" s="115"/>
    </row>
    <row r="399" spans="1:9" s="112" customFormat="1">
      <c r="A399" s="115"/>
      <c r="B399" s="115"/>
      <c r="C399" s="115"/>
      <c r="D399" s="115"/>
      <c r="E399" s="115"/>
      <c r="I399" s="115"/>
    </row>
    <row r="400" spans="1:9" s="112" customFormat="1">
      <c r="A400" s="115"/>
      <c r="B400" s="115"/>
      <c r="C400" s="115"/>
      <c r="D400" s="115"/>
      <c r="E400" s="115"/>
      <c r="I400" s="115"/>
    </row>
    <row r="401" spans="1:9" s="112" customFormat="1">
      <c r="A401" s="115"/>
      <c r="B401" s="115"/>
      <c r="C401" s="115"/>
      <c r="D401" s="115"/>
      <c r="E401" s="115"/>
      <c r="I401" s="115"/>
    </row>
    <row r="402" spans="1:9" s="112" customFormat="1">
      <c r="A402" s="115"/>
      <c r="B402" s="115"/>
      <c r="C402" s="115"/>
      <c r="D402" s="115"/>
      <c r="E402" s="115"/>
      <c r="I402" s="115"/>
    </row>
    <row r="403" spans="1:9" s="112" customFormat="1">
      <c r="A403" s="115"/>
      <c r="B403" s="115"/>
      <c r="C403" s="115"/>
      <c r="D403" s="115"/>
      <c r="E403" s="115"/>
      <c r="I403" s="115"/>
    </row>
    <row r="404" spans="1:9" s="112" customFormat="1">
      <c r="A404" s="115"/>
      <c r="B404" s="115"/>
      <c r="C404" s="115"/>
      <c r="D404" s="115"/>
      <c r="E404" s="115"/>
      <c r="I404" s="115"/>
    </row>
    <row r="405" spans="1:9" s="112" customFormat="1">
      <c r="A405" s="115"/>
      <c r="B405" s="115"/>
      <c r="C405" s="115"/>
      <c r="D405" s="115"/>
      <c r="E405" s="115"/>
      <c r="I405" s="115"/>
    </row>
    <row r="406" spans="1:9" s="112" customFormat="1">
      <c r="A406" s="115"/>
      <c r="B406" s="115"/>
      <c r="C406" s="115"/>
      <c r="D406" s="115"/>
      <c r="E406" s="115"/>
      <c r="I406" s="115"/>
    </row>
    <row r="407" spans="1:9" s="112" customFormat="1">
      <c r="A407" s="115"/>
      <c r="B407" s="115"/>
      <c r="C407" s="115"/>
      <c r="D407" s="115"/>
      <c r="E407" s="115"/>
      <c r="I407" s="115"/>
    </row>
    <row r="408" spans="1:9" s="112" customFormat="1">
      <c r="A408" s="115"/>
      <c r="B408" s="115"/>
      <c r="C408" s="115"/>
      <c r="D408" s="115"/>
      <c r="E408" s="115"/>
      <c r="I408" s="115"/>
    </row>
    <row r="409" spans="1:9" s="112" customFormat="1">
      <c r="A409" s="115"/>
      <c r="B409" s="115"/>
      <c r="C409" s="115"/>
      <c r="D409" s="115"/>
      <c r="E409" s="115"/>
      <c r="I409" s="115"/>
    </row>
    <row r="410" spans="1:9" s="112" customFormat="1">
      <c r="A410" s="115"/>
      <c r="B410" s="115"/>
      <c r="C410" s="115"/>
      <c r="D410" s="115"/>
      <c r="E410" s="115"/>
      <c r="I410" s="115"/>
    </row>
    <row r="411" spans="1:9" s="112" customFormat="1">
      <c r="A411" s="115"/>
      <c r="B411" s="115"/>
      <c r="C411" s="115"/>
      <c r="D411" s="115"/>
      <c r="E411" s="115"/>
      <c r="I411" s="115"/>
    </row>
    <row r="412" spans="1:9" s="112" customFormat="1">
      <c r="A412" s="115"/>
      <c r="B412" s="115"/>
      <c r="C412" s="115"/>
      <c r="D412" s="115"/>
      <c r="E412" s="115"/>
      <c r="I412" s="115"/>
    </row>
    <row r="413" spans="1:9" s="112" customFormat="1">
      <c r="A413" s="115"/>
      <c r="B413" s="115"/>
      <c r="C413" s="115"/>
      <c r="D413" s="115"/>
      <c r="E413" s="115"/>
      <c r="I413" s="115"/>
    </row>
    <row r="414" spans="1:9" s="112" customFormat="1">
      <c r="A414" s="115"/>
      <c r="B414" s="115"/>
      <c r="C414" s="115"/>
      <c r="D414" s="115"/>
      <c r="E414" s="115"/>
      <c r="I414" s="115"/>
    </row>
    <row r="415" spans="1:9" s="112" customFormat="1">
      <c r="A415" s="115"/>
      <c r="B415" s="115"/>
      <c r="C415" s="115"/>
      <c r="D415" s="115"/>
      <c r="E415" s="115"/>
      <c r="I415" s="115"/>
    </row>
    <row r="416" spans="1:9" s="112" customFormat="1">
      <c r="A416" s="115"/>
      <c r="B416" s="115"/>
      <c r="C416" s="115"/>
      <c r="D416" s="115"/>
      <c r="E416" s="115"/>
      <c r="I416" s="115"/>
    </row>
    <row r="417" spans="1:9" s="112" customFormat="1">
      <c r="A417" s="115"/>
      <c r="B417" s="115"/>
      <c r="C417" s="115"/>
      <c r="D417" s="115"/>
      <c r="E417" s="115"/>
      <c r="I417" s="115"/>
    </row>
    <row r="418" spans="1:9" s="112" customFormat="1">
      <c r="A418" s="115"/>
      <c r="B418" s="115"/>
      <c r="C418" s="115"/>
      <c r="D418" s="115"/>
      <c r="E418" s="115"/>
      <c r="I418" s="115"/>
    </row>
    <row r="419" spans="1:9" s="112" customFormat="1">
      <c r="A419" s="115"/>
      <c r="B419" s="115"/>
      <c r="C419" s="115"/>
      <c r="D419" s="115"/>
      <c r="E419" s="115"/>
      <c r="I419" s="115"/>
    </row>
    <row r="420" spans="1:9" s="112" customFormat="1">
      <c r="A420" s="115"/>
      <c r="B420" s="115"/>
      <c r="C420" s="115"/>
      <c r="D420" s="115"/>
      <c r="E420" s="115"/>
      <c r="I420" s="115"/>
    </row>
    <row r="421" spans="1:9" s="112" customFormat="1">
      <c r="A421" s="115"/>
      <c r="B421" s="115"/>
      <c r="C421" s="115"/>
      <c r="D421" s="115"/>
      <c r="E421" s="115"/>
      <c r="I421" s="115"/>
    </row>
    <row r="422" spans="1:9" s="112" customFormat="1">
      <c r="A422" s="115"/>
      <c r="B422" s="115"/>
      <c r="C422" s="115"/>
      <c r="D422" s="115"/>
      <c r="E422" s="115"/>
      <c r="I422" s="115"/>
    </row>
    <row r="423" spans="1:9" s="112" customFormat="1">
      <c r="A423" s="115"/>
      <c r="B423" s="115"/>
      <c r="C423" s="115"/>
      <c r="D423" s="115"/>
      <c r="E423" s="115"/>
      <c r="I423" s="115"/>
    </row>
    <row r="424" spans="1:9" s="112" customFormat="1">
      <c r="A424" s="115"/>
      <c r="B424" s="115"/>
      <c r="C424" s="115"/>
      <c r="D424" s="115"/>
      <c r="E424" s="115"/>
      <c r="I424" s="115"/>
    </row>
    <row r="425" spans="1:9" s="112" customFormat="1">
      <c r="A425" s="115"/>
      <c r="B425" s="115"/>
      <c r="C425" s="115"/>
      <c r="D425" s="115"/>
      <c r="E425" s="115"/>
      <c r="I425" s="115"/>
    </row>
    <row r="426" spans="1:9" s="112" customFormat="1">
      <c r="A426" s="115"/>
      <c r="B426" s="115"/>
      <c r="C426" s="115"/>
      <c r="D426" s="115"/>
      <c r="E426" s="115"/>
      <c r="I426" s="115"/>
    </row>
    <row r="427" spans="1:9" s="112" customFormat="1">
      <c r="A427" s="115"/>
      <c r="B427" s="115"/>
      <c r="C427" s="115"/>
      <c r="D427" s="115"/>
      <c r="E427" s="115"/>
      <c r="I427" s="115"/>
    </row>
    <row r="428" spans="1:9" s="112" customFormat="1">
      <c r="A428" s="115"/>
      <c r="B428" s="115"/>
      <c r="C428" s="115"/>
      <c r="D428" s="115"/>
      <c r="E428" s="115"/>
      <c r="I428" s="115"/>
    </row>
    <row r="429" spans="1:9" s="112" customFormat="1">
      <c r="A429" s="115"/>
      <c r="B429" s="115"/>
      <c r="C429" s="115"/>
      <c r="D429" s="115"/>
      <c r="E429" s="115"/>
      <c r="I429" s="115"/>
    </row>
    <row r="430" spans="1:9" s="112" customFormat="1">
      <c r="A430" s="115"/>
      <c r="B430" s="115"/>
      <c r="C430" s="115"/>
      <c r="D430" s="115"/>
      <c r="E430" s="115"/>
      <c r="I430" s="115"/>
    </row>
    <row r="431" spans="1:9" s="112" customFormat="1">
      <c r="A431" s="115"/>
      <c r="B431" s="115"/>
      <c r="C431" s="115"/>
      <c r="D431" s="115"/>
      <c r="E431" s="115"/>
      <c r="I431" s="115"/>
    </row>
    <row r="432" spans="1:9" s="112" customFormat="1">
      <c r="A432" s="115"/>
      <c r="B432" s="115"/>
      <c r="C432" s="115"/>
      <c r="D432" s="115"/>
      <c r="E432" s="115"/>
      <c r="I432" s="115"/>
    </row>
    <row r="433" spans="1:9" s="112" customFormat="1">
      <c r="A433" s="115"/>
      <c r="B433" s="115"/>
      <c r="C433" s="115"/>
      <c r="D433" s="115"/>
      <c r="E433" s="115"/>
      <c r="I433" s="115"/>
    </row>
    <row r="434" spans="1:9" s="112" customFormat="1">
      <c r="A434" s="115"/>
      <c r="B434" s="115"/>
      <c r="C434" s="115"/>
      <c r="D434" s="115"/>
      <c r="E434" s="115"/>
      <c r="I434" s="115"/>
    </row>
    <row r="435" spans="1:9" s="112" customFormat="1">
      <c r="A435" s="115"/>
      <c r="B435" s="115"/>
      <c r="C435" s="115"/>
      <c r="D435" s="115"/>
      <c r="E435" s="115"/>
      <c r="I435" s="115"/>
    </row>
    <row r="436" spans="1:9" s="112" customFormat="1">
      <c r="A436" s="115"/>
      <c r="B436" s="115"/>
      <c r="C436" s="115"/>
      <c r="D436" s="115"/>
      <c r="E436" s="115"/>
      <c r="I436" s="115"/>
    </row>
    <row r="437" spans="1:9" s="112" customFormat="1">
      <c r="A437" s="115"/>
      <c r="B437" s="115"/>
      <c r="C437" s="115"/>
      <c r="D437" s="115"/>
      <c r="E437" s="115"/>
      <c r="I437" s="115"/>
    </row>
    <row r="438" spans="1:9" s="112" customFormat="1">
      <c r="A438" s="115"/>
      <c r="B438" s="115"/>
      <c r="C438" s="115"/>
      <c r="D438" s="115"/>
      <c r="E438" s="115"/>
      <c r="I438" s="115"/>
    </row>
    <row r="439" spans="1:9" s="112" customFormat="1">
      <c r="A439" s="115"/>
      <c r="B439" s="115"/>
      <c r="C439" s="115"/>
      <c r="D439" s="115"/>
      <c r="E439" s="115"/>
      <c r="I439" s="115"/>
    </row>
    <row r="440" spans="1:9" s="112" customFormat="1">
      <c r="A440" s="115"/>
      <c r="B440" s="115"/>
      <c r="C440" s="115"/>
      <c r="D440" s="115"/>
      <c r="E440" s="115"/>
      <c r="I440" s="115"/>
    </row>
    <row r="441" spans="1:9" s="112" customFormat="1">
      <c r="A441" s="115"/>
      <c r="B441" s="115"/>
      <c r="C441" s="115"/>
      <c r="D441" s="115"/>
      <c r="E441" s="115"/>
      <c r="I441" s="115"/>
    </row>
    <row r="442" spans="1:9" s="112" customFormat="1">
      <c r="A442" s="115"/>
      <c r="B442" s="115"/>
      <c r="C442" s="115"/>
      <c r="D442" s="115"/>
      <c r="E442" s="115"/>
      <c r="I442" s="115"/>
    </row>
    <row r="443" spans="1:9" s="112" customFormat="1">
      <c r="A443" s="115"/>
      <c r="B443" s="115"/>
      <c r="C443" s="115"/>
      <c r="D443" s="115"/>
      <c r="E443" s="115"/>
      <c r="I443" s="115"/>
    </row>
    <row r="444" spans="1:9" s="112" customFormat="1">
      <c r="A444" s="115"/>
      <c r="B444" s="115"/>
      <c r="C444" s="115"/>
      <c r="D444" s="115"/>
      <c r="E444" s="115"/>
      <c r="I444" s="115"/>
    </row>
    <row r="445" spans="1:9" s="112" customFormat="1">
      <c r="A445" s="115"/>
      <c r="B445" s="115"/>
      <c r="C445" s="115"/>
      <c r="D445" s="115"/>
      <c r="E445" s="115"/>
      <c r="I445" s="115"/>
    </row>
    <row r="446" spans="1:9" s="112" customFormat="1">
      <c r="A446" s="115"/>
      <c r="B446" s="115"/>
      <c r="C446" s="115"/>
      <c r="D446" s="115"/>
      <c r="E446" s="115"/>
      <c r="I446" s="115"/>
    </row>
    <row r="447" spans="1:9" s="112" customFormat="1">
      <c r="A447" s="115"/>
      <c r="B447" s="115"/>
      <c r="C447" s="115"/>
      <c r="D447" s="115"/>
      <c r="E447" s="115"/>
      <c r="I447" s="115"/>
    </row>
    <row r="448" spans="1:9" s="112" customFormat="1">
      <c r="A448" s="115"/>
      <c r="B448" s="115"/>
      <c r="C448" s="115"/>
      <c r="D448" s="115"/>
      <c r="E448" s="115"/>
      <c r="I448" s="115"/>
    </row>
    <row r="449" spans="1:9" s="112" customFormat="1">
      <c r="A449" s="115"/>
      <c r="B449" s="115"/>
      <c r="C449" s="115"/>
      <c r="D449" s="115"/>
      <c r="E449" s="115"/>
      <c r="I449" s="115"/>
    </row>
    <row r="450" spans="1:9" s="112" customFormat="1">
      <c r="A450" s="115"/>
      <c r="B450" s="115"/>
      <c r="C450" s="115"/>
      <c r="D450" s="115"/>
      <c r="E450" s="115"/>
      <c r="I450" s="115"/>
    </row>
    <row r="451" spans="1:9" s="112" customFormat="1">
      <c r="A451" s="115"/>
      <c r="B451" s="115"/>
      <c r="C451" s="115"/>
      <c r="D451" s="115"/>
      <c r="E451" s="115"/>
      <c r="I451" s="115"/>
    </row>
    <row r="452" spans="1:9" s="112" customFormat="1">
      <c r="A452" s="115"/>
      <c r="B452" s="115"/>
      <c r="C452" s="115"/>
      <c r="D452" s="115"/>
      <c r="E452" s="115"/>
      <c r="I452" s="115"/>
    </row>
    <row r="453" spans="1:9" s="112" customFormat="1">
      <c r="A453" s="115"/>
      <c r="B453" s="115"/>
      <c r="C453" s="115"/>
      <c r="D453" s="115"/>
      <c r="E453" s="115"/>
      <c r="I453" s="115"/>
    </row>
    <row r="454" spans="1:9" s="112" customFormat="1">
      <c r="A454" s="115"/>
      <c r="B454" s="115"/>
      <c r="C454" s="115"/>
      <c r="D454" s="115"/>
      <c r="E454" s="115"/>
      <c r="I454" s="115"/>
    </row>
    <row r="455" spans="1:9" s="112" customFormat="1">
      <c r="A455" s="115"/>
      <c r="B455" s="115"/>
      <c r="C455" s="115"/>
      <c r="D455" s="115"/>
      <c r="E455" s="115"/>
      <c r="I455" s="115"/>
    </row>
    <row r="456" spans="1:9" s="112" customFormat="1">
      <c r="A456" s="115"/>
      <c r="B456" s="115"/>
      <c r="C456" s="115"/>
      <c r="D456" s="115"/>
      <c r="E456" s="115"/>
      <c r="I456" s="115"/>
    </row>
    <row r="457" spans="1:9" s="112" customFormat="1">
      <c r="A457" s="115"/>
      <c r="B457" s="115"/>
      <c r="C457" s="115"/>
      <c r="D457" s="115"/>
      <c r="E457" s="115"/>
      <c r="I457" s="115"/>
    </row>
    <row r="458" spans="1:9" s="112" customFormat="1">
      <c r="A458" s="115"/>
      <c r="B458" s="115"/>
      <c r="C458" s="115"/>
      <c r="D458" s="115"/>
      <c r="E458" s="115"/>
      <c r="I458" s="115"/>
    </row>
    <row r="459" spans="1:9" s="112" customFormat="1">
      <c r="A459" s="115"/>
      <c r="B459" s="115"/>
      <c r="C459" s="115"/>
      <c r="D459" s="115"/>
      <c r="E459" s="115"/>
      <c r="I459" s="115"/>
    </row>
    <row r="460" spans="1:9" s="112" customFormat="1">
      <c r="A460" s="115"/>
      <c r="B460" s="115"/>
      <c r="C460" s="115"/>
      <c r="D460" s="115"/>
      <c r="E460" s="115"/>
      <c r="I460" s="115"/>
    </row>
    <row r="461" spans="1:9" s="112" customFormat="1">
      <c r="A461" s="115"/>
      <c r="B461" s="115"/>
      <c r="C461" s="115"/>
      <c r="D461" s="115"/>
      <c r="E461" s="115"/>
      <c r="I461" s="115"/>
    </row>
    <row r="462" spans="1:9" s="112" customFormat="1">
      <c r="A462" s="115"/>
      <c r="B462" s="115"/>
      <c r="C462" s="115"/>
      <c r="D462" s="115"/>
      <c r="E462" s="115"/>
      <c r="I462" s="115"/>
    </row>
    <row r="463" spans="1:9" s="112" customFormat="1">
      <c r="A463" s="115"/>
      <c r="B463" s="115"/>
      <c r="C463" s="115"/>
      <c r="D463" s="115"/>
      <c r="E463" s="115"/>
      <c r="I463" s="115"/>
    </row>
    <row r="464" spans="1:9" s="112" customFormat="1">
      <c r="A464" s="115"/>
      <c r="B464" s="115"/>
      <c r="C464" s="115"/>
      <c r="D464" s="115"/>
      <c r="E464" s="115"/>
      <c r="I464" s="115"/>
    </row>
    <row r="465" spans="1:9" s="112" customFormat="1">
      <c r="A465" s="115"/>
      <c r="B465" s="115"/>
      <c r="C465" s="115"/>
      <c r="D465" s="115"/>
      <c r="E465" s="115"/>
      <c r="I465" s="115"/>
    </row>
    <row r="466" spans="1:9" s="112" customFormat="1">
      <c r="A466" s="115"/>
      <c r="B466" s="115"/>
      <c r="C466" s="115"/>
      <c r="D466" s="115"/>
      <c r="E466" s="115"/>
      <c r="I466" s="115"/>
    </row>
    <row r="467" spans="1:9" s="112" customFormat="1">
      <c r="A467" s="115"/>
      <c r="B467" s="115"/>
      <c r="C467" s="115"/>
      <c r="D467" s="115"/>
      <c r="E467" s="115"/>
      <c r="I467" s="115"/>
    </row>
    <row r="468" spans="1:9" s="112" customFormat="1">
      <c r="A468" s="115"/>
      <c r="B468" s="115"/>
      <c r="C468" s="115"/>
      <c r="D468" s="115"/>
      <c r="E468" s="115"/>
      <c r="I468" s="115"/>
    </row>
    <row r="469" spans="1:9" s="112" customFormat="1">
      <c r="A469" s="115"/>
      <c r="B469" s="115"/>
      <c r="C469" s="115"/>
      <c r="D469" s="115"/>
      <c r="E469" s="115"/>
      <c r="I469" s="115"/>
    </row>
    <row r="470" spans="1:9" s="112" customFormat="1">
      <c r="A470" s="115"/>
      <c r="B470" s="115"/>
      <c r="C470" s="115"/>
      <c r="D470" s="115"/>
      <c r="E470" s="115"/>
      <c r="I470" s="115"/>
    </row>
    <row r="471" spans="1:9" s="112" customFormat="1">
      <c r="A471" s="115"/>
      <c r="B471" s="115"/>
      <c r="C471" s="115"/>
      <c r="D471" s="115"/>
      <c r="E471" s="115"/>
      <c r="I471" s="115"/>
    </row>
    <row r="472" spans="1:9" s="112" customFormat="1">
      <c r="A472" s="115"/>
      <c r="B472" s="115"/>
      <c r="C472" s="115"/>
      <c r="D472" s="115"/>
      <c r="E472" s="115"/>
      <c r="I472" s="115"/>
    </row>
    <row r="473" spans="1:9" s="112" customFormat="1">
      <c r="A473" s="115"/>
      <c r="B473" s="115"/>
      <c r="C473" s="115"/>
      <c r="D473" s="115"/>
      <c r="E473" s="115"/>
      <c r="I473" s="115"/>
    </row>
    <row r="474" spans="1:9" s="112" customFormat="1">
      <c r="A474" s="115"/>
      <c r="B474" s="115"/>
      <c r="C474" s="115"/>
      <c r="D474" s="115"/>
      <c r="E474" s="115"/>
      <c r="I474" s="115"/>
    </row>
    <row r="475" spans="1:9" s="112" customFormat="1">
      <c r="A475" s="115"/>
      <c r="B475" s="115"/>
      <c r="C475" s="115"/>
      <c r="D475" s="115"/>
      <c r="E475" s="115"/>
      <c r="I475" s="115"/>
    </row>
    <row r="476" spans="1:9" s="112" customFormat="1">
      <c r="A476" s="115"/>
      <c r="B476" s="115"/>
      <c r="C476" s="115"/>
      <c r="D476" s="115"/>
      <c r="E476" s="115"/>
      <c r="I476" s="115"/>
    </row>
    <row r="477" spans="1:9" s="112" customFormat="1">
      <c r="A477" s="115"/>
      <c r="B477" s="115"/>
      <c r="C477" s="115"/>
      <c r="D477" s="115"/>
      <c r="E477" s="115"/>
      <c r="I477" s="115"/>
    </row>
    <row r="478" spans="1:9" s="112" customFormat="1">
      <c r="A478" s="115"/>
      <c r="B478" s="115"/>
      <c r="C478" s="115"/>
      <c r="D478" s="115"/>
      <c r="E478" s="115"/>
      <c r="I478" s="115"/>
    </row>
    <row r="479" spans="1:9" s="112" customFormat="1">
      <c r="A479" s="115"/>
      <c r="B479" s="115"/>
      <c r="C479" s="115"/>
      <c r="D479" s="115"/>
      <c r="E479" s="115"/>
      <c r="I479" s="115"/>
    </row>
    <row r="480" spans="1:9" s="112" customFormat="1">
      <c r="A480" s="115"/>
      <c r="B480" s="115"/>
      <c r="C480" s="115"/>
      <c r="D480" s="115"/>
      <c r="E480" s="115"/>
      <c r="I480" s="115"/>
    </row>
    <row r="481" spans="1:9" s="112" customFormat="1">
      <c r="A481" s="115"/>
      <c r="B481" s="115"/>
      <c r="C481" s="115"/>
      <c r="D481" s="115"/>
      <c r="E481" s="115"/>
      <c r="I481" s="115"/>
    </row>
    <row r="482" spans="1:9" s="112" customFormat="1">
      <c r="A482" s="115"/>
      <c r="B482" s="115"/>
      <c r="C482" s="115"/>
      <c r="D482" s="115"/>
      <c r="E482" s="115"/>
      <c r="I482" s="115"/>
    </row>
    <row r="483" spans="1:9" s="112" customFormat="1">
      <c r="A483" s="115"/>
      <c r="B483" s="115"/>
      <c r="C483" s="115"/>
      <c r="D483" s="115"/>
      <c r="E483" s="115"/>
      <c r="I483" s="115"/>
    </row>
    <row r="484" spans="1:9" s="112" customFormat="1">
      <c r="A484" s="115"/>
      <c r="B484" s="115"/>
      <c r="C484" s="115"/>
      <c r="D484" s="115"/>
      <c r="E484" s="115"/>
      <c r="I484" s="115"/>
    </row>
    <row r="485" spans="1:9" s="112" customFormat="1">
      <c r="A485" s="115"/>
      <c r="B485" s="115"/>
      <c r="C485" s="115"/>
      <c r="D485" s="115"/>
      <c r="E485" s="115"/>
      <c r="I485" s="115"/>
    </row>
    <row r="486" spans="1:9" s="112" customFormat="1">
      <c r="A486" s="115"/>
      <c r="B486" s="115"/>
      <c r="C486" s="115"/>
      <c r="D486" s="115"/>
      <c r="E486" s="115"/>
      <c r="I486" s="115"/>
    </row>
    <row r="487" spans="1:9" s="112" customFormat="1">
      <c r="A487" s="115"/>
      <c r="B487" s="115"/>
      <c r="C487" s="115"/>
      <c r="D487" s="115"/>
      <c r="E487" s="115"/>
      <c r="I487" s="115"/>
    </row>
    <row r="488" spans="1:9" s="112" customFormat="1">
      <c r="A488" s="115"/>
      <c r="B488" s="115"/>
      <c r="C488" s="115"/>
      <c r="D488" s="115"/>
      <c r="E488" s="115"/>
      <c r="I488" s="115"/>
    </row>
    <row r="489" spans="1:9" s="112" customFormat="1">
      <c r="A489" s="115"/>
      <c r="B489" s="115"/>
      <c r="C489" s="115"/>
      <c r="D489" s="115"/>
      <c r="E489" s="115"/>
      <c r="I489" s="115"/>
    </row>
    <row r="490" spans="1:9" s="112" customFormat="1">
      <c r="A490" s="115"/>
      <c r="B490" s="115"/>
      <c r="C490" s="115"/>
      <c r="D490" s="115"/>
      <c r="E490" s="115"/>
      <c r="I490" s="115"/>
    </row>
    <row r="491" spans="1:9" s="112" customFormat="1">
      <c r="A491" s="115"/>
      <c r="B491" s="115"/>
      <c r="C491" s="115"/>
      <c r="D491" s="115"/>
      <c r="E491" s="115"/>
      <c r="I491" s="115"/>
    </row>
    <row r="492" spans="1:9" s="112" customFormat="1">
      <c r="A492" s="115"/>
      <c r="B492" s="115"/>
      <c r="C492" s="115"/>
      <c r="D492" s="115"/>
      <c r="E492" s="115"/>
      <c r="I492" s="115"/>
    </row>
    <row r="493" spans="1:9" s="112" customFormat="1">
      <c r="A493" s="115"/>
      <c r="B493" s="115"/>
      <c r="C493" s="115"/>
      <c r="D493" s="115"/>
      <c r="E493" s="115"/>
      <c r="I493" s="115"/>
    </row>
    <row r="494" spans="1:9" s="112" customFormat="1">
      <c r="A494" s="115"/>
      <c r="B494" s="115"/>
      <c r="C494" s="115"/>
      <c r="D494" s="115"/>
      <c r="E494" s="115"/>
      <c r="I494" s="115"/>
    </row>
    <row r="495" spans="1:9" s="112" customFormat="1">
      <c r="A495" s="115"/>
      <c r="B495" s="115"/>
      <c r="C495" s="115"/>
      <c r="D495" s="115"/>
      <c r="E495" s="115"/>
      <c r="I495" s="115"/>
    </row>
    <row r="496" spans="1:9" s="112" customFormat="1">
      <c r="A496" s="115"/>
      <c r="B496" s="115"/>
      <c r="C496" s="115"/>
      <c r="D496" s="115"/>
      <c r="E496" s="115"/>
      <c r="I496" s="115"/>
    </row>
    <row r="497" spans="1:9" s="112" customFormat="1">
      <c r="A497" s="115"/>
      <c r="B497" s="115"/>
      <c r="C497" s="115"/>
      <c r="D497" s="115"/>
      <c r="E497" s="115"/>
      <c r="I497" s="115"/>
    </row>
    <row r="498" spans="1:9" s="112" customFormat="1">
      <c r="A498" s="115"/>
      <c r="B498" s="115"/>
      <c r="C498" s="115"/>
      <c r="D498" s="115"/>
      <c r="E498" s="115"/>
      <c r="I498" s="115"/>
    </row>
    <row r="499" spans="1:9" s="112" customFormat="1">
      <c r="A499" s="115"/>
      <c r="B499" s="115"/>
      <c r="C499" s="115"/>
      <c r="D499" s="115"/>
      <c r="E499" s="115"/>
      <c r="I499" s="115"/>
    </row>
    <row r="500" spans="1:9" s="112" customFormat="1">
      <c r="A500" s="115"/>
      <c r="B500" s="115"/>
      <c r="C500" s="115"/>
      <c r="D500" s="115"/>
      <c r="E500" s="115"/>
      <c r="I500" s="115"/>
    </row>
    <row r="501" spans="1:9" s="112" customFormat="1">
      <c r="A501" s="115"/>
      <c r="B501" s="115"/>
      <c r="C501" s="115"/>
      <c r="D501" s="115"/>
      <c r="E501" s="115"/>
      <c r="I501" s="115"/>
    </row>
    <row r="502" spans="1:9" s="112" customFormat="1">
      <c r="A502" s="115"/>
      <c r="B502" s="115"/>
      <c r="C502" s="115"/>
      <c r="D502" s="115"/>
      <c r="E502" s="115"/>
      <c r="I502" s="115"/>
    </row>
    <row r="503" spans="1:9" s="112" customFormat="1">
      <c r="A503" s="115"/>
      <c r="B503" s="115"/>
      <c r="C503" s="115"/>
      <c r="D503" s="115"/>
      <c r="E503" s="115"/>
      <c r="I503" s="115"/>
    </row>
    <row r="504" spans="1:9" s="112" customFormat="1">
      <c r="A504" s="115"/>
      <c r="B504" s="115"/>
      <c r="C504" s="115"/>
      <c r="D504" s="115"/>
      <c r="E504" s="115"/>
      <c r="I504" s="115"/>
    </row>
    <row r="505" spans="1:9" s="112" customFormat="1">
      <c r="A505" s="115"/>
      <c r="B505" s="115"/>
      <c r="C505" s="115"/>
      <c r="D505" s="115"/>
      <c r="E505" s="115"/>
      <c r="I505" s="115"/>
    </row>
    <row r="506" spans="1:9" s="112" customFormat="1">
      <c r="A506" s="115"/>
      <c r="B506" s="115"/>
      <c r="C506" s="115"/>
      <c r="D506" s="115"/>
      <c r="E506" s="115"/>
      <c r="I506" s="115"/>
    </row>
    <row r="507" spans="1:9" s="112" customFormat="1">
      <c r="A507" s="115"/>
      <c r="B507" s="115"/>
      <c r="C507" s="115"/>
      <c r="D507" s="115"/>
      <c r="E507" s="115"/>
      <c r="I507" s="115"/>
    </row>
    <row r="508" spans="1:9" s="112" customFormat="1">
      <c r="A508" s="115"/>
      <c r="B508" s="115"/>
      <c r="C508" s="115"/>
      <c r="D508" s="115"/>
      <c r="E508" s="115"/>
      <c r="I508" s="115"/>
    </row>
    <row r="509" spans="1:9" s="112" customFormat="1">
      <c r="A509" s="115"/>
      <c r="B509" s="115"/>
      <c r="C509" s="115"/>
      <c r="D509" s="115"/>
      <c r="E509" s="115"/>
      <c r="I509" s="115"/>
    </row>
    <row r="510" spans="1:9" s="112" customFormat="1">
      <c r="A510" s="115"/>
      <c r="B510" s="115"/>
      <c r="C510" s="115"/>
      <c r="D510" s="115"/>
      <c r="E510" s="115"/>
      <c r="I510" s="115"/>
    </row>
    <row r="511" spans="1:9" s="112" customFormat="1">
      <c r="A511" s="115"/>
      <c r="B511" s="115"/>
      <c r="C511" s="115"/>
      <c r="D511" s="115"/>
      <c r="E511" s="115"/>
      <c r="I511" s="115"/>
    </row>
    <row r="512" spans="1:9" s="112" customFormat="1">
      <c r="A512" s="115"/>
      <c r="B512" s="115"/>
      <c r="C512" s="115"/>
      <c r="D512" s="115"/>
      <c r="E512" s="115"/>
      <c r="I512" s="115"/>
    </row>
    <row r="513" spans="1:9" s="112" customFormat="1">
      <c r="A513" s="115"/>
      <c r="B513" s="115"/>
      <c r="C513" s="115"/>
      <c r="D513" s="115"/>
      <c r="E513" s="115"/>
      <c r="I513" s="115"/>
    </row>
    <row r="514" spans="1:9" s="112" customFormat="1">
      <c r="A514" s="115"/>
      <c r="B514" s="115"/>
      <c r="C514" s="115"/>
      <c r="D514" s="115"/>
      <c r="E514" s="115"/>
      <c r="I514" s="115"/>
    </row>
    <row r="515" spans="1:9" s="112" customFormat="1">
      <c r="A515" s="115"/>
      <c r="B515" s="115"/>
      <c r="C515" s="115"/>
      <c r="D515" s="115"/>
      <c r="E515" s="115"/>
      <c r="I515" s="115"/>
    </row>
    <row r="516" spans="1:9" s="112" customFormat="1">
      <c r="A516" s="115"/>
      <c r="B516" s="115"/>
      <c r="C516" s="115"/>
      <c r="D516" s="115"/>
      <c r="E516" s="115"/>
      <c r="I516" s="115"/>
    </row>
    <row r="517" spans="1:9" s="112" customFormat="1">
      <c r="A517" s="115"/>
      <c r="B517" s="115"/>
      <c r="C517" s="115"/>
      <c r="D517" s="115"/>
      <c r="E517" s="115"/>
      <c r="I517" s="115"/>
    </row>
    <row r="518" spans="1:9" s="112" customFormat="1">
      <c r="A518" s="115"/>
      <c r="B518" s="115"/>
      <c r="C518" s="115"/>
      <c r="D518" s="115"/>
      <c r="E518" s="115"/>
      <c r="I518" s="115"/>
    </row>
    <row r="519" spans="1:9" s="112" customFormat="1">
      <c r="A519" s="115"/>
      <c r="B519" s="115"/>
      <c r="C519" s="115"/>
      <c r="D519" s="115"/>
      <c r="E519" s="115"/>
      <c r="I519" s="115"/>
    </row>
    <row r="520" spans="1:9" s="112" customFormat="1">
      <c r="A520" s="115"/>
      <c r="B520" s="115"/>
      <c r="C520" s="115"/>
      <c r="D520" s="115"/>
      <c r="E520" s="115"/>
      <c r="I520" s="115"/>
    </row>
    <row r="521" spans="1:9" s="112" customFormat="1">
      <c r="A521" s="115"/>
      <c r="B521" s="115"/>
      <c r="C521" s="115"/>
      <c r="D521" s="115"/>
      <c r="E521" s="115"/>
      <c r="I521" s="115"/>
    </row>
    <row r="522" spans="1:9" s="112" customFormat="1">
      <c r="A522" s="115"/>
      <c r="B522" s="115"/>
      <c r="C522" s="115"/>
      <c r="D522" s="115"/>
      <c r="E522" s="115"/>
      <c r="I522" s="115"/>
    </row>
    <row r="523" spans="1:9" s="112" customFormat="1">
      <c r="A523" s="115"/>
      <c r="B523" s="115"/>
      <c r="C523" s="115"/>
      <c r="D523" s="115"/>
      <c r="E523" s="115"/>
      <c r="I523" s="115"/>
    </row>
    <row r="524" spans="1:9" s="112" customFormat="1">
      <c r="A524" s="115"/>
      <c r="B524" s="115"/>
      <c r="C524" s="115"/>
      <c r="D524" s="115"/>
      <c r="E524" s="115"/>
      <c r="I524" s="115"/>
    </row>
    <row r="525" spans="1:9" s="112" customFormat="1">
      <c r="A525" s="115"/>
      <c r="B525" s="115"/>
      <c r="C525" s="115"/>
      <c r="D525" s="115"/>
      <c r="E525" s="115"/>
      <c r="I525" s="115"/>
    </row>
    <row r="526" spans="1:9" s="112" customFormat="1">
      <c r="A526" s="115"/>
      <c r="B526" s="115"/>
      <c r="C526" s="115"/>
      <c r="D526" s="115"/>
      <c r="E526" s="115"/>
      <c r="I526" s="115"/>
    </row>
    <row r="527" spans="1:9" s="112" customFormat="1">
      <c r="A527" s="115"/>
      <c r="B527" s="115"/>
      <c r="C527" s="115"/>
      <c r="D527" s="115"/>
      <c r="E527" s="115"/>
      <c r="I527" s="115"/>
    </row>
    <row r="528" spans="1:9" s="112" customFormat="1">
      <c r="A528" s="115"/>
      <c r="B528" s="115"/>
      <c r="C528" s="115"/>
      <c r="D528" s="115"/>
      <c r="E528" s="115"/>
      <c r="I528" s="115"/>
    </row>
    <row r="529" spans="1:9" s="112" customFormat="1">
      <c r="A529" s="115"/>
      <c r="B529" s="115"/>
      <c r="C529" s="115"/>
      <c r="D529" s="115"/>
      <c r="E529" s="115"/>
      <c r="I529" s="115"/>
    </row>
    <row r="530" spans="1:9" s="112" customFormat="1">
      <c r="A530" s="115"/>
      <c r="B530" s="115"/>
      <c r="C530" s="115"/>
      <c r="D530" s="115"/>
      <c r="E530" s="115"/>
      <c r="I530" s="115"/>
    </row>
    <row r="531" spans="1:9" s="112" customFormat="1">
      <c r="A531" s="115"/>
      <c r="B531" s="115"/>
      <c r="C531" s="115"/>
      <c r="D531" s="115"/>
      <c r="E531" s="115"/>
      <c r="I531" s="115"/>
    </row>
    <row r="532" spans="1:9" s="112" customFormat="1">
      <c r="A532" s="115"/>
      <c r="B532" s="115"/>
      <c r="C532" s="115"/>
      <c r="D532" s="115"/>
      <c r="E532" s="115"/>
      <c r="I532" s="115"/>
    </row>
    <row r="533" spans="1:9" s="112" customFormat="1">
      <c r="A533" s="115"/>
      <c r="B533" s="115"/>
      <c r="C533" s="115"/>
      <c r="D533" s="115"/>
      <c r="E533" s="115"/>
      <c r="I533" s="115"/>
    </row>
    <row r="534" spans="1:9" s="112" customFormat="1">
      <c r="A534" s="115"/>
      <c r="B534" s="115"/>
      <c r="C534" s="115"/>
      <c r="D534" s="115"/>
      <c r="E534" s="115"/>
      <c r="I534" s="115"/>
    </row>
    <row r="535" spans="1:9" s="112" customFormat="1">
      <c r="A535" s="115"/>
      <c r="B535" s="115"/>
      <c r="C535" s="115"/>
      <c r="D535" s="115"/>
      <c r="E535" s="115"/>
      <c r="I535" s="115"/>
    </row>
    <row r="536" spans="1:9" s="112" customFormat="1">
      <c r="A536" s="115"/>
      <c r="B536" s="115"/>
      <c r="C536" s="115"/>
      <c r="D536" s="115"/>
      <c r="E536" s="115"/>
      <c r="I536" s="115"/>
    </row>
    <row r="537" spans="1:9" s="112" customFormat="1">
      <c r="A537" s="115"/>
      <c r="B537" s="115"/>
      <c r="C537" s="115"/>
      <c r="D537" s="115"/>
      <c r="E537" s="115"/>
      <c r="I537" s="115"/>
    </row>
    <row r="538" spans="1:9" s="112" customFormat="1">
      <c r="A538" s="115"/>
      <c r="B538" s="115"/>
      <c r="C538" s="115"/>
      <c r="D538" s="115"/>
      <c r="E538" s="115"/>
      <c r="I538" s="115"/>
    </row>
    <row r="539" spans="1:9" s="112" customFormat="1">
      <c r="A539" s="115"/>
      <c r="B539" s="115"/>
      <c r="C539" s="115"/>
      <c r="D539" s="115"/>
      <c r="E539" s="115"/>
      <c r="I539" s="115"/>
    </row>
    <row r="540" spans="1:9" s="112" customFormat="1">
      <c r="A540" s="115"/>
      <c r="B540" s="115"/>
      <c r="C540" s="115"/>
      <c r="D540" s="115"/>
      <c r="E540" s="115"/>
      <c r="I540" s="115"/>
    </row>
    <row r="541" spans="1:9" s="112" customFormat="1">
      <c r="A541" s="115"/>
      <c r="B541" s="115"/>
      <c r="C541" s="115"/>
      <c r="D541" s="115"/>
      <c r="E541" s="115"/>
      <c r="I541" s="115"/>
    </row>
    <row r="542" spans="1:9" s="112" customFormat="1">
      <c r="A542" s="115"/>
      <c r="B542" s="115"/>
      <c r="C542" s="115"/>
      <c r="D542" s="115"/>
      <c r="E542" s="115"/>
      <c r="I542" s="115"/>
    </row>
    <row r="543" spans="1:9" s="112" customFormat="1">
      <c r="A543" s="115"/>
      <c r="B543" s="115"/>
      <c r="C543" s="115"/>
      <c r="D543" s="115"/>
      <c r="E543" s="115"/>
      <c r="I543" s="115"/>
    </row>
    <row r="544" spans="1:9" s="112" customFormat="1">
      <c r="A544" s="115"/>
      <c r="B544" s="115"/>
      <c r="C544" s="115"/>
      <c r="D544" s="115"/>
      <c r="E544" s="115"/>
      <c r="I544" s="115"/>
    </row>
    <row r="545" spans="1:9" s="112" customFormat="1">
      <c r="A545" s="115"/>
      <c r="B545" s="115"/>
      <c r="C545" s="115"/>
      <c r="D545" s="115"/>
      <c r="E545" s="115"/>
      <c r="I545" s="115"/>
    </row>
    <row r="546" spans="1:9" s="112" customFormat="1">
      <c r="A546" s="115"/>
      <c r="B546" s="115"/>
      <c r="C546" s="115"/>
      <c r="D546" s="115"/>
      <c r="E546" s="115"/>
      <c r="I546" s="115"/>
    </row>
    <row r="547" spans="1:9" s="112" customFormat="1">
      <c r="A547" s="115"/>
      <c r="B547" s="115"/>
      <c r="C547" s="115"/>
      <c r="D547" s="115"/>
      <c r="E547" s="115"/>
      <c r="I547" s="115"/>
    </row>
    <row r="548" spans="1:9" s="112" customFormat="1">
      <c r="A548" s="115"/>
      <c r="B548" s="115"/>
      <c r="C548" s="115"/>
      <c r="D548" s="115"/>
      <c r="E548" s="115"/>
      <c r="I548" s="115"/>
    </row>
    <row r="549" spans="1:9" s="112" customFormat="1">
      <c r="A549" s="115"/>
      <c r="B549" s="115"/>
      <c r="C549" s="115"/>
      <c r="D549" s="115"/>
      <c r="E549" s="115"/>
      <c r="I549" s="115"/>
    </row>
    <row r="550" spans="1:9" s="112" customFormat="1">
      <c r="A550" s="115"/>
      <c r="B550" s="115"/>
      <c r="C550" s="115"/>
      <c r="D550" s="115"/>
      <c r="E550" s="115"/>
      <c r="I550" s="115"/>
    </row>
    <row r="551" spans="1:9" s="112" customFormat="1">
      <c r="A551" s="115"/>
      <c r="B551" s="115"/>
      <c r="C551" s="115"/>
      <c r="D551" s="115"/>
      <c r="E551" s="115"/>
      <c r="I551" s="115"/>
    </row>
    <row r="552" spans="1:9" s="112" customFormat="1">
      <c r="A552" s="115"/>
      <c r="B552" s="115"/>
      <c r="C552" s="115"/>
      <c r="D552" s="115"/>
      <c r="E552" s="115"/>
      <c r="I552" s="115"/>
    </row>
    <row r="553" spans="1:9" s="112" customFormat="1">
      <c r="A553" s="115"/>
      <c r="B553" s="115"/>
      <c r="C553" s="115"/>
      <c r="D553" s="115"/>
      <c r="E553" s="115"/>
      <c r="I553" s="115"/>
    </row>
    <row r="554" spans="1:9" s="112" customFormat="1">
      <c r="A554" s="115"/>
      <c r="B554" s="115"/>
      <c r="C554" s="115"/>
      <c r="D554" s="115"/>
      <c r="E554" s="115"/>
      <c r="I554" s="115"/>
    </row>
    <row r="555" spans="1:9" s="112" customFormat="1">
      <c r="A555" s="115"/>
      <c r="B555" s="115"/>
      <c r="C555" s="115"/>
      <c r="D555" s="115"/>
      <c r="E555" s="115"/>
      <c r="I555" s="115"/>
    </row>
    <row r="556" spans="1:9" s="112" customFormat="1">
      <c r="A556" s="115"/>
      <c r="B556" s="115"/>
      <c r="C556" s="115"/>
      <c r="D556" s="115"/>
      <c r="E556" s="115"/>
      <c r="I556" s="115"/>
    </row>
    <row r="557" spans="1:9" s="112" customFormat="1">
      <c r="A557" s="115"/>
      <c r="B557" s="115"/>
      <c r="C557" s="115"/>
      <c r="D557" s="115"/>
      <c r="E557" s="115"/>
      <c r="I557" s="115"/>
    </row>
    <row r="558" spans="1:9" s="112" customFormat="1">
      <c r="A558" s="115"/>
      <c r="B558" s="115"/>
      <c r="C558" s="115"/>
      <c r="D558" s="115"/>
      <c r="E558" s="115"/>
      <c r="I558" s="115"/>
    </row>
    <row r="559" spans="1:9" s="112" customFormat="1">
      <c r="A559" s="115"/>
      <c r="B559" s="115"/>
      <c r="C559" s="115"/>
      <c r="D559" s="115"/>
      <c r="E559" s="115"/>
      <c r="I559" s="115"/>
    </row>
    <row r="560" spans="1:9" s="112" customFormat="1">
      <c r="A560" s="115"/>
      <c r="B560" s="115"/>
      <c r="C560" s="115"/>
      <c r="D560" s="115"/>
      <c r="E560" s="115"/>
      <c r="I560" s="115"/>
    </row>
    <row r="561" spans="1:9" s="112" customFormat="1">
      <c r="A561" s="115"/>
      <c r="B561" s="115"/>
      <c r="C561" s="115"/>
      <c r="D561" s="115"/>
      <c r="E561" s="115"/>
      <c r="I561" s="115"/>
    </row>
    <row r="562" spans="1:9" s="112" customFormat="1">
      <c r="A562" s="115"/>
      <c r="B562" s="115"/>
      <c r="C562" s="115"/>
      <c r="D562" s="115"/>
      <c r="E562" s="115"/>
      <c r="I562" s="115"/>
    </row>
    <row r="563" spans="1:9" s="112" customFormat="1">
      <c r="A563" s="115"/>
      <c r="B563" s="115"/>
      <c r="C563" s="115"/>
      <c r="D563" s="115"/>
      <c r="E563" s="115"/>
      <c r="I563" s="115"/>
    </row>
    <row r="564" spans="1:9" s="112" customFormat="1">
      <c r="A564" s="115"/>
      <c r="B564" s="115"/>
      <c r="C564" s="115"/>
      <c r="D564" s="115"/>
      <c r="E564" s="115"/>
      <c r="I564" s="115"/>
    </row>
    <row r="565" spans="1:9" s="112" customFormat="1">
      <c r="A565" s="115"/>
      <c r="B565" s="115"/>
      <c r="C565" s="115"/>
      <c r="D565" s="115"/>
      <c r="E565" s="115"/>
      <c r="I565" s="115"/>
    </row>
    <row r="566" spans="1:9" s="112" customFormat="1">
      <c r="A566" s="115"/>
      <c r="B566" s="115"/>
      <c r="C566" s="115"/>
      <c r="D566" s="115"/>
      <c r="E566" s="115"/>
      <c r="I566" s="115"/>
    </row>
    <row r="567" spans="1:9" s="112" customFormat="1">
      <c r="A567" s="115"/>
      <c r="B567" s="115"/>
      <c r="C567" s="115"/>
      <c r="D567" s="115"/>
      <c r="E567" s="115"/>
      <c r="I567" s="115"/>
    </row>
    <row r="568" spans="1:9" s="112" customFormat="1">
      <c r="A568" s="115"/>
      <c r="B568" s="115"/>
      <c r="C568" s="115"/>
      <c r="D568" s="115"/>
      <c r="E568" s="115"/>
      <c r="I568" s="115"/>
    </row>
    <row r="569" spans="1:9" s="112" customFormat="1">
      <c r="A569" s="115"/>
      <c r="B569" s="115"/>
      <c r="C569" s="115"/>
      <c r="D569" s="115"/>
      <c r="E569" s="115"/>
      <c r="I569" s="115"/>
    </row>
    <row r="570" spans="1:9" s="112" customFormat="1">
      <c r="A570" s="115"/>
      <c r="B570" s="115"/>
      <c r="C570" s="115"/>
      <c r="D570" s="115"/>
      <c r="E570" s="115"/>
      <c r="I570" s="115"/>
    </row>
    <row r="571" spans="1:9" s="112" customFormat="1">
      <c r="A571" s="115"/>
      <c r="B571" s="115"/>
      <c r="C571" s="115"/>
      <c r="D571" s="115"/>
      <c r="E571" s="115"/>
      <c r="I571" s="115"/>
    </row>
    <row r="572" spans="1:9" s="112" customFormat="1">
      <c r="A572" s="115"/>
      <c r="B572" s="115"/>
      <c r="C572" s="115"/>
      <c r="D572" s="115"/>
      <c r="E572" s="115"/>
      <c r="I572" s="115"/>
    </row>
    <row r="573" spans="1:9" s="112" customFormat="1">
      <c r="A573" s="115"/>
      <c r="B573" s="115"/>
      <c r="C573" s="115"/>
      <c r="D573" s="115"/>
      <c r="E573" s="115"/>
      <c r="I573" s="115"/>
    </row>
    <row r="574" spans="1:9" s="112" customFormat="1">
      <c r="A574" s="115"/>
      <c r="B574" s="115"/>
      <c r="C574" s="115"/>
      <c r="D574" s="115"/>
      <c r="E574" s="115"/>
      <c r="I574" s="115"/>
    </row>
    <row r="575" spans="1:9" s="112" customFormat="1">
      <c r="A575" s="115"/>
      <c r="B575" s="115"/>
      <c r="C575" s="115"/>
      <c r="D575" s="115"/>
      <c r="E575" s="115"/>
      <c r="I575" s="115"/>
    </row>
    <row r="576" spans="1:9" s="112" customFormat="1">
      <c r="A576" s="115"/>
      <c r="B576" s="115"/>
      <c r="C576" s="115"/>
      <c r="D576" s="115"/>
      <c r="E576" s="115"/>
      <c r="I576" s="115"/>
    </row>
    <row r="577" spans="1:9" s="112" customFormat="1">
      <c r="A577" s="115"/>
      <c r="B577" s="115"/>
      <c r="C577" s="115"/>
      <c r="D577" s="115"/>
      <c r="E577" s="115"/>
      <c r="I577" s="115"/>
    </row>
    <row r="578" spans="1:9" s="112" customFormat="1">
      <c r="A578" s="115"/>
      <c r="B578" s="115"/>
      <c r="C578" s="115"/>
      <c r="D578" s="115"/>
      <c r="E578" s="115"/>
      <c r="I578" s="115"/>
    </row>
    <row r="579" spans="1:9" s="112" customFormat="1">
      <c r="A579" s="115"/>
      <c r="B579" s="115"/>
      <c r="C579" s="115"/>
      <c r="D579" s="115"/>
      <c r="E579" s="115"/>
      <c r="I579" s="115"/>
    </row>
    <row r="580" spans="1:9" s="112" customFormat="1">
      <c r="A580" s="115"/>
      <c r="B580" s="115"/>
      <c r="C580" s="115"/>
      <c r="D580" s="115"/>
      <c r="E580" s="115"/>
      <c r="I580" s="115"/>
    </row>
    <row r="581" spans="1:9" s="112" customFormat="1">
      <c r="A581" s="115"/>
      <c r="B581" s="115"/>
      <c r="C581" s="115"/>
      <c r="D581" s="115"/>
      <c r="E581" s="115"/>
      <c r="I581" s="115"/>
    </row>
    <row r="582" spans="1:9" s="112" customFormat="1">
      <c r="A582" s="115"/>
      <c r="B582" s="115"/>
      <c r="C582" s="115"/>
      <c r="D582" s="115"/>
      <c r="E582" s="115"/>
      <c r="I582" s="115"/>
    </row>
    <row r="583" spans="1:9" s="112" customFormat="1">
      <c r="A583" s="115"/>
      <c r="B583" s="115"/>
      <c r="C583" s="115"/>
      <c r="D583" s="115"/>
      <c r="E583" s="115"/>
      <c r="I583" s="115"/>
    </row>
    <row r="584" spans="1:9" s="112" customFormat="1">
      <c r="A584" s="115"/>
      <c r="B584" s="115"/>
      <c r="C584" s="115"/>
      <c r="D584" s="115"/>
      <c r="E584" s="115"/>
      <c r="I584" s="115"/>
    </row>
    <row r="585" spans="1:9" s="112" customFormat="1">
      <c r="A585" s="115"/>
      <c r="B585" s="115"/>
      <c r="C585" s="115"/>
      <c r="D585" s="115"/>
      <c r="E585" s="115"/>
      <c r="I585" s="115"/>
    </row>
    <row r="586" spans="1:9" s="112" customFormat="1">
      <c r="A586" s="115"/>
      <c r="B586" s="115"/>
      <c r="C586" s="115"/>
      <c r="D586" s="115"/>
      <c r="E586" s="115"/>
      <c r="I586" s="115"/>
    </row>
    <row r="587" spans="1:9" s="112" customFormat="1">
      <c r="A587" s="115"/>
      <c r="B587" s="115"/>
      <c r="C587" s="115"/>
      <c r="D587" s="115"/>
      <c r="E587" s="115"/>
      <c r="I587" s="115"/>
    </row>
    <row r="588" spans="1:9" s="112" customFormat="1">
      <c r="A588" s="115"/>
      <c r="B588" s="115"/>
      <c r="C588" s="115"/>
      <c r="D588" s="115"/>
      <c r="E588" s="115"/>
      <c r="I588" s="115"/>
    </row>
    <row r="589" spans="1:9" s="112" customFormat="1">
      <c r="A589" s="115"/>
      <c r="B589" s="115"/>
      <c r="C589" s="115"/>
      <c r="D589" s="115"/>
      <c r="E589" s="115"/>
      <c r="I589" s="115"/>
    </row>
    <row r="590" spans="1:9" s="112" customFormat="1">
      <c r="A590" s="115"/>
      <c r="B590" s="115"/>
      <c r="C590" s="115"/>
      <c r="D590" s="115"/>
      <c r="E590" s="115"/>
      <c r="I590" s="115"/>
    </row>
    <row r="591" spans="1:9" s="112" customFormat="1">
      <c r="A591" s="115"/>
      <c r="B591" s="115"/>
      <c r="C591" s="115"/>
      <c r="D591" s="115"/>
      <c r="E591" s="115"/>
      <c r="I591" s="115"/>
    </row>
    <row r="592" spans="1:9" s="112" customFormat="1">
      <c r="A592" s="115"/>
      <c r="B592" s="115"/>
      <c r="C592" s="115"/>
      <c r="D592" s="115"/>
      <c r="E592" s="115"/>
      <c r="I592" s="115"/>
    </row>
    <row r="593" spans="1:9" s="112" customFormat="1">
      <c r="A593" s="115"/>
      <c r="B593" s="115"/>
      <c r="C593" s="115"/>
      <c r="D593" s="115"/>
      <c r="E593" s="115"/>
      <c r="I593" s="115"/>
    </row>
    <row r="594" spans="1:9" s="112" customFormat="1">
      <c r="A594" s="115"/>
      <c r="B594" s="115"/>
      <c r="C594" s="115"/>
      <c r="D594" s="115"/>
      <c r="E594" s="115"/>
      <c r="I594" s="115"/>
    </row>
    <row r="595" spans="1:9" s="112" customFormat="1">
      <c r="A595" s="115"/>
      <c r="B595" s="115"/>
      <c r="C595" s="115"/>
      <c r="D595" s="115"/>
      <c r="E595" s="115"/>
      <c r="I595" s="115"/>
    </row>
    <row r="596" spans="1:9" s="112" customFormat="1">
      <c r="A596" s="115"/>
      <c r="B596" s="115"/>
      <c r="C596" s="115"/>
      <c r="D596" s="115"/>
      <c r="E596" s="115"/>
      <c r="I596" s="115"/>
    </row>
    <row r="597" spans="1:9" s="112" customFormat="1">
      <c r="A597" s="115"/>
      <c r="B597" s="115"/>
      <c r="C597" s="115"/>
      <c r="D597" s="115"/>
      <c r="E597" s="115"/>
      <c r="I597" s="115"/>
    </row>
    <row r="598" spans="1:9" s="112" customFormat="1">
      <c r="A598" s="115"/>
      <c r="B598" s="115"/>
      <c r="C598" s="115"/>
      <c r="D598" s="115"/>
      <c r="E598" s="115"/>
      <c r="I598" s="115"/>
    </row>
    <row r="599" spans="1:9" s="112" customFormat="1">
      <c r="A599" s="115"/>
      <c r="B599" s="115"/>
      <c r="C599" s="115"/>
      <c r="D599" s="115"/>
      <c r="E599" s="115"/>
      <c r="I599" s="115"/>
    </row>
    <row r="600" spans="1:9" s="112" customFormat="1">
      <c r="A600" s="115"/>
      <c r="B600" s="115"/>
      <c r="C600" s="115"/>
      <c r="D600" s="115"/>
      <c r="E600" s="115"/>
      <c r="I600" s="115"/>
    </row>
    <row r="601" spans="1:9" s="112" customFormat="1">
      <c r="A601" s="115"/>
      <c r="B601" s="115"/>
      <c r="C601" s="115"/>
      <c r="D601" s="115"/>
      <c r="E601" s="115"/>
      <c r="I601" s="115"/>
    </row>
    <row r="602" spans="1:9" s="112" customFormat="1">
      <c r="A602" s="115"/>
      <c r="B602" s="115"/>
      <c r="C602" s="115"/>
      <c r="D602" s="115"/>
      <c r="E602" s="115"/>
      <c r="I602" s="115"/>
    </row>
    <row r="603" spans="1:9" s="112" customFormat="1">
      <c r="A603" s="115"/>
      <c r="B603" s="115"/>
      <c r="C603" s="115"/>
      <c r="D603" s="115"/>
      <c r="E603" s="115"/>
      <c r="I603" s="115"/>
    </row>
    <row r="604" spans="1:9" s="112" customFormat="1">
      <c r="A604" s="115"/>
      <c r="B604" s="115"/>
      <c r="C604" s="115"/>
      <c r="D604" s="115"/>
      <c r="E604" s="115"/>
      <c r="I604" s="115"/>
    </row>
    <row r="605" spans="1:9" s="112" customFormat="1">
      <c r="A605" s="115"/>
      <c r="B605" s="115"/>
      <c r="C605" s="115"/>
      <c r="D605" s="115"/>
      <c r="E605" s="115"/>
      <c r="I605" s="115"/>
    </row>
    <row r="606" spans="1:9" s="112" customFormat="1">
      <c r="A606" s="115"/>
      <c r="B606" s="115"/>
      <c r="C606" s="115"/>
      <c r="D606" s="115"/>
      <c r="E606" s="115"/>
      <c r="I606" s="115"/>
    </row>
    <row r="607" spans="1:9" s="112" customFormat="1">
      <c r="A607" s="115"/>
      <c r="B607" s="115"/>
      <c r="C607" s="115"/>
      <c r="D607" s="115"/>
      <c r="E607" s="115"/>
      <c r="I607" s="115"/>
    </row>
    <row r="608" spans="1:9" s="112" customFormat="1">
      <c r="A608" s="115"/>
      <c r="B608" s="115"/>
      <c r="C608" s="115"/>
      <c r="D608" s="115"/>
      <c r="E608" s="115"/>
      <c r="I608" s="115"/>
    </row>
    <row r="609" spans="1:9" s="112" customFormat="1">
      <c r="A609" s="115"/>
      <c r="B609" s="115"/>
      <c r="C609" s="115"/>
      <c r="D609" s="115"/>
      <c r="E609" s="115"/>
      <c r="I609" s="115"/>
    </row>
    <row r="610" spans="1:9" s="112" customFormat="1">
      <c r="A610" s="115"/>
      <c r="B610" s="115"/>
      <c r="C610" s="115"/>
      <c r="D610" s="115"/>
      <c r="E610" s="115"/>
      <c r="I610" s="115"/>
    </row>
    <row r="611" spans="1:9" s="112" customFormat="1">
      <c r="A611" s="115"/>
      <c r="B611" s="115"/>
      <c r="C611" s="115"/>
      <c r="D611" s="115"/>
      <c r="E611" s="115"/>
      <c r="I611" s="115"/>
    </row>
    <row r="612" spans="1:9" s="112" customFormat="1">
      <c r="A612" s="115"/>
      <c r="B612" s="115"/>
      <c r="C612" s="115"/>
      <c r="D612" s="115"/>
      <c r="E612" s="115"/>
      <c r="I612" s="115"/>
    </row>
    <row r="613" spans="1:9" s="112" customFormat="1">
      <c r="A613" s="115"/>
      <c r="B613" s="115"/>
      <c r="C613" s="115"/>
      <c r="D613" s="115"/>
      <c r="E613" s="115"/>
      <c r="I613" s="115"/>
    </row>
    <row r="614" spans="1:9" s="112" customFormat="1">
      <c r="A614" s="115"/>
      <c r="B614" s="115"/>
      <c r="C614" s="115"/>
      <c r="D614" s="115"/>
      <c r="E614" s="115"/>
      <c r="I614" s="115"/>
    </row>
    <row r="615" spans="1:9" s="112" customFormat="1">
      <c r="A615" s="115"/>
      <c r="B615" s="115"/>
      <c r="C615" s="115"/>
      <c r="D615" s="115"/>
      <c r="E615" s="115"/>
      <c r="I615" s="115"/>
    </row>
    <row r="616" spans="1:9" s="112" customFormat="1">
      <c r="A616" s="115"/>
      <c r="B616" s="115"/>
      <c r="C616" s="115"/>
      <c r="D616" s="115"/>
      <c r="E616" s="115"/>
      <c r="I616" s="115"/>
    </row>
    <row r="617" spans="1:9" s="112" customFormat="1">
      <c r="A617" s="115"/>
      <c r="B617" s="115"/>
      <c r="C617" s="115"/>
      <c r="D617" s="115"/>
      <c r="E617" s="115"/>
      <c r="I617" s="115"/>
    </row>
    <row r="618" spans="1:9" s="112" customFormat="1">
      <c r="A618" s="115"/>
      <c r="B618" s="115"/>
      <c r="C618" s="115"/>
      <c r="D618" s="115"/>
      <c r="E618" s="115"/>
      <c r="I618" s="115"/>
    </row>
    <row r="619" spans="1:9" s="112" customFormat="1">
      <c r="A619" s="115"/>
      <c r="B619" s="115"/>
      <c r="C619" s="115"/>
      <c r="D619" s="115"/>
      <c r="E619" s="115"/>
      <c r="I619" s="115"/>
    </row>
    <row r="620" spans="1:9" s="112" customFormat="1">
      <c r="A620" s="115"/>
      <c r="B620" s="115"/>
      <c r="C620" s="115"/>
      <c r="D620" s="115"/>
      <c r="E620" s="115"/>
      <c r="I620" s="115"/>
    </row>
    <row r="621" spans="1:9" s="112" customFormat="1">
      <c r="A621" s="115"/>
      <c r="B621" s="115"/>
      <c r="C621" s="115"/>
      <c r="D621" s="115"/>
      <c r="E621" s="115"/>
      <c r="I621" s="115"/>
    </row>
    <row r="622" spans="1:9" s="112" customFormat="1">
      <c r="A622" s="115"/>
      <c r="B622" s="115"/>
      <c r="C622" s="115"/>
      <c r="D622" s="115"/>
      <c r="E622" s="115"/>
      <c r="I622" s="115"/>
    </row>
    <row r="623" spans="1:9" s="112" customFormat="1">
      <c r="A623" s="115"/>
      <c r="B623" s="115"/>
      <c r="C623" s="115"/>
      <c r="D623" s="115"/>
      <c r="E623" s="115"/>
      <c r="I623" s="115"/>
    </row>
    <row r="624" spans="1:9" s="112" customFormat="1">
      <c r="A624" s="115"/>
      <c r="B624" s="115"/>
      <c r="C624" s="115"/>
      <c r="D624" s="115"/>
      <c r="E624" s="115"/>
      <c r="I624" s="115"/>
    </row>
    <row r="625" spans="1:9" s="112" customFormat="1">
      <c r="A625" s="115"/>
      <c r="B625" s="115"/>
      <c r="C625" s="115"/>
      <c r="D625" s="115"/>
      <c r="E625" s="115"/>
      <c r="I625" s="115"/>
    </row>
    <row r="626" spans="1:9" s="112" customFormat="1">
      <c r="A626" s="115"/>
      <c r="B626" s="115"/>
      <c r="C626" s="115"/>
      <c r="D626" s="115"/>
      <c r="E626" s="115"/>
      <c r="I626" s="115"/>
    </row>
    <row r="627" spans="1:9" s="112" customFormat="1">
      <c r="A627" s="115"/>
      <c r="B627" s="115"/>
      <c r="C627" s="115"/>
      <c r="D627" s="115"/>
      <c r="E627" s="115"/>
      <c r="I627" s="115"/>
    </row>
    <row r="628" spans="1:9" s="112" customFormat="1">
      <c r="A628" s="115"/>
      <c r="B628" s="115"/>
      <c r="C628" s="115"/>
      <c r="D628" s="115"/>
      <c r="E628" s="115"/>
      <c r="I628" s="115"/>
    </row>
    <row r="629" spans="1:9" s="112" customFormat="1">
      <c r="A629" s="115"/>
      <c r="B629" s="115"/>
      <c r="C629" s="115"/>
      <c r="D629" s="115"/>
      <c r="E629" s="115"/>
      <c r="I629" s="115"/>
    </row>
    <row r="630" spans="1:9" s="112" customFormat="1">
      <c r="A630" s="115"/>
      <c r="B630" s="115"/>
      <c r="C630" s="115"/>
      <c r="D630" s="115"/>
      <c r="E630" s="115"/>
      <c r="I630" s="115"/>
    </row>
    <row r="631" spans="1:9" s="112" customFormat="1">
      <c r="A631" s="115"/>
      <c r="B631" s="115"/>
      <c r="C631" s="115"/>
      <c r="D631" s="115"/>
      <c r="E631" s="115"/>
      <c r="I631" s="115"/>
    </row>
    <row r="632" spans="1:9" s="112" customFormat="1">
      <c r="A632" s="115"/>
      <c r="B632" s="115"/>
      <c r="C632" s="115"/>
      <c r="D632" s="115"/>
      <c r="E632" s="115"/>
      <c r="I632" s="115"/>
    </row>
    <row r="633" spans="1:9" s="112" customFormat="1">
      <c r="A633" s="115"/>
      <c r="B633" s="115"/>
      <c r="C633" s="115"/>
      <c r="D633" s="115"/>
      <c r="E633" s="115"/>
      <c r="I633" s="115"/>
    </row>
    <row r="634" spans="1:9" s="112" customFormat="1">
      <c r="A634" s="115"/>
      <c r="B634" s="115"/>
      <c r="C634" s="115"/>
      <c r="D634" s="115"/>
      <c r="E634" s="115"/>
      <c r="I634" s="115"/>
    </row>
    <row r="635" spans="1:9" s="112" customFormat="1">
      <c r="A635" s="115"/>
      <c r="B635" s="115"/>
      <c r="C635" s="115"/>
      <c r="D635" s="115"/>
      <c r="E635" s="115"/>
      <c r="I635" s="115"/>
    </row>
    <row r="636" spans="1:9" s="112" customFormat="1">
      <c r="A636" s="115"/>
      <c r="B636" s="115"/>
      <c r="C636" s="115"/>
      <c r="D636" s="115"/>
      <c r="E636" s="115"/>
      <c r="I636" s="115"/>
    </row>
    <row r="637" spans="1:9" s="112" customFormat="1">
      <c r="A637" s="115"/>
      <c r="B637" s="115"/>
      <c r="C637" s="115"/>
      <c r="D637" s="115"/>
      <c r="E637" s="115"/>
      <c r="I637" s="115"/>
    </row>
    <row r="638" spans="1:9" s="112" customFormat="1">
      <c r="A638" s="115"/>
      <c r="B638" s="115"/>
      <c r="C638" s="115"/>
      <c r="D638" s="115"/>
      <c r="E638" s="115"/>
      <c r="I638" s="115"/>
    </row>
    <row r="639" spans="1:9" s="112" customFormat="1">
      <c r="A639" s="115"/>
      <c r="B639" s="115"/>
      <c r="C639" s="115"/>
      <c r="D639" s="115"/>
      <c r="E639" s="115"/>
      <c r="I639" s="115"/>
    </row>
    <row r="640" spans="1:9" s="112" customFormat="1">
      <c r="A640" s="115"/>
      <c r="B640" s="115"/>
      <c r="C640" s="115"/>
      <c r="D640" s="115"/>
      <c r="E640" s="115"/>
      <c r="I640" s="115"/>
    </row>
    <row r="641" spans="1:9" s="112" customFormat="1">
      <c r="A641" s="115"/>
      <c r="B641" s="115"/>
      <c r="C641" s="115"/>
      <c r="D641" s="115"/>
      <c r="E641" s="115"/>
      <c r="I641" s="115"/>
    </row>
    <row r="642" spans="1:9" s="112" customFormat="1">
      <c r="A642" s="115"/>
      <c r="B642" s="115"/>
      <c r="C642" s="115"/>
      <c r="D642" s="115"/>
      <c r="E642" s="115"/>
      <c r="I642" s="115"/>
    </row>
    <row r="643" spans="1:9" s="112" customFormat="1">
      <c r="A643" s="115"/>
      <c r="B643" s="115"/>
      <c r="C643" s="115"/>
      <c r="D643" s="115"/>
      <c r="E643" s="115"/>
      <c r="I643" s="115"/>
    </row>
    <row r="644" spans="1:9" s="112" customFormat="1">
      <c r="A644" s="115"/>
      <c r="B644" s="115"/>
      <c r="C644" s="115"/>
      <c r="D644" s="115"/>
      <c r="E644" s="115"/>
      <c r="I644" s="115"/>
    </row>
    <row r="645" spans="1:9" s="112" customFormat="1">
      <c r="A645" s="115"/>
      <c r="B645" s="115"/>
      <c r="C645" s="115"/>
      <c r="D645" s="115"/>
      <c r="E645" s="115"/>
      <c r="I645" s="115"/>
    </row>
    <row r="646" spans="1:9" s="112" customFormat="1">
      <c r="A646" s="115"/>
      <c r="B646" s="115"/>
      <c r="C646" s="115"/>
      <c r="D646" s="115"/>
      <c r="E646" s="115"/>
      <c r="I646" s="115"/>
    </row>
    <row r="647" spans="1:9" s="112" customFormat="1">
      <c r="A647" s="115"/>
      <c r="B647" s="115"/>
      <c r="C647" s="115"/>
      <c r="D647" s="115"/>
      <c r="E647" s="115"/>
      <c r="I647" s="115"/>
    </row>
    <row r="648" spans="1:9" s="112" customFormat="1">
      <c r="A648" s="115"/>
      <c r="B648" s="115"/>
      <c r="C648" s="115"/>
      <c r="D648" s="115"/>
      <c r="E648" s="115"/>
      <c r="I648" s="115"/>
    </row>
    <row r="649" spans="1:9" s="112" customFormat="1">
      <c r="A649" s="115"/>
      <c r="B649" s="115"/>
      <c r="C649" s="115"/>
      <c r="D649" s="115"/>
      <c r="E649" s="115"/>
      <c r="I649" s="115"/>
    </row>
    <row r="650" spans="1:9" s="112" customFormat="1">
      <c r="A650" s="115"/>
      <c r="B650" s="115"/>
      <c r="C650" s="115"/>
      <c r="D650" s="115"/>
      <c r="E650" s="115"/>
      <c r="I650" s="115"/>
    </row>
    <row r="651" spans="1:9" s="112" customFormat="1">
      <c r="A651" s="115"/>
      <c r="B651" s="115"/>
      <c r="C651" s="115"/>
      <c r="D651" s="115"/>
      <c r="E651" s="115"/>
      <c r="I651" s="115"/>
    </row>
    <row r="652" spans="1:9" s="112" customFormat="1">
      <c r="A652" s="115"/>
      <c r="B652" s="115"/>
      <c r="C652" s="115"/>
      <c r="D652" s="115"/>
      <c r="E652" s="115"/>
      <c r="I652" s="115"/>
    </row>
    <row r="653" spans="1:9" s="112" customFormat="1">
      <c r="A653" s="115"/>
      <c r="B653" s="115"/>
      <c r="C653" s="115"/>
      <c r="D653" s="115"/>
      <c r="E653" s="115"/>
      <c r="I653" s="115"/>
    </row>
    <row r="654" spans="1:9" s="112" customFormat="1">
      <c r="A654" s="115"/>
      <c r="B654" s="115"/>
      <c r="C654" s="115"/>
      <c r="D654" s="115"/>
      <c r="E654" s="115"/>
      <c r="I654" s="115"/>
    </row>
    <row r="655" spans="1:9" s="112" customFormat="1">
      <c r="A655" s="115"/>
      <c r="B655" s="115"/>
      <c r="C655" s="115"/>
      <c r="D655" s="115"/>
      <c r="E655" s="115"/>
      <c r="I655" s="115"/>
    </row>
    <row r="656" spans="1:9" s="112" customFormat="1">
      <c r="A656" s="115"/>
      <c r="B656" s="115"/>
      <c r="C656" s="115"/>
      <c r="D656" s="115"/>
      <c r="E656" s="115"/>
      <c r="I656" s="115"/>
    </row>
    <row r="657" spans="1:9" s="112" customFormat="1">
      <c r="A657" s="115"/>
      <c r="B657" s="115"/>
      <c r="C657" s="115"/>
      <c r="D657" s="115"/>
      <c r="E657" s="115"/>
      <c r="I657" s="115"/>
    </row>
    <row r="658" spans="1:9" s="112" customFormat="1">
      <c r="A658" s="115"/>
      <c r="B658" s="115"/>
      <c r="C658" s="115"/>
      <c r="D658" s="115"/>
      <c r="E658" s="115"/>
      <c r="I658" s="115"/>
    </row>
    <row r="659" spans="1:9" s="112" customFormat="1">
      <c r="A659" s="115"/>
      <c r="B659" s="115"/>
      <c r="C659" s="115"/>
      <c r="D659" s="115"/>
      <c r="E659" s="115"/>
      <c r="I659" s="115"/>
    </row>
    <row r="660" spans="1:9" s="112" customFormat="1">
      <c r="A660" s="115"/>
      <c r="B660" s="115"/>
      <c r="C660" s="115"/>
      <c r="D660" s="115"/>
      <c r="E660" s="115"/>
      <c r="I660" s="115"/>
    </row>
    <row r="661" spans="1:9" s="112" customFormat="1">
      <c r="A661" s="115"/>
      <c r="B661" s="115"/>
      <c r="C661" s="115"/>
      <c r="D661" s="115"/>
      <c r="E661" s="115"/>
      <c r="I661" s="115"/>
    </row>
    <row r="662" spans="1:9" s="112" customFormat="1">
      <c r="A662" s="115"/>
      <c r="B662" s="115"/>
      <c r="C662" s="115"/>
      <c r="D662" s="115"/>
      <c r="E662" s="115"/>
      <c r="I662" s="115"/>
    </row>
    <row r="663" spans="1:9" s="112" customFormat="1">
      <c r="A663" s="115"/>
      <c r="B663" s="115"/>
      <c r="C663" s="115"/>
      <c r="D663" s="115"/>
      <c r="E663" s="115"/>
      <c r="I663" s="115"/>
    </row>
    <row r="664" spans="1:9" s="112" customFormat="1">
      <c r="A664" s="115"/>
      <c r="B664" s="115"/>
      <c r="C664" s="115"/>
      <c r="D664" s="115"/>
      <c r="E664" s="115"/>
      <c r="I664" s="115"/>
    </row>
    <row r="665" spans="1:9" s="112" customFormat="1">
      <c r="A665" s="115"/>
      <c r="B665" s="115"/>
      <c r="C665" s="115"/>
      <c r="D665" s="115"/>
      <c r="E665" s="115"/>
      <c r="I665" s="115"/>
    </row>
    <row r="666" spans="1:9" s="112" customFormat="1">
      <c r="A666" s="115"/>
      <c r="B666" s="115"/>
      <c r="C666" s="115"/>
      <c r="D666" s="115"/>
      <c r="E666" s="115"/>
      <c r="I666" s="115"/>
    </row>
    <row r="667" spans="1:9" s="112" customFormat="1">
      <c r="A667" s="115"/>
      <c r="B667" s="115"/>
      <c r="C667" s="115"/>
      <c r="D667" s="115"/>
      <c r="E667" s="115"/>
      <c r="I667" s="115"/>
    </row>
    <row r="668" spans="1:9" s="112" customFormat="1">
      <c r="A668" s="115"/>
      <c r="B668" s="115"/>
      <c r="C668" s="115"/>
      <c r="D668" s="115"/>
      <c r="E668" s="115"/>
      <c r="I668" s="115"/>
    </row>
    <row r="669" spans="1:9" s="112" customFormat="1">
      <c r="A669" s="115"/>
      <c r="B669" s="115"/>
      <c r="C669" s="115"/>
      <c r="D669" s="115"/>
      <c r="E669" s="115"/>
      <c r="I669" s="115"/>
    </row>
    <row r="670" spans="1:9" s="112" customFormat="1">
      <c r="A670" s="115"/>
      <c r="B670" s="115"/>
      <c r="C670" s="115"/>
      <c r="D670" s="115"/>
      <c r="E670" s="115"/>
      <c r="I670" s="115"/>
    </row>
    <row r="671" spans="1:9" s="112" customFormat="1">
      <c r="A671" s="115"/>
      <c r="B671" s="115"/>
      <c r="C671" s="115"/>
      <c r="D671" s="115"/>
      <c r="E671" s="115"/>
      <c r="I671" s="115"/>
    </row>
    <row r="672" spans="1:9" s="112" customFormat="1">
      <c r="A672" s="115"/>
      <c r="B672" s="115"/>
      <c r="C672" s="115"/>
      <c r="D672" s="115"/>
      <c r="E672" s="115"/>
      <c r="I672" s="115"/>
    </row>
    <row r="673" spans="1:9" s="112" customFormat="1">
      <c r="A673" s="115"/>
      <c r="B673" s="115"/>
      <c r="C673" s="115"/>
      <c r="D673" s="115"/>
      <c r="E673" s="115"/>
      <c r="I673" s="115"/>
    </row>
    <row r="674" spans="1:9" s="112" customFormat="1">
      <c r="A674" s="115"/>
      <c r="B674" s="115"/>
      <c r="C674" s="115"/>
      <c r="D674" s="115"/>
      <c r="E674" s="115"/>
      <c r="I674" s="115"/>
    </row>
    <row r="675" spans="1:9" s="112" customFormat="1">
      <c r="A675" s="115"/>
      <c r="B675" s="115"/>
      <c r="C675" s="115"/>
      <c r="D675" s="115"/>
      <c r="E675" s="115"/>
      <c r="I675" s="115"/>
    </row>
    <row r="676" spans="1:9" s="112" customFormat="1">
      <c r="A676" s="115"/>
      <c r="B676" s="115"/>
      <c r="C676" s="115"/>
      <c r="D676" s="115"/>
      <c r="E676" s="115"/>
      <c r="I676" s="115"/>
    </row>
    <row r="677" spans="1:9" s="112" customFormat="1">
      <c r="A677" s="115"/>
      <c r="B677" s="115"/>
      <c r="C677" s="115"/>
      <c r="D677" s="115"/>
      <c r="E677" s="115"/>
      <c r="I677" s="115"/>
    </row>
    <row r="678" spans="1:9" s="112" customFormat="1">
      <c r="A678" s="115"/>
      <c r="B678" s="115"/>
      <c r="C678" s="115"/>
      <c r="D678" s="115"/>
      <c r="E678" s="115"/>
      <c r="I678" s="115"/>
    </row>
    <row r="679" spans="1:9" s="112" customFormat="1">
      <c r="A679" s="115"/>
      <c r="B679" s="115"/>
      <c r="C679" s="115"/>
      <c r="D679" s="115"/>
      <c r="E679" s="115"/>
      <c r="I679" s="115"/>
    </row>
    <row r="680" spans="1:9" s="112" customFormat="1">
      <c r="A680" s="115"/>
      <c r="B680" s="115"/>
      <c r="C680" s="115"/>
      <c r="D680" s="115"/>
      <c r="E680" s="115"/>
      <c r="I680" s="115"/>
    </row>
    <row r="681" spans="1:9" s="112" customFormat="1">
      <c r="A681" s="115"/>
      <c r="B681" s="115"/>
      <c r="C681" s="115"/>
      <c r="D681" s="115"/>
      <c r="E681" s="115"/>
      <c r="I681" s="115"/>
    </row>
    <row r="682" spans="1:9" s="112" customFormat="1">
      <c r="A682" s="115"/>
      <c r="B682" s="115"/>
      <c r="C682" s="115"/>
      <c r="D682" s="115"/>
      <c r="E682" s="115"/>
      <c r="I682" s="115"/>
    </row>
    <row r="683" spans="1:9" s="112" customFormat="1">
      <c r="A683" s="115"/>
      <c r="B683" s="115"/>
      <c r="C683" s="115"/>
      <c r="D683" s="115"/>
      <c r="E683" s="115"/>
      <c r="I683" s="115"/>
    </row>
    <row r="684" spans="1:9" s="112" customFormat="1">
      <c r="A684" s="115"/>
      <c r="B684" s="115"/>
      <c r="C684" s="115"/>
      <c r="D684" s="115"/>
      <c r="E684" s="115"/>
      <c r="I684" s="115"/>
    </row>
    <row r="685" spans="1:9" s="112" customFormat="1">
      <c r="A685" s="115"/>
      <c r="B685" s="115"/>
      <c r="C685" s="115"/>
      <c r="D685" s="115"/>
      <c r="E685" s="115"/>
      <c r="I685" s="115"/>
    </row>
    <row r="686" spans="1:9" s="112" customFormat="1">
      <c r="A686" s="115"/>
      <c r="B686" s="115"/>
      <c r="C686" s="115"/>
      <c r="D686" s="115"/>
      <c r="E686" s="115"/>
      <c r="I686" s="115"/>
    </row>
    <row r="687" spans="1:9" s="112" customFormat="1">
      <c r="A687" s="115"/>
      <c r="B687" s="115"/>
      <c r="C687" s="115"/>
      <c r="D687" s="115"/>
      <c r="E687" s="115"/>
      <c r="I687" s="115"/>
    </row>
    <row r="688" spans="1:9" s="112" customFormat="1">
      <c r="A688" s="115"/>
      <c r="B688" s="115"/>
      <c r="C688" s="115"/>
      <c r="D688" s="115"/>
      <c r="E688" s="115"/>
      <c r="I688" s="115"/>
    </row>
    <row r="689" spans="1:9" s="112" customFormat="1">
      <c r="A689" s="115"/>
      <c r="B689" s="115"/>
      <c r="C689" s="115"/>
      <c r="D689" s="115"/>
      <c r="E689" s="115"/>
      <c r="I689" s="115"/>
    </row>
    <row r="690" spans="1:9" s="112" customFormat="1">
      <c r="A690" s="115"/>
      <c r="B690" s="115"/>
      <c r="C690" s="115"/>
      <c r="D690" s="115"/>
      <c r="E690" s="115"/>
      <c r="I690" s="115"/>
    </row>
    <row r="691" spans="1:9" s="112" customFormat="1">
      <c r="A691" s="115"/>
      <c r="B691" s="115"/>
      <c r="C691" s="115"/>
      <c r="D691" s="115"/>
      <c r="E691" s="115"/>
      <c r="I691" s="115"/>
    </row>
    <row r="692" spans="1:9" s="112" customFormat="1">
      <c r="A692" s="115"/>
      <c r="B692" s="115"/>
      <c r="C692" s="115"/>
      <c r="D692" s="115"/>
      <c r="E692" s="115"/>
      <c r="I692" s="115"/>
    </row>
    <row r="693" spans="1:9" s="112" customFormat="1">
      <c r="A693" s="115"/>
      <c r="B693" s="115"/>
      <c r="C693" s="115"/>
      <c r="D693" s="115"/>
      <c r="E693" s="115"/>
      <c r="I693" s="115"/>
    </row>
    <row r="694" spans="1:9" s="112" customFormat="1">
      <c r="A694" s="115"/>
      <c r="B694" s="115"/>
      <c r="C694" s="115"/>
      <c r="D694" s="115"/>
      <c r="E694" s="115"/>
      <c r="I694" s="115"/>
    </row>
    <row r="695" spans="1:9" s="112" customFormat="1">
      <c r="A695" s="115"/>
      <c r="B695" s="115"/>
      <c r="C695" s="115"/>
      <c r="D695" s="115"/>
      <c r="E695" s="115"/>
      <c r="I695" s="115"/>
    </row>
    <row r="696" spans="1:9" s="112" customFormat="1">
      <c r="A696" s="115"/>
      <c r="B696" s="115"/>
      <c r="C696" s="115"/>
      <c r="D696" s="115"/>
      <c r="E696" s="115"/>
      <c r="I696" s="115"/>
    </row>
    <row r="697" spans="1:9" s="112" customFormat="1">
      <c r="A697" s="115"/>
      <c r="B697" s="115"/>
      <c r="C697" s="115"/>
      <c r="D697" s="115"/>
      <c r="E697" s="115"/>
      <c r="I697" s="115"/>
    </row>
    <row r="698" spans="1:9" s="112" customFormat="1">
      <c r="A698" s="115"/>
      <c r="B698" s="115"/>
      <c r="C698" s="115"/>
      <c r="D698" s="115"/>
      <c r="E698" s="115"/>
      <c r="I698" s="115"/>
    </row>
    <row r="699" spans="1:9" s="112" customFormat="1">
      <c r="A699" s="115"/>
      <c r="B699" s="115"/>
      <c r="C699" s="115"/>
      <c r="D699" s="115"/>
      <c r="E699" s="115"/>
      <c r="I699" s="115"/>
    </row>
    <row r="700" spans="1:9" s="112" customFormat="1">
      <c r="A700" s="115"/>
      <c r="B700" s="115"/>
      <c r="C700" s="115"/>
      <c r="D700" s="115"/>
      <c r="E700" s="115"/>
      <c r="I700" s="115"/>
    </row>
    <row r="701" spans="1:9" s="112" customFormat="1">
      <c r="A701" s="115"/>
      <c r="B701" s="115"/>
      <c r="C701" s="115"/>
      <c r="D701" s="115"/>
      <c r="E701" s="115"/>
      <c r="I701" s="115"/>
    </row>
    <row r="702" spans="1:9" s="112" customFormat="1">
      <c r="A702" s="115"/>
      <c r="B702" s="115"/>
      <c r="C702" s="115"/>
      <c r="D702" s="115"/>
      <c r="E702" s="115"/>
      <c r="I702" s="115"/>
    </row>
    <row r="703" spans="1:9" s="112" customFormat="1">
      <c r="A703" s="115"/>
      <c r="B703" s="115"/>
      <c r="C703" s="115"/>
      <c r="D703" s="115"/>
      <c r="E703" s="115"/>
      <c r="I703" s="115"/>
    </row>
    <row r="704" spans="1:9" s="112" customFormat="1">
      <c r="A704" s="115"/>
      <c r="B704" s="115"/>
      <c r="C704" s="115"/>
      <c r="D704" s="115"/>
      <c r="E704" s="115"/>
      <c r="I704" s="115"/>
    </row>
    <row r="705" spans="1:9" s="112" customFormat="1">
      <c r="A705" s="115"/>
      <c r="B705" s="115"/>
      <c r="C705" s="115"/>
      <c r="D705" s="115"/>
      <c r="E705" s="115"/>
      <c r="I705" s="115"/>
    </row>
    <row r="706" spans="1:9" s="112" customFormat="1">
      <c r="A706" s="115"/>
      <c r="B706" s="115"/>
      <c r="C706" s="115"/>
      <c r="D706" s="115"/>
      <c r="E706" s="115"/>
      <c r="I706" s="115"/>
    </row>
    <row r="707" spans="1:9" s="112" customFormat="1">
      <c r="A707" s="115"/>
      <c r="B707" s="115"/>
      <c r="C707" s="115"/>
      <c r="D707" s="115"/>
      <c r="E707" s="115"/>
      <c r="I707" s="115"/>
    </row>
    <row r="708" spans="1:9" s="112" customFormat="1">
      <c r="A708" s="115"/>
      <c r="B708" s="115"/>
      <c r="C708" s="115"/>
      <c r="D708" s="115"/>
      <c r="E708" s="115"/>
      <c r="I708" s="115"/>
    </row>
    <row r="709" spans="1:9" s="112" customFormat="1">
      <c r="A709" s="115"/>
      <c r="B709" s="115"/>
      <c r="C709" s="115"/>
      <c r="D709" s="115"/>
      <c r="E709" s="115"/>
      <c r="I709" s="115"/>
    </row>
    <row r="710" spans="1:9" s="112" customFormat="1">
      <c r="A710" s="115"/>
      <c r="B710" s="115"/>
      <c r="C710" s="115"/>
      <c r="D710" s="115"/>
      <c r="E710" s="115"/>
      <c r="I710" s="115"/>
    </row>
    <row r="711" spans="1:9" s="112" customFormat="1">
      <c r="A711" s="115"/>
      <c r="B711" s="115"/>
      <c r="C711" s="115"/>
      <c r="D711" s="115"/>
      <c r="E711" s="115"/>
      <c r="I711" s="115"/>
    </row>
    <row r="712" spans="1:9" s="112" customFormat="1">
      <c r="A712" s="115"/>
      <c r="B712" s="115"/>
      <c r="C712" s="115"/>
      <c r="D712" s="115"/>
      <c r="E712" s="115"/>
      <c r="I712" s="115"/>
    </row>
    <row r="713" spans="1:9" s="112" customFormat="1">
      <c r="A713" s="115"/>
      <c r="B713" s="115"/>
      <c r="C713" s="115"/>
      <c r="D713" s="115"/>
      <c r="E713" s="115"/>
      <c r="I713" s="115"/>
    </row>
    <row r="714" spans="1:9" s="112" customFormat="1">
      <c r="A714" s="115"/>
      <c r="B714" s="115"/>
      <c r="C714" s="115"/>
      <c r="D714" s="115"/>
      <c r="E714" s="115"/>
      <c r="I714" s="115"/>
    </row>
    <row r="715" spans="1:9" s="112" customFormat="1">
      <c r="A715" s="115"/>
      <c r="B715" s="115"/>
      <c r="C715" s="115"/>
      <c r="D715" s="115"/>
      <c r="E715" s="115"/>
      <c r="I715" s="115"/>
    </row>
    <row r="716" spans="1:9" s="112" customFormat="1">
      <c r="A716" s="115"/>
      <c r="B716" s="115"/>
      <c r="C716" s="115"/>
      <c r="D716" s="115"/>
      <c r="E716" s="115"/>
      <c r="I716" s="115"/>
    </row>
    <row r="717" spans="1:9" s="112" customFormat="1">
      <c r="A717" s="115"/>
      <c r="B717" s="115"/>
      <c r="C717" s="115"/>
      <c r="D717" s="115"/>
      <c r="E717" s="115"/>
      <c r="I717" s="115"/>
    </row>
    <row r="718" spans="1:9" s="112" customFormat="1">
      <c r="A718" s="115"/>
      <c r="B718" s="115"/>
      <c r="C718" s="115"/>
      <c r="D718" s="115"/>
      <c r="E718" s="115"/>
      <c r="I718" s="115"/>
    </row>
    <row r="719" spans="1:9" s="112" customFormat="1">
      <c r="A719" s="115"/>
      <c r="B719" s="115"/>
      <c r="C719" s="115"/>
      <c r="D719" s="115"/>
      <c r="E719" s="115"/>
      <c r="I719" s="115"/>
    </row>
    <row r="720" spans="1:9" s="112" customFormat="1">
      <c r="A720" s="115"/>
      <c r="B720" s="115"/>
      <c r="C720" s="115"/>
      <c r="D720" s="115"/>
      <c r="E720" s="115"/>
      <c r="I720" s="115"/>
    </row>
    <row r="721" spans="1:9" s="112" customFormat="1">
      <c r="A721" s="115"/>
      <c r="B721" s="115"/>
      <c r="C721" s="115"/>
      <c r="D721" s="115"/>
      <c r="E721" s="115"/>
      <c r="I721" s="115"/>
    </row>
    <row r="722" spans="1:9" s="112" customFormat="1">
      <c r="A722" s="115"/>
      <c r="B722" s="115"/>
      <c r="C722" s="115"/>
      <c r="D722" s="115"/>
      <c r="E722" s="115"/>
      <c r="I722" s="115"/>
    </row>
    <row r="723" spans="1:9" s="112" customFormat="1">
      <c r="A723" s="115"/>
      <c r="B723" s="115"/>
      <c r="C723" s="115"/>
      <c r="D723" s="115"/>
      <c r="E723" s="115"/>
      <c r="I723" s="115"/>
    </row>
    <row r="724" spans="1:9" s="112" customFormat="1">
      <c r="A724" s="115"/>
      <c r="B724" s="115"/>
      <c r="C724" s="115"/>
      <c r="D724" s="115"/>
      <c r="E724" s="115"/>
      <c r="I724" s="115"/>
    </row>
    <row r="725" spans="1:9" s="112" customFormat="1">
      <c r="A725" s="115"/>
      <c r="B725" s="115"/>
      <c r="C725" s="115"/>
      <c r="D725" s="115"/>
      <c r="E725" s="115"/>
      <c r="I725" s="115"/>
    </row>
    <row r="726" spans="1:9" s="112" customFormat="1">
      <c r="A726" s="115"/>
      <c r="B726" s="115"/>
      <c r="C726" s="115"/>
      <c r="D726" s="115"/>
      <c r="E726" s="115"/>
      <c r="I726" s="115"/>
    </row>
    <row r="727" spans="1:9" s="112" customFormat="1">
      <c r="A727" s="115"/>
      <c r="B727" s="115"/>
      <c r="C727" s="115"/>
      <c r="D727" s="115"/>
      <c r="E727" s="115"/>
      <c r="I727" s="115"/>
    </row>
    <row r="728" spans="1:9" s="112" customFormat="1">
      <c r="A728" s="115"/>
      <c r="B728" s="115"/>
      <c r="C728" s="115"/>
      <c r="D728" s="115"/>
      <c r="E728" s="115"/>
      <c r="I728" s="115"/>
    </row>
    <row r="729" spans="1:9" s="112" customFormat="1">
      <c r="A729" s="115"/>
      <c r="B729" s="115"/>
      <c r="C729" s="115"/>
      <c r="D729" s="115"/>
      <c r="E729" s="115"/>
      <c r="I729" s="115"/>
    </row>
    <row r="730" spans="1:9" s="112" customFormat="1">
      <c r="A730" s="115"/>
      <c r="B730" s="115"/>
      <c r="C730" s="115"/>
      <c r="D730" s="115"/>
      <c r="E730" s="115"/>
      <c r="I730" s="115"/>
    </row>
    <row r="731" spans="1:9" s="112" customFormat="1">
      <c r="A731" s="115"/>
      <c r="B731" s="115"/>
      <c r="C731" s="115"/>
      <c r="D731" s="115"/>
      <c r="E731" s="115"/>
      <c r="I731" s="115"/>
    </row>
    <row r="732" spans="1:9" s="112" customFormat="1">
      <c r="A732" s="115"/>
      <c r="B732" s="115"/>
      <c r="C732" s="115"/>
      <c r="D732" s="115"/>
      <c r="E732" s="115"/>
      <c r="I732" s="115"/>
    </row>
    <row r="733" spans="1:9" s="112" customFormat="1">
      <c r="A733" s="115"/>
      <c r="B733" s="115"/>
      <c r="C733" s="115"/>
      <c r="D733" s="115"/>
      <c r="E733" s="115"/>
      <c r="I733" s="115"/>
    </row>
    <row r="734" spans="1:9" s="112" customFormat="1">
      <c r="A734" s="115"/>
      <c r="B734" s="115"/>
      <c r="C734" s="115"/>
      <c r="D734" s="115"/>
      <c r="E734" s="115"/>
      <c r="I734" s="115"/>
    </row>
    <row r="735" spans="1:9" s="112" customFormat="1">
      <c r="A735" s="115"/>
      <c r="B735" s="115"/>
      <c r="C735" s="115"/>
      <c r="D735" s="115"/>
      <c r="E735" s="115"/>
      <c r="I735" s="115"/>
    </row>
    <row r="736" spans="1:9" s="112" customFormat="1">
      <c r="A736" s="115"/>
      <c r="B736" s="115"/>
      <c r="C736" s="115"/>
      <c r="D736" s="115"/>
      <c r="E736" s="115"/>
      <c r="I736" s="115"/>
    </row>
    <row r="737" spans="1:9" s="112" customFormat="1">
      <c r="A737" s="115"/>
      <c r="B737" s="115"/>
      <c r="C737" s="115"/>
      <c r="D737" s="115"/>
      <c r="E737" s="115"/>
      <c r="I737" s="115"/>
    </row>
    <row r="738" spans="1:9" s="112" customFormat="1">
      <c r="A738" s="115"/>
      <c r="B738" s="115"/>
      <c r="C738" s="115"/>
      <c r="D738" s="115"/>
      <c r="E738" s="115"/>
      <c r="I738" s="115"/>
    </row>
    <row r="739" spans="1:9" s="112" customFormat="1">
      <c r="A739" s="115"/>
      <c r="B739" s="115"/>
      <c r="C739" s="115"/>
      <c r="D739" s="115"/>
      <c r="E739" s="115"/>
      <c r="I739" s="115"/>
    </row>
    <row r="740" spans="1:9" s="112" customFormat="1">
      <c r="A740" s="115"/>
      <c r="B740" s="115"/>
      <c r="C740" s="115"/>
      <c r="D740" s="115"/>
      <c r="E740" s="115"/>
      <c r="I740" s="115"/>
    </row>
    <row r="741" spans="1:9" s="112" customFormat="1">
      <c r="A741" s="115"/>
      <c r="B741" s="115"/>
      <c r="C741" s="115"/>
      <c r="D741" s="115"/>
      <c r="E741" s="115"/>
      <c r="I741" s="115"/>
    </row>
    <row r="742" spans="1:9" s="112" customFormat="1">
      <c r="A742" s="115"/>
      <c r="B742" s="115"/>
      <c r="C742" s="115"/>
      <c r="D742" s="115"/>
      <c r="E742" s="115"/>
      <c r="I742" s="115"/>
    </row>
    <row r="743" spans="1:9" s="112" customFormat="1">
      <c r="A743" s="115"/>
      <c r="B743" s="115"/>
      <c r="C743" s="115"/>
      <c r="D743" s="115"/>
      <c r="E743" s="115"/>
      <c r="I743" s="115"/>
    </row>
    <row r="744" spans="1:9" s="112" customFormat="1">
      <c r="A744" s="115"/>
      <c r="B744" s="115"/>
      <c r="C744" s="115"/>
      <c r="D744" s="115"/>
      <c r="E744" s="115"/>
      <c r="I744" s="115"/>
    </row>
    <row r="745" spans="1:9" s="112" customFormat="1">
      <c r="A745" s="115"/>
      <c r="B745" s="115"/>
      <c r="C745" s="115"/>
      <c r="D745" s="115"/>
      <c r="E745" s="115"/>
      <c r="I745" s="115"/>
    </row>
    <row r="746" spans="1:9" s="112" customFormat="1">
      <c r="A746" s="115"/>
      <c r="B746" s="115"/>
      <c r="C746" s="115"/>
      <c r="D746" s="115"/>
      <c r="E746" s="115"/>
      <c r="I746" s="115"/>
    </row>
    <row r="747" spans="1:9" s="112" customFormat="1">
      <c r="A747" s="115"/>
      <c r="B747" s="115"/>
      <c r="C747" s="115"/>
      <c r="D747" s="115"/>
      <c r="E747" s="115"/>
      <c r="I747" s="115"/>
    </row>
  </sheetData>
  <protectedRanges>
    <protectedRange password="CC3D" sqref="A21:I317" name="Range1_1"/>
    <protectedRange password="CC3D" sqref="A3:I20" name="Range1_1_1"/>
  </protectedRanges>
  <mergeCells count="6">
    <mergeCell ref="I1:I2"/>
    <mergeCell ref="A1:A2"/>
    <mergeCell ref="B1:B2"/>
    <mergeCell ref="D1:D2"/>
    <mergeCell ref="E1:H1"/>
    <mergeCell ref="C1:C2"/>
  </mergeCells>
  <conditionalFormatting sqref="A21:H57">
    <cfRule type="cellIs" dxfId="69" priority="30" operator="equal">
      <formula>0</formula>
    </cfRule>
  </conditionalFormatting>
  <conditionalFormatting sqref="A58:H77">
    <cfRule type="cellIs" dxfId="68" priority="29" operator="equal">
      <formula>0</formula>
    </cfRule>
  </conditionalFormatting>
  <conditionalFormatting sqref="A78:H97">
    <cfRule type="cellIs" dxfId="67" priority="28" operator="equal">
      <formula>0</formula>
    </cfRule>
  </conditionalFormatting>
  <conditionalFormatting sqref="A98:H117">
    <cfRule type="cellIs" dxfId="66" priority="27" operator="equal">
      <formula>0</formula>
    </cfRule>
  </conditionalFormatting>
  <conditionalFormatting sqref="A118:H137">
    <cfRule type="cellIs" dxfId="65" priority="26" operator="equal">
      <formula>0</formula>
    </cfRule>
  </conditionalFormatting>
  <conditionalFormatting sqref="A138:H157">
    <cfRule type="cellIs" dxfId="64" priority="25" operator="equal">
      <formula>0</formula>
    </cfRule>
  </conditionalFormatting>
  <conditionalFormatting sqref="A158:H177">
    <cfRule type="cellIs" dxfId="63" priority="24" operator="equal">
      <formula>0</formula>
    </cfRule>
  </conditionalFormatting>
  <conditionalFormatting sqref="A178:H197">
    <cfRule type="cellIs" dxfId="62" priority="23" operator="equal">
      <formula>0</formula>
    </cfRule>
  </conditionalFormatting>
  <conditionalFormatting sqref="A198:H217">
    <cfRule type="cellIs" dxfId="61" priority="22" operator="equal">
      <formula>0</formula>
    </cfRule>
  </conditionalFormatting>
  <conditionalFormatting sqref="A218:H237">
    <cfRule type="cellIs" dxfId="60" priority="21" operator="equal">
      <formula>0</formula>
    </cfRule>
  </conditionalFormatting>
  <conditionalFormatting sqref="A238:H257">
    <cfRule type="cellIs" dxfId="59" priority="20" operator="equal">
      <formula>0</formula>
    </cfRule>
  </conditionalFormatting>
  <conditionalFormatting sqref="A258:H277">
    <cfRule type="cellIs" dxfId="58" priority="19" operator="equal">
      <formula>0</formula>
    </cfRule>
  </conditionalFormatting>
  <conditionalFormatting sqref="A278:H297">
    <cfRule type="cellIs" dxfId="57" priority="18" operator="equal">
      <formula>0</formula>
    </cfRule>
  </conditionalFormatting>
  <conditionalFormatting sqref="A298:H317">
    <cfRule type="cellIs" dxfId="56" priority="17" operator="equal">
      <formula>0</formula>
    </cfRule>
  </conditionalFormatting>
  <conditionalFormatting sqref="I21:I57">
    <cfRule type="cellIs" dxfId="55" priority="16" operator="equal">
      <formula>0</formula>
    </cfRule>
  </conditionalFormatting>
  <conditionalFormatting sqref="I58:I77">
    <cfRule type="cellIs" dxfId="54" priority="15" operator="equal">
      <formula>0</formula>
    </cfRule>
  </conditionalFormatting>
  <conditionalFormatting sqref="I78:I97">
    <cfRule type="cellIs" dxfId="53" priority="14" operator="equal">
      <formula>0</formula>
    </cfRule>
  </conditionalFormatting>
  <conditionalFormatting sqref="I98:I117">
    <cfRule type="cellIs" dxfId="52" priority="13" operator="equal">
      <formula>0</formula>
    </cfRule>
  </conditionalFormatting>
  <conditionalFormatting sqref="I118:I137">
    <cfRule type="cellIs" dxfId="51" priority="12" operator="equal">
      <formula>0</formula>
    </cfRule>
  </conditionalFormatting>
  <conditionalFormatting sqref="I138:I157">
    <cfRule type="cellIs" dxfId="50" priority="11" operator="equal">
      <formula>0</formula>
    </cfRule>
  </conditionalFormatting>
  <conditionalFormatting sqref="I158:I177">
    <cfRule type="cellIs" dxfId="49" priority="10" operator="equal">
      <formula>0</formula>
    </cfRule>
  </conditionalFormatting>
  <conditionalFormatting sqref="I178:I197">
    <cfRule type="cellIs" dxfId="48" priority="9" operator="equal">
      <formula>0</formula>
    </cfRule>
  </conditionalFormatting>
  <conditionalFormatting sqref="I198:I217">
    <cfRule type="cellIs" dxfId="47" priority="8" operator="equal">
      <formula>0</formula>
    </cfRule>
  </conditionalFormatting>
  <conditionalFormatting sqref="I218:I237">
    <cfRule type="cellIs" dxfId="46" priority="7" operator="equal">
      <formula>0</formula>
    </cfRule>
  </conditionalFormatting>
  <conditionalFormatting sqref="I238:I257">
    <cfRule type="cellIs" dxfId="45" priority="6" operator="equal">
      <formula>0</formula>
    </cfRule>
  </conditionalFormatting>
  <conditionalFormatting sqref="I258:I277">
    <cfRule type="cellIs" dxfId="44" priority="5" operator="equal">
      <formula>0</formula>
    </cfRule>
  </conditionalFormatting>
  <conditionalFormatting sqref="I278:I297">
    <cfRule type="cellIs" dxfId="43" priority="4" operator="equal">
      <formula>0</formula>
    </cfRule>
  </conditionalFormatting>
  <conditionalFormatting sqref="I298:I317">
    <cfRule type="cellIs" dxfId="42" priority="3" operator="equal">
      <formula>0</formula>
    </cfRule>
  </conditionalFormatting>
  <conditionalFormatting sqref="A3:H20">
    <cfRule type="cellIs" dxfId="41" priority="2" operator="equal">
      <formula>0</formula>
    </cfRule>
  </conditionalFormatting>
  <conditionalFormatting sqref="I3:I20">
    <cfRule type="cellIs" dxfId="40" priority="1" operator="equal">
      <formula>0</formula>
    </cfRule>
  </conditionalFormatting>
  <dataValidations count="1">
    <dataValidation type="date" allowBlank="1" showInputMessage="1" showErrorMessage="1" sqref="D1:D1048576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D00-000001000000}">
          <x14:formula1>
            <xm:f>'التنظيم الهيكلي'!$A$2:$A$16</xm:f>
          </x14:formula1>
          <xm:sqref>E21:E1048576</xm:sqref>
        </x14:dataValidation>
        <x14:dataValidation type="list" allowBlank="1" showInputMessage="1" showErrorMessage="1" xr:uid="{00000000-0002-0000-0D00-000002000000}">
          <x14:formula1>
            <xm:f>'التنظيم الهيكلي'!$B$2:$B$16</xm:f>
          </x14:formula1>
          <xm:sqref>F21:F1048576</xm:sqref>
        </x14:dataValidation>
        <x14:dataValidation type="list" allowBlank="1" showInputMessage="1" showErrorMessage="1" xr:uid="{00000000-0002-0000-0D00-000003000000}">
          <x14:formula1>
            <xm:f>'التنظيم الهيكلي'!$C$2:$C$16</xm:f>
          </x14:formula1>
          <xm:sqref>G21:G1048576</xm:sqref>
        </x14:dataValidation>
        <x14:dataValidation type="list" allowBlank="1" showInputMessage="1" showErrorMessage="1" xr:uid="{00000000-0002-0000-0D00-000004000000}">
          <x14:formula1>
            <xm:f>'التنظيم الهيكلي'!$D$2:$D$16</xm:f>
          </x14:formula1>
          <xm:sqref>H21:H1048576</xm:sqref>
        </x14:dataValidation>
        <x14:dataValidation type="list" allowBlank="1" showInputMessage="1" showErrorMessage="1" xr:uid="{00000000-0002-0000-0D00-000005000000}">
          <x14:formula1>
            <xm:f>'قانون الإطار'!$C$2:$C$70</xm:f>
          </x14:formula1>
          <xm:sqref>B21:B1048576</xm:sqref>
        </x14:dataValidation>
        <x14:dataValidation type="list" allowBlank="1" showInputMessage="1" showErrorMessage="1" xr:uid="{00000000-0002-0000-0D00-000006000000}">
          <x14:formula1>
            <xm:f>الدوائر!#REF!</xm:f>
          </x14:formula1>
          <xm:sqref>I21:I1048576</xm:sqref>
        </x14:dataValidation>
        <x14:dataValidation type="list" allowBlank="1" showInputMessage="1" showErrorMessage="1" xr:uid="{00000000-0002-0000-0D00-000007000000}">
          <x14:formula1>
            <xm:f>الدوائر!#REF!</xm:f>
          </x14:formula1>
          <xm:sqref>I1:I20</xm:sqref>
        </x14:dataValidation>
        <x14:dataValidation type="list" allowBlank="1" showInputMessage="1" showErrorMessage="1" xr:uid="{00000000-0002-0000-0D00-000008000000}">
          <x14:formula1>
            <xm:f>'قانون الإطار'!#REF!</xm:f>
          </x14:formula1>
          <xm:sqref>B3:B20</xm:sqref>
        </x14:dataValidation>
        <x14:dataValidation type="list" allowBlank="1" showInputMessage="1" showErrorMessage="1" xr:uid="{00000000-0002-0000-0D00-000009000000}">
          <x14:formula1>
            <xm:f>'التنظيم الهيكلي'!#REF!</xm:f>
          </x14:formula1>
          <xm:sqref>H3:H20</xm:sqref>
        </x14:dataValidation>
        <x14:dataValidation type="list" allowBlank="1" showInputMessage="1" showErrorMessage="1" xr:uid="{00000000-0002-0000-0D00-00000A000000}">
          <x14:formula1>
            <xm:f>'التنظيم الهيكلي'!#REF!</xm:f>
          </x14:formula1>
          <xm:sqref>G3:G20</xm:sqref>
        </x14:dataValidation>
        <x14:dataValidation type="list" allowBlank="1" showInputMessage="1" showErrorMessage="1" xr:uid="{00000000-0002-0000-0D00-00000B000000}">
          <x14:formula1>
            <xm:f>'التنظيم الهيكلي'!#REF!</xm:f>
          </x14:formula1>
          <xm:sqref>F3:F20</xm:sqref>
        </x14:dataValidation>
        <x14:dataValidation type="list" allowBlank="1" showInputMessage="1" showErrorMessage="1" xr:uid="{00000000-0002-0000-0D00-00000C000000}">
          <x14:formula1>
            <xm:f>'التنظيم الهيكلي'!#REF!</xm:f>
          </x14:formula1>
          <xm:sqref>E3:E20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47"/>
  <sheetViews>
    <sheetView rightToLeft="1" zoomScale="120" zoomScaleNormal="120" workbookViewId="0">
      <selection sqref="A1:D68"/>
    </sheetView>
  </sheetViews>
  <sheetFormatPr defaultColWidth="9.1796875" defaultRowHeight="14.5"/>
  <cols>
    <col min="1" max="1" width="19.7265625" style="97" customWidth="1"/>
    <col min="2" max="4" width="15" style="97" customWidth="1"/>
    <col min="5" max="9" width="9.1796875" style="112"/>
    <col min="10" max="10" width="0" style="112" hidden="1" customWidth="1"/>
    <col min="11" max="38" width="9.1796875" style="112"/>
    <col min="39" max="16384" width="9.1796875" style="94"/>
  </cols>
  <sheetData>
    <row r="1" spans="1:10" s="112" customFormat="1" ht="26.25" customHeight="1">
      <c r="A1" s="221" t="s">
        <v>68</v>
      </c>
      <c r="B1" s="221" t="s">
        <v>793</v>
      </c>
      <c r="C1" s="221" t="s">
        <v>795</v>
      </c>
      <c r="D1" s="221" t="s">
        <v>799</v>
      </c>
    </row>
    <row r="2" spans="1:10" s="112" customFormat="1" ht="23.25" customHeight="1">
      <c r="A2" s="221"/>
      <c r="B2" s="221"/>
      <c r="C2" s="221"/>
      <c r="D2" s="221"/>
    </row>
    <row r="3" spans="1:10" s="112" customFormat="1">
      <c r="A3" s="137" t="s">
        <v>997</v>
      </c>
      <c r="B3" s="98">
        <v>7</v>
      </c>
      <c r="C3" s="100"/>
      <c r="D3" s="100"/>
      <c r="J3" s="112" t="s">
        <v>796</v>
      </c>
    </row>
    <row r="4" spans="1:10" s="112" customFormat="1">
      <c r="A4" s="102" t="s">
        <v>998</v>
      </c>
      <c r="B4" s="98">
        <v>7</v>
      </c>
      <c r="C4" s="102"/>
      <c r="D4" s="102"/>
      <c r="J4" s="112" t="s">
        <v>797</v>
      </c>
    </row>
    <row r="5" spans="1:10" s="112" customFormat="1">
      <c r="A5" s="102" t="s">
        <v>999</v>
      </c>
      <c r="B5" s="98">
        <v>6</v>
      </c>
      <c r="C5" s="102"/>
      <c r="D5" s="102"/>
      <c r="J5" s="112" t="s">
        <v>798</v>
      </c>
    </row>
    <row r="6" spans="1:10" s="112" customFormat="1">
      <c r="A6" s="103" t="s">
        <v>1000</v>
      </c>
      <c r="B6" s="98">
        <v>6</v>
      </c>
      <c r="C6" s="103"/>
      <c r="D6" s="103"/>
      <c r="J6" s="112" t="s">
        <v>779</v>
      </c>
    </row>
    <row r="7" spans="1:10" s="112" customFormat="1">
      <c r="A7" s="103" t="s">
        <v>1001</v>
      </c>
      <c r="B7" s="98">
        <v>6</v>
      </c>
      <c r="C7" s="103"/>
      <c r="D7" s="103"/>
    </row>
    <row r="8" spans="1:10" s="112" customFormat="1">
      <c r="A8" s="102" t="s">
        <v>1002</v>
      </c>
      <c r="B8" s="98">
        <v>6</v>
      </c>
      <c r="C8" s="102"/>
      <c r="D8" s="102"/>
    </row>
    <row r="9" spans="1:10" s="112" customFormat="1">
      <c r="A9" s="102" t="s">
        <v>1003</v>
      </c>
      <c r="B9" s="98">
        <v>5</v>
      </c>
      <c r="C9" s="102"/>
      <c r="D9" s="102"/>
    </row>
    <row r="10" spans="1:10" s="112" customFormat="1">
      <c r="A10" s="102" t="s">
        <v>1004</v>
      </c>
      <c r="B10" s="98">
        <v>5</v>
      </c>
      <c r="C10" s="102"/>
      <c r="D10" s="102"/>
    </row>
    <row r="11" spans="1:10" s="112" customFormat="1">
      <c r="A11" s="102" t="s">
        <v>1005</v>
      </c>
      <c r="B11" s="98">
        <v>4</v>
      </c>
      <c r="C11" s="102"/>
      <c r="D11" s="102"/>
    </row>
    <row r="12" spans="1:10" s="112" customFormat="1">
      <c r="A12" s="102" t="s">
        <v>1006</v>
      </c>
      <c r="B12" s="98">
        <v>4</v>
      </c>
      <c r="C12" s="102"/>
      <c r="D12" s="102"/>
    </row>
    <row r="13" spans="1:10" s="112" customFormat="1">
      <c r="A13" s="102" t="s">
        <v>1007</v>
      </c>
      <c r="B13" s="98">
        <v>4</v>
      </c>
      <c r="C13" s="102"/>
      <c r="D13" s="102"/>
    </row>
    <row r="14" spans="1:10" s="112" customFormat="1">
      <c r="A14" s="102" t="s">
        <v>1008</v>
      </c>
      <c r="B14" s="98">
        <v>4</v>
      </c>
      <c r="C14" s="102"/>
      <c r="D14" s="102"/>
    </row>
    <row r="15" spans="1:10" s="112" customFormat="1">
      <c r="A15" s="102" t="s">
        <v>1009</v>
      </c>
      <c r="B15" s="98">
        <v>4</v>
      </c>
      <c r="C15" s="102"/>
      <c r="D15" s="102"/>
    </row>
    <row r="16" spans="1:10" s="112" customFormat="1">
      <c r="A16" s="102" t="s">
        <v>1010</v>
      </c>
      <c r="B16" s="98">
        <v>4</v>
      </c>
      <c r="C16" s="102"/>
      <c r="D16" s="102"/>
    </row>
    <row r="17" spans="1:4" s="112" customFormat="1">
      <c r="A17" s="102" t="s">
        <v>1011</v>
      </c>
      <c r="B17" s="98">
        <v>4</v>
      </c>
      <c r="C17" s="102"/>
      <c r="D17" s="102"/>
    </row>
    <row r="18" spans="1:4" s="112" customFormat="1">
      <c r="A18" s="102" t="s">
        <v>1012</v>
      </c>
      <c r="B18" s="98">
        <v>4</v>
      </c>
      <c r="C18" s="102"/>
      <c r="D18" s="102"/>
    </row>
    <row r="19" spans="1:4" s="112" customFormat="1">
      <c r="A19" s="102" t="s">
        <v>1013</v>
      </c>
      <c r="B19" s="98">
        <v>4</v>
      </c>
      <c r="C19" s="102"/>
      <c r="D19" s="102"/>
    </row>
    <row r="20" spans="1:4" s="112" customFormat="1">
      <c r="A20" s="102" t="s">
        <v>1014</v>
      </c>
      <c r="B20" s="98">
        <v>4</v>
      </c>
      <c r="C20" s="102"/>
      <c r="D20" s="102"/>
    </row>
    <row r="21" spans="1:4" s="112" customFormat="1">
      <c r="A21" s="102" t="s">
        <v>1015</v>
      </c>
      <c r="B21" s="98">
        <v>4</v>
      </c>
      <c r="C21" s="102"/>
      <c r="D21" s="102"/>
    </row>
    <row r="22" spans="1:4" s="112" customFormat="1">
      <c r="A22" s="102" t="s">
        <v>1016</v>
      </c>
      <c r="B22" s="98">
        <v>4</v>
      </c>
      <c r="C22" s="102"/>
      <c r="D22" s="102"/>
    </row>
    <row r="23" spans="1:4" s="112" customFormat="1">
      <c r="A23" s="102" t="s">
        <v>1017</v>
      </c>
      <c r="B23" s="98">
        <v>3</v>
      </c>
      <c r="C23" s="102"/>
      <c r="D23" s="102"/>
    </row>
    <row r="24" spans="1:4" s="112" customFormat="1">
      <c r="A24" s="102" t="s">
        <v>1018</v>
      </c>
      <c r="B24" s="98">
        <v>3</v>
      </c>
      <c r="C24" s="102"/>
      <c r="D24" s="102"/>
    </row>
    <row r="25" spans="1:4" s="112" customFormat="1">
      <c r="A25" s="102" t="s">
        <v>1019</v>
      </c>
      <c r="B25" s="98">
        <v>3</v>
      </c>
      <c r="C25" s="102"/>
      <c r="D25" s="102"/>
    </row>
    <row r="26" spans="1:4" s="112" customFormat="1">
      <c r="A26" s="102" t="s">
        <v>1020</v>
      </c>
      <c r="B26" s="98">
        <v>3</v>
      </c>
      <c r="C26" s="102"/>
      <c r="D26" s="102"/>
    </row>
    <row r="27" spans="1:4" s="112" customFormat="1">
      <c r="A27" s="106" t="s">
        <v>1021</v>
      </c>
      <c r="B27" s="98">
        <v>3</v>
      </c>
      <c r="C27" s="106"/>
      <c r="D27" s="106"/>
    </row>
    <row r="28" spans="1:4" s="112" customFormat="1">
      <c r="A28" s="98" t="s">
        <v>1022</v>
      </c>
      <c r="B28" s="98">
        <v>3</v>
      </c>
      <c r="C28" s="99"/>
      <c r="D28" s="99"/>
    </row>
    <row r="29" spans="1:4" s="112" customFormat="1">
      <c r="A29" s="98" t="s">
        <v>1023</v>
      </c>
      <c r="B29" s="98">
        <v>3</v>
      </c>
      <c r="C29" s="99"/>
      <c r="D29" s="99"/>
    </row>
    <row r="30" spans="1:4" s="112" customFormat="1">
      <c r="A30" s="98" t="s">
        <v>1024</v>
      </c>
      <c r="B30" s="98">
        <v>3</v>
      </c>
      <c r="C30" s="99"/>
      <c r="D30" s="99"/>
    </row>
    <row r="31" spans="1:4" s="112" customFormat="1">
      <c r="A31" s="98" t="s">
        <v>1025</v>
      </c>
      <c r="B31" s="98">
        <v>3</v>
      </c>
      <c r="C31" s="99"/>
      <c r="D31" s="99"/>
    </row>
    <row r="32" spans="1:4" s="112" customFormat="1">
      <c r="A32" s="98" t="s">
        <v>1026</v>
      </c>
      <c r="B32" s="98">
        <v>3</v>
      </c>
      <c r="C32" s="99"/>
      <c r="D32" s="99"/>
    </row>
    <row r="33" spans="1:4" s="112" customFormat="1">
      <c r="A33" s="98" t="s">
        <v>1027</v>
      </c>
      <c r="B33" s="98">
        <v>3</v>
      </c>
      <c r="C33" s="99"/>
      <c r="D33" s="99"/>
    </row>
    <row r="34" spans="1:4" s="112" customFormat="1">
      <c r="A34" s="98" t="s">
        <v>1028</v>
      </c>
      <c r="B34" s="98">
        <v>3</v>
      </c>
      <c r="C34" s="99"/>
      <c r="D34" s="99"/>
    </row>
    <row r="35" spans="1:4" s="112" customFormat="1">
      <c r="A35" s="98" t="s">
        <v>1029</v>
      </c>
      <c r="B35" s="98">
        <v>3</v>
      </c>
      <c r="C35" s="99"/>
      <c r="D35" s="99"/>
    </row>
    <row r="36" spans="1:4" s="112" customFormat="1">
      <c r="A36" s="98" t="s">
        <v>1030</v>
      </c>
      <c r="B36" s="98">
        <v>3</v>
      </c>
      <c r="C36" s="99"/>
      <c r="D36" s="99"/>
    </row>
    <row r="37" spans="1:4" s="112" customFormat="1">
      <c r="A37" s="98" t="s">
        <v>1031</v>
      </c>
      <c r="B37" s="98">
        <v>9</v>
      </c>
      <c r="C37" s="99" t="s">
        <v>779</v>
      </c>
      <c r="D37" s="99"/>
    </row>
    <row r="38" spans="1:4" s="112" customFormat="1">
      <c r="A38" s="98" t="s">
        <v>1032</v>
      </c>
      <c r="B38" s="98">
        <v>8</v>
      </c>
      <c r="C38" s="99" t="s">
        <v>779</v>
      </c>
      <c r="D38" s="99"/>
    </row>
    <row r="39" spans="1:4" s="112" customFormat="1">
      <c r="A39" s="98" t="s">
        <v>1033</v>
      </c>
      <c r="B39" s="98">
        <v>8</v>
      </c>
      <c r="C39" s="99" t="s">
        <v>779</v>
      </c>
      <c r="D39" s="99"/>
    </row>
    <row r="40" spans="1:4" s="112" customFormat="1">
      <c r="A40" s="107" t="s">
        <v>1034</v>
      </c>
      <c r="B40" s="98">
        <v>7</v>
      </c>
      <c r="C40" s="107" t="s">
        <v>797</v>
      </c>
      <c r="D40" s="107"/>
    </row>
    <row r="41" spans="1:4" s="112" customFormat="1">
      <c r="A41" s="107" t="s">
        <v>1035</v>
      </c>
      <c r="B41" s="98">
        <v>5</v>
      </c>
      <c r="C41" s="107" t="s">
        <v>797</v>
      </c>
      <c r="D41" s="107"/>
    </row>
    <row r="42" spans="1:4" s="112" customFormat="1">
      <c r="A42" s="107" t="s">
        <v>1036</v>
      </c>
      <c r="B42" s="98">
        <v>6</v>
      </c>
      <c r="C42" s="107" t="s">
        <v>798</v>
      </c>
      <c r="D42" s="107"/>
    </row>
    <row r="43" spans="1:4" s="112" customFormat="1">
      <c r="A43" s="107" t="s">
        <v>1037</v>
      </c>
      <c r="B43" s="98">
        <v>4</v>
      </c>
      <c r="C43" s="107" t="s">
        <v>798</v>
      </c>
      <c r="D43" s="107"/>
    </row>
    <row r="44" spans="1:4" s="112" customFormat="1">
      <c r="A44" s="107" t="s">
        <v>1038</v>
      </c>
      <c r="B44" s="98">
        <v>3</v>
      </c>
      <c r="C44" s="107" t="s">
        <v>798</v>
      </c>
      <c r="D44" s="107"/>
    </row>
    <row r="45" spans="1:4" s="112" customFormat="1">
      <c r="A45" s="107" t="s">
        <v>1039</v>
      </c>
      <c r="B45" s="98">
        <v>3</v>
      </c>
      <c r="C45" s="107" t="s">
        <v>798</v>
      </c>
      <c r="D45" s="107"/>
    </row>
    <row r="46" spans="1:4" s="112" customFormat="1">
      <c r="A46" s="107" t="s">
        <v>1040</v>
      </c>
      <c r="B46" s="98">
        <v>4</v>
      </c>
      <c r="C46" s="107" t="s">
        <v>798</v>
      </c>
      <c r="D46" s="107"/>
    </row>
    <row r="47" spans="1:4" s="112" customFormat="1">
      <c r="A47" s="107" t="s">
        <v>1041</v>
      </c>
      <c r="B47" s="98">
        <v>3</v>
      </c>
      <c r="C47" s="107" t="s">
        <v>798</v>
      </c>
      <c r="D47" s="107"/>
    </row>
    <row r="48" spans="1:4" s="112" customFormat="1">
      <c r="A48" s="65" t="s">
        <v>1042</v>
      </c>
      <c r="B48" s="98">
        <v>3</v>
      </c>
      <c r="C48" s="107" t="s">
        <v>798</v>
      </c>
      <c r="D48" s="96"/>
    </row>
    <row r="49" spans="1:4" s="112" customFormat="1">
      <c r="A49" s="65" t="s">
        <v>1043</v>
      </c>
      <c r="B49" s="98">
        <v>3</v>
      </c>
      <c r="C49" s="107" t="s">
        <v>798</v>
      </c>
      <c r="D49" s="96"/>
    </row>
    <row r="50" spans="1:4" s="112" customFormat="1">
      <c r="A50" s="138" t="s">
        <v>1044</v>
      </c>
      <c r="B50" s="98">
        <v>3</v>
      </c>
      <c r="C50" s="107" t="s">
        <v>798</v>
      </c>
      <c r="D50" s="95"/>
    </row>
    <row r="51" spans="1:4" s="112" customFormat="1">
      <c r="A51" s="138" t="s">
        <v>1045</v>
      </c>
      <c r="B51" s="98">
        <v>3</v>
      </c>
      <c r="C51" s="107" t="s">
        <v>798</v>
      </c>
      <c r="D51" s="95"/>
    </row>
    <row r="52" spans="1:4" s="112" customFormat="1">
      <c r="A52" s="138" t="s">
        <v>1046</v>
      </c>
      <c r="B52" s="98">
        <v>3</v>
      </c>
      <c r="C52" s="107" t="s">
        <v>798</v>
      </c>
      <c r="D52" s="95"/>
    </row>
    <row r="53" spans="1:4" s="112" customFormat="1">
      <c r="A53" s="138" t="s">
        <v>1047</v>
      </c>
      <c r="B53" s="98">
        <v>3</v>
      </c>
      <c r="C53" s="107" t="s">
        <v>798</v>
      </c>
      <c r="D53" s="95"/>
    </row>
    <row r="54" spans="1:4" s="112" customFormat="1">
      <c r="A54" s="138" t="s">
        <v>1048</v>
      </c>
      <c r="B54" s="98">
        <v>3</v>
      </c>
      <c r="C54" s="107" t="s">
        <v>798</v>
      </c>
      <c r="D54" s="95"/>
    </row>
    <row r="55" spans="1:4" s="112" customFormat="1">
      <c r="A55" s="90" t="s">
        <v>1049</v>
      </c>
      <c r="B55" s="98">
        <v>3</v>
      </c>
      <c r="C55" s="107" t="s">
        <v>798</v>
      </c>
      <c r="D55" s="95"/>
    </row>
    <row r="56" spans="1:4" s="112" customFormat="1">
      <c r="A56" s="90" t="s">
        <v>1050</v>
      </c>
      <c r="B56" s="98">
        <v>3</v>
      </c>
      <c r="C56" s="107" t="s">
        <v>798</v>
      </c>
      <c r="D56" s="95"/>
    </row>
    <row r="57" spans="1:4" s="112" customFormat="1">
      <c r="A57" s="90" t="s">
        <v>1051</v>
      </c>
      <c r="B57" s="98">
        <v>3</v>
      </c>
      <c r="C57" s="107" t="s">
        <v>798</v>
      </c>
      <c r="D57" s="95"/>
    </row>
    <row r="58" spans="1:4" s="112" customFormat="1">
      <c r="A58" s="103" t="s">
        <v>1052</v>
      </c>
      <c r="B58" s="98">
        <v>3</v>
      </c>
      <c r="C58" s="107" t="s">
        <v>798</v>
      </c>
      <c r="D58" s="103"/>
    </row>
    <row r="59" spans="1:4" s="112" customFormat="1">
      <c r="A59" s="102" t="s">
        <v>1053</v>
      </c>
      <c r="B59" s="98">
        <v>3</v>
      </c>
      <c r="C59" s="107" t="s">
        <v>798</v>
      </c>
      <c r="D59" s="102"/>
    </row>
    <row r="60" spans="1:4" s="112" customFormat="1">
      <c r="A60" s="102" t="s">
        <v>1054</v>
      </c>
      <c r="B60" s="98">
        <v>3</v>
      </c>
      <c r="C60" s="107" t="s">
        <v>798</v>
      </c>
      <c r="D60" s="102"/>
    </row>
    <row r="61" spans="1:4" s="112" customFormat="1">
      <c r="A61" s="102" t="s">
        <v>1055</v>
      </c>
      <c r="B61" s="98">
        <v>3</v>
      </c>
      <c r="C61" s="107" t="s">
        <v>798</v>
      </c>
      <c r="D61" s="102"/>
    </row>
    <row r="62" spans="1:4" s="112" customFormat="1">
      <c r="A62" s="102" t="s">
        <v>1056</v>
      </c>
      <c r="B62" s="98">
        <v>3</v>
      </c>
      <c r="C62" s="102" t="s">
        <v>797</v>
      </c>
      <c r="D62" s="102"/>
    </row>
    <row r="63" spans="1:4" s="112" customFormat="1">
      <c r="A63" s="102" t="s">
        <v>1057</v>
      </c>
      <c r="B63" s="98">
        <v>3</v>
      </c>
      <c r="C63" s="102" t="s">
        <v>797</v>
      </c>
      <c r="D63" s="102"/>
    </row>
    <row r="64" spans="1:4" s="112" customFormat="1">
      <c r="A64" s="102" t="s">
        <v>1058</v>
      </c>
      <c r="B64" s="98">
        <v>3</v>
      </c>
      <c r="C64" s="102" t="s">
        <v>797</v>
      </c>
      <c r="D64" s="102"/>
    </row>
    <row r="65" spans="1:4" s="112" customFormat="1">
      <c r="A65" s="102" t="s">
        <v>1059</v>
      </c>
      <c r="B65" s="98">
        <v>3</v>
      </c>
      <c r="C65" s="102" t="s">
        <v>797</v>
      </c>
      <c r="D65" s="102"/>
    </row>
    <row r="66" spans="1:4" s="112" customFormat="1">
      <c r="A66" s="102" t="s">
        <v>1060</v>
      </c>
      <c r="B66" s="98">
        <v>3</v>
      </c>
      <c r="C66" s="102" t="s">
        <v>797</v>
      </c>
      <c r="D66" s="102"/>
    </row>
    <row r="67" spans="1:4" s="112" customFormat="1">
      <c r="A67" s="102" t="s">
        <v>1061</v>
      </c>
      <c r="B67" s="98">
        <v>3</v>
      </c>
      <c r="C67" s="102" t="s">
        <v>798</v>
      </c>
      <c r="D67" s="102"/>
    </row>
    <row r="68" spans="1:4" s="112" customFormat="1">
      <c r="A68" s="102" t="s">
        <v>1062</v>
      </c>
      <c r="B68" s="98">
        <v>3</v>
      </c>
      <c r="C68" s="102" t="s">
        <v>797</v>
      </c>
      <c r="D68" s="102"/>
    </row>
    <row r="69" spans="1:4" s="112" customFormat="1">
      <c r="A69" s="102"/>
      <c r="B69" s="102"/>
      <c r="C69" s="102"/>
      <c r="D69" s="102"/>
    </row>
    <row r="70" spans="1:4" s="112" customFormat="1">
      <c r="A70" s="102"/>
      <c r="B70" s="102"/>
      <c r="C70" s="102"/>
      <c r="D70" s="102"/>
    </row>
    <row r="71" spans="1:4" s="112" customFormat="1">
      <c r="A71" s="102"/>
      <c r="B71" s="102"/>
      <c r="C71" s="102"/>
      <c r="D71" s="102"/>
    </row>
    <row r="72" spans="1:4" s="112" customFormat="1">
      <c r="A72" s="102"/>
      <c r="B72" s="102"/>
      <c r="C72" s="102"/>
      <c r="D72" s="102"/>
    </row>
    <row r="73" spans="1:4" s="112" customFormat="1">
      <c r="A73" s="102"/>
      <c r="B73" s="102"/>
      <c r="C73" s="102"/>
      <c r="D73" s="102"/>
    </row>
    <row r="74" spans="1:4" s="112" customFormat="1">
      <c r="A74" s="102"/>
      <c r="B74" s="102"/>
      <c r="C74" s="102"/>
      <c r="D74" s="102"/>
    </row>
    <row r="75" spans="1:4" s="112" customFormat="1">
      <c r="A75" s="102"/>
      <c r="B75" s="102"/>
      <c r="C75" s="102"/>
      <c r="D75" s="102"/>
    </row>
    <row r="76" spans="1:4" s="112" customFormat="1">
      <c r="A76" s="102"/>
      <c r="B76" s="102"/>
      <c r="C76" s="102"/>
      <c r="D76" s="102"/>
    </row>
    <row r="77" spans="1:4" s="112" customFormat="1">
      <c r="A77" s="102"/>
      <c r="B77" s="102"/>
      <c r="C77" s="102"/>
      <c r="D77" s="102"/>
    </row>
    <row r="78" spans="1:4" s="112" customFormat="1">
      <c r="A78" s="103"/>
      <c r="B78" s="103"/>
      <c r="C78" s="103"/>
      <c r="D78" s="103"/>
    </row>
    <row r="79" spans="1:4" s="112" customFormat="1">
      <c r="A79" s="102"/>
      <c r="B79" s="102"/>
      <c r="C79" s="102"/>
      <c r="D79" s="102"/>
    </row>
    <row r="80" spans="1:4" s="112" customFormat="1">
      <c r="A80" s="102"/>
      <c r="B80" s="102"/>
      <c r="C80" s="102"/>
      <c r="D80" s="102"/>
    </row>
    <row r="81" spans="1:4" s="112" customFormat="1">
      <c r="A81" s="102"/>
      <c r="B81" s="102"/>
      <c r="C81" s="102"/>
      <c r="D81" s="102"/>
    </row>
    <row r="82" spans="1:4" s="112" customFormat="1">
      <c r="A82" s="102"/>
      <c r="B82" s="102"/>
      <c r="C82" s="102"/>
      <c r="D82" s="102"/>
    </row>
    <row r="83" spans="1:4" s="112" customFormat="1">
      <c r="A83" s="102"/>
      <c r="B83" s="102"/>
      <c r="C83" s="102"/>
      <c r="D83" s="102"/>
    </row>
    <row r="84" spans="1:4" s="112" customFormat="1">
      <c r="A84" s="102"/>
      <c r="B84" s="102"/>
      <c r="C84" s="102"/>
      <c r="D84" s="102"/>
    </row>
    <row r="85" spans="1:4" s="112" customFormat="1">
      <c r="A85" s="102"/>
      <c r="B85" s="102"/>
      <c r="C85" s="102"/>
      <c r="D85" s="102"/>
    </row>
    <row r="86" spans="1:4" s="112" customFormat="1">
      <c r="A86" s="102"/>
      <c r="B86" s="102"/>
      <c r="C86" s="102"/>
      <c r="D86" s="102"/>
    </row>
    <row r="87" spans="1:4" s="112" customFormat="1">
      <c r="A87" s="102"/>
      <c r="B87" s="102"/>
      <c r="C87" s="102"/>
      <c r="D87" s="102"/>
    </row>
    <row r="88" spans="1:4" s="112" customFormat="1">
      <c r="A88" s="102"/>
      <c r="B88" s="102"/>
      <c r="C88" s="102"/>
      <c r="D88" s="102"/>
    </row>
    <row r="89" spans="1:4" s="112" customFormat="1">
      <c r="A89" s="102"/>
      <c r="B89" s="102"/>
      <c r="C89" s="102"/>
      <c r="D89" s="102"/>
    </row>
    <row r="90" spans="1:4" s="112" customFormat="1">
      <c r="A90" s="102"/>
      <c r="B90" s="102"/>
      <c r="C90" s="102"/>
      <c r="D90" s="102"/>
    </row>
    <row r="91" spans="1:4" s="112" customFormat="1">
      <c r="A91" s="102"/>
      <c r="B91" s="102"/>
      <c r="C91" s="102"/>
      <c r="D91" s="102"/>
    </row>
    <row r="92" spans="1:4" s="112" customFormat="1">
      <c r="A92" s="102"/>
      <c r="B92" s="102"/>
      <c r="C92" s="102"/>
      <c r="D92" s="102"/>
    </row>
    <row r="93" spans="1:4" s="112" customFormat="1">
      <c r="A93" s="102"/>
      <c r="B93" s="102"/>
      <c r="C93" s="102"/>
      <c r="D93" s="102"/>
    </row>
    <row r="94" spans="1:4" s="112" customFormat="1">
      <c r="A94" s="102"/>
      <c r="B94" s="102"/>
      <c r="C94" s="102"/>
      <c r="D94" s="102"/>
    </row>
    <row r="95" spans="1:4" s="112" customFormat="1">
      <c r="A95" s="102"/>
      <c r="B95" s="102"/>
      <c r="C95" s="102"/>
      <c r="D95" s="102"/>
    </row>
    <row r="96" spans="1:4" s="112" customFormat="1">
      <c r="A96" s="102"/>
      <c r="B96" s="102"/>
      <c r="C96" s="102"/>
      <c r="D96" s="102"/>
    </row>
    <row r="97" spans="1:4" s="112" customFormat="1">
      <c r="A97" s="102"/>
      <c r="B97" s="102"/>
      <c r="C97" s="102"/>
      <c r="D97" s="102"/>
    </row>
    <row r="98" spans="1:4" s="112" customFormat="1">
      <c r="A98" s="103"/>
      <c r="B98" s="103"/>
      <c r="C98" s="103"/>
      <c r="D98" s="103"/>
    </row>
    <row r="99" spans="1:4" s="112" customFormat="1">
      <c r="A99" s="102"/>
      <c r="B99" s="102"/>
      <c r="C99" s="102"/>
      <c r="D99" s="102"/>
    </row>
    <row r="100" spans="1:4" s="112" customFormat="1">
      <c r="A100" s="102"/>
      <c r="B100" s="102"/>
      <c r="C100" s="102"/>
      <c r="D100" s="102"/>
    </row>
    <row r="101" spans="1:4" s="112" customFormat="1">
      <c r="A101" s="102"/>
      <c r="B101" s="102"/>
      <c r="C101" s="102"/>
      <c r="D101" s="102"/>
    </row>
    <row r="102" spans="1:4" s="112" customFormat="1">
      <c r="A102" s="102"/>
      <c r="B102" s="102"/>
      <c r="C102" s="102"/>
      <c r="D102" s="102"/>
    </row>
    <row r="103" spans="1:4" s="112" customFormat="1">
      <c r="A103" s="102"/>
      <c r="B103" s="102"/>
      <c r="C103" s="102"/>
      <c r="D103" s="102"/>
    </row>
    <row r="104" spans="1:4" s="112" customFormat="1">
      <c r="A104" s="102"/>
      <c r="B104" s="102"/>
      <c r="C104" s="102"/>
      <c r="D104" s="102"/>
    </row>
    <row r="105" spans="1:4" s="112" customFormat="1">
      <c r="A105" s="102"/>
      <c r="B105" s="102"/>
      <c r="C105" s="102"/>
      <c r="D105" s="102"/>
    </row>
    <row r="106" spans="1:4" s="112" customFormat="1">
      <c r="A106" s="102"/>
      <c r="B106" s="102"/>
      <c r="C106" s="102"/>
      <c r="D106" s="102"/>
    </row>
    <row r="107" spans="1:4" s="112" customFormat="1">
      <c r="A107" s="102"/>
      <c r="B107" s="102"/>
      <c r="C107" s="102"/>
      <c r="D107" s="102"/>
    </row>
    <row r="108" spans="1:4" s="112" customFormat="1">
      <c r="A108" s="102"/>
      <c r="B108" s="102"/>
      <c r="C108" s="102"/>
      <c r="D108" s="102"/>
    </row>
    <row r="109" spans="1:4" s="112" customFormat="1">
      <c r="A109" s="102"/>
      <c r="B109" s="102"/>
      <c r="C109" s="102"/>
      <c r="D109" s="102"/>
    </row>
    <row r="110" spans="1:4" s="112" customFormat="1">
      <c r="A110" s="102"/>
      <c r="B110" s="102"/>
      <c r="C110" s="102"/>
      <c r="D110" s="102"/>
    </row>
    <row r="111" spans="1:4" s="112" customFormat="1">
      <c r="A111" s="102"/>
      <c r="B111" s="102"/>
      <c r="C111" s="102"/>
      <c r="D111" s="102"/>
    </row>
    <row r="112" spans="1:4" s="112" customFormat="1">
      <c r="A112" s="102"/>
      <c r="B112" s="102"/>
      <c r="C112" s="102"/>
      <c r="D112" s="102"/>
    </row>
    <row r="113" spans="1:4" s="112" customFormat="1">
      <c r="A113" s="102"/>
      <c r="B113" s="102"/>
      <c r="C113" s="102"/>
      <c r="D113" s="102"/>
    </row>
    <row r="114" spans="1:4" s="112" customFormat="1">
      <c r="A114" s="102"/>
      <c r="B114" s="102"/>
      <c r="C114" s="102"/>
      <c r="D114" s="102"/>
    </row>
    <row r="115" spans="1:4" s="112" customFormat="1">
      <c r="A115" s="102"/>
      <c r="B115" s="102"/>
      <c r="C115" s="102"/>
      <c r="D115" s="102"/>
    </row>
    <row r="116" spans="1:4" s="112" customFormat="1">
      <c r="A116" s="102"/>
      <c r="B116" s="102"/>
      <c r="C116" s="102"/>
      <c r="D116" s="102"/>
    </row>
    <row r="117" spans="1:4" s="112" customFormat="1">
      <c r="A117" s="102"/>
      <c r="B117" s="102"/>
      <c r="C117" s="102"/>
      <c r="D117" s="102"/>
    </row>
    <row r="118" spans="1:4" s="112" customFormat="1">
      <c r="A118" s="103"/>
      <c r="B118" s="103"/>
      <c r="C118" s="103"/>
      <c r="D118" s="103"/>
    </row>
    <row r="119" spans="1:4" s="112" customFormat="1">
      <c r="A119" s="102"/>
      <c r="B119" s="102"/>
      <c r="C119" s="102"/>
      <c r="D119" s="102"/>
    </row>
    <row r="120" spans="1:4" s="112" customFormat="1">
      <c r="A120" s="102"/>
      <c r="B120" s="102"/>
      <c r="C120" s="102"/>
      <c r="D120" s="102"/>
    </row>
    <row r="121" spans="1:4" s="112" customFormat="1">
      <c r="A121" s="102"/>
      <c r="B121" s="102"/>
      <c r="C121" s="102"/>
      <c r="D121" s="102"/>
    </row>
    <row r="122" spans="1:4" s="112" customFormat="1">
      <c r="A122" s="102"/>
      <c r="B122" s="102"/>
      <c r="C122" s="102"/>
      <c r="D122" s="102"/>
    </row>
    <row r="123" spans="1:4" s="112" customFormat="1">
      <c r="A123" s="102"/>
      <c r="B123" s="102"/>
      <c r="C123" s="102"/>
      <c r="D123" s="102"/>
    </row>
    <row r="124" spans="1:4" s="112" customFormat="1">
      <c r="A124" s="102"/>
      <c r="B124" s="102"/>
      <c r="C124" s="102"/>
      <c r="D124" s="102"/>
    </row>
    <row r="125" spans="1:4" s="112" customFormat="1">
      <c r="A125" s="102"/>
      <c r="B125" s="102"/>
      <c r="C125" s="102"/>
      <c r="D125" s="102"/>
    </row>
    <row r="126" spans="1:4" s="112" customFormat="1">
      <c r="A126" s="102"/>
      <c r="B126" s="102"/>
      <c r="C126" s="102"/>
      <c r="D126" s="102"/>
    </row>
    <row r="127" spans="1:4" s="112" customFormat="1">
      <c r="A127" s="102"/>
      <c r="B127" s="102"/>
      <c r="C127" s="102"/>
      <c r="D127" s="102"/>
    </row>
    <row r="128" spans="1:4" s="112" customFormat="1">
      <c r="A128" s="102"/>
      <c r="B128" s="102"/>
      <c r="C128" s="102"/>
      <c r="D128" s="102"/>
    </row>
    <row r="129" spans="1:4" s="112" customFormat="1">
      <c r="A129" s="102"/>
      <c r="B129" s="102"/>
      <c r="C129" s="102"/>
      <c r="D129" s="102"/>
    </row>
    <row r="130" spans="1:4" s="112" customFormat="1">
      <c r="A130" s="102"/>
      <c r="B130" s="102"/>
      <c r="C130" s="102"/>
      <c r="D130" s="102"/>
    </row>
    <row r="131" spans="1:4" s="112" customFormat="1">
      <c r="A131" s="102"/>
      <c r="B131" s="102"/>
      <c r="C131" s="102"/>
      <c r="D131" s="102"/>
    </row>
    <row r="132" spans="1:4" s="112" customFormat="1">
      <c r="A132" s="102"/>
      <c r="B132" s="102"/>
      <c r="C132" s="102"/>
      <c r="D132" s="102"/>
    </row>
    <row r="133" spans="1:4" s="112" customFormat="1">
      <c r="A133" s="102"/>
      <c r="B133" s="102"/>
      <c r="C133" s="102"/>
      <c r="D133" s="102"/>
    </row>
    <row r="134" spans="1:4" s="112" customFormat="1">
      <c r="A134" s="102"/>
      <c r="B134" s="102"/>
      <c r="C134" s="102"/>
      <c r="D134" s="102"/>
    </row>
    <row r="135" spans="1:4" s="112" customFormat="1">
      <c r="A135" s="102"/>
      <c r="B135" s="102"/>
      <c r="C135" s="102"/>
      <c r="D135" s="102"/>
    </row>
    <row r="136" spans="1:4" s="112" customFormat="1">
      <c r="A136" s="102"/>
      <c r="B136" s="102"/>
      <c r="C136" s="102"/>
      <c r="D136" s="102"/>
    </row>
    <row r="137" spans="1:4" s="112" customFormat="1">
      <c r="A137" s="102"/>
      <c r="B137" s="102"/>
      <c r="C137" s="102"/>
      <c r="D137" s="102"/>
    </row>
    <row r="138" spans="1:4" s="112" customFormat="1">
      <c r="A138" s="103"/>
      <c r="B138" s="103"/>
      <c r="C138" s="103"/>
      <c r="D138" s="103"/>
    </row>
    <row r="139" spans="1:4" s="112" customFormat="1">
      <c r="A139" s="102"/>
      <c r="B139" s="102"/>
      <c r="C139" s="102"/>
      <c r="D139" s="102"/>
    </row>
    <row r="140" spans="1:4" s="112" customFormat="1">
      <c r="A140" s="102"/>
      <c r="B140" s="102"/>
      <c r="C140" s="102"/>
      <c r="D140" s="102"/>
    </row>
    <row r="141" spans="1:4" s="112" customFormat="1">
      <c r="A141" s="102"/>
      <c r="B141" s="102"/>
      <c r="C141" s="102"/>
      <c r="D141" s="102"/>
    </row>
    <row r="142" spans="1:4" s="112" customFormat="1">
      <c r="A142" s="102"/>
      <c r="B142" s="102"/>
      <c r="C142" s="102"/>
      <c r="D142" s="102"/>
    </row>
    <row r="143" spans="1:4" s="112" customFormat="1">
      <c r="A143" s="102"/>
      <c r="B143" s="102"/>
      <c r="C143" s="102"/>
      <c r="D143" s="102"/>
    </row>
    <row r="144" spans="1:4" s="112" customFormat="1">
      <c r="A144" s="102"/>
      <c r="B144" s="102"/>
      <c r="C144" s="102"/>
      <c r="D144" s="102"/>
    </row>
    <row r="145" spans="1:4" s="112" customFormat="1">
      <c r="A145" s="102"/>
      <c r="B145" s="102"/>
      <c r="C145" s="102"/>
      <c r="D145" s="102"/>
    </row>
    <row r="146" spans="1:4" s="112" customFormat="1">
      <c r="A146" s="102"/>
      <c r="B146" s="102"/>
      <c r="C146" s="102"/>
      <c r="D146" s="102"/>
    </row>
    <row r="147" spans="1:4" s="112" customFormat="1">
      <c r="A147" s="102"/>
      <c r="B147" s="102"/>
      <c r="C147" s="102"/>
      <c r="D147" s="102"/>
    </row>
    <row r="148" spans="1:4" s="112" customFormat="1">
      <c r="A148" s="102"/>
      <c r="B148" s="102"/>
      <c r="C148" s="102"/>
      <c r="D148" s="102"/>
    </row>
    <row r="149" spans="1:4" s="112" customFormat="1">
      <c r="A149" s="102"/>
      <c r="B149" s="102"/>
      <c r="C149" s="102"/>
      <c r="D149" s="102"/>
    </row>
    <row r="150" spans="1:4" s="112" customFormat="1">
      <c r="A150" s="102"/>
      <c r="B150" s="102"/>
      <c r="C150" s="102"/>
      <c r="D150" s="102"/>
    </row>
    <row r="151" spans="1:4" s="112" customFormat="1">
      <c r="A151" s="102"/>
      <c r="B151" s="102"/>
      <c r="C151" s="102"/>
      <c r="D151" s="102"/>
    </row>
    <row r="152" spans="1:4" s="112" customFormat="1">
      <c r="A152" s="102"/>
      <c r="B152" s="102"/>
      <c r="C152" s="102"/>
      <c r="D152" s="102"/>
    </row>
    <row r="153" spans="1:4" s="112" customFormat="1">
      <c r="A153" s="102"/>
      <c r="B153" s="102"/>
      <c r="C153" s="102"/>
      <c r="D153" s="102"/>
    </row>
    <row r="154" spans="1:4" s="112" customFormat="1">
      <c r="A154" s="102"/>
      <c r="B154" s="102"/>
      <c r="C154" s="102"/>
      <c r="D154" s="102"/>
    </row>
    <row r="155" spans="1:4" s="112" customFormat="1">
      <c r="A155" s="102"/>
      <c r="B155" s="102"/>
      <c r="C155" s="102"/>
      <c r="D155" s="102"/>
    </row>
    <row r="156" spans="1:4" s="112" customFormat="1">
      <c r="A156" s="102"/>
      <c r="B156" s="102"/>
      <c r="C156" s="102"/>
      <c r="D156" s="102"/>
    </row>
    <row r="157" spans="1:4" s="112" customFormat="1">
      <c r="A157" s="102"/>
      <c r="B157" s="102"/>
      <c r="C157" s="102"/>
      <c r="D157" s="102"/>
    </row>
    <row r="158" spans="1:4" s="112" customFormat="1">
      <c r="A158" s="103"/>
      <c r="B158" s="103"/>
      <c r="C158" s="103"/>
      <c r="D158" s="103"/>
    </row>
    <row r="159" spans="1:4" s="112" customFormat="1">
      <c r="A159" s="102"/>
      <c r="B159" s="102"/>
      <c r="C159" s="102"/>
      <c r="D159" s="102"/>
    </row>
    <row r="160" spans="1:4" s="112" customFormat="1">
      <c r="A160" s="102"/>
      <c r="B160" s="102"/>
      <c r="C160" s="102"/>
      <c r="D160" s="102"/>
    </row>
    <row r="161" spans="1:4" s="112" customFormat="1">
      <c r="A161" s="102"/>
      <c r="B161" s="102"/>
      <c r="C161" s="102"/>
      <c r="D161" s="102"/>
    </row>
    <row r="162" spans="1:4" s="112" customFormat="1">
      <c r="A162" s="102"/>
      <c r="B162" s="102"/>
      <c r="C162" s="102"/>
      <c r="D162" s="102"/>
    </row>
    <row r="163" spans="1:4" s="112" customFormat="1">
      <c r="A163" s="102"/>
      <c r="B163" s="102"/>
      <c r="C163" s="102"/>
      <c r="D163" s="102"/>
    </row>
    <row r="164" spans="1:4" s="112" customFormat="1">
      <c r="A164" s="102"/>
      <c r="B164" s="102"/>
      <c r="C164" s="102"/>
      <c r="D164" s="102"/>
    </row>
    <row r="165" spans="1:4" s="112" customFormat="1">
      <c r="A165" s="102"/>
      <c r="B165" s="102"/>
      <c r="C165" s="102"/>
      <c r="D165" s="102"/>
    </row>
    <row r="166" spans="1:4" s="112" customFormat="1">
      <c r="A166" s="102"/>
      <c r="B166" s="102"/>
      <c r="C166" s="102"/>
      <c r="D166" s="102"/>
    </row>
    <row r="167" spans="1:4" s="112" customFormat="1">
      <c r="A167" s="102"/>
      <c r="B167" s="102"/>
      <c r="C167" s="102"/>
      <c r="D167" s="102"/>
    </row>
    <row r="168" spans="1:4" s="112" customFormat="1">
      <c r="A168" s="102"/>
      <c r="B168" s="102"/>
      <c r="C168" s="102"/>
      <c r="D168" s="102"/>
    </row>
    <row r="169" spans="1:4" s="112" customFormat="1">
      <c r="A169" s="102"/>
      <c r="B169" s="102"/>
      <c r="C169" s="102"/>
      <c r="D169" s="102"/>
    </row>
    <row r="170" spans="1:4" s="112" customFormat="1">
      <c r="A170" s="102"/>
      <c r="B170" s="102"/>
      <c r="C170" s="102"/>
      <c r="D170" s="102"/>
    </row>
    <row r="171" spans="1:4" s="112" customFormat="1">
      <c r="A171" s="102"/>
      <c r="B171" s="102"/>
      <c r="C171" s="102"/>
      <c r="D171" s="102"/>
    </row>
    <row r="172" spans="1:4" s="112" customFormat="1">
      <c r="A172" s="102"/>
      <c r="B172" s="102"/>
      <c r="C172" s="102"/>
      <c r="D172" s="102"/>
    </row>
    <row r="173" spans="1:4" s="112" customFormat="1">
      <c r="A173" s="102"/>
      <c r="B173" s="102"/>
      <c r="C173" s="102"/>
      <c r="D173" s="102"/>
    </row>
    <row r="174" spans="1:4" s="112" customFormat="1">
      <c r="A174" s="102"/>
      <c r="B174" s="102"/>
      <c r="C174" s="102"/>
      <c r="D174" s="102"/>
    </row>
    <row r="175" spans="1:4" s="112" customFormat="1">
      <c r="A175" s="102"/>
      <c r="B175" s="102"/>
      <c r="C175" s="102"/>
      <c r="D175" s="102"/>
    </row>
    <row r="176" spans="1:4" s="112" customFormat="1">
      <c r="A176" s="102"/>
      <c r="B176" s="102"/>
      <c r="C176" s="102"/>
      <c r="D176" s="102"/>
    </row>
    <row r="177" spans="1:4" s="112" customFormat="1">
      <c r="A177" s="102"/>
      <c r="B177" s="102"/>
      <c r="C177" s="102"/>
      <c r="D177" s="102"/>
    </row>
    <row r="178" spans="1:4" s="112" customFormat="1">
      <c r="A178" s="103"/>
      <c r="B178" s="103"/>
      <c r="C178" s="103"/>
      <c r="D178" s="103"/>
    </row>
    <row r="179" spans="1:4" s="112" customFormat="1">
      <c r="A179" s="102"/>
      <c r="B179" s="102"/>
      <c r="C179" s="102"/>
      <c r="D179" s="102"/>
    </row>
    <row r="180" spans="1:4" s="112" customFormat="1">
      <c r="A180" s="102"/>
      <c r="B180" s="102"/>
      <c r="C180" s="102"/>
      <c r="D180" s="102"/>
    </row>
    <row r="181" spans="1:4" s="112" customFormat="1">
      <c r="A181" s="102"/>
      <c r="B181" s="102"/>
      <c r="C181" s="102"/>
      <c r="D181" s="102"/>
    </row>
    <row r="182" spans="1:4" s="112" customFormat="1">
      <c r="A182" s="102"/>
      <c r="B182" s="102"/>
      <c r="C182" s="102"/>
      <c r="D182" s="102"/>
    </row>
    <row r="183" spans="1:4" s="112" customFormat="1">
      <c r="A183" s="102"/>
      <c r="B183" s="102"/>
      <c r="C183" s="102"/>
      <c r="D183" s="102"/>
    </row>
    <row r="184" spans="1:4" s="112" customFormat="1">
      <c r="A184" s="102"/>
      <c r="B184" s="102"/>
      <c r="C184" s="102"/>
      <c r="D184" s="102"/>
    </row>
    <row r="185" spans="1:4" s="112" customFormat="1">
      <c r="A185" s="102"/>
      <c r="B185" s="102"/>
      <c r="C185" s="102"/>
      <c r="D185" s="102"/>
    </row>
    <row r="186" spans="1:4" s="112" customFormat="1">
      <c r="A186" s="102"/>
      <c r="B186" s="102"/>
      <c r="C186" s="102"/>
      <c r="D186" s="102"/>
    </row>
    <row r="187" spans="1:4" s="112" customFormat="1">
      <c r="A187" s="102"/>
      <c r="B187" s="102"/>
      <c r="C187" s="102"/>
      <c r="D187" s="102"/>
    </row>
    <row r="188" spans="1:4" s="112" customFormat="1">
      <c r="A188" s="102"/>
      <c r="B188" s="102"/>
      <c r="C188" s="102"/>
      <c r="D188" s="102"/>
    </row>
    <row r="189" spans="1:4" s="112" customFormat="1">
      <c r="A189" s="102"/>
      <c r="B189" s="102"/>
      <c r="C189" s="102"/>
      <c r="D189" s="102"/>
    </row>
    <row r="190" spans="1:4" s="112" customFormat="1">
      <c r="A190" s="102"/>
      <c r="B190" s="102"/>
      <c r="C190" s="102"/>
      <c r="D190" s="102"/>
    </row>
    <row r="191" spans="1:4" s="112" customFormat="1">
      <c r="A191" s="102"/>
      <c r="B191" s="102"/>
      <c r="C191" s="102"/>
      <c r="D191" s="102"/>
    </row>
    <row r="192" spans="1:4" s="112" customFormat="1">
      <c r="A192" s="102"/>
      <c r="B192" s="102"/>
      <c r="C192" s="102"/>
      <c r="D192" s="102"/>
    </row>
    <row r="193" spans="1:4" s="112" customFormat="1">
      <c r="A193" s="102"/>
      <c r="B193" s="102"/>
      <c r="C193" s="102"/>
      <c r="D193" s="102"/>
    </row>
    <row r="194" spans="1:4" s="112" customFormat="1">
      <c r="A194" s="102"/>
      <c r="B194" s="102"/>
      <c r="C194" s="102"/>
      <c r="D194" s="102"/>
    </row>
    <row r="195" spans="1:4" s="112" customFormat="1">
      <c r="A195" s="102"/>
      <c r="B195" s="102"/>
      <c r="C195" s="102"/>
      <c r="D195" s="102"/>
    </row>
    <row r="196" spans="1:4" s="112" customFormat="1">
      <c r="A196" s="102"/>
      <c r="B196" s="102"/>
      <c r="C196" s="102"/>
      <c r="D196" s="102"/>
    </row>
    <row r="197" spans="1:4" s="112" customFormat="1">
      <c r="A197" s="102"/>
      <c r="B197" s="102"/>
      <c r="C197" s="102"/>
      <c r="D197" s="102"/>
    </row>
    <row r="198" spans="1:4" s="112" customFormat="1">
      <c r="A198" s="103"/>
      <c r="B198" s="103"/>
      <c r="C198" s="103"/>
      <c r="D198" s="103"/>
    </row>
    <row r="199" spans="1:4" s="112" customFormat="1">
      <c r="A199" s="102"/>
      <c r="B199" s="102"/>
      <c r="C199" s="102"/>
      <c r="D199" s="102"/>
    </row>
    <row r="200" spans="1:4" s="112" customFormat="1">
      <c r="A200" s="102"/>
      <c r="B200" s="102"/>
      <c r="C200" s="102"/>
      <c r="D200" s="102"/>
    </row>
    <row r="201" spans="1:4" s="112" customFormat="1">
      <c r="A201" s="102"/>
      <c r="B201" s="102"/>
      <c r="C201" s="102"/>
      <c r="D201" s="102"/>
    </row>
    <row r="202" spans="1:4" s="112" customFormat="1">
      <c r="A202" s="102"/>
      <c r="B202" s="102"/>
      <c r="C202" s="102"/>
      <c r="D202" s="102"/>
    </row>
    <row r="203" spans="1:4" s="112" customFormat="1">
      <c r="A203" s="102"/>
      <c r="B203" s="102"/>
      <c r="C203" s="102"/>
      <c r="D203" s="102"/>
    </row>
    <row r="204" spans="1:4" s="112" customFormat="1">
      <c r="A204" s="102"/>
      <c r="B204" s="102"/>
      <c r="C204" s="102"/>
      <c r="D204" s="102"/>
    </row>
    <row r="205" spans="1:4" s="112" customFormat="1">
      <c r="A205" s="102"/>
      <c r="B205" s="102"/>
      <c r="C205" s="102"/>
      <c r="D205" s="102"/>
    </row>
    <row r="206" spans="1:4" s="112" customFormat="1">
      <c r="A206" s="102"/>
      <c r="B206" s="102"/>
      <c r="C206" s="102"/>
      <c r="D206" s="102"/>
    </row>
    <row r="207" spans="1:4" s="112" customFormat="1">
      <c r="A207" s="102"/>
      <c r="B207" s="102"/>
      <c r="C207" s="102"/>
      <c r="D207" s="102"/>
    </row>
    <row r="208" spans="1:4" s="112" customFormat="1">
      <c r="A208" s="102"/>
      <c r="B208" s="102"/>
      <c r="C208" s="102"/>
      <c r="D208" s="102"/>
    </row>
    <row r="209" spans="1:4" s="112" customFormat="1">
      <c r="A209" s="102"/>
      <c r="B209" s="102"/>
      <c r="C209" s="102"/>
      <c r="D209" s="102"/>
    </row>
    <row r="210" spans="1:4" s="112" customFormat="1">
      <c r="A210" s="102"/>
      <c r="B210" s="102"/>
      <c r="C210" s="102"/>
      <c r="D210" s="102"/>
    </row>
    <row r="211" spans="1:4" s="112" customFormat="1">
      <c r="A211" s="102"/>
      <c r="B211" s="102"/>
      <c r="C211" s="102"/>
      <c r="D211" s="102"/>
    </row>
    <row r="212" spans="1:4" s="112" customFormat="1">
      <c r="A212" s="102"/>
      <c r="B212" s="102"/>
      <c r="C212" s="102"/>
      <c r="D212" s="102"/>
    </row>
    <row r="213" spans="1:4" s="112" customFormat="1">
      <c r="A213" s="102"/>
      <c r="B213" s="102"/>
      <c r="C213" s="102"/>
      <c r="D213" s="102"/>
    </row>
    <row r="214" spans="1:4" s="112" customFormat="1">
      <c r="A214" s="102"/>
      <c r="B214" s="102"/>
      <c r="C214" s="102"/>
      <c r="D214" s="102"/>
    </row>
    <row r="215" spans="1:4" s="112" customFormat="1">
      <c r="A215" s="102"/>
      <c r="B215" s="102"/>
      <c r="C215" s="102"/>
      <c r="D215" s="102"/>
    </row>
    <row r="216" spans="1:4" s="112" customFormat="1">
      <c r="A216" s="102"/>
      <c r="B216" s="102"/>
      <c r="C216" s="102"/>
      <c r="D216" s="102"/>
    </row>
    <row r="217" spans="1:4" s="112" customFormat="1">
      <c r="A217" s="102"/>
      <c r="B217" s="102"/>
      <c r="C217" s="102"/>
      <c r="D217" s="102"/>
    </row>
    <row r="218" spans="1:4" s="112" customFormat="1">
      <c r="A218" s="103"/>
      <c r="B218" s="103"/>
      <c r="C218" s="103"/>
      <c r="D218" s="103"/>
    </row>
    <row r="219" spans="1:4" s="112" customFormat="1">
      <c r="A219" s="102"/>
      <c r="B219" s="102"/>
      <c r="C219" s="102"/>
      <c r="D219" s="102"/>
    </row>
    <row r="220" spans="1:4" s="112" customFormat="1">
      <c r="A220" s="102"/>
      <c r="B220" s="102"/>
      <c r="C220" s="102"/>
      <c r="D220" s="102"/>
    </row>
    <row r="221" spans="1:4" s="112" customFormat="1">
      <c r="A221" s="102"/>
      <c r="B221" s="102"/>
      <c r="C221" s="102"/>
      <c r="D221" s="102"/>
    </row>
    <row r="222" spans="1:4" s="112" customFormat="1">
      <c r="A222" s="102"/>
      <c r="B222" s="102"/>
      <c r="C222" s="102"/>
      <c r="D222" s="102"/>
    </row>
    <row r="223" spans="1:4" s="112" customFormat="1">
      <c r="A223" s="102"/>
      <c r="B223" s="102"/>
      <c r="C223" s="102"/>
      <c r="D223" s="102"/>
    </row>
    <row r="224" spans="1:4" s="112" customFormat="1">
      <c r="A224" s="102"/>
      <c r="B224" s="102"/>
      <c r="C224" s="102"/>
      <c r="D224" s="102"/>
    </row>
    <row r="225" spans="1:4" s="112" customFormat="1">
      <c r="A225" s="102"/>
      <c r="B225" s="102"/>
      <c r="C225" s="102"/>
      <c r="D225" s="102"/>
    </row>
    <row r="226" spans="1:4" s="112" customFormat="1">
      <c r="A226" s="102"/>
      <c r="B226" s="102"/>
      <c r="C226" s="102"/>
      <c r="D226" s="102"/>
    </row>
    <row r="227" spans="1:4" s="112" customFormat="1">
      <c r="A227" s="102"/>
      <c r="B227" s="102"/>
      <c r="C227" s="102"/>
      <c r="D227" s="102"/>
    </row>
    <row r="228" spans="1:4" s="112" customFormat="1">
      <c r="A228" s="102"/>
      <c r="B228" s="102"/>
      <c r="C228" s="102"/>
      <c r="D228" s="102"/>
    </row>
    <row r="229" spans="1:4" s="112" customFormat="1">
      <c r="A229" s="102"/>
      <c r="B229" s="102"/>
      <c r="C229" s="102"/>
      <c r="D229" s="102"/>
    </row>
    <row r="230" spans="1:4" s="112" customFormat="1">
      <c r="A230" s="102"/>
      <c r="B230" s="102"/>
      <c r="C230" s="102"/>
      <c r="D230" s="102"/>
    </row>
    <row r="231" spans="1:4" s="112" customFormat="1">
      <c r="A231" s="102"/>
      <c r="B231" s="102"/>
      <c r="C231" s="102"/>
      <c r="D231" s="102"/>
    </row>
    <row r="232" spans="1:4" s="112" customFormat="1">
      <c r="A232" s="102"/>
      <c r="B232" s="102"/>
      <c r="C232" s="102"/>
      <c r="D232" s="102"/>
    </row>
    <row r="233" spans="1:4" s="112" customFormat="1">
      <c r="A233" s="102"/>
      <c r="B233" s="102"/>
      <c r="C233" s="102"/>
      <c r="D233" s="102"/>
    </row>
    <row r="234" spans="1:4" s="112" customFormat="1">
      <c r="A234" s="102"/>
      <c r="B234" s="102"/>
      <c r="C234" s="102"/>
      <c r="D234" s="102"/>
    </row>
    <row r="235" spans="1:4" s="112" customFormat="1">
      <c r="A235" s="102"/>
      <c r="B235" s="102"/>
      <c r="C235" s="102"/>
      <c r="D235" s="102"/>
    </row>
    <row r="236" spans="1:4" s="112" customFormat="1">
      <c r="A236" s="102"/>
      <c r="B236" s="102"/>
      <c r="C236" s="102"/>
      <c r="D236" s="102"/>
    </row>
    <row r="237" spans="1:4" s="112" customFormat="1">
      <c r="A237" s="102"/>
      <c r="B237" s="102"/>
      <c r="C237" s="102"/>
      <c r="D237" s="102"/>
    </row>
    <row r="238" spans="1:4" s="112" customFormat="1">
      <c r="A238" s="103"/>
      <c r="B238" s="103"/>
      <c r="C238" s="103"/>
      <c r="D238" s="103"/>
    </row>
    <row r="239" spans="1:4" s="112" customFormat="1">
      <c r="A239" s="102"/>
      <c r="B239" s="102"/>
      <c r="C239" s="102"/>
      <c r="D239" s="102"/>
    </row>
    <row r="240" spans="1:4" s="112" customFormat="1">
      <c r="A240" s="102"/>
      <c r="B240" s="102"/>
      <c r="C240" s="102"/>
      <c r="D240" s="102"/>
    </row>
    <row r="241" spans="1:4" s="112" customFormat="1">
      <c r="A241" s="102"/>
      <c r="B241" s="102"/>
      <c r="C241" s="102"/>
      <c r="D241" s="102"/>
    </row>
    <row r="242" spans="1:4" s="112" customFormat="1">
      <c r="A242" s="102"/>
      <c r="B242" s="102"/>
      <c r="C242" s="102"/>
      <c r="D242" s="102"/>
    </row>
    <row r="243" spans="1:4" s="112" customFormat="1">
      <c r="A243" s="102"/>
      <c r="B243" s="102"/>
      <c r="C243" s="102"/>
      <c r="D243" s="102"/>
    </row>
    <row r="244" spans="1:4" s="112" customFormat="1">
      <c r="A244" s="102"/>
      <c r="B244" s="102"/>
      <c r="C244" s="102"/>
      <c r="D244" s="102"/>
    </row>
    <row r="245" spans="1:4" s="112" customFormat="1">
      <c r="A245" s="102"/>
      <c r="B245" s="102"/>
      <c r="C245" s="102"/>
      <c r="D245" s="102"/>
    </row>
    <row r="246" spans="1:4" s="112" customFormat="1">
      <c r="A246" s="102"/>
      <c r="B246" s="102"/>
      <c r="C246" s="102"/>
      <c r="D246" s="102"/>
    </row>
    <row r="247" spans="1:4" s="112" customFormat="1">
      <c r="A247" s="102"/>
      <c r="B247" s="102"/>
      <c r="C247" s="102"/>
      <c r="D247" s="102"/>
    </row>
    <row r="248" spans="1:4" s="112" customFormat="1">
      <c r="A248" s="102"/>
      <c r="B248" s="102"/>
      <c r="C248" s="102"/>
      <c r="D248" s="102"/>
    </row>
    <row r="249" spans="1:4" s="112" customFormat="1">
      <c r="A249" s="102"/>
      <c r="B249" s="102"/>
      <c r="C249" s="102"/>
      <c r="D249" s="102"/>
    </row>
    <row r="250" spans="1:4" s="112" customFormat="1">
      <c r="A250" s="102"/>
      <c r="B250" s="102"/>
      <c r="C250" s="102"/>
      <c r="D250" s="102"/>
    </row>
    <row r="251" spans="1:4" s="112" customFormat="1">
      <c r="A251" s="102"/>
      <c r="B251" s="102"/>
      <c r="C251" s="102"/>
      <c r="D251" s="102"/>
    </row>
    <row r="252" spans="1:4" s="112" customFormat="1">
      <c r="A252" s="102"/>
      <c r="B252" s="102"/>
      <c r="C252" s="102"/>
      <c r="D252" s="102"/>
    </row>
    <row r="253" spans="1:4" s="112" customFormat="1">
      <c r="A253" s="102"/>
      <c r="B253" s="102"/>
      <c r="C253" s="102"/>
      <c r="D253" s="102"/>
    </row>
    <row r="254" spans="1:4" s="112" customFormat="1">
      <c r="A254" s="102"/>
      <c r="B254" s="102"/>
      <c r="C254" s="102"/>
      <c r="D254" s="102"/>
    </row>
    <row r="255" spans="1:4" s="112" customFormat="1">
      <c r="A255" s="102"/>
      <c r="B255" s="102"/>
      <c r="C255" s="102"/>
      <c r="D255" s="102"/>
    </row>
    <row r="256" spans="1:4" s="112" customFormat="1">
      <c r="A256" s="102"/>
      <c r="B256" s="102"/>
      <c r="C256" s="102"/>
      <c r="D256" s="102"/>
    </row>
    <row r="257" spans="1:4" s="112" customFormat="1">
      <c r="A257" s="102"/>
      <c r="B257" s="102"/>
      <c r="C257" s="102"/>
      <c r="D257" s="102"/>
    </row>
    <row r="258" spans="1:4" s="112" customFormat="1">
      <c r="A258" s="103"/>
      <c r="B258" s="103"/>
      <c r="C258" s="103"/>
      <c r="D258" s="103"/>
    </row>
    <row r="259" spans="1:4" s="112" customFormat="1">
      <c r="A259" s="102"/>
      <c r="B259" s="102"/>
      <c r="C259" s="102"/>
      <c r="D259" s="102"/>
    </row>
    <row r="260" spans="1:4" s="112" customFormat="1">
      <c r="A260" s="102"/>
      <c r="B260" s="102"/>
      <c r="C260" s="102"/>
      <c r="D260" s="102"/>
    </row>
    <row r="261" spans="1:4" s="112" customFormat="1">
      <c r="A261" s="102"/>
      <c r="B261" s="102"/>
      <c r="C261" s="102"/>
      <c r="D261" s="102"/>
    </row>
    <row r="262" spans="1:4" s="112" customFormat="1">
      <c r="A262" s="102"/>
      <c r="B262" s="102"/>
      <c r="C262" s="102"/>
      <c r="D262" s="102"/>
    </row>
    <row r="263" spans="1:4" s="112" customFormat="1">
      <c r="A263" s="102"/>
      <c r="B263" s="102"/>
      <c r="C263" s="102"/>
      <c r="D263" s="102"/>
    </row>
    <row r="264" spans="1:4" s="112" customFormat="1">
      <c r="A264" s="102"/>
      <c r="B264" s="102"/>
      <c r="C264" s="102"/>
      <c r="D264" s="102"/>
    </row>
    <row r="265" spans="1:4" s="112" customFormat="1">
      <c r="A265" s="102"/>
      <c r="B265" s="102"/>
      <c r="C265" s="102"/>
      <c r="D265" s="102"/>
    </row>
    <row r="266" spans="1:4" s="112" customFormat="1">
      <c r="A266" s="102"/>
      <c r="B266" s="102"/>
      <c r="C266" s="102"/>
      <c r="D266" s="102"/>
    </row>
    <row r="267" spans="1:4" s="112" customFormat="1">
      <c r="A267" s="102"/>
      <c r="B267" s="102"/>
      <c r="C267" s="102"/>
      <c r="D267" s="102"/>
    </row>
    <row r="268" spans="1:4" s="112" customFormat="1">
      <c r="A268" s="102"/>
      <c r="B268" s="102"/>
      <c r="C268" s="102"/>
      <c r="D268" s="102"/>
    </row>
    <row r="269" spans="1:4" s="112" customFormat="1">
      <c r="A269" s="102"/>
      <c r="B269" s="102"/>
      <c r="C269" s="102"/>
      <c r="D269" s="102"/>
    </row>
    <row r="270" spans="1:4" s="112" customFormat="1">
      <c r="A270" s="102"/>
      <c r="B270" s="102"/>
      <c r="C270" s="102"/>
      <c r="D270" s="102"/>
    </row>
    <row r="271" spans="1:4" s="112" customFormat="1">
      <c r="A271" s="102"/>
      <c r="B271" s="102"/>
      <c r="C271" s="102"/>
      <c r="D271" s="102"/>
    </row>
    <row r="272" spans="1:4" s="112" customFormat="1">
      <c r="A272" s="102"/>
      <c r="B272" s="102"/>
      <c r="C272" s="102"/>
      <c r="D272" s="102"/>
    </row>
    <row r="273" spans="1:4" s="112" customFormat="1">
      <c r="A273" s="102"/>
      <c r="B273" s="102"/>
      <c r="C273" s="102"/>
      <c r="D273" s="102"/>
    </row>
    <row r="274" spans="1:4" s="112" customFormat="1">
      <c r="A274" s="102"/>
      <c r="B274" s="102"/>
      <c r="C274" s="102"/>
      <c r="D274" s="102"/>
    </row>
    <row r="275" spans="1:4" s="112" customFormat="1">
      <c r="A275" s="102"/>
      <c r="B275" s="102"/>
      <c r="C275" s="102"/>
      <c r="D275" s="102"/>
    </row>
    <row r="276" spans="1:4" s="112" customFormat="1">
      <c r="A276" s="102"/>
      <c r="B276" s="102"/>
      <c r="C276" s="102"/>
      <c r="D276" s="102"/>
    </row>
    <row r="277" spans="1:4" s="112" customFormat="1">
      <c r="A277" s="102"/>
      <c r="B277" s="102"/>
      <c r="C277" s="102"/>
      <c r="D277" s="102"/>
    </row>
    <row r="278" spans="1:4" s="112" customFormat="1">
      <c r="A278" s="103"/>
      <c r="B278" s="103"/>
      <c r="C278" s="103"/>
      <c r="D278" s="103"/>
    </row>
    <row r="279" spans="1:4" s="112" customFormat="1">
      <c r="A279" s="102"/>
      <c r="B279" s="102"/>
      <c r="C279" s="102"/>
      <c r="D279" s="102"/>
    </row>
    <row r="280" spans="1:4" s="112" customFormat="1">
      <c r="A280" s="102"/>
      <c r="B280" s="102"/>
      <c r="C280" s="102"/>
      <c r="D280" s="102"/>
    </row>
    <row r="281" spans="1:4" s="112" customFormat="1">
      <c r="A281" s="102"/>
      <c r="B281" s="102"/>
      <c r="C281" s="102"/>
      <c r="D281" s="102"/>
    </row>
    <row r="282" spans="1:4" s="112" customFormat="1">
      <c r="A282" s="102"/>
      <c r="B282" s="102"/>
      <c r="C282" s="102"/>
      <c r="D282" s="102"/>
    </row>
    <row r="283" spans="1:4" s="112" customFormat="1">
      <c r="A283" s="102"/>
      <c r="B283" s="102"/>
      <c r="C283" s="102"/>
      <c r="D283" s="102"/>
    </row>
    <row r="284" spans="1:4" s="112" customFormat="1">
      <c r="A284" s="102"/>
      <c r="B284" s="102"/>
      <c r="C284" s="102"/>
      <c r="D284" s="102"/>
    </row>
    <row r="285" spans="1:4" s="112" customFormat="1">
      <c r="A285" s="102"/>
      <c r="B285" s="102"/>
      <c r="C285" s="102"/>
      <c r="D285" s="102"/>
    </row>
    <row r="286" spans="1:4" s="112" customFormat="1">
      <c r="A286" s="102"/>
      <c r="B286" s="102"/>
      <c r="C286" s="102"/>
      <c r="D286" s="102"/>
    </row>
    <row r="287" spans="1:4" s="112" customFormat="1">
      <c r="A287" s="102"/>
      <c r="B287" s="102"/>
      <c r="C287" s="102"/>
      <c r="D287" s="102"/>
    </row>
    <row r="288" spans="1:4" s="112" customFormat="1">
      <c r="A288" s="102"/>
      <c r="B288" s="102"/>
      <c r="C288" s="102"/>
      <c r="D288" s="102"/>
    </row>
    <row r="289" spans="1:4" s="112" customFormat="1">
      <c r="A289" s="102"/>
      <c r="B289" s="102"/>
      <c r="C289" s="102"/>
      <c r="D289" s="102"/>
    </row>
    <row r="290" spans="1:4" s="112" customFormat="1">
      <c r="A290" s="102"/>
      <c r="B290" s="102"/>
      <c r="C290" s="102"/>
      <c r="D290" s="102"/>
    </row>
    <row r="291" spans="1:4" s="112" customFormat="1">
      <c r="A291" s="102"/>
      <c r="B291" s="102"/>
      <c r="C291" s="102"/>
      <c r="D291" s="102"/>
    </row>
    <row r="292" spans="1:4" s="112" customFormat="1">
      <c r="A292" s="102"/>
      <c r="B292" s="102"/>
      <c r="C292" s="102"/>
      <c r="D292" s="102"/>
    </row>
    <row r="293" spans="1:4" s="112" customFormat="1">
      <c r="A293" s="102"/>
      <c r="B293" s="102"/>
      <c r="C293" s="102"/>
      <c r="D293" s="102"/>
    </row>
    <row r="294" spans="1:4" s="112" customFormat="1">
      <c r="A294" s="102"/>
      <c r="B294" s="102"/>
      <c r="C294" s="102"/>
      <c r="D294" s="102"/>
    </row>
    <row r="295" spans="1:4" s="112" customFormat="1">
      <c r="A295" s="102"/>
      <c r="B295" s="102"/>
      <c r="C295" s="102"/>
      <c r="D295" s="102"/>
    </row>
    <row r="296" spans="1:4" s="112" customFormat="1">
      <c r="A296" s="102"/>
      <c r="B296" s="102"/>
      <c r="C296" s="102"/>
      <c r="D296" s="102"/>
    </row>
    <row r="297" spans="1:4" s="112" customFormat="1">
      <c r="A297" s="102"/>
      <c r="B297" s="102"/>
      <c r="C297" s="102"/>
      <c r="D297" s="102"/>
    </row>
    <row r="298" spans="1:4" s="112" customFormat="1">
      <c r="A298" s="103"/>
      <c r="B298" s="103"/>
      <c r="C298" s="103"/>
      <c r="D298" s="103"/>
    </row>
    <row r="299" spans="1:4" s="112" customFormat="1">
      <c r="A299" s="102"/>
      <c r="B299" s="102"/>
      <c r="C299" s="102"/>
      <c r="D299" s="102"/>
    </row>
    <row r="300" spans="1:4" s="112" customFormat="1">
      <c r="A300" s="102"/>
      <c r="B300" s="102"/>
      <c r="C300" s="102"/>
      <c r="D300" s="102"/>
    </row>
    <row r="301" spans="1:4" s="112" customFormat="1">
      <c r="A301" s="102"/>
      <c r="B301" s="102"/>
      <c r="C301" s="102"/>
      <c r="D301" s="102"/>
    </row>
    <row r="302" spans="1:4" s="112" customFormat="1">
      <c r="A302" s="102"/>
      <c r="B302" s="102"/>
      <c r="C302" s="102"/>
      <c r="D302" s="102"/>
    </row>
    <row r="303" spans="1:4" s="112" customFormat="1">
      <c r="A303" s="102"/>
      <c r="B303" s="102"/>
      <c r="C303" s="102"/>
      <c r="D303" s="102"/>
    </row>
    <row r="304" spans="1:4" s="112" customFormat="1">
      <c r="A304" s="102"/>
      <c r="B304" s="102"/>
      <c r="C304" s="102"/>
      <c r="D304" s="102"/>
    </row>
    <row r="305" spans="1:4" s="112" customFormat="1">
      <c r="A305" s="102"/>
      <c r="B305" s="102"/>
      <c r="C305" s="102"/>
      <c r="D305" s="102"/>
    </row>
    <row r="306" spans="1:4" s="112" customFormat="1">
      <c r="A306" s="102"/>
      <c r="B306" s="102"/>
      <c r="C306" s="102"/>
      <c r="D306" s="102"/>
    </row>
    <row r="307" spans="1:4" s="112" customFormat="1">
      <c r="A307" s="102"/>
      <c r="B307" s="102"/>
      <c r="C307" s="102"/>
      <c r="D307" s="102"/>
    </row>
    <row r="308" spans="1:4" s="112" customFormat="1">
      <c r="A308" s="102"/>
      <c r="B308" s="102"/>
      <c r="C308" s="102"/>
      <c r="D308" s="102"/>
    </row>
    <row r="309" spans="1:4" s="112" customFormat="1">
      <c r="A309" s="102"/>
      <c r="B309" s="102"/>
      <c r="C309" s="102"/>
      <c r="D309" s="102"/>
    </row>
    <row r="310" spans="1:4" s="112" customFormat="1">
      <c r="A310" s="102"/>
      <c r="B310" s="102"/>
      <c r="C310" s="102"/>
      <c r="D310" s="102"/>
    </row>
    <row r="311" spans="1:4" s="112" customFormat="1">
      <c r="A311" s="102"/>
      <c r="B311" s="102"/>
      <c r="C311" s="102"/>
      <c r="D311" s="102"/>
    </row>
    <row r="312" spans="1:4" s="112" customFormat="1">
      <c r="A312" s="102"/>
      <c r="B312" s="102"/>
      <c r="C312" s="102"/>
      <c r="D312" s="102"/>
    </row>
    <row r="313" spans="1:4" s="112" customFormat="1">
      <c r="A313" s="102"/>
      <c r="B313" s="102"/>
      <c r="C313" s="102"/>
      <c r="D313" s="102"/>
    </row>
    <row r="314" spans="1:4" s="112" customFormat="1">
      <c r="A314" s="102"/>
      <c r="B314" s="102"/>
      <c r="C314" s="102"/>
      <c r="D314" s="102"/>
    </row>
    <row r="315" spans="1:4" s="112" customFormat="1">
      <c r="A315" s="102"/>
      <c r="B315" s="102"/>
      <c r="C315" s="102"/>
      <c r="D315" s="102"/>
    </row>
    <row r="316" spans="1:4" s="112" customFormat="1">
      <c r="A316" s="102"/>
      <c r="B316" s="102"/>
      <c r="C316" s="102"/>
      <c r="D316" s="102"/>
    </row>
    <row r="317" spans="1:4" s="112" customFormat="1">
      <c r="A317" s="102"/>
      <c r="B317" s="102"/>
      <c r="C317" s="102"/>
      <c r="D317" s="102"/>
    </row>
    <row r="318" spans="1:4" s="112" customFormat="1">
      <c r="A318" s="115"/>
      <c r="B318" s="115"/>
      <c r="C318" s="115"/>
      <c r="D318" s="115"/>
    </row>
    <row r="319" spans="1:4" s="112" customFormat="1">
      <c r="A319" s="115"/>
      <c r="B319" s="115"/>
      <c r="C319" s="115"/>
      <c r="D319" s="115"/>
    </row>
    <row r="320" spans="1:4" s="112" customFormat="1">
      <c r="A320" s="115"/>
      <c r="B320" s="115"/>
      <c r="C320" s="115"/>
      <c r="D320" s="115"/>
    </row>
    <row r="321" spans="1:4" s="112" customFormat="1">
      <c r="A321" s="115"/>
      <c r="B321" s="115"/>
      <c r="C321" s="115"/>
      <c r="D321" s="115"/>
    </row>
    <row r="322" spans="1:4" s="112" customFormat="1">
      <c r="A322" s="115"/>
      <c r="B322" s="115"/>
      <c r="C322" s="115"/>
      <c r="D322" s="115"/>
    </row>
    <row r="323" spans="1:4" s="112" customFormat="1">
      <c r="A323" s="115"/>
      <c r="B323" s="115"/>
      <c r="C323" s="115"/>
      <c r="D323" s="115"/>
    </row>
    <row r="324" spans="1:4" s="112" customFormat="1">
      <c r="A324" s="115"/>
      <c r="B324" s="115"/>
      <c r="C324" s="115"/>
      <c r="D324" s="115"/>
    </row>
    <row r="325" spans="1:4" s="112" customFormat="1">
      <c r="A325" s="115"/>
      <c r="B325" s="115"/>
      <c r="C325" s="115"/>
      <c r="D325" s="115"/>
    </row>
    <row r="326" spans="1:4" s="112" customFormat="1">
      <c r="A326" s="115"/>
      <c r="B326" s="115"/>
      <c r="C326" s="115"/>
      <c r="D326" s="115"/>
    </row>
    <row r="327" spans="1:4" s="112" customFormat="1">
      <c r="A327" s="115"/>
      <c r="B327" s="115"/>
      <c r="C327" s="115"/>
      <c r="D327" s="115"/>
    </row>
    <row r="328" spans="1:4" s="112" customFormat="1">
      <c r="A328" s="115"/>
      <c r="B328" s="115"/>
      <c r="C328" s="115"/>
      <c r="D328" s="115"/>
    </row>
    <row r="329" spans="1:4" s="112" customFormat="1">
      <c r="A329" s="115"/>
      <c r="B329" s="115"/>
      <c r="C329" s="115"/>
      <c r="D329" s="115"/>
    </row>
    <row r="330" spans="1:4" s="112" customFormat="1">
      <c r="A330" s="115"/>
      <c r="B330" s="115"/>
      <c r="C330" s="115"/>
      <c r="D330" s="115"/>
    </row>
    <row r="331" spans="1:4" s="112" customFormat="1">
      <c r="A331" s="115"/>
      <c r="B331" s="115"/>
      <c r="C331" s="115"/>
      <c r="D331" s="115"/>
    </row>
    <row r="332" spans="1:4" s="112" customFormat="1">
      <c r="A332" s="115"/>
      <c r="B332" s="115"/>
      <c r="C332" s="115"/>
      <c r="D332" s="115"/>
    </row>
    <row r="333" spans="1:4" s="112" customFormat="1">
      <c r="A333" s="115"/>
      <c r="B333" s="115"/>
      <c r="C333" s="115"/>
      <c r="D333" s="115"/>
    </row>
    <row r="334" spans="1:4" s="112" customFormat="1">
      <c r="A334" s="115"/>
      <c r="B334" s="115"/>
      <c r="C334" s="115"/>
      <c r="D334" s="115"/>
    </row>
    <row r="335" spans="1:4" s="112" customFormat="1">
      <c r="A335" s="115"/>
      <c r="B335" s="115"/>
      <c r="C335" s="115"/>
      <c r="D335" s="115"/>
    </row>
    <row r="336" spans="1:4" s="112" customFormat="1">
      <c r="A336" s="115"/>
      <c r="B336" s="115"/>
      <c r="C336" s="115"/>
      <c r="D336" s="115"/>
    </row>
    <row r="337" spans="1:4" s="112" customFormat="1">
      <c r="A337" s="115"/>
      <c r="B337" s="115"/>
      <c r="C337" s="115"/>
      <c r="D337" s="115"/>
    </row>
    <row r="338" spans="1:4" s="112" customFormat="1">
      <c r="A338" s="115"/>
      <c r="B338" s="115"/>
      <c r="C338" s="115"/>
      <c r="D338" s="115"/>
    </row>
    <row r="339" spans="1:4" s="112" customFormat="1">
      <c r="A339" s="115"/>
      <c r="B339" s="115"/>
      <c r="C339" s="115"/>
      <c r="D339" s="115"/>
    </row>
    <row r="340" spans="1:4" s="112" customFormat="1">
      <c r="A340" s="115"/>
      <c r="B340" s="115"/>
      <c r="C340" s="115"/>
      <c r="D340" s="115"/>
    </row>
    <row r="341" spans="1:4" s="112" customFormat="1">
      <c r="A341" s="115"/>
      <c r="B341" s="115"/>
      <c r="C341" s="115"/>
      <c r="D341" s="115"/>
    </row>
    <row r="342" spans="1:4" s="112" customFormat="1">
      <c r="A342" s="115"/>
      <c r="B342" s="115"/>
      <c r="C342" s="115"/>
      <c r="D342" s="115"/>
    </row>
    <row r="343" spans="1:4" s="112" customFormat="1">
      <c r="A343" s="115"/>
      <c r="B343" s="115"/>
      <c r="C343" s="115"/>
      <c r="D343" s="115"/>
    </row>
    <row r="344" spans="1:4" s="112" customFormat="1">
      <c r="A344" s="115"/>
      <c r="B344" s="115"/>
      <c r="C344" s="115"/>
      <c r="D344" s="115"/>
    </row>
    <row r="345" spans="1:4" s="112" customFormat="1">
      <c r="A345" s="115"/>
      <c r="B345" s="115"/>
      <c r="C345" s="115"/>
      <c r="D345" s="115"/>
    </row>
    <row r="346" spans="1:4" s="112" customFormat="1">
      <c r="A346" s="115"/>
      <c r="B346" s="115"/>
      <c r="C346" s="115"/>
      <c r="D346" s="115"/>
    </row>
    <row r="347" spans="1:4" s="112" customFormat="1">
      <c r="A347" s="115"/>
      <c r="B347" s="115"/>
      <c r="C347" s="115"/>
      <c r="D347" s="115"/>
    </row>
    <row r="348" spans="1:4" s="112" customFormat="1">
      <c r="A348" s="115"/>
      <c r="B348" s="115"/>
      <c r="C348" s="115"/>
      <c r="D348" s="115"/>
    </row>
    <row r="349" spans="1:4" s="112" customFormat="1">
      <c r="A349" s="115"/>
      <c r="B349" s="115"/>
      <c r="C349" s="115"/>
      <c r="D349" s="115"/>
    </row>
    <row r="350" spans="1:4" s="112" customFormat="1">
      <c r="A350" s="115"/>
      <c r="B350" s="115"/>
      <c r="C350" s="115"/>
      <c r="D350" s="115"/>
    </row>
    <row r="351" spans="1:4" s="112" customFormat="1">
      <c r="A351" s="115"/>
      <c r="B351" s="115"/>
      <c r="C351" s="115"/>
      <c r="D351" s="115"/>
    </row>
    <row r="352" spans="1:4" s="112" customFormat="1">
      <c r="A352" s="115"/>
      <c r="B352" s="115"/>
      <c r="C352" s="115"/>
      <c r="D352" s="115"/>
    </row>
    <row r="353" spans="1:4" s="112" customFormat="1">
      <c r="A353" s="115"/>
      <c r="B353" s="115"/>
      <c r="C353" s="115"/>
      <c r="D353" s="115"/>
    </row>
    <row r="354" spans="1:4" s="112" customFormat="1">
      <c r="A354" s="115"/>
      <c r="B354" s="115"/>
      <c r="C354" s="115"/>
      <c r="D354" s="115"/>
    </row>
    <row r="355" spans="1:4" s="112" customFormat="1">
      <c r="A355" s="115"/>
      <c r="B355" s="115"/>
      <c r="C355" s="115"/>
      <c r="D355" s="115"/>
    </row>
    <row r="356" spans="1:4" s="112" customFormat="1">
      <c r="A356" s="115"/>
      <c r="B356" s="115"/>
      <c r="C356" s="115"/>
      <c r="D356" s="115"/>
    </row>
    <row r="357" spans="1:4" s="112" customFormat="1">
      <c r="A357" s="115"/>
      <c r="B357" s="115"/>
      <c r="C357" s="115"/>
      <c r="D357" s="115"/>
    </row>
    <row r="358" spans="1:4" s="112" customFormat="1">
      <c r="A358" s="115"/>
      <c r="B358" s="115"/>
      <c r="C358" s="115"/>
      <c r="D358" s="115"/>
    </row>
    <row r="359" spans="1:4" s="112" customFormat="1">
      <c r="A359" s="115"/>
      <c r="B359" s="115"/>
      <c r="C359" s="115"/>
      <c r="D359" s="115"/>
    </row>
    <row r="360" spans="1:4" s="112" customFormat="1">
      <c r="A360" s="115"/>
      <c r="B360" s="115"/>
      <c r="C360" s="115"/>
      <c r="D360" s="115"/>
    </row>
    <row r="361" spans="1:4" s="112" customFormat="1">
      <c r="A361" s="115"/>
      <c r="B361" s="115"/>
      <c r="C361" s="115"/>
      <c r="D361" s="115"/>
    </row>
    <row r="362" spans="1:4" s="112" customFormat="1">
      <c r="A362" s="115"/>
      <c r="B362" s="115"/>
      <c r="C362" s="115"/>
      <c r="D362" s="115"/>
    </row>
    <row r="363" spans="1:4" s="112" customFormat="1">
      <c r="A363" s="115"/>
      <c r="B363" s="115"/>
      <c r="C363" s="115"/>
      <c r="D363" s="115"/>
    </row>
    <row r="364" spans="1:4" s="112" customFormat="1">
      <c r="A364" s="115"/>
      <c r="B364" s="115"/>
      <c r="C364" s="115"/>
      <c r="D364" s="115"/>
    </row>
    <row r="365" spans="1:4" s="112" customFormat="1">
      <c r="A365" s="115"/>
      <c r="B365" s="115"/>
      <c r="C365" s="115"/>
      <c r="D365" s="115"/>
    </row>
    <row r="366" spans="1:4" s="112" customFormat="1">
      <c r="A366" s="115"/>
      <c r="B366" s="115"/>
      <c r="C366" s="115"/>
      <c r="D366" s="115"/>
    </row>
    <row r="367" spans="1:4" s="112" customFormat="1">
      <c r="A367" s="115"/>
      <c r="B367" s="115"/>
      <c r="C367" s="115"/>
      <c r="D367" s="115"/>
    </row>
    <row r="368" spans="1:4" s="112" customFormat="1">
      <c r="A368" s="115"/>
      <c r="B368" s="115"/>
      <c r="C368" s="115"/>
      <c r="D368" s="115"/>
    </row>
    <row r="369" spans="1:4" s="112" customFormat="1">
      <c r="A369" s="115"/>
      <c r="B369" s="115"/>
      <c r="C369" s="115"/>
      <c r="D369" s="115"/>
    </row>
    <row r="370" spans="1:4" s="112" customFormat="1">
      <c r="A370" s="115"/>
      <c r="B370" s="115"/>
      <c r="C370" s="115"/>
      <c r="D370" s="115"/>
    </row>
    <row r="371" spans="1:4" s="112" customFormat="1">
      <c r="A371" s="115"/>
      <c r="B371" s="115"/>
      <c r="C371" s="115"/>
      <c r="D371" s="115"/>
    </row>
    <row r="372" spans="1:4" s="112" customFormat="1">
      <c r="A372" s="115"/>
      <c r="B372" s="115"/>
      <c r="C372" s="115"/>
      <c r="D372" s="115"/>
    </row>
    <row r="373" spans="1:4" s="112" customFormat="1">
      <c r="A373" s="115"/>
      <c r="B373" s="115"/>
      <c r="C373" s="115"/>
      <c r="D373" s="115"/>
    </row>
    <row r="374" spans="1:4" s="112" customFormat="1">
      <c r="A374" s="115"/>
      <c r="B374" s="115"/>
      <c r="C374" s="115"/>
      <c r="D374" s="115"/>
    </row>
    <row r="375" spans="1:4" s="112" customFormat="1">
      <c r="A375" s="115"/>
      <c r="B375" s="115"/>
      <c r="C375" s="115"/>
      <c r="D375" s="115"/>
    </row>
    <row r="376" spans="1:4" s="112" customFormat="1">
      <c r="A376" s="115"/>
      <c r="B376" s="115"/>
      <c r="C376" s="115"/>
      <c r="D376" s="115"/>
    </row>
    <row r="377" spans="1:4" s="112" customFormat="1">
      <c r="A377" s="115"/>
      <c r="B377" s="115"/>
      <c r="C377" s="115"/>
      <c r="D377" s="115"/>
    </row>
    <row r="378" spans="1:4" s="112" customFormat="1">
      <c r="A378" s="115"/>
      <c r="B378" s="115"/>
      <c r="C378" s="115"/>
      <c r="D378" s="115"/>
    </row>
    <row r="379" spans="1:4" s="112" customFormat="1">
      <c r="A379" s="115"/>
      <c r="B379" s="115"/>
      <c r="C379" s="115"/>
      <c r="D379" s="115"/>
    </row>
    <row r="380" spans="1:4" s="112" customFormat="1">
      <c r="A380" s="115"/>
      <c r="B380" s="115"/>
      <c r="C380" s="115"/>
      <c r="D380" s="115"/>
    </row>
    <row r="381" spans="1:4" s="112" customFormat="1">
      <c r="A381" s="115"/>
      <c r="B381" s="115"/>
      <c r="C381" s="115"/>
      <c r="D381" s="115"/>
    </row>
    <row r="382" spans="1:4" s="112" customFormat="1">
      <c r="A382" s="115"/>
      <c r="B382" s="115"/>
      <c r="C382" s="115"/>
      <c r="D382" s="115"/>
    </row>
    <row r="383" spans="1:4" s="112" customFormat="1">
      <c r="A383" s="115"/>
      <c r="B383" s="115"/>
      <c r="C383" s="115"/>
      <c r="D383" s="115"/>
    </row>
    <row r="384" spans="1:4" s="112" customFormat="1">
      <c r="A384" s="115"/>
      <c r="B384" s="115"/>
      <c r="C384" s="115"/>
      <c r="D384" s="115"/>
    </row>
    <row r="385" spans="1:4" s="112" customFormat="1">
      <c r="A385" s="115"/>
      <c r="B385" s="115"/>
      <c r="C385" s="115"/>
      <c r="D385" s="115"/>
    </row>
    <row r="386" spans="1:4" s="112" customFormat="1">
      <c r="A386" s="115"/>
      <c r="B386" s="115"/>
      <c r="C386" s="115"/>
      <c r="D386" s="115"/>
    </row>
    <row r="387" spans="1:4" s="112" customFormat="1">
      <c r="A387" s="115"/>
      <c r="B387" s="115"/>
      <c r="C387" s="115"/>
      <c r="D387" s="115"/>
    </row>
    <row r="388" spans="1:4" s="112" customFormat="1">
      <c r="A388" s="115"/>
      <c r="B388" s="115"/>
      <c r="C388" s="115"/>
      <c r="D388" s="115"/>
    </row>
    <row r="389" spans="1:4" s="112" customFormat="1">
      <c r="A389" s="115"/>
      <c r="B389" s="115"/>
      <c r="C389" s="115"/>
      <c r="D389" s="115"/>
    </row>
    <row r="390" spans="1:4" s="112" customFormat="1">
      <c r="A390" s="115"/>
      <c r="B390" s="115"/>
      <c r="C390" s="115"/>
      <c r="D390" s="115"/>
    </row>
    <row r="391" spans="1:4" s="112" customFormat="1">
      <c r="A391" s="115"/>
      <c r="B391" s="115"/>
      <c r="C391" s="115"/>
      <c r="D391" s="115"/>
    </row>
    <row r="392" spans="1:4" s="112" customFormat="1">
      <c r="A392" s="115"/>
      <c r="B392" s="115"/>
      <c r="C392" s="115"/>
      <c r="D392" s="115"/>
    </row>
    <row r="393" spans="1:4" s="112" customFormat="1">
      <c r="A393" s="115"/>
      <c r="B393" s="115"/>
      <c r="C393" s="115"/>
      <c r="D393" s="115"/>
    </row>
    <row r="394" spans="1:4" s="112" customFormat="1">
      <c r="A394" s="115"/>
      <c r="B394" s="115"/>
      <c r="C394" s="115"/>
      <c r="D394" s="115"/>
    </row>
    <row r="395" spans="1:4" s="112" customFormat="1">
      <c r="A395" s="115"/>
      <c r="B395" s="115"/>
      <c r="C395" s="115"/>
      <c r="D395" s="115"/>
    </row>
    <row r="396" spans="1:4" s="112" customFormat="1">
      <c r="A396" s="115"/>
      <c r="B396" s="115"/>
      <c r="C396" s="115"/>
      <c r="D396" s="115"/>
    </row>
    <row r="397" spans="1:4" s="112" customFormat="1">
      <c r="A397" s="115"/>
      <c r="B397" s="115"/>
      <c r="C397" s="115"/>
      <c r="D397" s="115"/>
    </row>
    <row r="398" spans="1:4" s="112" customFormat="1">
      <c r="A398" s="115"/>
      <c r="B398" s="115"/>
      <c r="C398" s="115"/>
      <c r="D398" s="115"/>
    </row>
    <row r="399" spans="1:4" s="112" customFormat="1">
      <c r="A399" s="115"/>
      <c r="B399" s="115"/>
      <c r="C399" s="115"/>
      <c r="D399" s="115"/>
    </row>
    <row r="400" spans="1:4" s="112" customFormat="1">
      <c r="A400" s="115"/>
      <c r="B400" s="115"/>
      <c r="C400" s="115"/>
      <c r="D400" s="115"/>
    </row>
    <row r="401" spans="1:4" s="112" customFormat="1">
      <c r="A401" s="115"/>
      <c r="B401" s="115"/>
      <c r="C401" s="115"/>
      <c r="D401" s="115"/>
    </row>
    <row r="402" spans="1:4" s="112" customFormat="1">
      <c r="A402" s="115"/>
      <c r="B402" s="115"/>
      <c r="C402" s="115"/>
      <c r="D402" s="115"/>
    </row>
    <row r="403" spans="1:4" s="112" customFormat="1">
      <c r="A403" s="115"/>
      <c r="B403" s="115"/>
      <c r="C403" s="115"/>
      <c r="D403" s="115"/>
    </row>
    <row r="404" spans="1:4" s="112" customFormat="1">
      <c r="A404" s="115"/>
      <c r="B404" s="115"/>
      <c r="C404" s="115"/>
      <c r="D404" s="115"/>
    </row>
    <row r="405" spans="1:4" s="112" customFormat="1">
      <c r="A405" s="115"/>
      <c r="B405" s="115"/>
      <c r="C405" s="115"/>
      <c r="D405" s="115"/>
    </row>
    <row r="406" spans="1:4" s="112" customFormat="1">
      <c r="A406" s="115"/>
      <c r="B406" s="115"/>
      <c r="C406" s="115"/>
      <c r="D406" s="115"/>
    </row>
    <row r="407" spans="1:4" s="112" customFormat="1">
      <c r="A407" s="115"/>
      <c r="B407" s="115"/>
      <c r="C407" s="115"/>
      <c r="D407" s="115"/>
    </row>
    <row r="408" spans="1:4" s="112" customFormat="1">
      <c r="A408" s="115"/>
      <c r="B408" s="115"/>
      <c r="C408" s="115"/>
      <c r="D408" s="115"/>
    </row>
    <row r="409" spans="1:4" s="112" customFormat="1">
      <c r="A409" s="115"/>
      <c r="B409" s="115"/>
      <c r="C409" s="115"/>
      <c r="D409" s="115"/>
    </row>
    <row r="410" spans="1:4" s="112" customFormat="1">
      <c r="A410" s="115"/>
      <c r="B410" s="115"/>
      <c r="C410" s="115"/>
      <c r="D410" s="115"/>
    </row>
    <row r="411" spans="1:4" s="112" customFormat="1">
      <c r="A411" s="115"/>
      <c r="B411" s="115"/>
      <c r="C411" s="115"/>
      <c r="D411" s="115"/>
    </row>
    <row r="412" spans="1:4" s="112" customFormat="1">
      <c r="A412" s="115"/>
      <c r="B412" s="115"/>
      <c r="C412" s="115"/>
      <c r="D412" s="115"/>
    </row>
    <row r="413" spans="1:4" s="112" customFormat="1">
      <c r="A413" s="115"/>
      <c r="B413" s="115"/>
      <c r="C413" s="115"/>
      <c r="D413" s="115"/>
    </row>
    <row r="414" spans="1:4" s="112" customFormat="1">
      <c r="A414" s="115"/>
      <c r="B414" s="115"/>
      <c r="C414" s="115"/>
      <c r="D414" s="115"/>
    </row>
    <row r="415" spans="1:4" s="112" customFormat="1">
      <c r="A415" s="115"/>
      <c r="B415" s="115"/>
      <c r="C415" s="115"/>
      <c r="D415" s="115"/>
    </row>
    <row r="416" spans="1:4" s="112" customFormat="1">
      <c r="A416" s="115"/>
      <c r="B416" s="115"/>
      <c r="C416" s="115"/>
      <c r="D416" s="115"/>
    </row>
    <row r="417" spans="1:4" s="112" customFormat="1">
      <c r="A417" s="115"/>
      <c r="B417" s="115"/>
      <c r="C417" s="115"/>
      <c r="D417" s="115"/>
    </row>
    <row r="418" spans="1:4" s="112" customFormat="1">
      <c r="A418" s="115"/>
      <c r="B418" s="115"/>
      <c r="C418" s="115"/>
      <c r="D418" s="115"/>
    </row>
    <row r="419" spans="1:4" s="112" customFormat="1">
      <c r="A419" s="115"/>
      <c r="B419" s="115"/>
      <c r="C419" s="115"/>
      <c r="D419" s="115"/>
    </row>
    <row r="420" spans="1:4" s="112" customFormat="1">
      <c r="A420" s="115"/>
      <c r="B420" s="115"/>
      <c r="C420" s="115"/>
      <c r="D420" s="115"/>
    </row>
    <row r="421" spans="1:4" s="112" customFormat="1">
      <c r="A421" s="115"/>
      <c r="B421" s="115"/>
      <c r="C421" s="115"/>
      <c r="D421" s="115"/>
    </row>
    <row r="422" spans="1:4" s="112" customFormat="1">
      <c r="A422" s="115"/>
      <c r="B422" s="115"/>
      <c r="C422" s="115"/>
      <c r="D422" s="115"/>
    </row>
    <row r="423" spans="1:4" s="112" customFormat="1">
      <c r="A423" s="115"/>
      <c r="B423" s="115"/>
      <c r="C423" s="115"/>
      <c r="D423" s="115"/>
    </row>
    <row r="424" spans="1:4" s="112" customFormat="1">
      <c r="A424" s="115"/>
      <c r="B424" s="115"/>
      <c r="C424" s="115"/>
      <c r="D424" s="115"/>
    </row>
    <row r="425" spans="1:4" s="112" customFormat="1">
      <c r="A425" s="115"/>
      <c r="B425" s="115"/>
      <c r="C425" s="115"/>
      <c r="D425" s="115"/>
    </row>
    <row r="426" spans="1:4" s="112" customFormat="1">
      <c r="A426" s="115"/>
      <c r="B426" s="115"/>
      <c r="C426" s="115"/>
      <c r="D426" s="115"/>
    </row>
    <row r="427" spans="1:4" s="112" customFormat="1">
      <c r="A427" s="115"/>
      <c r="B427" s="115"/>
      <c r="C427" s="115"/>
      <c r="D427" s="115"/>
    </row>
    <row r="428" spans="1:4" s="112" customFormat="1">
      <c r="A428" s="115"/>
      <c r="B428" s="115"/>
      <c r="C428" s="115"/>
      <c r="D428" s="115"/>
    </row>
    <row r="429" spans="1:4" s="112" customFormat="1">
      <c r="A429" s="115"/>
      <c r="B429" s="115"/>
      <c r="C429" s="115"/>
      <c r="D429" s="115"/>
    </row>
    <row r="430" spans="1:4" s="112" customFormat="1">
      <c r="A430" s="115"/>
      <c r="B430" s="115"/>
      <c r="C430" s="115"/>
      <c r="D430" s="115"/>
    </row>
    <row r="431" spans="1:4" s="112" customFormat="1">
      <c r="A431" s="115"/>
      <c r="B431" s="115"/>
      <c r="C431" s="115"/>
      <c r="D431" s="115"/>
    </row>
    <row r="432" spans="1:4" s="112" customFormat="1">
      <c r="A432" s="115"/>
      <c r="B432" s="115"/>
      <c r="C432" s="115"/>
      <c r="D432" s="115"/>
    </row>
    <row r="433" spans="1:4" s="112" customFormat="1">
      <c r="A433" s="115"/>
      <c r="B433" s="115"/>
      <c r="C433" s="115"/>
      <c r="D433" s="115"/>
    </row>
    <row r="434" spans="1:4" s="112" customFormat="1">
      <c r="A434" s="115"/>
      <c r="B434" s="115"/>
      <c r="C434" s="115"/>
      <c r="D434" s="115"/>
    </row>
    <row r="435" spans="1:4" s="112" customFormat="1">
      <c r="A435" s="115"/>
      <c r="B435" s="115"/>
      <c r="C435" s="115"/>
      <c r="D435" s="115"/>
    </row>
    <row r="436" spans="1:4" s="112" customFormat="1">
      <c r="A436" s="115"/>
      <c r="B436" s="115"/>
      <c r="C436" s="115"/>
      <c r="D436" s="115"/>
    </row>
    <row r="437" spans="1:4" s="112" customFormat="1">
      <c r="A437" s="115"/>
      <c r="B437" s="115"/>
      <c r="C437" s="115"/>
      <c r="D437" s="115"/>
    </row>
    <row r="438" spans="1:4" s="112" customFormat="1">
      <c r="A438" s="115"/>
      <c r="B438" s="115"/>
      <c r="C438" s="115"/>
      <c r="D438" s="115"/>
    </row>
    <row r="439" spans="1:4" s="112" customFormat="1">
      <c r="A439" s="115"/>
      <c r="B439" s="115"/>
      <c r="C439" s="115"/>
      <c r="D439" s="115"/>
    </row>
    <row r="440" spans="1:4" s="112" customFormat="1">
      <c r="A440" s="115"/>
      <c r="B440" s="115"/>
      <c r="C440" s="115"/>
      <c r="D440" s="115"/>
    </row>
    <row r="441" spans="1:4" s="112" customFormat="1">
      <c r="A441" s="115"/>
      <c r="B441" s="115"/>
      <c r="C441" s="115"/>
      <c r="D441" s="115"/>
    </row>
    <row r="442" spans="1:4" s="112" customFormat="1">
      <c r="A442" s="115"/>
      <c r="B442" s="115"/>
      <c r="C442" s="115"/>
      <c r="D442" s="115"/>
    </row>
    <row r="443" spans="1:4" s="112" customFormat="1">
      <c r="A443" s="115"/>
      <c r="B443" s="115"/>
      <c r="C443" s="115"/>
      <c r="D443" s="115"/>
    </row>
    <row r="444" spans="1:4" s="112" customFormat="1">
      <c r="A444" s="115"/>
      <c r="B444" s="115"/>
      <c r="C444" s="115"/>
      <c r="D444" s="115"/>
    </row>
    <row r="445" spans="1:4" s="112" customFormat="1">
      <c r="A445" s="115"/>
      <c r="B445" s="115"/>
      <c r="C445" s="115"/>
      <c r="D445" s="115"/>
    </row>
    <row r="446" spans="1:4" s="112" customFormat="1">
      <c r="A446" s="115"/>
      <c r="B446" s="115"/>
      <c r="C446" s="115"/>
      <c r="D446" s="115"/>
    </row>
    <row r="447" spans="1:4" s="112" customFormat="1">
      <c r="A447" s="115"/>
      <c r="B447" s="115"/>
      <c r="C447" s="115"/>
      <c r="D447" s="115"/>
    </row>
    <row r="448" spans="1:4" s="112" customFormat="1">
      <c r="A448" s="115"/>
      <c r="B448" s="115"/>
      <c r="C448" s="115"/>
      <c r="D448" s="115"/>
    </row>
    <row r="449" spans="1:4" s="112" customFormat="1">
      <c r="A449" s="115"/>
      <c r="B449" s="115"/>
      <c r="C449" s="115"/>
      <c r="D449" s="115"/>
    </row>
    <row r="450" spans="1:4" s="112" customFormat="1">
      <c r="A450" s="115"/>
      <c r="B450" s="115"/>
      <c r="C450" s="115"/>
      <c r="D450" s="115"/>
    </row>
    <row r="451" spans="1:4" s="112" customFormat="1">
      <c r="A451" s="115"/>
      <c r="B451" s="115"/>
      <c r="C451" s="115"/>
      <c r="D451" s="115"/>
    </row>
    <row r="452" spans="1:4" s="112" customFormat="1">
      <c r="A452" s="115"/>
      <c r="B452" s="115"/>
      <c r="C452" s="115"/>
      <c r="D452" s="115"/>
    </row>
    <row r="453" spans="1:4" s="112" customFormat="1">
      <c r="A453" s="115"/>
      <c r="B453" s="115"/>
      <c r="C453" s="115"/>
      <c r="D453" s="115"/>
    </row>
    <row r="454" spans="1:4" s="112" customFormat="1">
      <c r="A454" s="115"/>
      <c r="B454" s="115"/>
      <c r="C454" s="115"/>
      <c r="D454" s="115"/>
    </row>
    <row r="455" spans="1:4" s="112" customFormat="1">
      <c r="A455" s="115"/>
      <c r="B455" s="115"/>
      <c r="C455" s="115"/>
      <c r="D455" s="115"/>
    </row>
    <row r="456" spans="1:4" s="112" customFormat="1">
      <c r="A456" s="115"/>
      <c r="B456" s="115"/>
      <c r="C456" s="115"/>
      <c r="D456" s="115"/>
    </row>
    <row r="457" spans="1:4" s="112" customFormat="1">
      <c r="A457" s="115"/>
      <c r="B457" s="115"/>
      <c r="C457" s="115"/>
      <c r="D457" s="115"/>
    </row>
    <row r="458" spans="1:4" s="112" customFormat="1">
      <c r="A458" s="115"/>
      <c r="B458" s="115"/>
      <c r="C458" s="115"/>
      <c r="D458" s="115"/>
    </row>
    <row r="459" spans="1:4" s="112" customFormat="1">
      <c r="A459" s="115"/>
      <c r="B459" s="115"/>
      <c r="C459" s="115"/>
      <c r="D459" s="115"/>
    </row>
    <row r="460" spans="1:4" s="112" customFormat="1">
      <c r="A460" s="115"/>
      <c r="B460" s="115"/>
      <c r="C460" s="115"/>
      <c r="D460" s="115"/>
    </row>
    <row r="461" spans="1:4" s="112" customFormat="1">
      <c r="A461" s="115"/>
      <c r="B461" s="115"/>
      <c r="C461" s="115"/>
      <c r="D461" s="115"/>
    </row>
    <row r="462" spans="1:4" s="112" customFormat="1">
      <c r="A462" s="115"/>
      <c r="B462" s="115"/>
      <c r="C462" s="115"/>
      <c r="D462" s="115"/>
    </row>
    <row r="463" spans="1:4" s="112" customFormat="1">
      <c r="A463" s="115"/>
      <c r="B463" s="115"/>
      <c r="C463" s="115"/>
      <c r="D463" s="115"/>
    </row>
    <row r="464" spans="1:4" s="112" customFormat="1">
      <c r="A464" s="115"/>
      <c r="B464" s="115"/>
      <c r="C464" s="115"/>
      <c r="D464" s="115"/>
    </row>
    <row r="465" spans="1:4" s="112" customFormat="1">
      <c r="A465" s="115"/>
      <c r="B465" s="115"/>
      <c r="C465" s="115"/>
      <c r="D465" s="115"/>
    </row>
    <row r="466" spans="1:4" s="112" customFormat="1">
      <c r="A466" s="115"/>
      <c r="B466" s="115"/>
      <c r="C466" s="115"/>
      <c r="D466" s="115"/>
    </row>
    <row r="467" spans="1:4" s="112" customFormat="1">
      <c r="A467" s="115"/>
      <c r="B467" s="115"/>
      <c r="C467" s="115"/>
      <c r="D467" s="115"/>
    </row>
    <row r="468" spans="1:4" s="112" customFormat="1">
      <c r="A468" s="115"/>
      <c r="B468" s="115"/>
      <c r="C468" s="115"/>
      <c r="D468" s="115"/>
    </row>
    <row r="469" spans="1:4" s="112" customFormat="1">
      <c r="A469" s="115"/>
      <c r="B469" s="115"/>
      <c r="C469" s="115"/>
      <c r="D469" s="115"/>
    </row>
    <row r="470" spans="1:4" s="112" customFormat="1">
      <c r="A470" s="115"/>
      <c r="B470" s="115"/>
      <c r="C470" s="115"/>
      <c r="D470" s="115"/>
    </row>
    <row r="471" spans="1:4" s="112" customFormat="1">
      <c r="A471" s="115"/>
      <c r="B471" s="115"/>
      <c r="C471" s="115"/>
      <c r="D471" s="115"/>
    </row>
    <row r="472" spans="1:4" s="112" customFormat="1">
      <c r="A472" s="115"/>
      <c r="B472" s="115"/>
      <c r="C472" s="115"/>
      <c r="D472" s="115"/>
    </row>
    <row r="473" spans="1:4" s="112" customFormat="1">
      <c r="A473" s="115"/>
      <c r="B473" s="115"/>
      <c r="C473" s="115"/>
      <c r="D473" s="115"/>
    </row>
    <row r="474" spans="1:4" s="112" customFormat="1">
      <c r="A474" s="115"/>
      <c r="B474" s="115"/>
      <c r="C474" s="115"/>
      <c r="D474" s="115"/>
    </row>
    <row r="475" spans="1:4" s="112" customFormat="1">
      <c r="A475" s="115"/>
      <c r="B475" s="115"/>
      <c r="C475" s="115"/>
      <c r="D475" s="115"/>
    </row>
    <row r="476" spans="1:4" s="112" customFormat="1">
      <c r="A476" s="115"/>
      <c r="B476" s="115"/>
      <c r="C476" s="115"/>
      <c r="D476" s="115"/>
    </row>
    <row r="477" spans="1:4" s="112" customFormat="1">
      <c r="A477" s="115"/>
      <c r="B477" s="115"/>
      <c r="C477" s="115"/>
      <c r="D477" s="115"/>
    </row>
    <row r="478" spans="1:4" s="112" customFormat="1">
      <c r="A478" s="115"/>
      <c r="B478" s="115"/>
      <c r="C478" s="115"/>
      <c r="D478" s="115"/>
    </row>
    <row r="479" spans="1:4" s="112" customFormat="1">
      <c r="A479" s="115"/>
      <c r="B479" s="115"/>
      <c r="C479" s="115"/>
      <c r="D479" s="115"/>
    </row>
    <row r="480" spans="1:4" s="112" customFormat="1">
      <c r="A480" s="115"/>
      <c r="B480" s="115"/>
      <c r="C480" s="115"/>
      <c r="D480" s="115"/>
    </row>
    <row r="481" spans="1:4" s="112" customFormat="1">
      <c r="A481" s="115"/>
      <c r="B481" s="115"/>
      <c r="C481" s="115"/>
      <c r="D481" s="115"/>
    </row>
    <row r="482" spans="1:4" s="112" customFormat="1">
      <c r="A482" s="115"/>
      <c r="B482" s="115"/>
      <c r="C482" s="115"/>
      <c r="D482" s="115"/>
    </row>
    <row r="483" spans="1:4" s="112" customFormat="1">
      <c r="A483" s="115"/>
      <c r="B483" s="115"/>
      <c r="C483" s="115"/>
      <c r="D483" s="115"/>
    </row>
    <row r="484" spans="1:4" s="112" customFormat="1">
      <c r="A484" s="115"/>
      <c r="B484" s="115"/>
      <c r="C484" s="115"/>
      <c r="D484" s="115"/>
    </row>
    <row r="485" spans="1:4" s="112" customFormat="1">
      <c r="A485" s="115"/>
      <c r="B485" s="115"/>
      <c r="C485" s="115"/>
      <c r="D485" s="115"/>
    </row>
    <row r="486" spans="1:4" s="112" customFormat="1">
      <c r="A486" s="115"/>
      <c r="B486" s="115"/>
      <c r="C486" s="115"/>
      <c r="D486" s="115"/>
    </row>
    <row r="487" spans="1:4" s="112" customFormat="1">
      <c r="A487" s="115"/>
      <c r="B487" s="115"/>
      <c r="C487" s="115"/>
      <c r="D487" s="115"/>
    </row>
    <row r="488" spans="1:4" s="112" customFormat="1">
      <c r="A488" s="115"/>
      <c r="B488" s="115"/>
      <c r="C488" s="115"/>
      <c r="D488" s="115"/>
    </row>
    <row r="489" spans="1:4" s="112" customFormat="1">
      <c r="A489" s="115"/>
      <c r="B489" s="115"/>
      <c r="C489" s="115"/>
      <c r="D489" s="115"/>
    </row>
    <row r="490" spans="1:4" s="112" customFormat="1">
      <c r="A490" s="115"/>
      <c r="B490" s="115"/>
      <c r="C490" s="115"/>
      <c r="D490" s="115"/>
    </row>
    <row r="491" spans="1:4" s="112" customFormat="1">
      <c r="A491" s="115"/>
      <c r="B491" s="115"/>
      <c r="C491" s="115"/>
      <c r="D491" s="115"/>
    </row>
    <row r="492" spans="1:4" s="112" customFormat="1">
      <c r="A492" s="115"/>
      <c r="B492" s="115"/>
      <c r="C492" s="115"/>
      <c r="D492" s="115"/>
    </row>
    <row r="493" spans="1:4" s="112" customFormat="1">
      <c r="A493" s="115"/>
      <c r="B493" s="115"/>
      <c r="C493" s="115"/>
      <c r="D493" s="115"/>
    </row>
    <row r="494" spans="1:4" s="112" customFormat="1">
      <c r="A494" s="115"/>
      <c r="B494" s="115"/>
      <c r="C494" s="115"/>
      <c r="D494" s="115"/>
    </row>
    <row r="495" spans="1:4" s="112" customFormat="1">
      <c r="A495" s="115"/>
      <c r="B495" s="115"/>
      <c r="C495" s="115"/>
      <c r="D495" s="115"/>
    </row>
    <row r="496" spans="1:4" s="112" customFormat="1">
      <c r="A496" s="115"/>
      <c r="B496" s="115"/>
      <c r="C496" s="115"/>
      <c r="D496" s="115"/>
    </row>
    <row r="497" spans="1:4" s="112" customFormat="1">
      <c r="A497" s="115"/>
      <c r="B497" s="115"/>
      <c r="C497" s="115"/>
      <c r="D497" s="115"/>
    </row>
    <row r="498" spans="1:4" s="112" customFormat="1">
      <c r="A498" s="115"/>
      <c r="B498" s="115"/>
      <c r="C498" s="115"/>
      <c r="D498" s="115"/>
    </row>
    <row r="499" spans="1:4" s="112" customFormat="1">
      <c r="A499" s="115"/>
      <c r="B499" s="115"/>
      <c r="C499" s="115"/>
      <c r="D499" s="115"/>
    </row>
    <row r="500" spans="1:4" s="112" customFormat="1">
      <c r="A500" s="115"/>
      <c r="B500" s="115"/>
      <c r="C500" s="115"/>
      <c r="D500" s="115"/>
    </row>
    <row r="501" spans="1:4" s="112" customFormat="1">
      <c r="A501" s="115"/>
      <c r="B501" s="115"/>
      <c r="C501" s="115"/>
      <c r="D501" s="115"/>
    </row>
    <row r="502" spans="1:4" s="112" customFormat="1">
      <c r="A502" s="115"/>
      <c r="B502" s="115"/>
      <c r="C502" s="115"/>
      <c r="D502" s="115"/>
    </row>
    <row r="503" spans="1:4" s="112" customFormat="1">
      <c r="A503" s="115"/>
      <c r="B503" s="115"/>
      <c r="C503" s="115"/>
      <c r="D503" s="115"/>
    </row>
    <row r="504" spans="1:4" s="112" customFormat="1">
      <c r="A504" s="115"/>
      <c r="B504" s="115"/>
      <c r="C504" s="115"/>
      <c r="D504" s="115"/>
    </row>
    <row r="505" spans="1:4" s="112" customFormat="1">
      <c r="A505" s="115"/>
      <c r="B505" s="115"/>
      <c r="C505" s="115"/>
      <c r="D505" s="115"/>
    </row>
    <row r="506" spans="1:4" s="112" customFormat="1">
      <c r="A506" s="115"/>
      <c r="B506" s="115"/>
      <c r="C506" s="115"/>
      <c r="D506" s="115"/>
    </row>
    <row r="507" spans="1:4" s="112" customFormat="1">
      <c r="A507" s="115"/>
      <c r="B507" s="115"/>
      <c r="C507" s="115"/>
      <c r="D507" s="115"/>
    </row>
    <row r="508" spans="1:4" s="112" customFormat="1">
      <c r="A508" s="115"/>
      <c r="B508" s="115"/>
      <c r="C508" s="115"/>
      <c r="D508" s="115"/>
    </row>
    <row r="509" spans="1:4" s="112" customFormat="1">
      <c r="A509" s="115"/>
      <c r="B509" s="115"/>
      <c r="C509" s="115"/>
      <c r="D509" s="115"/>
    </row>
    <row r="510" spans="1:4" s="112" customFormat="1">
      <c r="A510" s="115"/>
      <c r="B510" s="115"/>
      <c r="C510" s="115"/>
      <c r="D510" s="115"/>
    </row>
    <row r="511" spans="1:4" s="112" customFormat="1">
      <c r="A511" s="115"/>
      <c r="B511" s="115"/>
      <c r="C511" s="115"/>
      <c r="D511" s="115"/>
    </row>
    <row r="512" spans="1:4" s="112" customFormat="1">
      <c r="A512" s="115"/>
      <c r="B512" s="115"/>
      <c r="C512" s="115"/>
      <c r="D512" s="115"/>
    </row>
    <row r="513" spans="1:4" s="112" customFormat="1">
      <c r="A513" s="115"/>
      <c r="B513" s="115"/>
      <c r="C513" s="115"/>
      <c r="D513" s="115"/>
    </row>
    <row r="514" spans="1:4" s="112" customFormat="1">
      <c r="A514" s="115"/>
      <c r="B514" s="115"/>
      <c r="C514" s="115"/>
      <c r="D514" s="115"/>
    </row>
    <row r="515" spans="1:4" s="112" customFormat="1">
      <c r="A515" s="115"/>
      <c r="B515" s="115"/>
      <c r="C515" s="115"/>
      <c r="D515" s="115"/>
    </row>
    <row r="516" spans="1:4" s="112" customFormat="1">
      <c r="A516" s="115"/>
      <c r="B516" s="115"/>
      <c r="C516" s="115"/>
      <c r="D516" s="115"/>
    </row>
    <row r="517" spans="1:4" s="112" customFormat="1">
      <c r="A517" s="115"/>
      <c r="B517" s="115"/>
      <c r="C517" s="115"/>
      <c r="D517" s="115"/>
    </row>
    <row r="518" spans="1:4" s="112" customFormat="1">
      <c r="A518" s="115"/>
      <c r="B518" s="115"/>
      <c r="C518" s="115"/>
      <c r="D518" s="115"/>
    </row>
    <row r="519" spans="1:4" s="112" customFormat="1">
      <c r="A519" s="115"/>
      <c r="B519" s="115"/>
      <c r="C519" s="115"/>
      <c r="D519" s="115"/>
    </row>
    <row r="520" spans="1:4" s="112" customFormat="1">
      <c r="A520" s="115"/>
      <c r="B520" s="115"/>
      <c r="C520" s="115"/>
      <c r="D520" s="115"/>
    </row>
    <row r="521" spans="1:4" s="112" customFormat="1">
      <c r="A521" s="115"/>
      <c r="B521" s="115"/>
      <c r="C521" s="115"/>
      <c r="D521" s="115"/>
    </row>
    <row r="522" spans="1:4" s="112" customFormat="1">
      <c r="A522" s="115"/>
      <c r="B522" s="115"/>
      <c r="C522" s="115"/>
      <c r="D522" s="115"/>
    </row>
    <row r="523" spans="1:4" s="112" customFormat="1">
      <c r="A523" s="115"/>
      <c r="B523" s="115"/>
      <c r="C523" s="115"/>
      <c r="D523" s="115"/>
    </row>
    <row r="524" spans="1:4" s="112" customFormat="1">
      <c r="A524" s="115"/>
      <c r="B524" s="115"/>
      <c r="C524" s="115"/>
      <c r="D524" s="115"/>
    </row>
    <row r="525" spans="1:4" s="112" customFormat="1">
      <c r="A525" s="115"/>
      <c r="B525" s="115"/>
      <c r="C525" s="115"/>
      <c r="D525" s="115"/>
    </row>
    <row r="526" spans="1:4" s="112" customFormat="1">
      <c r="A526" s="115"/>
      <c r="B526" s="115"/>
      <c r="C526" s="115"/>
      <c r="D526" s="115"/>
    </row>
    <row r="527" spans="1:4" s="112" customFormat="1">
      <c r="A527" s="115"/>
      <c r="B527" s="115"/>
      <c r="C527" s="115"/>
      <c r="D527" s="115"/>
    </row>
    <row r="528" spans="1:4" s="112" customFormat="1">
      <c r="A528" s="115"/>
      <c r="B528" s="115"/>
      <c r="C528" s="115"/>
      <c r="D528" s="115"/>
    </row>
    <row r="529" spans="1:4" s="112" customFormat="1">
      <c r="A529" s="115"/>
      <c r="B529" s="115"/>
      <c r="C529" s="115"/>
      <c r="D529" s="115"/>
    </row>
    <row r="530" spans="1:4" s="112" customFormat="1">
      <c r="A530" s="115"/>
      <c r="B530" s="115"/>
      <c r="C530" s="115"/>
      <c r="D530" s="115"/>
    </row>
    <row r="531" spans="1:4" s="112" customFormat="1">
      <c r="A531" s="115"/>
      <c r="B531" s="115"/>
      <c r="C531" s="115"/>
      <c r="D531" s="115"/>
    </row>
    <row r="532" spans="1:4" s="112" customFormat="1">
      <c r="A532" s="115"/>
      <c r="B532" s="115"/>
      <c r="C532" s="115"/>
      <c r="D532" s="115"/>
    </row>
    <row r="533" spans="1:4" s="112" customFormat="1">
      <c r="A533" s="115"/>
      <c r="B533" s="115"/>
      <c r="C533" s="115"/>
      <c r="D533" s="115"/>
    </row>
    <row r="534" spans="1:4" s="112" customFormat="1">
      <c r="A534" s="115"/>
      <c r="B534" s="115"/>
      <c r="C534" s="115"/>
      <c r="D534" s="115"/>
    </row>
    <row r="535" spans="1:4" s="112" customFormat="1">
      <c r="A535" s="115"/>
      <c r="B535" s="115"/>
      <c r="C535" s="115"/>
      <c r="D535" s="115"/>
    </row>
    <row r="536" spans="1:4" s="112" customFormat="1">
      <c r="A536" s="115"/>
      <c r="B536" s="115"/>
      <c r="C536" s="115"/>
      <c r="D536" s="115"/>
    </row>
    <row r="537" spans="1:4" s="112" customFormat="1">
      <c r="A537" s="115"/>
      <c r="B537" s="115"/>
      <c r="C537" s="115"/>
      <c r="D537" s="115"/>
    </row>
    <row r="538" spans="1:4" s="112" customFormat="1">
      <c r="A538" s="115"/>
      <c r="B538" s="115"/>
      <c r="C538" s="115"/>
      <c r="D538" s="115"/>
    </row>
    <row r="539" spans="1:4" s="112" customFormat="1">
      <c r="A539" s="115"/>
      <c r="B539" s="115"/>
      <c r="C539" s="115"/>
      <c r="D539" s="115"/>
    </row>
    <row r="540" spans="1:4" s="112" customFormat="1">
      <c r="A540" s="115"/>
      <c r="B540" s="115"/>
      <c r="C540" s="115"/>
      <c r="D540" s="115"/>
    </row>
    <row r="541" spans="1:4" s="112" customFormat="1">
      <c r="A541" s="115"/>
      <c r="B541" s="115"/>
      <c r="C541" s="115"/>
      <c r="D541" s="115"/>
    </row>
    <row r="542" spans="1:4" s="112" customFormat="1">
      <c r="A542" s="115"/>
      <c r="B542" s="115"/>
      <c r="C542" s="115"/>
      <c r="D542" s="115"/>
    </row>
    <row r="543" spans="1:4" s="112" customFormat="1">
      <c r="A543" s="115"/>
      <c r="B543" s="115"/>
      <c r="C543" s="115"/>
      <c r="D543" s="115"/>
    </row>
    <row r="544" spans="1:4" s="112" customFormat="1">
      <c r="A544" s="115"/>
      <c r="B544" s="115"/>
      <c r="C544" s="115"/>
      <c r="D544" s="115"/>
    </row>
    <row r="545" spans="1:4" s="112" customFormat="1">
      <c r="A545" s="115"/>
      <c r="B545" s="115"/>
      <c r="C545" s="115"/>
      <c r="D545" s="115"/>
    </row>
    <row r="546" spans="1:4" s="112" customFormat="1">
      <c r="A546" s="115"/>
      <c r="B546" s="115"/>
      <c r="C546" s="115"/>
      <c r="D546" s="115"/>
    </row>
    <row r="547" spans="1:4" s="112" customFormat="1">
      <c r="A547" s="115"/>
      <c r="B547" s="115"/>
      <c r="C547" s="115"/>
      <c r="D547" s="115"/>
    </row>
    <row r="548" spans="1:4" s="112" customFormat="1">
      <c r="A548" s="115"/>
      <c r="B548" s="115"/>
      <c r="C548" s="115"/>
      <c r="D548" s="115"/>
    </row>
    <row r="549" spans="1:4" s="112" customFormat="1">
      <c r="A549" s="115"/>
      <c r="B549" s="115"/>
      <c r="C549" s="115"/>
      <c r="D549" s="115"/>
    </row>
    <row r="550" spans="1:4" s="112" customFormat="1">
      <c r="A550" s="115"/>
      <c r="B550" s="115"/>
      <c r="C550" s="115"/>
      <c r="D550" s="115"/>
    </row>
    <row r="551" spans="1:4" s="112" customFormat="1">
      <c r="A551" s="115"/>
      <c r="B551" s="115"/>
      <c r="C551" s="115"/>
      <c r="D551" s="115"/>
    </row>
    <row r="552" spans="1:4" s="112" customFormat="1">
      <c r="A552" s="115"/>
      <c r="B552" s="115"/>
      <c r="C552" s="115"/>
      <c r="D552" s="115"/>
    </row>
    <row r="553" spans="1:4" s="112" customFormat="1">
      <c r="A553" s="115"/>
      <c r="B553" s="115"/>
      <c r="C553" s="115"/>
      <c r="D553" s="115"/>
    </row>
    <row r="554" spans="1:4" s="112" customFormat="1">
      <c r="A554" s="115"/>
      <c r="B554" s="115"/>
      <c r="C554" s="115"/>
      <c r="D554" s="115"/>
    </row>
    <row r="555" spans="1:4" s="112" customFormat="1">
      <c r="A555" s="115"/>
      <c r="B555" s="115"/>
      <c r="C555" s="115"/>
      <c r="D555" s="115"/>
    </row>
    <row r="556" spans="1:4" s="112" customFormat="1">
      <c r="A556" s="115"/>
      <c r="B556" s="115"/>
      <c r="C556" s="115"/>
      <c r="D556" s="115"/>
    </row>
    <row r="557" spans="1:4" s="112" customFormat="1">
      <c r="A557" s="115"/>
      <c r="B557" s="115"/>
      <c r="C557" s="115"/>
      <c r="D557" s="115"/>
    </row>
    <row r="558" spans="1:4" s="112" customFormat="1">
      <c r="A558" s="115"/>
      <c r="B558" s="115"/>
      <c r="C558" s="115"/>
      <c r="D558" s="115"/>
    </row>
    <row r="559" spans="1:4" s="112" customFormat="1">
      <c r="A559" s="115"/>
      <c r="B559" s="115"/>
      <c r="C559" s="115"/>
      <c r="D559" s="115"/>
    </row>
    <row r="560" spans="1:4" s="112" customFormat="1">
      <c r="A560" s="115"/>
      <c r="B560" s="115"/>
      <c r="C560" s="115"/>
      <c r="D560" s="115"/>
    </row>
    <row r="561" spans="1:4" s="112" customFormat="1">
      <c r="A561" s="115"/>
      <c r="B561" s="115"/>
      <c r="C561" s="115"/>
      <c r="D561" s="115"/>
    </row>
    <row r="562" spans="1:4" s="112" customFormat="1">
      <c r="A562" s="115"/>
      <c r="B562" s="115"/>
      <c r="C562" s="115"/>
      <c r="D562" s="115"/>
    </row>
    <row r="563" spans="1:4" s="112" customFormat="1">
      <c r="A563" s="115"/>
      <c r="B563" s="115"/>
      <c r="C563" s="115"/>
      <c r="D563" s="115"/>
    </row>
    <row r="564" spans="1:4" s="112" customFormat="1">
      <c r="A564" s="115"/>
      <c r="B564" s="115"/>
      <c r="C564" s="115"/>
      <c r="D564" s="115"/>
    </row>
    <row r="565" spans="1:4" s="112" customFormat="1">
      <c r="A565" s="115"/>
      <c r="B565" s="115"/>
      <c r="C565" s="115"/>
      <c r="D565" s="115"/>
    </row>
    <row r="566" spans="1:4" s="112" customFormat="1">
      <c r="A566" s="115"/>
      <c r="B566" s="115"/>
      <c r="C566" s="115"/>
      <c r="D566" s="115"/>
    </row>
    <row r="567" spans="1:4" s="112" customFormat="1">
      <c r="A567" s="115"/>
      <c r="B567" s="115"/>
      <c r="C567" s="115"/>
      <c r="D567" s="115"/>
    </row>
    <row r="568" spans="1:4" s="112" customFormat="1">
      <c r="A568" s="115"/>
      <c r="B568" s="115"/>
      <c r="C568" s="115"/>
      <c r="D568" s="115"/>
    </row>
    <row r="569" spans="1:4" s="112" customFormat="1">
      <c r="A569" s="115"/>
      <c r="B569" s="115"/>
      <c r="C569" s="115"/>
      <c r="D569" s="115"/>
    </row>
    <row r="570" spans="1:4" s="112" customFormat="1">
      <c r="A570" s="115"/>
      <c r="B570" s="115"/>
      <c r="C570" s="115"/>
      <c r="D570" s="115"/>
    </row>
    <row r="571" spans="1:4" s="112" customFormat="1">
      <c r="A571" s="115"/>
      <c r="B571" s="115"/>
      <c r="C571" s="115"/>
      <c r="D571" s="115"/>
    </row>
    <row r="572" spans="1:4" s="112" customFormat="1">
      <c r="A572" s="115"/>
      <c r="B572" s="115"/>
      <c r="C572" s="115"/>
      <c r="D572" s="115"/>
    </row>
    <row r="573" spans="1:4" s="112" customFormat="1">
      <c r="A573" s="115"/>
      <c r="B573" s="115"/>
      <c r="C573" s="115"/>
      <c r="D573" s="115"/>
    </row>
    <row r="574" spans="1:4" s="112" customFormat="1">
      <c r="A574" s="115"/>
      <c r="B574" s="115"/>
      <c r="C574" s="115"/>
      <c r="D574" s="115"/>
    </row>
    <row r="575" spans="1:4" s="112" customFormat="1">
      <c r="A575" s="115"/>
      <c r="B575" s="115"/>
      <c r="C575" s="115"/>
      <c r="D575" s="115"/>
    </row>
    <row r="576" spans="1:4" s="112" customFormat="1">
      <c r="A576" s="115"/>
      <c r="B576" s="115"/>
      <c r="C576" s="115"/>
      <c r="D576" s="115"/>
    </row>
    <row r="577" spans="1:4" s="112" customFormat="1">
      <c r="A577" s="115"/>
      <c r="B577" s="115"/>
      <c r="C577" s="115"/>
      <c r="D577" s="115"/>
    </row>
    <row r="578" spans="1:4" s="112" customFormat="1">
      <c r="A578" s="115"/>
      <c r="B578" s="115"/>
      <c r="C578" s="115"/>
      <c r="D578" s="115"/>
    </row>
    <row r="579" spans="1:4" s="112" customFormat="1">
      <c r="A579" s="115"/>
      <c r="B579" s="115"/>
      <c r="C579" s="115"/>
      <c r="D579" s="115"/>
    </row>
    <row r="580" spans="1:4" s="112" customFormat="1">
      <c r="A580" s="115"/>
      <c r="B580" s="115"/>
      <c r="C580" s="115"/>
      <c r="D580" s="115"/>
    </row>
    <row r="581" spans="1:4" s="112" customFormat="1">
      <c r="A581" s="115"/>
      <c r="B581" s="115"/>
      <c r="C581" s="115"/>
      <c r="D581" s="115"/>
    </row>
    <row r="582" spans="1:4" s="112" customFormat="1">
      <c r="A582" s="115"/>
      <c r="B582" s="115"/>
      <c r="C582" s="115"/>
      <c r="D582" s="115"/>
    </row>
    <row r="583" spans="1:4" s="112" customFormat="1">
      <c r="A583" s="115"/>
      <c r="B583" s="115"/>
      <c r="C583" s="115"/>
      <c r="D583" s="115"/>
    </row>
    <row r="584" spans="1:4" s="112" customFormat="1">
      <c r="A584" s="115"/>
      <c r="B584" s="115"/>
      <c r="C584" s="115"/>
      <c r="D584" s="115"/>
    </row>
    <row r="585" spans="1:4" s="112" customFormat="1">
      <c r="A585" s="115"/>
      <c r="B585" s="115"/>
      <c r="C585" s="115"/>
      <c r="D585" s="115"/>
    </row>
    <row r="586" spans="1:4" s="112" customFormat="1">
      <c r="A586" s="115"/>
      <c r="B586" s="115"/>
      <c r="C586" s="115"/>
      <c r="D586" s="115"/>
    </row>
    <row r="587" spans="1:4" s="112" customFormat="1">
      <c r="A587" s="115"/>
      <c r="B587" s="115"/>
      <c r="C587" s="115"/>
      <c r="D587" s="115"/>
    </row>
    <row r="588" spans="1:4" s="112" customFormat="1">
      <c r="A588" s="115"/>
      <c r="B588" s="115"/>
      <c r="C588" s="115"/>
      <c r="D588" s="115"/>
    </row>
    <row r="589" spans="1:4" s="112" customFormat="1">
      <c r="A589" s="115"/>
      <c r="B589" s="115"/>
      <c r="C589" s="115"/>
      <c r="D589" s="115"/>
    </row>
    <row r="590" spans="1:4" s="112" customFormat="1">
      <c r="A590" s="115"/>
      <c r="B590" s="115"/>
      <c r="C590" s="115"/>
      <c r="D590" s="115"/>
    </row>
    <row r="591" spans="1:4" s="112" customFormat="1">
      <c r="A591" s="115"/>
      <c r="B591" s="115"/>
      <c r="C591" s="115"/>
      <c r="D591" s="115"/>
    </row>
    <row r="592" spans="1:4" s="112" customFormat="1">
      <c r="A592" s="115"/>
      <c r="B592" s="115"/>
      <c r="C592" s="115"/>
      <c r="D592" s="115"/>
    </row>
    <row r="593" spans="1:4" s="112" customFormat="1">
      <c r="A593" s="115"/>
      <c r="B593" s="115"/>
      <c r="C593" s="115"/>
      <c r="D593" s="115"/>
    </row>
    <row r="594" spans="1:4" s="112" customFormat="1">
      <c r="A594" s="115"/>
      <c r="B594" s="115"/>
      <c r="C594" s="115"/>
      <c r="D594" s="115"/>
    </row>
    <row r="595" spans="1:4" s="112" customFormat="1">
      <c r="A595" s="115"/>
      <c r="B595" s="115"/>
      <c r="C595" s="115"/>
      <c r="D595" s="115"/>
    </row>
    <row r="596" spans="1:4" s="112" customFormat="1">
      <c r="A596" s="115"/>
      <c r="B596" s="115"/>
      <c r="C596" s="115"/>
      <c r="D596" s="115"/>
    </row>
    <row r="597" spans="1:4" s="112" customFormat="1">
      <c r="A597" s="115"/>
      <c r="B597" s="115"/>
      <c r="C597" s="115"/>
      <c r="D597" s="115"/>
    </row>
    <row r="598" spans="1:4" s="112" customFormat="1">
      <c r="A598" s="115"/>
      <c r="B598" s="115"/>
      <c r="C598" s="115"/>
      <c r="D598" s="115"/>
    </row>
    <row r="599" spans="1:4" s="112" customFormat="1">
      <c r="A599" s="115"/>
      <c r="B599" s="115"/>
      <c r="C599" s="115"/>
      <c r="D599" s="115"/>
    </row>
    <row r="600" spans="1:4" s="112" customFormat="1">
      <c r="A600" s="115"/>
      <c r="B600" s="115"/>
      <c r="C600" s="115"/>
      <c r="D600" s="115"/>
    </row>
    <row r="601" spans="1:4" s="112" customFormat="1">
      <c r="A601" s="115"/>
      <c r="B601" s="115"/>
      <c r="C601" s="115"/>
      <c r="D601" s="115"/>
    </row>
    <row r="602" spans="1:4" s="112" customFormat="1">
      <c r="A602" s="115"/>
      <c r="B602" s="115"/>
      <c r="C602" s="115"/>
      <c r="D602" s="115"/>
    </row>
    <row r="603" spans="1:4" s="112" customFormat="1">
      <c r="A603" s="115"/>
      <c r="B603" s="115"/>
      <c r="C603" s="115"/>
      <c r="D603" s="115"/>
    </row>
    <row r="604" spans="1:4" s="112" customFormat="1">
      <c r="A604" s="115"/>
      <c r="B604" s="115"/>
      <c r="C604" s="115"/>
      <c r="D604" s="115"/>
    </row>
    <row r="605" spans="1:4" s="112" customFormat="1">
      <c r="A605" s="115"/>
      <c r="B605" s="115"/>
      <c r="C605" s="115"/>
      <c r="D605" s="115"/>
    </row>
    <row r="606" spans="1:4" s="112" customFormat="1">
      <c r="A606" s="115"/>
      <c r="B606" s="115"/>
      <c r="C606" s="115"/>
      <c r="D606" s="115"/>
    </row>
    <row r="607" spans="1:4" s="112" customFormat="1">
      <c r="A607" s="115"/>
      <c r="B607" s="115"/>
      <c r="C607" s="115"/>
      <c r="D607" s="115"/>
    </row>
    <row r="608" spans="1:4" s="112" customFormat="1">
      <c r="A608" s="115"/>
      <c r="B608" s="115"/>
      <c r="C608" s="115"/>
      <c r="D608" s="115"/>
    </row>
    <row r="609" spans="1:4" s="112" customFormat="1">
      <c r="A609" s="115"/>
      <c r="B609" s="115"/>
      <c r="C609" s="115"/>
      <c r="D609" s="115"/>
    </row>
    <row r="610" spans="1:4" s="112" customFormat="1">
      <c r="A610" s="115"/>
      <c r="B610" s="115"/>
      <c r="C610" s="115"/>
      <c r="D610" s="115"/>
    </row>
    <row r="611" spans="1:4" s="112" customFormat="1">
      <c r="A611" s="115"/>
      <c r="B611" s="115"/>
      <c r="C611" s="115"/>
      <c r="D611" s="115"/>
    </row>
    <row r="612" spans="1:4" s="112" customFormat="1">
      <c r="A612" s="115"/>
      <c r="B612" s="115"/>
      <c r="C612" s="115"/>
      <c r="D612" s="115"/>
    </row>
    <row r="613" spans="1:4" s="112" customFormat="1">
      <c r="A613" s="115"/>
      <c r="B613" s="115"/>
      <c r="C613" s="115"/>
      <c r="D613" s="115"/>
    </row>
    <row r="614" spans="1:4" s="112" customFormat="1">
      <c r="A614" s="115"/>
      <c r="B614" s="115"/>
      <c r="C614" s="115"/>
      <c r="D614" s="115"/>
    </row>
    <row r="615" spans="1:4" s="112" customFormat="1">
      <c r="A615" s="115"/>
      <c r="B615" s="115"/>
      <c r="C615" s="115"/>
      <c r="D615" s="115"/>
    </row>
    <row r="616" spans="1:4" s="112" customFormat="1">
      <c r="A616" s="115"/>
      <c r="B616" s="115"/>
      <c r="C616" s="115"/>
      <c r="D616" s="115"/>
    </row>
    <row r="617" spans="1:4" s="112" customFormat="1">
      <c r="A617" s="115"/>
      <c r="B617" s="115"/>
      <c r="C617" s="115"/>
      <c r="D617" s="115"/>
    </row>
    <row r="618" spans="1:4" s="112" customFormat="1">
      <c r="A618" s="115"/>
      <c r="B618" s="115"/>
      <c r="C618" s="115"/>
      <c r="D618" s="115"/>
    </row>
    <row r="619" spans="1:4" s="112" customFormat="1">
      <c r="A619" s="115"/>
      <c r="B619" s="115"/>
      <c r="C619" s="115"/>
      <c r="D619" s="115"/>
    </row>
    <row r="620" spans="1:4" s="112" customFormat="1">
      <c r="A620" s="115"/>
      <c r="B620" s="115"/>
      <c r="C620" s="115"/>
      <c r="D620" s="115"/>
    </row>
    <row r="621" spans="1:4" s="112" customFormat="1">
      <c r="A621" s="115"/>
      <c r="B621" s="115"/>
      <c r="C621" s="115"/>
      <c r="D621" s="115"/>
    </row>
    <row r="622" spans="1:4" s="112" customFormat="1">
      <c r="A622" s="115"/>
      <c r="B622" s="115"/>
      <c r="C622" s="115"/>
      <c r="D622" s="115"/>
    </row>
    <row r="623" spans="1:4" s="112" customFormat="1">
      <c r="A623" s="115"/>
      <c r="B623" s="115"/>
      <c r="C623" s="115"/>
      <c r="D623" s="115"/>
    </row>
    <row r="624" spans="1:4" s="112" customFormat="1">
      <c r="A624" s="115"/>
      <c r="B624" s="115"/>
      <c r="C624" s="115"/>
      <c r="D624" s="115"/>
    </row>
    <row r="625" spans="1:4" s="112" customFormat="1">
      <c r="A625" s="115"/>
      <c r="B625" s="115"/>
      <c r="C625" s="115"/>
      <c r="D625" s="115"/>
    </row>
    <row r="626" spans="1:4" s="112" customFormat="1">
      <c r="A626" s="115"/>
      <c r="B626" s="115"/>
      <c r="C626" s="115"/>
      <c r="D626" s="115"/>
    </row>
    <row r="627" spans="1:4" s="112" customFormat="1">
      <c r="A627" s="115"/>
      <c r="B627" s="115"/>
      <c r="C627" s="115"/>
      <c r="D627" s="115"/>
    </row>
    <row r="628" spans="1:4" s="112" customFormat="1">
      <c r="A628" s="115"/>
      <c r="B628" s="115"/>
      <c r="C628" s="115"/>
      <c r="D628" s="115"/>
    </row>
    <row r="629" spans="1:4" s="112" customFormat="1">
      <c r="A629" s="115"/>
      <c r="B629" s="115"/>
      <c r="C629" s="115"/>
      <c r="D629" s="115"/>
    </row>
    <row r="630" spans="1:4" s="112" customFormat="1">
      <c r="A630" s="115"/>
      <c r="B630" s="115"/>
      <c r="C630" s="115"/>
      <c r="D630" s="115"/>
    </row>
    <row r="631" spans="1:4" s="112" customFormat="1">
      <c r="A631" s="115"/>
      <c r="B631" s="115"/>
      <c r="C631" s="115"/>
      <c r="D631" s="115"/>
    </row>
    <row r="632" spans="1:4" s="112" customFormat="1">
      <c r="A632" s="115"/>
      <c r="B632" s="115"/>
      <c r="C632" s="115"/>
      <c r="D632" s="115"/>
    </row>
    <row r="633" spans="1:4" s="112" customFormat="1">
      <c r="A633" s="115"/>
      <c r="B633" s="115"/>
      <c r="C633" s="115"/>
      <c r="D633" s="115"/>
    </row>
    <row r="634" spans="1:4" s="112" customFormat="1">
      <c r="A634" s="115"/>
      <c r="B634" s="115"/>
      <c r="C634" s="115"/>
      <c r="D634" s="115"/>
    </row>
    <row r="635" spans="1:4" s="112" customFormat="1">
      <c r="A635" s="115"/>
      <c r="B635" s="115"/>
      <c r="C635" s="115"/>
      <c r="D635" s="115"/>
    </row>
    <row r="636" spans="1:4" s="112" customFormat="1">
      <c r="A636" s="115"/>
      <c r="B636" s="115"/>
      <c r="C636" s="115"/>
      <c r="D636" s="115"/>
    </row>
    <row r="637" spans="1:4" s="112" customFormat="1">
      <c r="A637" s="115"/>
      <c r="B637" s="115"/>
      <c r="C637" s="115"/>
      <c r="D637" s="115"/>
    </row>
    <row r="638" spans="1:4" s="112" customFormat="1">
      <c r="A638" s="115"/>
      <c r="B638" s="115"/>
      <c r="C638" s="115"/>
      <c r="D638" s="115"/>
    </row>
    <row r="639" spans="1:4" s="112" customFormat="1">
      <c r="A639" s="115"/>
      <c r="B639" s="115"/>
      <c r="C639" s="115"/>
      <c r="D639" s="115"/>
    </row>
    <row r="640" spans="1:4" s="112" customFormat="1">
      <c r="A640" s="115"/>
      <c r="B640" s="115"/>
      <c r="C640" s="115"/>
      <c r="D640" s="115"/>
    </row>
    <row r="641" spans="1:4" s="112" customFormat="1">
      <c r="A641" s="115"/>
      <c r="B641" s="115"/>
      <c r="C641" s="115"/>
      <c r="D641" s="115"/>
    </row>
    <row r="642" spans="1:4" s="112" customFormat="1">
      <c r="A642" s="115"/>
      <c r="B642" s="115"/>
      <c r="C642" s="115"/>
      <c r="D642" s="115"/>
    </row>
    <row r="643" spans="1:4" s="112" customFormat="1">
      <c r="A643" s="115"/>
      <c r="B643" s="115"/>
      <c r="C643" s="115"/>
      <c r="D643" s="115"/>
    </row>
    <row r="644" spans="1:4" s="112" customFormat="1">
      <c r="A644" s="115"/>
      <c r="B644" s="115"/>
      <c r="C644" s="115"/>
      <c r="D644" s="115"/>
    </row>
    <row r="645" spans="1:4" s="112" customFormat="1">
      <c r="A645" s="115"/>
      <c r="B645" s="115"/>
      <c r="C645" s="115"/>
      <c r="D645" s="115"/>
    </row>
    <row r="646" spans="1:4" s="112" customFormat="1">
      <c r="A646" s="115"/>
      <c r="B646" s="115"/>
      <c r="C646" s="115"/>
      <c r="D646" s="115"/>
    </row>
    <row r="647" spans="1:4" s="112" customFormat="1">
      <c r="A647" s="115"/>
      <c r="B647" s="115"/>
      <c r="C647" s="115"/>
      <c r="D647" s="115"/>
    </row>
    <row r="648" spans="1:4" s="112" customFormat="1">
      <c r="A648" s="115"/>
      <c r="B648" s="115"/>
      <c r="C648" s="115"/>
      <c r="D648" s="115"/>
    </row>
    <row r="649" spans="1:4" s="112" customFormat="1">
      <c r="A649" s="115"/>
      <c r="B649" s="115"/>
      <c r="C649" s="115"/>
      <c r="D649" s="115"/>
    </row>
    <row r="650" spans="1:4" s="112" customFormat="1">
      <c r="A650" s="115"/>
      <c r="B650" s="115"/>
      <c r="C650" s="115"/>
      <c r="D650" s="115"/>
    </row>
    <row r="651" spans="1:4" s="112" customFormat="1">
      <c r="A651" s="115"/>
      <c r="B651" s="115"/>
      <c r="C651" s="115"/>
      <c r="D651" s="115"/>
    </row>
    <row r="652" spans="1:4" s="112" customFormat="1">
      <c r="A652" s="115"/>
      <c r="B652" s="115"/>
      <c r="C652" s="115"/>
      <c r="D652" s="115"/>
    </row>
    <row r="653" spans="1:4" s="112" customFormat="1">
      <c r="A653" s="115"/>
      <c r="B653" s="115"/>
      <c r="C653" s="115"/>
      <c r="D653" s="115"/>
    </row>
    <row r="654" spans="1:4" s="112" customFormat="1">
      <c r="A654" s="115"/>
      <c r="B654" s="115"/>
      <c r="C654" s="115"/>
      <c r="D654" s="115"/>
    </row>
    <row r="655" spans="1:4" s="112" customFormat="1">
      <c r="A655" s="115"/>
      <c r="B655" s="115"/>
      <c r="C655" s="115"/>
      <c r="D655" s="115"/>
    </row>
    <row r="656" spans="1:4" s="112" customFormat="1">
      <c r="A656" s="115"/>
      <c r="B656" s="115"/>
      <c r="C656" s="115"/>
      <c r="D656" s="115"/>
    </row>
    <row r="657" spans="1:4" s="112" customFormat="1">
      <c r="A657" s="115"/>
      <c r="B657" s="115"/>
      <c r="C657" s="115"/>
      <c r="D657" s="115"/>
    </row>
    <row r="658" spans="1:4" s="112" customFormat="1">
      <c r="A658" s="115"/>
      <c r="B658" s="115"/>
      <c r="C658" s="115"/>
      <c r="D658" s="115"/>
    </row>
    <row r="659" spans="1:4" s="112" customFormat="1">
      <c r="A659" s="115"/>
      <c r="B659" s="115"/>
      <c r="C659" s="115"/>
      <c r="D659" s="115"/>
    </row>
    <row r="660" spans="1:4" s="112" customFormat="1">
      <c r="A660" s="115"/>
      <c r="B660" s="115"/>
      <c r="C660" s="115"/>
      <c r="D660" s="115"/>
    </row>
    <row r="661" spans="1:4" s="112" customFormat="1">
      <c r="A661" s="115"/>
      <c r="B661" s="115"/>
      <c r="C661" s="115"/>
      <c r="D661" s="115"/>
    </row>
    <row r="662" spans="1:4" s="112" customFormat="1">
      <c r="A662" s="115"/>
      <c r="B662" s="115"/>
      <c r="C662" s="115"/>
      <c r="D662" s="115"/>
    </row>
    <row r="663" spans="1:4" s="112" customFormat="1">
      <c r="A663" s="115"/>
      <c r="B663" s="115"/>
      <c r="C663" s="115"/>
      <c r="D663" s="115"/>
    </row>
    <row r="664" spans="1:4" s="112" customFormat="1">
      <c r="A664" s="115"/>
      <c r="B664" s="115"/>
      <c r="C664" s="115"/>
      <c r="D664" s="115"/>
    </row>
    <row r="665" spans="1:4" s="112" customFormat="1">
      <c r="A665" s="115"/>
      <c r="B665" s="115"/>
      <c r="C665" s="115"/>
      <c r="D665" s="115"/>
    </row>
    <row r="666" spans="1:4" s="112" customFormat="1">
      <c r="A666" s="115"/>
      <c r="B666" s="115"/>
      <c r="C666" s="115"/>
      <c r="D666" s="115"/>
    </row>
    <row r="667" spans="1:4" s="112" customFormat="1">
      <c r="A667" s="115"/>
      <c r="B667" s="115"/>
      <c r="C667" s="115"/>
      <c r="D667" s="115"/>
    </row>
    <row r="668" spans="1:4" s="112" customFormat="1">
      <c r="A668" s="115"/>
      <c r="B668" s="115"/>
      <c r="C668" s="115"/>
      <c r="D668" s="115"/>
    </row>
    <row r="669" spans="1:4" s="112" customFormat="1">
      <c r="A669" s="115"/>
      <c r="B669" s="115"/>
      <c r="C669" s="115"/>
      <c r="D669" s="115"/>
    </row>
    <row r="670" spans="1:4" s="112" customFormat="1">
      <c r="A670" s="115"/>
      <c r="B670" s="115"/>
      <c r="C670" s="115"/>
      <c r="D670" s="115"/>
    </row>
    <row r="671" spans="1:4" s="112" customFormat="1">
      <c r="A671" s="115"/>
      <c r="B671" s="115"/>
      <c r="C671" s="115"/>
      <c r="D671" s="115"/>
    </row>
    <row r="672" spans="1:4" s="112" customFormat="1">
      <c r="A672" s="115"/>
      <c r="B672" s="115"/>
      <c r="C672" s="115"/>
      <c r="D672" s="115"/>
    </row>
    <row r="673" spans="1:4" s="112" customFormat="1">
      <c r="A673" s="115"/>
      <c r="B673" s="115"/>
      <c r="C673" s="115"/>
      <c r="D673" s="115"/>
    </row>
    <row r="674" spans="1:4" s="112" customFormat="1">
      <c r="A674" s="115"/>
      <c r="B674" s="115"/>
      <c r="C674" s="115"/>
      <c r="D674" s="115"/>
    </row>
    <row r="675" spans="1:4" s="112" customFormat="1">
      <c r="A675" s="115"/>
      <c r="B675" s="115"/>
      <c r="C675" s="115"/>
      <c r="D675" s="115"/>
    </row>
    <row r="676" spans="1:4" s="112" customFormat="1">
      <c r="A676" s="115"/>
      <c r="B676" s="115"/>
      <c r="C676" s="115"/>
      <c r="D676" s="115"/>
    </row>
    <row r="677" spans="1:4" s="112" customFormat="1">
      <c r="A677" s="115"/>
      <c r="B677" s="115"/>
      <c r="C677" s="115"/>
      <c r="D677" s="115"/>
    </row>
    <row r="678" spans="1:4" s="112" customFormat="1">
      <c r="A678" s="115"/>
      <c r="B678" s="115"/>
      <c r="C678" s="115"/>
      <c r="D678" s="115"/>
    </row>
    <row r="679" spans="1:4" s="112" customFormat="1">
      <c r="A679" s="115"/>
      <c r="B679" s="115"/>
      <c r="C679" s="115"/>
      <c r="D679" s="115"/>
    </row>
    <row r="680" spans="1:4" s="112" customFormat="1">
      <c r="A680" s="115"/>
      <c r="B680" s="115"/>
      <c r="C680" s="115"/>
      <c r="D680" s="115"/>
    </row>
    <row r="681" spans="1:4" s="112" customFormat="1">
      <c r="A681" s="115"/>
      <c r="B681" s="115"/>
      <c r="C681" s="115"/>
      <c r="D681" s="115"/>
    </row>
    <row r="682" spans="1:4" s="112" customFormat="1">
      <c r="A682" s="115"/>
      <c r="B682" s="115"/>
      <c r="C682" s="115"/>
      <c r="D682" s="115"/>
    </row>
    <row r="683" spans="1:4" s="112" customFormat="1">
      <c r="A683" s="115"/>
      <c r="B683" s="115"/>
      <c r="C683" s="115"/>
      <c r="D683" s="115"/>
    </row>
    <row r="684" spans="1:4" s="112" customFormat="1">
      <c r="A684" s="115"/>
      <c r="B684" s="115"/>
      <c r="C684" s="115"/>
      <c r="D684" s="115"/>
    </row>
    <row r="685" spans="1:4" s="112" customFormat="1">
      <c r="A685" s="115"/>
      <c r="B685" s="115"/>
      <c r="C685" s="115"/>
      <c r="D685" s="115"/>
    </row>
    <row r="686" spans="1:4" s="112" customFormat="1">
      <c r="A686" s="115"/>
      <c r="B686" s="115"/>
      <c r="C686" s="115"/>
      <c r="D686" s="115"/>
    </row>
    <row r="687" spans="1:4" s="112" customFormat="1">
      <c r="A687" s="115"/>
      <c r="B687" s="115"/>
      <c r="C687" s="115"/>
      <c r="D687" s="115"/>
    </row>
    <row r="688" spans="1:4" s="112" customFormat="1">
      <c r="A688" s="115"/>
      <c r="B688" s="115"/>
      <c r="C688" s="115"/>
      <c r="D688" s="115"/>
    </row>
    <row r="689" spans="1:4" s="112" customFormat="1">
      <c r="A689" s="115"/>
      <c r="B689" s="115"/>
      <c r="C689" s="115"/>
      <c r="D689" s="115"/>
    </row>
    <row r="690" spans="1:4" s="112" customFormat="1">
      <c r="A690" s="115"/>
      <c r="B690" s="115"/>
      <c r="C690" s="115"/>
      <c r="D690" s="115"/>
    </row>
    <row r="691" spans="1:4" s="112" customFormat="1">
      <c r="A691" s="115"/>
      <c r="B691" s="115"/>
      <c r="C691" s="115"/>
      <c r="D691" s="115"/>
    </row>
    <row r="692" spans="1:4" s="112" customFormat="1">
      <c r="A692" s="115"/>
      <c r="B692" s="115"/>
      <c r="C692" s="115"/>
      <c r="D692" s="115"/>
    </row>
    <row r="693" spans="1:4" s="112" customFormat="1">
      <c r="A693" s="115"/>
      <c r="B693" s="115"/>
      <c r="C693" s="115"/>
      <c r="D693" s="115"/>
    </row>
    <row r="694" spans="1:4" s="112" customFormat="1">
      <c r="A694" s="115"/>
      <c r="B694" s="115"/>
      <c r="C694" s="115"/>
      <c r="D694" s="115"/>
    </row>
    <row r="695" spans="1:4" s="112" customFormat="1">
      <c r="A695" s="115"/>
      <c r="B695" s="115"/>
      <c r="C695" s="115"/>
      <c r="D695" s="115"/>
    </row>
    <row r="696" spans="1:4" s="112" customFormat="1">
      <c r="A696" s="115"/>
      <c r="B696" s="115"/>
      <c r="C696" s="115"/>
      <c r="D696" s="115"/>
    </row>
    <row r="697" spans="1:4" s="112" customFormat="1">
      <c r="A697" s="115"/>
      <c r="B697" s="115"/>
      <c r="C697" s="115"/>
      <c r="D697" s="115"/>
    </row>
    <row r="698" spans="1:4" s="112" customFormat="1">
      <c r="A698" s="115"/>
      <c r="B698" s="115"/>
      <c r="C698" s="115"/>
      <c r="D698" s="115"/>
    </row>
    <row r="699" spans="1:4" s="112" customFormat="1">
      <c r="A699" s="115"/>
      <c r="B699" s="115"/>
      <c r="C699" s="115"/>
      <c r="D699" s="115"/>
    </row>
    <row r="700" spans="1:4" s="112" customFormat="1">
      <c r="A700" s="115"/>
      <c r="B700" s="115"/>
      <c r="C700" s="115"/>
      <c r="D700" s="115"/>
    </row>
    <row r="701" spans="1:4" s="112" customFormat="1">
      <c r="A701" s="115"/>
      <c r="B701" s="115"/>
      <c r="C701" s="115"/>
      <c r="D701" s="115"/>
    </row>
    <row r="702" spans="1:4" s="112" customFormat="1">
      <c r="A702" s="115"/>
      <c r="B702" s="115"/>
      <c r="C702" s="115"/>
      <c r="D702" s="115"/>
    </row>
    <row r="703" spans="1:4" s="112" customFormat="1">
      <c r="A703" s="115"/>
      <c r="B703" s="115"/>
      <c r="C703" s="115"/>
      <c r="D703" s="115"/>
    </row>
    <row r="704" spans="1:4" s="112" customFormat="1">
      <c r="A704" s="115"/>
      <c r="B704" s="115"/>
      <c r="C704" s="115"/>
      <c r="D704" s="115"/>
    </row>
    <row r="705" spans="1:4" s="112" customFormat="1">
      <c r="A705" s="115"/>
      <c r="B705" s="115"/>
      <c r="C705" s="115"/>
      <c r="D705" s="115"/>
    </row>
    <row r="706" spans="1:4" s="112" customFormat="1">
      <c r="A706" s="115"/>
      <c r="B706" s="115"/>
      <c r="C706" s="115"/>
      <c r="D706" s="115"/>
    </row>
    <row r="707" spans="1:4" s="112" customFormat="1">
      <c r="A707" s="115"/>
      <c r="B707" s="115"/>
      <c r="C707" s="115"/>
      <c r="D707" s="115"/>
    </row>
    <row r="708" spans="1:4" s="112" customFormat="1">
      <c r="A708" s="115"/>
      <c r="B708" s="115"/>
      <c r="C708" s="115"/>
      <c r="D708" s="115"/>
    </row>
    <row r="709" spans="1:4" s="112" customFormat="1">
      <c r="A709" s="115"/>
      <c r="B709" s="115"/>
      <c r="C709" s="115"/>
      <c r="D709" s="115"/>
    </row>
    <row r="710" spans="1:4" s="112" customFormat="1">
      <c r="A710" s="115"/>
      <c r="B710" s="115"/>
      <c r="C710" s="115"/>
      <c r="D710" s="115"/>
    </row>
    <row r="711" spans="1:4" s="112" customFormat="1">
      <c r="A711" s="115"/>
      <c r="B711" s="115"/>
      <c r="C711" s="115"/>
      <c r="D711" s="115"/>
    </row>
    <row r="712" spans="1:4" s="112" customFormat="1">
      <c r="A712" s="115"/>
      <c r="B712" s="115"/>
      <c r="C712" s="115"/>
      <c r="D712" s="115"/>
    </row>
    <row r="713" spans="1:4" s="112" customFormat="1">
      <c r="A713" s="115"/>
      <c r="B713" s="115"/>
      <c r="C713" s="115"/>
      <c r="D713" s="115"/>
    </row>
    <row r="714" spans="1:4" s="112" customFormat="1">
      <c r="A714" s="115"/>
      <c r="B714" s="115"/>
      <c r="C714" s="115"/>
      <c r="D714" s="115"/>
    </row>
    <row r="715" spans="1:4" s="112" customFormat="1">
      <c r="A715" s="115"/>
      <c r="B715" s="115"/>
      <c r="C715" s="115"/>
      <c r="D715" s="115"/>
    </row>
    <row r="716" spans="1:4" s="112" customFormat="1">
      <c r="A716" s="115"/>
      <c r="B716" s="115"/>
      <c r="C716" s="115"/>
      <c r="D716" s="115"/>
    </row>
    <row r="717" spans="1:4" s="112" customFormat="1">
      <c r="A717" s="115"/>
      <c r="B717" s="115"/>
      <c r="C717" s="115"/>
      <c r="D717" s="115"/>
    </row>
    <row r="718" spans="1:4" s="112" customFormat="1">
      <c r="A718" s="115"/>
      <c r="B718" s="115"/>
      <c r="C718" s="115"/>
      <c r="D718" s="115"/>
    </row>
    <row r="719" spans="1:4" s="112" customFormat="1">
      <c r="A719" s="115"/>
      <c r="B719" s="115"/>
      <c r="C719" s="115"/>
      <c r="D719" s="115"/>
    </row>
    <row r="720" spans="1:4" s="112" customFormat="1">
      <c r="A720" s="115"/>
      <c r="B720" s="115"/>
      <c r="C720" s="115"/>
      <c r="D720" s="115"/>
    </row>
    <row r="721" spans="1:4" s="112" customFormat="1">
      <c r="A721" s="115"/>
      <c r="B721" s="115"/>
      <c r="C721" s="115"/>
      <c r="D721" s="115"/>
    </row>
    <row r="722" spans="1:4" s="112" customFormat="1">
      <c r="A722" s="115"/>
      <c r="B722" s="115"/>
      <c r="C722" s="115"/>
      <c r="D722" s="115"/>
    </row>
    <row r="723" spans="1:4" s="112" customFormat="1">
      <c r="A723" s="115"/>
      <c r="B723" s="115"/>
      <c r="C723" s="115"/>
      <c r="D723" s="115"/>
    </row>
    <row r="724" spans="1:4" s="112" customFormat="1">
      <c r="A724" s="115"/>
      <c r="B724" s="115"/>
      <c r="C724" s="115"/>
      <c r="D724" s="115"/>
    </row>
    <row r="725" spans="1:4" s="112" customFormat="1">
      <c r="A725" s="115"/>
      <c r="B725" s="115"/>
      <c r="C725" s="115"/>
      <c r="D725" s="115"/>
    </row>
    <row r="726" spans="1:4" s="112" customFormat="1">
      <c r="A726" s="115"/>
      <c r="B726" s="115"/>
      <c r="C726" s="115"/>
      <c r="D726" s="115"/>
    </row>
    <row r="727" spans="1:4" s="112" customFormat="1">
      <c r="A727" s="115"/>
      <c r="B727" s="115"/>
      <c r="C727" s="115"/>
      <c r="D727" s="115"/>
    </row>
    <row r="728" spans="1:4" s="112" customFormat="1">
      <c r="A728" s="115"/>
      <c r="B728" s="115"/>
      <c r="C728" s="115"/>
      <c r="D728" s="115"/>
    </row>
    <row r="729" spans="1:4" s="112" customFormat="1">
      <c r="A729" s="115"/>
      <c r="B729" s="115"/>
      <c r="C729" s="115"/>
      <c r="D729" s="115"/>
    </row>
    <row r="730" spans="1:4" s="112" customFormat="1">
      <c r="A730" s="115"/>
      <c r="B730" s="115"/>
      <c r="C730" s="115"/>
      <c r="D730" s="115"/>
    </row>
    <row r="731" spans="1:4" s="112" customFormat="1">
      <c r="A731" s="115"/>
      <c r="B731" s="115"/>
      <c r="C731" s="115"/>
      <c r="D731" s="115"/>
    </row>
    <row r="732" spans="1:4" s="112" customFormat="1">
      <c r="A732" s="115"/>
      <c r="B732" s="115"/>
      <c r="C732" s="115"/>
      <c r="D732" s="115"/>
    </row>
    <row r="733" spans="1:4" s="112" customFormat="1">
      <c r="A733" s="115"/>
      <c r="B733" s="115"/>
      <c r="C733" s="115"/>
      <c r="D733" s="115"/>
    </row>
    <row r="734" spans="1:4" s="112" customFormat="1">
      <c r="A734" s="115"/>
      <c r="B734" s="115"/>
      <c r="C734" s="115"/>
      <c r="D734" s="115"/>
    </row>
    <row r="735" spans="1:4" s="112" customFormat="1">
      <c r="A735" s="115"/>
      <c r="B735" s="115"/>
      <c r="C735" s="115"/>
      <c r="D735" s="115"/>
    </row>
    <row r="736" spans="1:4" s="112" customFormat="1">
      <c r="A736" s="115"/>
      <c r="B736" s="115"/>
      <c r="C736" s="115"/>
      <c r="D736" s="115"/>
    </row>
    <row r="737" spans="1:4" s="112" customFormat="1">
      <c r="A737" s="115"/>
      <c r="B737" s="115"/>
      <c r="C737" s="115"/>
      <c r="D737" s="115"/>
    </row>
    <row r="738" spans="1:4" s="112" customFormat="1">
      <c r="A738" s="115"/>
      <c r="B738" s="115"/>
      <c r="C738" s="115"/>
      <c r="D738" s="115"/>
    </row>
    <row r="739" spans="1:4" s="112" customFormat="1">
      <c r="A739" s="115"/>
      <c r="B739" s="115"/>
      <c r="C739" s="115"/>
      <c r="D739" s="115"/>
    </row>
    <row r="740" spans="1:4" s="112" customFormat="1">
      <c r="A740" s="115"/>
      <c r="B740" s="115"/>
      <c r="C740" s="115"/>
      <c r="D740" s="115"/>
    </row>
    <row r="741" spans="1:4" s="112" customFormat="1">
      <c r="A741" s="115"/>
      <c r="B741" s="115"/>
      <c r="C741" s="115"/>
      <c r="D741" s="115"/>
    </row>
    <row r="742" spans="1:4" s="112" customFormat="1">
      <c r="A742" s="115"/>
      <c r="B742" s="115"/>
      <c r="C742" s="115"/>
      <c r="D742" s="115"/>
    </row>
    <row r="743" spans="1:4" s="112" customFormat="1">
      <c r="A743" s="115"/>
      <c r="B743" s="115"/>
      <c r="C743" s="115"/>
      <c r="D743" s="115"/>
    </row>
    <row r="744" spans="1:4" s="112" customFormat="1">
      <c r="A744" s="115"/>
      <c r="B744" s="115"/>
      <c r="C744" s="115"/>
      <c r="D744" s="115"/>
    </row>
    <row r="745" spans="1:4" s="112" customFormat="1">
      <c r="A745" s="115"/>
      <c r="B745" s="115"/>
      <c r="C745" s="115"/>
      <c r="D745" s="115"/>
    </row>
    <row r="746" spans="1:4" s="112" customFormat="1">
      <c r="A746" s="115"/>
      <c r="B746" s="115"/>
      <c r="C746" s="115"/>
      <c r="D746" s="115"/>
    </row>
    <row r="747" spans="1:4" s="112" customFormat="1">
      <c r="A747" s="115"/>
      <c r="B747" s="115"/>
      <c r="C747" s="115"/>
      <c r="D747" s="115"/>
    </row>
  </sheetData>
  <protectedRanges>
    <protectedRange password="CC3D" sqref="A69:C317" name="Range1"/>
    <protectedRange password="CC3D" sqref="D69:D317" name="Range1_1"/>
    <protectedRange password="CC3D" sqref="A3:C68" name="Range1_2"/>
    <protectedRange password="CC3D" sqref="D3:D68" name="Range1_1_1"/>
  </protectedRanges>
  <mergeCells count="4">
    <mergeCell ref="A1:A2"/>
    <mergeCell ref="B1:B2"/>
    <mergeCell ref="C1:C2"/>
    <mergeCell ref="D1:D2"/>
  </mergeCells>
  <conditionalFormatting sqref="A69:C317">
    <cfRule type="cellIs" dxfId="39" priority="31" operator="equal">
      <formula>0</formula>
    </cfRule>
  </conditionalFormatting>
  <conditionalFormatting sqref="D69:D77">
    <cfRule type="cellIs" dxfId="38" priority="16" operator="equal">
      <formula>0</formula>
    </cfRule>
  </conditionalFormatting>
  <conditionalFormatting sqref="D78:D97">
    <cfRule type="cellIs" dxfId="37" priority="15" operator="equal">
      <formula>0</formula>
    </cfRule>
  </conditionalFormatting>
  <conditionalFormatting sqref="D98:D117">
    <cfRule type="cellIs" dxfId="36" priority="14" operator="equal">
      <formula>0</formula>
    </cfRule>
  </conditionalFormatting>
  <conditionalFormatting sqref="D118:D137">
    <cfRule type="cellIs" dxfId="35" priority="13" operator="equal">
      <formula>0</formula>
    </cfRule>
  </conditionalFormatting>
  <conditionalFormatting sqref="D138:D157">
    <cfRule type="cellIs" dxfId="34" priority="12" operator="equal">
      <formula>0</formula>
    </cfRule>
  </conditionalFormatting>
  <conditionalFormatting sqref="D158:D177">
    <cfRule type="cellIs" dxfId="33" priority="11" operator="equal">
      <formula>0</formula>
    </cfRule>
  </conditionalFormatting>
  <conditionalFormatting sqref="D178:D197">
    <cfRule type="cellIs" dxfId="32" priority="10" operator="equal">
      <formula>0</formula>
    </cfRule>
  </conditionalFormatting>
  <conditionalFormatting sqref="D198:D217">
    <cfRule type="cellIs" dxfId="31" priority="9" operator="equal">
      <formula>0</formula>
    </cfRule>
  </conditionalFormatting>
  <conditionalFormatting sqref="D218:D237">
    <cfRule type="cellIs" dxfId="30" priority="8" operator="equal">
      <formula>0</formula>
    </cfRule>
  </conditionalFormatting>
  <conditionalFormatting sqref="D238:D257">
    <cfRule type="cellIs" dxfId="29" priority="7" operator="equal">
      <formula>0</formula>
    </cfRule>
  </conditionalFormatting>
  <conditionalFormatting sqref="D258:D277">
    <cfRule type="cellIs" dxfId="28" priority="6" operator="equal">
      <formula>0</formula>
    </cfRule>
  </conditionalFormatting>
  <conditionalFormatting sqref="D278:D297">
    <cfRule type="cellIs" dxfId="27" priority="5" operator="equal">
      <formula>0</formula>
    </cfRule>
  </conditionalFormatting>
  <conditionalFormatting sqref="D298:D317">
    <cfRule type="cellIs" dxfId="26" priority="4" operator="equal">
      <formula>0</formula>
    </cfRule>
  </conditionalFormatting>
  <conditionalFormatting sqref="A3:C68">
    <cfRule type="cellIs" dxfId="25" priority="3" operator="equal">
      <formula>0</formula>
    </cfRule>
  </conditionalFormatting>
  <conditionalFormatting sqref="D3:D57">
    <cfRule type="cellIs" dxfId="24" priority="2" operator="equal">
      <formula>0</formula>
    </cfRule>
  </conditionalFormatting>
  <conditionalFormatting sqref="D58:D68">
    <cfRule type="cellIs" dxfId="23" priority="1" operator="equal">
      <formula>0</formula>
    </cfRule>
  </conditionalFormatting>
  <dataValidations count="1">
    <dataValidation type="list" allowBlank="1" showInputMessage="1" showErrorMessage="1" sqref="C3:C1048576" xr:uid="{00000000-0002-0000-0E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E00-000001000000}">
          <x14:formula1>
            <xm:f>'قانون الإطار'!$C$2:$C$70</xm:f>
          </x14:formula1>
          <xm:sqref>B69:B1048576</xm:sqref>
        </x14:dataValidation>
        <x14:dataValidation type="list" allowBlank="1" showInputMessage="1" showErrorMessage="1" xr:uid="{00000000-0002-0000-0E00-000002000000}">
          <x14:formula1>
            <xm:f>الدوائر!#REF!</xm:f>
          </x14:formula1>
          <xm:sqref>D69:D1048576</xm:sqref>
        </x14:dataValidation>
        <x14:dataValidation type="list" allowBlank="1" showInputMessage="1" showErrorMessage="1" xr:uid="{00000000-0002-0000-0E00-000003000000}">
          <x14:formula1>
            <xm:f>الدوائر!#REF!</xm:f>
          </x14:formula1>
          <xm:sqref>D3:D68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5"/>
  <sheetViews>
    <sheetView rightToLeft="1" workbookViewId="0">
      <selection sqref="A1:C24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2"/>
    <col min="4" max="4" width="23.81640625" style="116" bestFit="1" customWidth="1"/>
    <col min="5" max="5" width="9.1796875" style="116"/>
    <col min="6" max="6" width="9.1796875" style="116" hidden="1" customWidth="1"/>
    <col min="7" max="27" width="9.1796875" style="116"/>
  </cols>
  <sheetData>
    <row r="1" spans="1:6">
      <c r="A1" s="229" t="s">
        <v>82</v>
      </c>
      <c r="B1" s="229"/>
      <c r="C1" s="91" t="s">
        <v>748</v>
      </c>
    </row>
    <row r="2" spans="1:6">
      <c r="A2" s="10" t="s">
        <v>69</v>
      </c>
      <c r="B2" s="11"/>
      <c r="C2" s="119"/>
    </row>
    <row r="3" spans="1:6">
      <c r="A3" s="10" t="s">
        <v>70</v>
      </c>
      <c r="B3" s="11"/>
      <c r="C3" s="119"/>
    </row>
    <row r="4" spans="1:6">
      <c r="A4" s="10" t="s">
        <v>80</v>
      </c>
      <c r="B4" s="11"/>
      <c r="C4" s="119"/>
    </row>
    <row r="5" spans="1:6">
      <c r="A5" s="10" t="s">
        <v>81</v>
      </c>
      <c r="B5" s="11"/>
      <c r="C5" s="119"/>
    </row>
    <row r="6" spans="1:6">
      <c r="A6" s="230" t="s">
        <v>780</v>
      </c>
      <c r="B6" s="230"/>
      <c r="C6" s="68">
        <v>0.6</v>
      </c>
      <c r="F6" s="116" t="s">
        <v>635</v>
      </c>
    </row>
    <row r="7" spans="1:6">
      <c r="A7" s="10" t="s">
        <v>71</v>
      </c>
      <c r="B7" s="11"/>
      <c r="C7" s="119"/>
      <c r="F7" s="116" t="s">
        <v>633</v>
      </c>
    </row>
    <row r="8" spans="1:6">
      <c r="A8" s="10" t="s">
        <v>72</v>
      </c>
      <c r="B8" s="11"/>
      <c r="C8" s="119"/>
    </row>
    <row r="9" spans="1:6">
      <c r="A9" s="227" t="s">
        <v>749</v>
      </c>
      <c r="B9" s="228"/>
      <c r="C9" s="68">
        <v>0.45</v>
      </c>
    </row>
    <row r="10" spans="1:6">
      <c r="A10" s="86" t="s">
        <v>781</v>
      </c>
      <c r="B10" s="11"/>
      <c r="C10" s="119"/>
    </row>
    <row r="11" spans="1:6">
      <c r="A11" s="86" t="s">
        <v>782</v>
      </c>
      <c r="B11" s="11"/>
      <c r="C11" s="119"/>
    </row>
    <row r="12" spans="1:6">
      <c r="A12" s="227" t="s">
        <v>73</v>
      </c>
      <c r="B12" s="228"/>
      <c r="C12" s="68">
        <v>0.75</v>
      </c>
    </row>
    <row r="13" spans="1:6">
      <c r="A13" s="10" t="s">
        <v>74</v>
      </c>
      <c r="B13" s="11"/>
      <c r="C13" s="119"/>
    </row>
    <row r="14" spans="1:6">
      <c r="A14" s="10" t="s">
        <v>75</v>
      </c>
      <c r="B14" s="11"/>
      <c r="C14" s="119"/>
    </row>
    <row r="15" spans="1:6">
      <c r="A15" s="227" t="s">
        <v>76</v>
      </c>
      <c r="B15" s="228"/>
      <c r="C15" s="68">
        <v>0.98</v>
      </c>
    </row>
    <row r="16" spans="1:6">
      <c r="A16" s="10" t="s">
        <v>77</v>
      </c>
      <c r="B16" s="11"/>
      <c r="C16" s="119"/>
    </row>
    <row r="17" spans="1:3">
      <c r="A17" s="227" t="s">
        <v>78</v>
      </c>
      <c r="B17" s="228"/>
      <c r="C17" s="68" t="e">
        <f>B18/B3</f>
        <v>#DIV/0!</v>
      </c>
    </row>
    <row r="18" spans="1:3">
      <c r="A18" s="10" t="s">
        <v>79</v>
      </c>
      <c r="B18" s="11"/>
      <c r="C18" s="119"/>
    </row>
    <row r="19" spans="1:3">
      <c r="A19" s="227" t="s">
        <v>747</v>
      </c>
      <c r="B19" s="228"/>
      <c r="C19" s="68">
        <v>0.98</v>
      </c>
    </row>
    <row r="20" spans="1:3">
      <c r="A20" s="10" t="s">
        <v>783</v>
      </c>
      <c r="B20" s="11"/>
      <c r="C20" s="119"/>
    </row>
    <row r="21" spans="1:3">
      <c r="A21" s="227" t="s">
        <v>784</v>
      </c>
      <c r="B21" s="228"/>
      <c r="C21" s="119"/>
    </row>
    <row r="22" spans="1:3">
      <c r="A22" s="10" t="s">
        <v>785</v>
      </c>
      <c r="B22" s="120"/>
      <c r="C22" s="119"/>
    </row>
    <row r="23" spans="1:3" s="116" customFormat="1">
      <c r="A23" s="88" t="s">
        <v>786</v>
      </c>
      <c r="B23" s="11"/>
      <c r="C23" s="119"/>
    </row>
    <row r="24" spans="1:3" s="116" customFormat="1">
      <c r="A24" s="88" t="s">
        <v>787</v>
      </c>
      <c r="B24" s="11"/>
      <c r="C24" s="119"/>
    </row>
    <row r="25" spans="1:3" s="116" customFormat="1">
      <c r="B25" s="117"/>
      <c r="C25" s="118"/>
    </row>
    <row r="26" spans="1:3" s="116" customFormat="1">
      <c r="B26" s="117"/>
      <c r="C26" s="118"/>
    </row>
    <row r="27" spans="1:3" s="116" customFormat="1">
      <c r="B27" s="117"/>
      <c r="C27" s="118"/>
    </row>
    <row r="28" spans="1:3" s="116" customFormat="1">
      <c r="B28" s="117"/>
      <c r="C28" s="118"/>
    </row>
    <row r="29" spans="1:3" s="116" customFormat="1">
      <c r="B29" s="117"/>
      <c r="C29" s="118"/>
    </row>
    <row r="30" spans="1:3" s="116" customFormat="1">
      <c r="B30" s="117"/>
      <c r="C30" s="118"/>
    </row>
    <row r="31" spans="1:3" s="116" customFormat="1">
      <c r="B31" s="117"/>
      <c r="C31" s="118"/>
    </row>
    <row r="32" spans="1:3" s="116" customFormat="1">
      <c r="B32" s="117"/>
      <c r="C32" s="118"/>
    </row>
    <row r="33" spans="2:3" s="116" customFormat="1">
      <c r="B33" s="117"/>
      <c r="C33" s="118"/>
    </row>
    <row r="34" spans="2:3" s="116" customFormat="1">
      <c r="B34" s="117"/>
      <c r="C34" s="118"/>
    </row>
    <row r="35" spans="2:3" s="116" customFormat="1">
      <c r="B35" s="117"/>
      <c r="C35" s="118"/>
    </row>
    <row r="36" spans="2:3" s="116" customFormat="1">
      <c r="B36" s="117"/>
      <c r="C36" s="118"/>
    </row>
    <row r="37" spans="2:3" s="116" customFormat="1">
      <c r="B37" s="117"/>
      <c r="C37" s="118"/>
    </row>
    <row r="38" spans="2:3" s="116" customFormat="1">
      <c r="B38" s="117"/>
      <c r="C38" s="118"/>
    </row>
    <row r="39" spans="2:3" s="116" customFormat="1">
      <c r="B39" s="117"/>
      <c r="C39" s="118"/>
    </row>
    <row r="40" spans="2:3" s="116" customFormat="1">
      <c r="B40" s="117"/>
      <c r="C40" s="118"/>
    </row>
    <row r="41" spans="2:3" s="116" customFormat="1">
      <c r="B41" s="117"/>
      <c r="C41" s="118"/>
    </row>
    <row r="42" spans="2:3" s="116" customFormat="1">
      <c r="B42" s="117"/>
      <c r="C42" s="118"/>
    </row>
    <row r="43" spans="2:3" s="116" customFormat="1">
      <c r="B43" s="117"/>
      <c r="C43" s="118"/>
    </row>
    <row r="44" spans="2:3" s="116" customFormat="1">
      <c r="B44" s="117"/>
      <c r="C44" s="118"/>
    </row>
    <row r="45" spans="2:3" s="116" customFormat="1">
      <c r="B45" s="117"/>
      <c r="C45" s="118"/>
    </row>
    <row r="46" spans="2:3" s="116" customFormat="1">
      <c r="B46" s="117"/>
      <c r="C46" s="118"/>
    </row>
    <row r="47" spans="2:3" s="116" customFormat="1">
      <c r="B47" s="117"/>
      <c r="C47" s="118"/>
    </row>
    <row r="48" spans="2:3" s="116" customFormat="1">
      <c r="B48" s="117"/>
      <c r="C48" s="118"/>
    </row>
    <row r="49" spans="2:3" s="116" customFormat="1">
      <c r="B49" s="117"/>
      <c r="C49" s="118"/>
    </row>
    <row r="50" spans="2:3" s="116" customFormat="1">
      <c r="B50" s="117"/>
      <c r="C50" s="118"/>
    </row>
    <row r="51" spans="2:3" s="116" customFormat="1">
      <c r="B51" s="117"/>
      <c r="C51" s="118"/>
    </row>
    <row r="52" spans="2:3" s="116" customFormat="1">
      <c r="B52" s="117"/>
      <c r="C52" s="118"/>
    </row>
    <row r="53" spans="2:3" s="116" customFormat="1">
      <c r="B53" s="117"/>
      <c r="C53" s="118"/>
    </row>
    <row r="54" spans="2:3" s="116" customFormat="1">
      <c r="B54" s="117"/>
      <c r="C54" s="118"/>
    </row>
    <row r="55" spans="2:3" s="116" customFormat="1">
      <c r="B55" s="117"/>
      <c r="C55" s="118"/>
    </row>
    <row r="56" spans="2:3" s="116" customFormat="1">
      <c r="B56" s="117"/>
      <c r="C56" s="118"/>
    </row>
    <row r="57" spans="2:3" s="116" customFormat="1">
      <c r="B57" s="117"/>
      <c r="C57" s="118"/>
    </row>
    <row r="58" spans="2:3" s="116" customFormat="1">
      <c r="B58" s="117"/>
      <c r="C58" s="118"/>
    </row>
    <row r="59" spans="2:3" s="116" customFormat="1">
      <c r="B59" s="117"/>
      <c r="C59" s="118"/>
    </row>
    <row r="60" spans="2:3" s="116" customFormat="1">
      <c r="B60" s="117"/>
      <c r="C60" s="118"/>
    </row>
    <row r="61" spans="2:3" s="116" customFormat="1">
      <c r="B61" s="117"/>
      <c r="C61" s="118"/>
    </row>
    <row r="62" spans="2:3" s="116" customFormat="1">
      <c r="B62" s="117"/>
      <c r="C62" s="118"/>
    </row>
    <row r="63" spans="2:3" s="116" customFormat="1">
      <c r="B63" s="117"/>
      <c r="C63" s="118"/>
    </row>
    <row r="64" spans="2:3" s="116" customFormat="1">
      <c r="B64" s="117"/>
      <c r="C64" s="118"/>
    </row>
    <row r="65" spans="2:3" s="116" customFormat="1">
      <c r="B65" s="117"/>
      <c r="C65" s="118"/>
    </row>
    <row r="66" spans="2:3" s="116" customFormat="1">
      <c r="B66" s="117"/>
      <c r="C66" s="118"/>
    </row>
    <row r="67" spans="2:3" s="116" customFormat="1">
      <c r="B67" s="117"/>
      <c r="C67" s="118"/>
    </row>
    <row r="68" spans="2:3" s="116" customFormat="1">
      <c r="B68" s="117"/>
      <c r="C68" s="118"/>
    </row>
    <row r="69" spans="2:3" s="116" customFormat="1">
      <c r="B69" s="117"/>
      <c r="C69" s="118"/>
    </row>
    <row r="70" spans="2:3" s="116" customFormat="1">
      <c r="B70" s="117"/>
      <c r="C70" s="118"/>
    </row>
    <row r="71" spans="2:3" s="116" customFormat="1">
      <c r="B71" s="117"/>
      <c r="C71" s="118"/>
    </row>
    <row r="72" spans="2:3" s="116" customFormat="1">
      <c r="B72" s="117"/>
      <c r="C72" s="118"/>
    </row>
    <row r="73" spans="2:3" s="116" customFormat="1">
      <c r="B73" s="117"/>
      <c r="C73" s="118"/>
    </row>
    <row r="74" spans="2:3" s="116" customFormat="1">
      <c r="B74" s="117"/>
      <c r="C74" s="118"/>
    </row>
    <row r="75" spans="2:3" s="116" customFormat="1">
      <c r="B75" s="117"/>
      <c r="C75" s="118"/>
    </row>
    <row r="76" spans="2:3" s="116" customFormat="1">
      <c r="B76" s="117"/>
      <c r="C76" s="118"/>
    </row>
    <row r="77" spans="2:3" s="116" customFormat="1">
      <c r="B77" s="117"/>
      <c r="C77" s="118"/>
    </row>
    <row r="78" spans="2:3" s="116" customFormat="1">
      <c r="B78" s="117"/>
      <c r="C78" s="118"/>
    </row>
    <row r="79" spans="2:3" s="116" customFormat="1">
      <c r="B79" s="117"/>
      <c r="C79" s="118"/>
    </row>
    <row r="80" spans="2:3" s="116" customFormat="1">
      <c r="B80" s="117"/>
      <c r="C80" s="118"/>
    </row>
    <row r="81" spans="2:3" s="116" customFormat="1">
      <c r="B81" s="117"/>
      <c r="C81" s="118"/>
    </row>
    <row r="82" spans="2:3" s="116" customFormat="1">
      <c r="B82" s="117"/>
      <c r="C82" s="118"/>
    </row>
    <row r="83" spans="2:3" s="116" customFormat="1">
      <c r="B83" s="117"/>
      <c r="C83" s="118"/>
    </row>
    <row r="84" spans="2:3" s="116" customFormat="1">
      <c r="B84" s="117"/>
      <c r="C84" s="118"/>
    </row>
    <row r="85" spans="2:3" s="116" customFormat="1">
      <c r="B85" s="117"/>
      <c r="C85" s="118"/>
    </row>
    <row r="86" spans="2:3" s="116" customFormat="1">
      <c r="B86" s="117"/>
      <c r="C86" s="118"/>
    </row>
    <row r="87" spans="2:3" s="116" customFormat="1">
      <c r="B87" s="117"/>
      <c r="C87" s="118"/>
    </row>
    <row r="88" spans="2:3" s="116" customFormat="1">
      <c r="B88" s="117"/>
      <c r="C88" s="118"/>
    </row>
    <row r="89" spans="2:3" s="116" customFormat="1">
      <c r="B89" s="117"/>
      <c r="C89" s="118"/>
    </row>
    <row r="90" spans="2:3" s="116" customFormat="1">
      <c r="B90" s="117"/>
      <c r="C90" s="118"/>
    </row>
    <row r="91" spans="2:3" s="116" customFormat="1">
      <c r="B91" s="117"/>
      <c r="C91" s="118"/>
    </row>
    <row r="92" spans="2:3" s="116" customFormat="1">
      <c r="B92" s="117"/>
      <c r="C92" s="118"/>
    </row>
    <row r="93" spans="2:3" s="116" customFormat="1">
      <c r="B93" s="117"/>
      <c r="C93" s="118"/>
    </row>
    <row r="94" spans="2:3" s="116" customFormat="1">
      <c r="B94" s="117"/>
      <c r="C94" s="118"/>
    </row>
    <row r="95" spans="2:3" s="116" customFormat="1">
      <c r="B95" s="117"/>
      <c r="C95" s="118"/>
    </row>
    <row r="96" spans="2:3" s="116" customFormat="1">
      <c r="B96" s="117"/>
      <c r="C96" s="118"/>
    </row>
    <row r="97" spans="2:3" s="116" customFormat="1">
      <c r="B97" s="117"/>
      <c r="C97" s="118"/>
    </row>
    <row r="98" spans="2:3" s="116" customFormat="1">
      <c r="B98" s="117"/>
      <c r="C98" s="118"/>
    </row>
    <row r="99" spans="2:3" s="116" customFormat="1">
      <c r="B99" s="117"/>
      <c r="C99" s="118"/>
    </row>
    <row r="100" spans="2:3" s="116" customFormat="1">
      <c r="B100" s="117"/>
      <c r="C100" s="118"/>
    </row>
    <row r="101" spans="2:3" s="116" customFormat="1">
      <c r="B101" s="117"/>
      <c r="C101" s="118"/>
    </row>
    <row r="102" spans="2:3" s="116" customFormat="1">
      <c r="B102" s="117"/>
      <c r="C102" s="118"/>
    </row>
    <row r="103" spans="2:3" s="116" customFormat="1">
      <c r="B103" s="117"/>
      <c r="C103" s="118"/>
    </row>
    <row r="104" spans="2:3" s="116" customFormat="1">
      <c r="B104" s="117"/>
      <c r="C104" s="118"/>
    </row>
    <row r="105" spans="2:3" s="116" customFormat="1">
      <c r="B105" s="117"/>
      <c r="C105" s="118"/>
    </row>
    <row r="106" spans="2:3" s="116" customFormat="1">
      <c r="B106" s="117"/>
      <c r="C106" s="118"/>
    </row>
    <row r="107" spans="2:3" s="116" customFormat="1">
      <c r="B107" s="117"/>
      <c r="C107" s="118"/>
    </row>
    <row r="108" spans="2:3" s="116" customFormat="1">
      <c r="B108" s="117"/>
      <c r="C108" s="118"/>
    </row>
    <row r="109" spans="2:3" s="116" customFormat="1">
      <c r="B109" s="117"/>
      <c r="C109" s="118"/>
    </row>
    <row r="110" spans="2:3" s="116" customFormat="1">
      <c r="B110" s="117"/>
      <c r="C110" s="118"/>
    </row>
    <row r="111" spans="2:3" s="116" customFormat="1">
      <c r="B111" s="117"/>
      <c r="C111" s="118"/>
    </row>
    <row r="112" spans="2:3" s="116" customFormat="1">
      <c r="B112" s="117"/>
      <c r="C112" s="118"/>
    </row>
    <row r="113" spans="2:3" s="116" customFormat="1">
      <c r="B113" s="117"/>
      <c r="C113" s="118"/>
    </row>
    <row r="114" spans="2:3" s="116" customFormat="1">
      <c r="B114" s="117"/>
      <c r="C114" s="118"/>
    </row>
    <row r="115" spans="2:3" s="116" customFormat="1">
      <c r="B115" s="117"/>
      <c r="C115" s="118"/>
    </row>
    <row r="116" spans="2:3" s="116" customFormat="1">
      <c r="B116" s="117"/>
      <c r="C116" s="118"/>
    </row>
    <row r="117" spans="2:3" s="116" customFormat="1">
      <c r="B117" s="117"/>
      <c r="C117" s="118"/>
    </row>
    <row r="118" spans="2:3" s="116" customFormat="1">
      <c r="B118" s="117"/>
      <c r="C118" s="118"/>
    </row>
    <row r="119" spans="2:3" s="116" customFormat="1">
      <c r="B119" s="117"/>
      <c r="C119" s="118"/>
    </row>
    <row r="120" spans="2:3" s="116" customFormat="1">
      <c r="B120" s="117"/>
      <c r="C120" s="118"/>
    </row>
    <row r="121" spans="2:3" s="116" customFormat="1">
      <c r="B121" s="117"/>
      <c r="C121" s="118"/>
    </row>
    <row r="122" spans="2:3" s="116" customFormat="1">
      <c r="B122" s="117"/>
      <c r="C122" s="118"/>
    </row>
    <row r="123" spans="2:3" s="116" customFormat="1">
      <c r="B123" s="117"/>
      <c r="C123" s="118"/>
    </row>
    <row r="124" spans="2:3" s="116" customFormat="1">
      <c r="B124" s="117"/>
      <c r="C124" s="118"/>
    </row>
    <row r="125" spans="2:3" s="116" customFormat="1">
      <c r="B125" s="117"/>
      <c r="C125" s="118"/>
    </row>
    <row r="126" spans="2:3" s="116" customFormat="1">
      <c r="B126" s="117"/>
      <c r="C126" s="118"/>
    </row>
    <row r="127" spans="2:3" s="116" customFormat="1">
      <c r="B127" s="117"/>
      <c r="C127" s="118"/>
    </row>
    <row r="128" spans="2:3" s="116" customFormat="1">
      <c r="B128" s="117"/>
      <c r="C128" s="118"/>
    </row>
    <row r="129" spans="2:3" s="116" customFormat="1">
      <c r="B129" s="117"/>
      <c r="C129" s="118"/>
    </row>
    <row r="130" spans="2:3" s="116" customFormat="1">
      <c r="B130" s="117"/>
      <c r="C130" s="118"/>
    </row>
    <row r="131" spans="2:3" s="116" customFormat="1">
      <c r="B131" s="117"/>
      <c r="C131" s="118"/>
    </row>
    <row r="132" spans="2:3" s="116" customFormat="1">
      <c r="B132" s="117"/>
      <c r="C132" s="118"/>
    </row>
    <row r="133" spans="2:3" s="116" customFormat="1">
      <c r="B133" s="117"/>
      <c r="C133" s="118"/>
    </row>
    <row r="134" spans="2:3" s="116" customFormat="1">
      <c r="B134" s="117"/>
      <c r="C134" s="118"/>
    </row>
    <row r="135" spans="2:3" s="116" customFormat="1">
      <c r="B135" s="117"/>
      <c r="C135" s="118"/>
    </row>
    <row r="136" spans="2:3" s="116" customFormat="1">
      <c r="B136" s="117"/>
      <c r="C136" s="118"/>
    </row>
    <row r="137" spans="2:3" s="116" customFormat="1">
      <c r="B137" s="117"/>
      <c r="C137" s="118"/>
    </row>
    <row r="138" spans="2:3" s="116" customFormat="1">
      <c r="B138" s="117"/>
      <c r="C138" s="118"/>
    </row>
    <row r="139" spans="2:3" s="116" customFormat="1">
      <c r="B139" s="117"/>
      <c r="C139" s="118"/>
    </row>
    <row r="140" spans="2:3" s="116" customFormat="1">
      <c r="B140" s="117"/>
      <c r="C140" s="118"/>
    </row>
    <row r="141" spans="2:3" s="116" customFormat="1">
      <c r="B141" s="117"/>
      <c r="C141" s="118"/>
    </row>
    <row r="142" spans="2:3" s="116" customFormat="1">
      <c r="B142" s="117"/>
      <c r="C142" s="118"/>
    </row>
    <row r="143" spans="2:3" s="116" customFormat="1">
      <c r="B143" s="117"/>
      <c r="C143" s="118"/>
    </row>
    <row r="144" spans="2:3" s="116" customFormat="1">
      <c r="B144" s="117"/>
      <c r="C144" s="118"/>
    </row>
    <row r="145" spans="2:3" s="116" customFormat="1">
      <c r="B145" s="117"/>
      <c r="C145" s="118"/>
    </row>
    <row r="146" spans="2:3" s="116" customFormat="1">
      <c r="B146" s="117"/>
      <c r="C146" s="118"/>
    </row>
    <row r="147" spans="2:3" s="116" customFormat="1">
      <c r="B147" s="117"/>
      <c r="C147" s="118"/>
    </row>
    <row r="148" spans="2:3" s="116" customFormat="1">
      <c r="B148" s="117"/>
      <c r="C148" s="118"/>
    </row>
    <row r="149" spans="2:3" s="116" customFormat="1">
      <c r="B149" s="117"/>
      <c r="C149" s="118"/>
    </row>
    <row r="150" spans="2:3" s="116" customFormat="1">
      <c r="B150" s="117"/>
      <c r="C150" s="118"/>
    </row>
    <row r="151" spans="2:3" s="116" customFormat="1">
      <c r="B151" s="117"/>
      <c r="C151" s="118"/>
    </row>
    <row r="152" spans="2:3" s="116" customFormat="1">
      <c r="B152" s="117"/>
      <c r="C152" s="118"/>
    </row>
    <row r="153" spans="2:3" s="116" customFormat="1">
      <c r="B153" s="117"/>
      <c r="C153" s="118"/>
    </row>
    <row r="154" spans="2:3" s="116" customFormat="1">
      <c r="B154" s="117"/>
      <c r="C154" s="118"/>
    </row>
    <row r="155" spans="2:3" s="116" customFormat="1">
      <c r="B155" s="117"/>
      <c r="C155" s="118"/>
    </row>
    <row r="156" spans="2:3" s="116" customFormat="1">
      <c r="B156" s="117"/>
      <c r="C156" s="118"/>
    </row>
    <row r="157" spans="2:3" s="116" customFormat="1">
      <c r="B157" s="117"/>
      <c r="C157" s="118"/>
    </row>
    <row r="158" spans="2:3" s="116" customFormat="1">
      <c r="B158" s="117"/>
      <c r="C158" s="118"/>
    </row>
    <row r="159" spans="2:3" s="116" customFormat="1">
      <c r="B159" s="117"/>
      <c r="C159" s="118"/>
    </row>
    <row r="160" spans="2:3" s="116" customFormat="1">
      <c r="B160" s="117"/>
      <c r="C160" s="118"/>
    </row>
    <row r="161" spans="2:3" s="116" customFormat="1">
      <c r="B161" s="117"/>
      <c r="C161" s="118"/>
    </row>
    <row r="162" spans="2:3" s="116" customFormat="1">
      <c r="B162" s="117"/>
      <c r="C162" s="118"/>
    </row>
    <row r="163" spans="2:3" s="116" customFormat="1">
      <c r="B163" s="117"/>
      <c r="C163" s="118"/>
    </row>
    <row r="164" spans="2:3" s="116" customFormat="1">
      <c r="B164" s="117"/>
      <c r="C164" s="118"/>
    </row>
    <row r="165" spans="2:3" s="116" customFormat="1">
      <c r="B165" s="117"/>
      <c r="C165" s="118"/>
    </row>
    <row r="166" spans="2:3" s="116" customFormat="1">
      <c r="B166" s="117"/>
      <c r="C166" s="118"/>
    </row>
    <row r="167" spans="2:3" s="116" customFormat="1">
      <c r="B167" s="117"/>
      <c r="C167" s="118"/>
    </row>
    <row r="168" spans="2:3" s="116" customFormat="1">
      <c r="B168" s="117"/>
      <c r="C168" s="118"/>
    </row>
    <row r="169" spans="2:3" s="116" customFormat="1">
      <c r="B169" s="117"/>
      <c r="C169" s="118"/>
    </row>
    <row r="170" spans="2:3" s="116" customFormat="1">
      <c r="B170" s="117"/>
      <c r="C170" s="118"/>
    </row>
    <row r="171" spans="2:3" s="116" customFormat="1">
      <c r="B171" s="117"/>
      <c r="C171" s="118"/>
    </row>
    <row r="172" spans="2:3" s="116" customFormat="1">
      <c r="B172" s="117"/>
      <c r="C172" s="118"/>
    </row>
    <row r="173" spans="2:3" s="116" customFormat="1">
      <c r="B173" s="117"/>
      <c r="C173" s="118"/>
    </row>
    <row r="174" spans="2:3" s="116" customFormat="1">
      <c r="B174" s="117"/>
      <c r="C174" s="118"/>
    </row>
    <row r="175" spans="2:3" s="116" customFormat="1">
      <c r="B175" s="117"/>
      <c r="C175" s="118"/>
    </row>
  </sheetData>
  <protectedRanges>
    <protectedRange sqref="B22:B24" name="Range7_1"/>
    <protectedRange sqref="B20" name="Range6_1"/>
    <protectedRange sqref="B18" name="Range5_1"/>
    <protectedRange sqref="B2:B5" name="Range1_1"/>
    <protectedRange sqref="B7:B8" name="Range2_1"/>
    <protectedRange sqref="B10:B11" name="Range3_1"/>
    <protectedRange sqref="B16" name="Range4_1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0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 xr:uid="{00000000-0002-0000-0F00-000000000000}">
      <formula1>$F$6:$F$7</formula1>
    </dataValidation>
    <dataValidation type="decimal" allowBlank="1" showInputMessage="1" showErrorMessage="1" sqref="B2:B5" xr:uid="{00000000-0002-0000-0F00-000001000000}">
      <formula1>0</formula1>
      <formula2>100000</formula2>
    </dataValidation>
    <dataValidation type="date" allowBlank="1" showInputMessage="1" showErrorMessage="1" sqref="B23" xr:uid="{00000000-0002-0000-0F00-000002000000}">
      <formula1>1</formula1>
      <formula2>54789</formula2>
    </dataValidation>
    <dataValidation type="whole" allowBlank="1" showInputMessage="1" showErrorMessage="1" sqref="B24" xr:uid="{00000000-0002-0000-0F00-000003000000}">
      <formula1>0</formula1>
      <formula2>1000</formula2>
    </dataValidation>
    <dataValidation type="decimal" allowBlank="1" showInputMessage="1" showErrorMessage="1" sqref="B7:B8" xr:uid="{00000000-0002-0000-0F00-000004000000}">
      <formula1>0</formula1>
      <formula2>1000000000000</formula2>
    </dataValidation>
    <dataValidation type="decimal" allowBlank="1" showInputMessage="1" showErrorMessage="1" sqref="B10:B11 B13:B14 B16 B18 B20" xr:uid="{00000000-0002-0000-0F00-000005000000}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89"/>
  <sheetViews>
    <sheetView rightToLeft="1" workbookViewId="0">
      <selection activeCell="B60" sqref="B60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6"/>
    <col min="7" max="7" width="0" style="116" hidden="1" customWidth="1"/>
    <col min="8" max="28" width="9.1796875" style="116"/>
  </cols>
  <sheetData>
    <row r="1" spans="1:7">
      <c r="A1" s="231" t="s">
        <v>83</v>
      </c>
      <c r="B1" s="231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9" t="s">
        <v>85</v>
      </c>
      <c r="B5" s="232"/>
      <c r="G5" s="116" t="s">
        <v>800</v>
      </c>
    </row>
    <row r="6" spans="1:7">
      <c r="A6" s="87" t="s">
        <v>95</v>
      </c>
      <c r="B6" s="10"/>
      <c r="G6" s="116" t="s">
        <v>801</v>
      </c>
    </row>
    <row r="7" spans="1:7">
      <c r="A7" s="87" t="s">
        <v>741</v>
      </c>
      <c r="B7" s="10"/>
      <c r="G7" s="116" t="s">
        <v>802</v>
      </c>
    </row>
    <row r="8" spans="1:7">
      <c r="A8" s="87" t="s">
        <v>86</v>
      </c>
      <c r="B8" s="10"/>
      <c r="G8" s="116" t="s">
        <v>803</v>
      </c>
    </row>
    <row r="9" spans="1:7">
      <c r="A9" s="87" t="s">
        <v>86</v>
      </c>
      <c r="B9" s="10"/>
    </row>
    <row r="10" spans="1:7">
      <c r="A10" s="87" t="s">
        <v>86</v>
      </c>
      <c r="B10" s="10"/>
    </row>
    <row r="11" spans="1:7">
      <c r="A11" s="87" t="s">
        <v>86</v>
      </c>
      <c r="B11" s="10"/>
    </row>
    <row r="12" spans="1:7">
      <c r="A12" s="87" t="s">
        <v>86</v>
      </c>
      <c r="B12" s="10"/>
    </row>
    <row r="13" spans="1:7">
      <c r="A13" s="87" t="s">
        <v>86</v>
      </c>
      <c r="B13" s="10"/>
    </row>
    <row r="14" spans="1:7">
      <c r="A14" s="87" t="s">
        <v>86</v>
      </c>
      <c r="B14" s="10"/>
    </row>
    <row r="15" spans="1:7">
      <c r="A15" s="87" t="s">
        <v>86</v>
      </c>
      <c r="B15" s="10"/>
    </row>
    <row r="16" spans="1:7">
      <c r="A16" s="87" t="s">
        <v>86</v>
      </c>
      <c r="B16" s="10"/>
    </row>
    <row r="17" spans="1:7">
      <c r="A17" s="87" t="s">
        <v>86</v>
      </c>
      <c r="B17" s="10"/>
    </row>
    <row r="18" spans="1:7">
      <c r="A18" s="87" t="s">
        <v>86</v>
      </c>
      <c r="B18" s="10"/>
    </row>
    <row r="19" spans="1:7">
      <c r="A19" s="87" t="s">
        <v>86</v>
      </c>
      <c r="B19" s="10"/>
    </row>
    <row r="20" spans="1:7">
      <c r="A20" s="87" t="s">
        <v>86</v>
      </c>
      <c r="B20" s="10"/>
    </row>
    <row r="21" spans="1:7">
      <c r="A21" s="87" t="s">
        <v>86</v>
      </c>
      <c r="B21" s="10"/>
      <c r="G21" s="116" t="s">
        <v>803</v>
      </c>
    </row>
    <row r="22" spans="1:7">
      <c r="A22" s="87" t="s">
        <v>86</v>
      </c>
      <c r="B22" s="10"/>
    </row>
    <row r="23" spans="1:7">
      <c r="A23" s="87" t="s">
        <v>86</v>
      </c>
      <c r="B23" s="10"/>
    </row>
    <row r="24" spans="1:7">
      <c r="A24" s="87" t="s">
        <v>86</v>
      </c>
      <c r="B24" s="10"/>
    </row>
    <row r="25" spans="1:7">
      <c r="A25" s="87" t="s">
        <v>86</v>
      </c>
      <c r="B25" s="10"/>
    </row>
    <row r="26" spans="1:7">
      <c r="A26" s="87" t="s">
        <v>86</v>
      </c>
      <c r="B26" s="10"/>
    </row>
    <row r="27" spans="1:7">
      <c r="A27" s="87" t="s">
        <v>86</v>
      </c>
      <c r="B27" s="10"/>
    </row>
    <row r="28" spans="1:7">
      <c r="A28" s="87" t="s">
        <v>86</v>
      </c>
      <c r="B28" s="10"/>
    </row>
    <row r="29" spans="1:7">
      <c r="A29" s="87" t="s">
        <v>86</v>
      </c>
      <c r="B29" s="10"/>
    </row>
    <row r="30" spans="1:7">
      <c r="A30" s="87" t="s">
        <v>86</v>
      </c>
      <c r="B30" s="10"/>
    </row>
    <row r="31" spans="1:7">
      <c r="A31" s="87" t="s">
        <v>86</v>
      </c>
      <c r="B31" s="10"/>
    </row>
    <row r="32" spans="1:7">
      <c r="A32" s="87" t="s">
        <v>86</v>
      </c>
      <c r="B32" s="10"/>
    </row>
    <row r="33" spans="1:7">
      <c r="A33" s="87" t="s">
        <v>86</v>
      </c>
      <c r="B33" s="10"/>
    </row>
    <row r="34" spans="1:7">
      <c r="A34" s="87" t="s">
        <v>86</v>
      </c>
      <c r="B34" s="10"/>
    </row>
    <row r="35" spans="1:7">
      <c r="A35" s="87" t="s">
        <v>86</v>
      </c>
      <c r="B35" s="10"/>
      <c r="G35" s="116" t="s">
        <v>803</v>
      </c>
    </row>
    <row r="36" spans="1:7">
      <c r="A36" s="87" t="s">
        <v>86</v>
      </c>
      <c r="B36" s="10"/>
    </row>
    <row r="37" spans="1:7">
      <c r="A37" s="87" t="s">
        <v>86</v>
      </c>
      <c r="B37" s="10"/>
    </row>
    <row r="38" spans="1:7">
      <c r="A38" s="87" t="s">
        <v>86</v>
      </c>
      <c r="B38" s="10"/>
    </row>
    <row r="39" spans="1:7">
      <c r="A39" s="87" t="s">
        <v>86</v>
      </c>
      <c r="B39" s="10"/>
    </row>
    <row r="40" spans="1:7">
      <c r="A40" s="87" t="s">
        <v>86</v>
      </c>
      <c r="B40" s="10"/>
    </row>
    <row r="41" spans="1:7">
      <c r="A41" s="87" t="s">
        <v>86</v>
      </c>
      <c r="B41" s="10"/>
    </row>
    <row r="42" spans="1:7">
      <c r="A42" s="87" t="s">
        <v>86</v>
      </c>
      <c r="B42" s="10"/>
    </row>
    <row r="43" spans="1:7">
      <c r="A43" s="87" t="s">
        <v>86</v>
      </c>
      <c r="B43" s="10"/>
    </row>
    <row r="44" spans="1:7">
      <c r="A44" s="87" t="s">
        <v>86</v>
      </c>
      <c r="B44" s="10"/>
    </row>
    <row r="45" spans="1:7">
      <c r="A45" s="87" t="s">
        <v>86</v>
      </c>
      <c r="B45" s="10"/>
    </row>
    <row r="46" spans="1:7">
      <c r="A46" s="87" t="s">
        <v>86</v>
      </c>
      <c r="B46" s="10"/>
    </row>
    <row r="47" spans="1:7">
      <c r="A47" s="87" t="s">
        <v>86</v>
      </c>
      <c r="B47" s="10"/>
    </row>
    <row r="48" spans="1:7">
      <c r="A48" s="110" t="s">
        <v>805</v>
      </c>
      <c r="B48" s="114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0" t="s">
        <v>806</v>
      </c>
      <c r="B57" s="114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 xr:uid="{00000000-0002-0000-1000-000000000000}">
      <formula1>$G$5:$G$35</formula1>
    </dataValidation>
    <dataValidation type="date" allowBlank="1" showInputMessage="1" showErrorMessage="1" sqref="B2" xr:uid="{00000000-0002-0000-1000-000001000000}">
      <formula1>1</formula1>
      <formula2>54789</formula2>
    </dataValidation>
    <dataValidation type="list" allowBlank="1" showInputMessage="1" showErrorMessage="1" sqref="B49:B56 B58:B63" xr:uid="{00000000-0002-0000-1000-000002000000}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"/>
  <sheetViews>
    <sheetView rightToLeft="1" workbookViewId="0">
      <selection sqref="A1:B11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>
        <v>41698</v>
      </c>
    </row>
    <row r="3" spans="1:11">
      <c r="A3" s="10" t="s">
        <v>98</v>
      </c>
      <c r="B3" s="12">
        <v>41781</v>
      </c>
    </row>
    <row r="4" spans="1:11">
      <c r="A4" s="10" t="s">
        <v>99</v>
      </c>
      <c r="B4" s="12">
        <v>41837</v>
      </c>
    </row>
    <row r="5" spans="1:11">
      <c r="A5" s="10" t="s">
        <v>100</v>
      </c>
      <c r="B5" s="12">
        <v>41969</v>
      </c>
    </row>
    <row r="6" spans="1:11">
      <c r="A6" s="110" t="s">
        <v>101</v>
      </c>
      <c r="B6" s="162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162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12:B19 B2:B5 B7:B10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"/>
  <sheetViews>
    <sheetView rightToLeft="1" workbookViewId="0">
      <selection activeCell="A13" sqref="A13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>
        <v>42052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162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162" t="s">
        <v>763</v>
      </c>
    </row>
    <row r="12" spans="1:11">
      <c r="A12" s="10" t="s">
        <v>963</v>
      </c>
      <c r="B12" s="12">
        <v>42359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12:B19 B2:B5 B7:B10" xr:uid="{00000000-0002-0000-12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8"/>
  <sheetViews>
    <sheetView rightToLeft="1" zoomScale="160" zoomScaleNormal="160" workbookViewId="0">
      <selection sqref="A1:C1"/>
    </sheetView>
  </sheetViews>
  <sheetFormatPr defaultColWidth="9.1796875" defaultRowHeight="14.5" outlineLevelRow="3"/>
  <cols>
    <col min="1" max="1" width="7" bestFit="1" customWidth="1"/>
    <col min="2" max="2" width="31.7265625" customWidth="1"/>
    <col min="3" max="3" width="28.453125" customWidth="1"/>
    <col min="4" max="5" width="18" customWidth="1"/>
    <col min="7" max="7" width="15.54296875" bestFit="1" customWidth="1"/>
    <col min="8" max="8" width="21" customWidth="1"/>
    <col min="9" max="9" width="15.453125" bestFit="1" customWidth="1"/>
    <col min="10" max="10" width="20.453125" bestFit="1" customWidth="1"/>
  </cols>
  <sheetData>
    <row r="1" spans="1:14" ht="18.5">
      <c r="A1" s="182" t="s">
        <v>30</v>
      </c>
      <c r="B1" s="182"/>
      <c r="C1" s="182"/>
      <c r="D1" s="160" t="s">
        <v>853</v>
      </c>
      <c r="E1" s="160" t="s">
        <v>852</v>
      </c>
      <c r="G1" s="43" t="s">
        <v>31</v>
      </c>
      <c r="H1" s="44">
        <f>C2+C114</f>
        <v>815153.84899999993</v>
      </c>
      <c r="I1" s="45"/>
      <c r="J1" s="46" t="b">
        <f>AND(H1=I1)</f>
        <v>0</v>
      </c>
    </row>
    <row r="2" spans="1:14">
      <c r="A2" s="190" t="s">
        <v>60</v>
      </c>
      <c r="B2" s="190"/>
      <c r="C2" s="26">
        <f>C3+C67</f>
        <v>774921.11699999997</v>
      </c>
      <c r="D2" s="26">
        <f>D3+D67</f>
        <v>774921.11699999997</v>
      </c>
      <c r="E2" s="26">
        <f>E3+E67</f>
        <v>774921.11699999997</v>
      </c>
      <c r="G2" s="39" t="s">
        <v>60</v>
      </c>
      <c r="H2" s="41">
        <f>C2</f>
        <v>774921.11699999997</v>
      </c>
      <c r="I2" s="42"/>
      <c r="J2" s="40" t="b">
        <f>AND(H2=I2)</f>
        <v>0</v>
      </c>
    </row>
    <row r="3" spans="1:14">
      <c r="A3" s="187" t="s">
        <v>578</v>
      </c>
      <c r="B3" s="187"/>
      <c r="C3" s="23">
        <f>C4+C11+C38+C61</f>
        <v>205800</v>
      </c>
      <c r="D3" s="23">
        <f>D4+D11+D38+D61</f>
        <v>205800</v>
      </c>
      <c r="E3" s="23">
        <f>E4+E11+E38+E61</f>
        <v>205800</v>
      </c>
      <c r="G3" s="39" t="s">
        <v>57</v>
      </c>
      <c r="H3" s="41">
        <f t="shared" ref="H3:H66" si="0">C3</f>
        <v>205800</v>
      </c>
      <c r="I3" s="42"/>
      <c r="J3" s="40" t="b">
        <f>AND(H3=I3)</f>
        <v>0</v>
      </c>
    </row>
    <row r="4" spans="1:14" ht="15" customHeight="1">
      <c r="A4" s="183" t="s">
        <v>124</v>
      </c>
      <c r="B4" s="184"/>
      <c r="C4" s="21">
        <f>SUM(C5:C10)</f>
        <v>68500</v>
      </c>
      <c r="D4" s="21">
        <f>SUM(D5:D10)</f>
        <v>68500</v>
      </c>
      <c r="E4" s="21">
        <f>SUM(E5:E10)</f>
        <v>68500</v>
      </c>
      <c r="F4" s="17"/>
      <c r="G4" s="39" t="s">
        <v>53</v>
      </c>
      <c r="H4" s="41">
        <f t="shared" si="0"/>
        <v>68500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7"/>
      <c r="G5" s="17"/>
      <c r="H5" s="41">
        <f t="shared" si="0"/>
        <v>30000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8000</v>
      </c>
      <c r="D6" s="2">
        <f t="shared" ref="D6:E10" si="1">C6</f>
        <v>8000</v>
      </c>
      <c r="E6" s="2">
        <f t="shared" si="1"/>
        <v>8000</v>
      </c>
      <c r="F6" s="17"/>
      <c r="G6" s="17"/>
      <c r="H6" s="41">
        <f t="shared" si="0"/>
        <v>8000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22000</v>
      </c>
      <c r="D7" s="2">
        <f t="shared" si="1"/>
        <v>22000</v>
      </c>
      <c r="E7" s="2">
        <f t="shared" si="1"/>
        <v>22000</v>
      </c>
      <c r="F7" s="17"/>
      <c r="G7" s="17"/>
      <c r="H7" s="41">
        <f t="shared" si="0"/>
        <v>22000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8000</v>
      </c>
      <c r="D9" s="2">
        <f t="shared" si="1"/>
        <v>8000</v>
      </c>
      <c r="E9" s="2">
        <f t="shared" si="1"/>
        <v>8000</v>
      </c>
      <c r="F9" s="17"/>
      <c r="G9" s="17"/>
      <c r="H9" s="41">
        <f t="shared" si="0"/>
        <v>8000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83" t="s">
        <v>125</v>
      </c>
      <c r="B11" s="184"/>
      <c r="C11" s="21">
        <f>SUM(C12:C37)</f>
        <v>44000</v>
      </c>
      <c r="D11" s="21">
        <f>SUM(D12:D37)</f>
        <v>44000</v>
      </c>
      <c r="E11" s="21">
        <f>SUM(E12:E37)</f>
        <v>44000</v>
      </c>
      <c r="F11" s="17"/>
      <c r="G11" s="39" t="s">
        <v>54</v>
      </c>
      <c r="H11" s="41">
        <f t="shared" si="0"/>
        <v>44000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18000</v>
      </c>
      <c r="D12" s="2">
        <f>C12</f>
        <v>18000</v>
      </c>
      <c r="E12" s="2">
        <f>D12</f>
        <v>18000</v>
      </c>
      <c r="H12" s="41">
        <f t="shared" si="0"/>
        <v>18000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2500</v>
      </c>
      <c r="D14" s="2">
        <f t="shared" si="2"/>
        <v>2500</v>
      </c>
      <c r="E14" s="2">
        <f t="shared" si="2"/>
        <v>2500</v>
      </c>
      <c r="H14" s="41">
        <f t="shared" si="0"/>
        <v>2500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7000</v>
      </c>
      <c r="D26" s="2">
        <f t="shared" si="2"/>
        <v>7000</v>
      </c>
      <c r="E26" s="2">
        <f t="shared" si="2"/>
        <v>7000</v>
      </c>
      <c r="H26" s="41">
        <f t="shared" si="0"/>
        <v>7000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5000</v>
      </c>
      <c r="D32" s="2">
        <f t="shared" si="3"/>
        <v>5000</v>
      </c>
      <c r="E32" s="2">
        <f t="shared" si="3"/>
        <v>5000</v>
      </c>
      <c r="H32" s="41">
        <f t="shared" si="0"/>
        <v>5000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7000</v>
      </c>
      <c r="D34" s="2">
        <f t="shared" si="3"/>
        <v>7000</v>
      </c>
      <c r="E34" s="2">
        <f t="shared" si="3"/>
        <v>7000</v>
      </c>
      <c r="H34" s="41">
        <f t="shared" si="0"/>
        <v>7000</v>
      </c>
    </row>
    <row r="35" spans="1:10" outlineLevel="1">
      <c r="A35" s="3">
        <v>2405</v>
      </c>
      <c r="B35" s="1" t="s">
        <v>8</v>
      </c>
      <c r="C35" s="2">
        <v>1500</v>
      </c>
      <c r="D35" s="2">
        <f t="shared" si="3"/>
        <v>1500</v>
      </c>
      <c r="E35" s="2">
        <f t="shared" si="3"/>
        <v>1500</v>
      </c>
      <c r="H35" s="41">
        <f t="shared" si="0"/>
        <v>1500</v>
      </c>
    </row>
    <row r="36" spans="1:10" outlineLevel="1">
      <c r="A36" s="3">
        <v>2406</v>
      </c>
      <c r="B36" s="1" t="s">
        <v>9</v>
      </c>
      <c r="C36" s="2">
        <v>2500</v>
      </c>
      <c r="D36" s="2">
        <f t="shared" si="3"/>
        <v>2500</v>
      </c>
      <c r="E36" s="2">
        <f t="shared" si="3"/>
        <v>2500</v>
      </c>
      <c r="H36" s="41">
        <f t="shared" si="0"/>
        <v>2500</v>
      </c>
    </row>
    <row r="37" spans="1:10" outlineLevel="1">
      <c r="A37" s="3">
        <v>2499</v>
      </c>
      <c r="B37" s="1" t="s">
        <v>10</v>
      </c>
      <c r="C37" s="15">
        <v>500</v>
      </c>
      <c r="D37" s="2">
        <f t="shared" si="3"/>
        <v>500</v>
      </c>
      <c r="E37" s="2">
        <f t="shared" si="3"/>
        <v>500</v>
      </c>
      <c r="H37" s="41">
        <f t="shared" si="0"/>
        <v>500</v>
      </c>
    </row>
    <row r="38" spans="1:10">
      <c r="A38" s="183" t="s">
        <v>145</v>
      </c>
      <c r="B38" s="184"/>
      <c r="C38" s="21">
        <f>SUM(C39:C60)</f>
        <v>93300</v>
      </c>
      <c r="D38" s="21">
        <f>SUM(D39:D60)</f>
        <v>93300</v>
      </c>
      <c r="E38" s="21">
        <f>SUM(E39:E60)</f>
        <v>93300</v>
      </c>
      <c r="G38" s="39" t="s">
        <v>55</v>
      </c>
      <c r="H38" s="41">
        <f t="shared" si="0"/>
        <v>93300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8500</v>
      </c>
      <c r="D39" s="2">
        <f>C39</f>
        <v>8500</v>
      </c>
      <c r="E39" s="2">
        <f>D39</f>
        <v>8500</v>
      </c>
      <c r="H39" s="41">
        <f t="shared" si="0"/>
        <v>8500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outlineLevel="1">
      <c r="A45" s="20">
        <v>3203</v>
      </c>
      <c r="B45" s="20" t="s">
        <v>16</v>
      </c>
      <c r="C45" s="2">
        <v>4000</v>
      </c>
      <c r="D45" s="2">
        <f t="shared" si="4"/>
        <v>4000</v>
      </c>
      <c r="E45" s="2">
        <f t="shared" si="4"/>
        <v>4000</v>
      </c>
      <c r="H45" s="41">
        <f t="shared" si="0"/>
        <v>4000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8000</v>
      </c>
      <c r="D48" s="2">
        <f t="shared" si="4"/>
        <v>8000</v>
      </c>
      <c r="E48" s="2">
        <f t="shared" si="4"/>
        <v>8000</v>
      </c>
      <c r="H48" s="41">
        <f t="shared" si="0"/>
        <v>8000</v>
      </c>
    </row>
    <row r="49" spans="1:10" outlineLevel="1">
      <c r="A49" s="20">
        <v>3207</v>
      </c>
      <c r="B49" s="20" t="s">
        <v>149</v>
      </c>
      <c r="C49" s="2">
        <v>100</v>
      </c>
      <c r="D49" s="2">
        <f t="shared" si="4"/>
        <v>100</v>
      </c>
      <c r="E49" s="2">
        <f t="shared" si="4"/>
        <v>100</v>
      </c>
      <c r="H49" s="41">
        <f t="shared" si="0"/>
        <v>100</v>
      </c>
    </row>
    <row r="50" spans="1:10" outlineLevel="1">
      <c r="A50" s="20">
        <v>3208</v>
      </c>
      <c r="B50" s="20" t="s">
        <v>150</v>
      </c>
      <c r="C50" s="2">
        <v>700</v>
      </c>
      <c r="D50" s="2">
        <f t="shared" si="4"/>
        <v>700</v>
      </c>
      <c r="E50" s="2">
        <f t="shared" si="4"/>
        <v>700</v>
      </c>
      <c r="H50" s="41">
        <f t="shared" si="0"/>
        <v>700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8500</v>
      </c>
      <c r="D53" s="2">
        <f t="shared" si="4"/>
        <v>8500</v>
      </c>
      <c r="E53" s="2">
        <f t="shared" si="4"/>
        <v>8500</v>
      </c>
      <c r="H53" s="41">
        <f t="shared" si="0"/>
        <v>8500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>
        <v>50000</v>
      </c>
      <c r="D55" s="2">
        <f t="shared" si="4"/>
        <v>50000</v>
      </c>
      <c r="E55" s="2">
        <f t="shared" si="4"/>
        <v>50000</v>
      </c>
      <c r="H55" s="41">
        <f t="shared" si="0"/>
        <v>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3" t="s">
        <v>158</v>
      </c>
      <c r="B61" s="18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7" t="s">
        <v>579</v>
      </c>
      <c r="B67" s="187"/>
      <c r="C67" s="25">
        <f>C97+C68</f>
        <v>569121.11699999997</v>
      </c>
      <c r="D67" s="25">
        <f>D97+D68</f>
        <v>569121.11699999997</v>
      </c>
      <c r="E67" s="25">
        <f>E97+E68</f>
        <v>569121.11699999997</v>
      </c>
      <c r="G67" s="39" t="s">
        <v>59</v>
      </c>
      <c r="H67" s="41">
        <f t="shared" ref="H67:H130" si="7">C67</f>
        <v>569121.11699999997</v>
      </c>
      <c r="I67" s="42"/>
      <c r="J67" s="40" t="b">
        <f>AND(H67=I67)</f>
        <v>0</v>
      </c>
    </row>
    <row r="68" spans="1:10">
      <c r="A68" s="183" t="s">
        <v>163</v>
      </c>
      <c r="B68" s="184"/>
      <c r="C68" s="21">
        <f>SUM(C69:C96)</f>
        <v>119100</v>
      </c>
      <c r="D68" s="21">
        <f>SUM(D69:D96)</f>
        <v>119100</v>
      </c>
      <c r="E68" s="21">
        <f>SUM(E69:E96)</f>
        <v>119100</v>
      </c>
      <c r="G68" s="39" t="s">
        <v>56</v>
      </c>
      <c r="H68" s="41">
        <f t="shared" si="7"/>
        <v>119100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13000</v>
      </c>
      <c r="D79" s="2">
        <f t="shared" si="8"/>
        <v>13000</v>
      </c>
      <c r="E79" s="2">
        <f t="shared" si="8"/>
        <v>13000</v>
      </c>
      <c r="H79" s="41">
        <f t="shared" si="7"/>
        <v>13000</v>
      </c>
    </row>
    <row r="80" spans="1:10" ht="15" customHeight="1" outlineLevel="1">
      <c r="A80" s="3">
        <v>5202</v>
      </c>
      <c r="B80" s="2" t="s">
        <v>172</v>
      </c>
      <c r="C80" s="2">
        <v>2600</v>
      </c>
      <c r="D80" s="2">
        <f t="shared" si="8"/>
        <v>2600</v>
      </c>
      <c r="E80" s="2">
        <f t="shared" si="8"/>
        <v>2600</v>
      </c>
      <c r="H80" s="41">
        <f t="shared" si="7"/>
        <v>2600</v>
      </c>
    </row>
    <row r="81" spans="1:8" ht="15" customHeight="1" outlineLevel="1">
      <c r="A81" s="3">
        <v>5203</v>
      </c>
      <c r="B81" s="2" t="s">
        <v>21</v>
      </c>
      <c r="C81" s="2">
        <v>2500</v>
      </c>
      <c r="D81" s="2">
        <f t="shared" si="8"/>
        <v>2500</v>
      </c>
      <c r="E81" s="2">
        <f t="shared" si="8"/>
        <v>2500</v>
      </c>
      <c r="H81" s="41">
        <f t="shared" si="7"/>
        <v>2500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5000</v>
      </c>
      <c r="D91" s="2">
        <f t="shared" si="9"/>
        <v>5000</v>
      </c>
      <c r="E91" s="2">
        <f t="shared" si="9"/>
        <v>5000</v>
      </c>
      <c r="H91" s="41">
        <f t="shared" si="7"/>
        <v>5000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90000</v>
      </c>
      <c r="D94" s="2">
        <f t="shared" si="9"/>
        <v>90000</v>
      </c>
      <c r="E94" s="2">
        <f t="shared" si="9"/>
        <v>90000</v>
      </c>
      <c r="H94" s="41">
        <f t="shared" si="7"/>
        <v>90000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>
        <v>6000</v>
      </c>
      <c r="D96" s="2">
        <f t="shared" si="9"/>
        <v>6000</v>
      </c>
      <c r="E96" s="2">
        <f t="shared" si="9"/>
        <v>6000</v>
      </c>
      <c r="H96" s="41">
        <f t="shared" si="7"/>
        <v>6000</v>
      </c>
    </row>
    <row r="97" spans="1:10">
      <c r="A97" s="19" t="s">
        <v>184</v>
      </c>
      <c r="B97" s="24"/>
      <c r="C97" s="21">
        <f>SUM(C98:C113)</f>
        <v>450021.11699999997</v>
      </c>
      <c r="D97" s="21">
        <f>SUM(D98:D113)</f>
        <v>450021.11699999997</v>
      </c>
      <c r="E97" s="21">
        <f>SUM(E98:E113)</f>
        <v>450021.11699999997</v>
      </c>
      <c r="G97" s="39" t="s">
        <v>58</v>
      </c>
      <c r="H97" s="41">
        <f t="shared" si="7"/>
        <v>450021.11699999997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320000</v>
      </c>
      <c r="D98" s="2">
        <f>C98</f>
        <v>320000</v>
      </c>
      <c r="E98" s="2">
        <f>D98</f>
        <v>320000</v>
      </c>
      <c r="H98" s="41">
        <f t="shared" si="7"/>
        <v>320000</v>
      </c>
    </row>
    <row r="99" spans="1:10" ht="15" customHeight="1" outlineLevel="1">
      <c r="A99" s="3">
        <v>6002</v>
      </c>
      <c r="B99" s="1" t="s">
        <v>185</v>
      </c>
      <c r="C99" s="2">
        <v>25221.116999999998</v>
      </c>
      <c r="D99" s="2">
        <f t="shared" ref="D99:E113" si="10">C99</f>
        <v>25221.116999999998</v>
      </c>
      <c r="E99" s="2">
        <f t="shared" si="10"/>
        <v>25221.116999999998</v>
      </c>
      <c r="H99" s="41">
        <f t="shared" si="7"/>
        <v>25221.116999999998</v>
      </c>
    </row>
    <row r="100" spans="1:10" ht="15" customHeight="1" outlineLevel="1">
      <c r="A100" s="3">
        <v>6003</v>
      </c>
      <c r="B100" s="1" t="s">
        <v>186</v>
      </c>
      <c r="C100" s="2">
        <v>92000</v>
      </c>
      <c r="D100" s="2">
        <f t="shared" si="10"/>
        <v>92000</v>
      </c>
      <c r="E100" s="2">
        <f t="shared" si="10"/>
        <v>92000</v>
      </c>
      <c r="H100" s="41">
        <f t="shared" si="7"/>
        <v>92000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3000</v>
      </c>
      <c r="D103" s="2">
        <f t="shared" si="10"/>
        <v>3000</v>
      </c>
      <c r="E103" s="2">
        <f t="shared" si="10"/>
        <v>3000</v>
      </c>
      <c r="H103" s="41">
        <f t="shared" si="7"/>
        <v>3000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>
        <v>1500</v>
      </c>
      <c r="D105" s="2">
        <f t="shared" si="10"/>
        <v>1500</v>
      </c>
      <c r="E105" s="2">
        <f t="shared" si="10"/>
        <v>1500</v>
      </c>
      <c r="H105" s="41">
        <f t="shared" si="7"/>
        <v>1500</v>
      </c>
    </row>
    <row r="106" spans="1:10" outlineLevel="1">
      <c r="A106" s="3">
        <v>6009</v>
      </c>
      <c r="B106" s="1" t="s">
        <v>28</v>
      </c>
      <c r="C106" s="2">
        <v>3300</v>
      </c>
      <c r="D106" s="2">
        <f t="shared" si="10"/>
        <v>3300</v>
      </c>
      <c r="E106" s="2">
        <f t="shared" si="10"/>
        <v>3300</v>
      </c>
      <c r="H106" s="41">
        <f t="shared" si="7"/>
        <v>3300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2000</v>
      </c>
      <c r="D109" s="2">
        <f t="shared" si="10"/>
        <v>2000</v>
      </c>
      <c r="E109" s="2">
        <f t="shared" si="10"/>
        <v>2000</v>
      </c>
      <c r="H109" s="41">
        <f t="shared" si="7"/>
        <v>2000</v>
      </c>
    </row>
    <row r="110" spans="1:10" outlineLevel="1">
      <c r="A110" s="3">
        <v>6099</v>
      </c>
      <c r="B110" s="1" t="s">
        <v>192</v>
      </c>
      <c r="C110" s="2">
        <v>500</v>
      </c>
      <c r="D110" s="2">
        <f t="shared" si="10"/>
        <v>500</v>
      </c>
      <c r="E110" s="2">
        <f t="shared" si="10"/>
        <v>500</v>
      </c>
      <c r="H110" s="41">
        <f t="shared" si="7"/>
        <v>500</v>
      </c>
    </row>
    <row r="111" spans="1:10" outlineLevel="1">
      <c r="A111" s="3">
        <v>6099</v>
      </c>
      <c r="B111" s="1" t="s">
        <v>193</v>
      </c>
      <c r="C111" s="2">
        <v>2000</v>
      </c>
      <c r="D111" s="2">
        <f t="shared" si="10"/>
        <v>2000</v>
      </c>
      <c r="E111" s="2">
        <f t="shared" si="10"/>
        <v>2000</v>
      </c>
      <c r="H111" s="41">
        <f t="shared" si="7"/>
        <v>2000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8" t="s">
        <v>62</v>
      </c>
      <c r="B114" s="189"/>
      <c r="C114" s="26">
        <f>C115+C152+C177</f>
        <v>40232.732000000004</v>
      </c>
      <c r="D114" s="26">
        <f>D115+D152+D177</f>
        <v>40232.732000000004</v>
      </c>
      <c r="E114" s="26">
        <f>E115+E152+E177</f>
        <v>40232.732000000004</v>
      </c>
      <c r="G114" s="39" t="s">
        <v>62</v>
      </c>
      <c r="H114" s="41">
        <f t="shared" si="7"/>
        <v>40232.732000000004</v>
      </c>
      <c r="I114" s="42"/>
      <c r="J114" s="40" t="b">
        <f>AND(H114=I114)</f>
        <v>0</v>
      </c>
    </row>
    <row r="115" spans="1:10">
      <c r="A115" s="185" t="s">
        <v>580</v>
      </c>
      <c r="B115" s="186"/>
      <c r="C115" s="23">
        <f>C116+C135</f>
        <v>40232.732000000004</v>
      </c>
      <c r="D115" s="23">
        <f>D116+D135</f>
        <v>40232.732000000004</v>
      </c>
      <c r="E115" s="23">
        <f>E116+E135</f>
        <v>40232.732000000004</v>
      </c>
      <c r="G115" s="39" t="s">
        <v>61</v>
      </c>
      <c r="H115" s="41">
        <f t="shared" si="7"/>
        <v>40232.732000000004</v>
      </c>
      <c r="I115" s="42"/>
      <c r="J115" s="40" t="b">
        <f>AND(H115=I115)</f>
        <v>0</v>
      </c>
    </row>
    <row r="116" spans="1:10" ht="15" customHeight="1">
      <c r="A116" s="183" t="s">
        <v>195</v>
      </c>
      <c r="B116" s="184"/>
      <c r="C116" s="21">
        <f>C117+C120+C123+C126+C129+C132</f>
        <v>25232.732</v>
      </c>
      <c r="D116" s="21">
        <f>D117+D120+D123+D126+D129+D132</f>
        <v>25232.732</v>
      </c>
      <c r="E116" s="21">
        <f>E117+E120+E123+E126+E129+E132</f>
        <v>25232.732</v>
      </c>
      <c r="G116" s="39" t="s">
        <v>583</v>
      </c>
      <c r="H116" s="41">
        <f t="shared" si="7"/>
        <v>25232.732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25232.732</v>
      </c>
      <c r="D117" s="2">
        <f>D118+D119</f>
        <v>25232.732</v>
      </c>
      <c r="E117" s="2">
        <f>E118+E119</f>
        <v>25232.732</v>
      </c>
      <c r="H117" s="41">
        <f t="shared" si="7"/>
        <v>25232.732</v>
      </c>
    </row>
    <row r="118" spans="1:10" ht="15" customHeight="1" outlineLevel="2">
      <c r="A118" s="130"/>
      <c r="B118" s="129" t="s">
        <v>855</v>
      </c>
      <c r="C118" s="128">
        <v>232.732</v>
      </c>
      <c r="D118" s="128">
        <f>C118</f>
        <v>232.732</v>
      </c>
      <c r="E118" s="128">
        <f>D118</f>
        <v>232.732</v>
      </c>
      <c r="H118" s="41">
        <f t="shared" si="7"/>
        <v>232.732</v>
      </c>
    </row>
    <row r="119" spans="1:10" ht="15" customHeight="1" outlineLevel="2">
      <c r="A119" s="130"/>
      <c r="B119" s="129" t="s">
        <v>860</v>
      </c>
      <c r="C119" s="128">
        <v>25000</v>
      </c>
      <c r="D119" s="128">
        <f>C119</f>
        <v>25000</v>
      </c>
      <c r="E119" s="128">
        <f>D119</f>
        <v>25000</v>
      </c>
      <c r="H119" s="41">
        <f t="shared" si="7"/>
        <v>25000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83" t="s">
        <v>202</v>
      </c>
      <c r="B135" s="184"/>
      <c r="C135" s="21">
        <f>C136+C140+C143+C146+C149</f>
        <v>15000</v>
      </c>
      <c r="D135" s="21">
        <f>D136+D140+D143+D146+D149</f>
        <v>15000</v>
      </c>
      <c r="E135" s="21">
        <f>E136+E140+E143+E146+E149</f>
        <v>15000</v>
      </c>
      <c r="G135" s="39" t="s">
        <v>584</v>
      </c>
      <c r="H135" s="41">
        <f t="shared" si="11"/>
        <v>15000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15000</v>
      </c>
      <c r="D136" s="2">
        <f>D137+D138+D139</f>
        <v>15000</v>
      </c>
      <c r="E136" s="2">
        <f>E137+E138+E139</f>
        <v>15000</v>
      </c>
      <c r="H136" s="41">
        <f t="shared" si="11"/>
        <v>15000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13514.647000000001</v>
      </c>
      <c r="D138" s="128">
        <f t="shared" ref="D138:E139" si="12">C138</f>
        <v>13514.647000000001</v>
      </c>
      <c r="E138" s="128">
        <f t="shared" si="12"/>
        <v>13514.647000000001</v>
      </c>
      <c r="H138" s="41">
        <f t="shared" si="11"/>
        <v>13514.647000000001</v>
      </c>
    </row>
    <row r="139" spans="1:10" ht="15" customHeight="1" outlineLevel="2">
      <c r="A139" s="130"/>
      <c r="B139" s="129" t="s">
        <v>861</v>
      </c>
      <c r="C139" s="128">
        <v>1485.3530000000001</v>
      </c>
      <c r="D139" s="128">
        <f t="shared" si="12"/>
        <v>1485.3530000000001</v>
      </c>
      <c r="E139" s="128">
        <f t="shared" si="12"/>
        <v>1485.3530000000001</v>
      </c>
      <c r="H139" s="41">
        <f t="shared" si="11"/>
        <v>1485.3530000000001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85" t="s">
        <v>581</v>
      </c>
      <c r="B152" s="18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3" t="s">
        <v>208</v>
      </c>
      <c r="B153" s="18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83" t="s">
        <v>212</v>
      </c>
      <c r="B163" s="18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83" t="s">
        <v>214</v>
      </c>
      <c r="B170" s="18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85" t="s">
        <v>582</v>
      </c>
      <c r="B177" s="18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3" t="s">
        <v>217</v>
      </c>
      <c r="B178" s="18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0" t="s">
        <v>849</v>
      </c>
      <c r="B179" s="18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0" t="s">
        <v>848</v>
      </c>
      <c r="B184" s="18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0" t="s">
        <v>846</v>
      </c>
      <c r="B188" s="18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0" t="s">
        <v>843</v>
      </c>
      <c r="B197" s="18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0" t="s">
        <v>842</v>
      </c>
      <c r="B200" s="18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0" t="s">
        <v>841</v>
      </c>
      <c r="B203" s="18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89"/>
      <c r="B209" s="88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0" t="s">
        <v>836</v>
      </c>
      <c r="B215" s="18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0" t="s">
        <v>834</v>
      </c>
      <c r="B222" s="18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89"/>
      <c r="B226" s="88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89"/>
      <c r="B227" s="88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80" t="s">
        <v>830</v>
      </c>
      <c r="B228" s="18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89"/>
      <c r="B232" s="88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0" t="s">
        <v>828</v>
      </c>
      <c r="B235" s="18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0" t="s">
        <v>826</v>
      </c>
      <c r="B238" s="18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89"/>
      <c r="B242" s="88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80" t="s">
        <v>823</v>
      </c>
      <c r="B243" s="18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89"/>
      <c r="B247" s="88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89"/>
      <c r="B248" s="88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89"/>
      <c r="B249" s="88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80" t="s">
        <v>817</v>
      </c>
      <c r="B250" s="18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82" t="s">
        <v>67</v>
      </c>
      <c r="B256" s="182"/>
      <c r="C256" s="182"/>
      <c r="D256" s="160" t="s">
        <v>853</v>
      </c>
      <c r="E256" s="160" t="s">
        <v>852</v>
      </c>
      <c r="G256" s="47" t="s">
        <v>589</v>
      </c>
      <c r="H256" s="48">
        <f>C257+C559</f>
        <v>815153.84900000005</v>
      </c>
      <c r="I256" s="49"/>
      <c r="J256" s="50" t="b">
        <f>AND(H256=I256)</f>
        <v>0</v>
      </c>
    </row>
    <row r="257" spans="1:10">
      <c r="A257" s="174" t="s">
        <v>60</v>
      </c>
      <c r="B257" s="175"/>
      <c r="C257" s="37">
        <f>C258+C550</f>
        <v>774921.11700000009</v>
      </c>
      <c r="D257" s="37">
        <f>D258+D550</f>
        <v>470502.38299999997</v>
      </c>
      <c r="E257" s="37">
        <f>E258+E550</f>
        <v>470502.38299999997</v>
      </c>
      <c r="G257" s="39" t="s">
        <v>60</v>
      </c>
      <c r="H257" s="41">
        <f>C257</f>
        <v>774921.11700000009</v>
      </c>
      <c r="I257" s="42"/>
      <c r="J257" s="40" t="b">
        <f>AND(H257=I257)</f>
        <v>0</v>
      </c>
    </row>
    <row r="258" spans="1:10">
      <c r="A258" s="170" t="s">
        <v>266</v>
      </c>
      <c r="B258" s="171"/>
      <c r="C258" s="36">
        <f>C259+C339+C483+C547</f>
        <v>774921.11700000009</v>
      </c>
      <c r="D258" s="36">
        <f>D259+D339+D483+D547</f>
        <v>470502.38299999997</v>
      </c>
      <c r="E258" s="36">
        <f>E259+E339+E483+E547</f>
        <v>470502.38299999997</v>
      </c>
      <c r="G258" s="39" t="s">
        <v>57</v>
      </c>
      <c r="H258" s="41">
        <f t="shared" ref="H258:H321" si="21">C258</f>
        <v>774921.11700000009</v>
      </c>
      <c r="I258" s="42"/>
      <c r="J258" s="40" t="b">
        <f>AND(H258=I258)</f>
        <v>0</v>
      </c>
    </row>
    <row r="259" spans="1:10">
      <c r="A259" s="168" t="s">
        <v>267</v>
      </c>
      <c r="B259" s="169"/>
      <c r="C259" s="33">
        <f>C260+C263+C314</f>
        <v>537134.31200000003</v>
      </c>
      <c r="D259" s="33">
        <f>D260+D263+D314</f>
        <v>232715.57800000001</v>
      </c>
      <c r="E259" s="33">
        <f>E260+E263+E314</f>
        <v>232715.57800000001</v>
      </c>
      <c r="G259" s="39" t="s">
        <v>590</v>
      </c>
      <c r="H259" s="41">
        <f t="shared" si="21"/>
        <v>537134.31200000003</v>
      </c>
      <c r="I259" s="42"/>
      <c r="J259" s="40" t="b">
        <f>AND(H259=I259)</f>
        <v>0</v>
      </c>
    </row>
    <row r="260" spans="1:10" outlineLevel="1">
      <c r="A260" s="172" t="s">
        <v>268</v>
      </c>
      <c r="B260" s="173"/>
      <c r="C260" s="32">
        <f>SUM(C261:C262)</f>
        <v>3024</v>
      </c>
      <c r="D260" s="32">
        <f>SUM(D261:D262)</f>
        <v>3024</v>
      </c>
      <c r="E260" s="32">
        <f>SUM(E261:E262)</f>
        <v>3024</v>
      </c>
      <c r="H260" s="41">
        <f t="shared" si="21"/>
        <v>3024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2304</v>
      </c>
      <c r="D262" s="5">
        <f>C262</f>
        <v>2304</v>
      </c>
      <c r="E262" s="5">
        <f>D262</f>
        <v>2304</v>
      </c>
      <c r="H262" s="41">
        <f t="shared" si="21"/>
        <v>2304</v>
      </c>
    </row>
    <row r="263" spans="1:10" outlineLevel="1">
      <c r="A263" s="172" t="s">
        <v>269</v>
      </c>
      <c r="B263" s="173"/>
      <c r="C263" s="32">
        <f>C264+C265+C289+C296+C298+C302+C305+C308+C313</f>
        <v>534110.31200000003</v>
      </c>
      <c r="D263" s="32">
        <f>D264+D265+D289+D296+D298+D302+D305+D308+D313</f>
        <v>229691.57800000001</v>
      </c>
      <c r="E263" s="32">
        <f>E264+E265+E289+E296+E298+E302+E305+E308+E313</f>
        <v>229691.57800000001</v>
      </c>
      <c r="H263" s="41">
        <f t="shared" si="21"/>
        <v>534110.31200000003</v>
      </c>
    </row>
    <row r="264" spans="1:10" outlineLevel="2">
      <c r="A264" s="6">
        <v>1101</v>
      </c>
      <c r="B264" s="4" t="s">
        <v>34</v>
      </c>
      <c r="C264" s="5">
        <v>229691.57800000001</v>
      </c>
      <c r="D264" s="5">
        <f>C264</f>
        <v>229691.57800000001</v>
      </c>
      <c r="E264" s="5">
        <f>D264</f>
        <v>229691.57800000001</v>
      </c>
      <c r="H264" s="41">
        <f t="shared" si="21"/>
        <v>229691.57800000001</v>
      </c>
    </row>
    <row r="265" spans="1:10" outlineLevel="2">
      <c r="A265" s="6">
        <v>1101</v>
      </c>
      <c r="B265" s="4" t="s">
        <v>35</v>
      </c>
      <c r="C265" s="5">
        <v>196160</v>
      </c>
      <c r="D265" s="5">
        <f>SUM(D266:D288)</f>
        <v>0</v>
      </c>
      <c r="E265" s="5">
        <f>SUM(E266:E288)</f>
        <v>0</v>
      </c>
      <c r="H265" s="41">
        <f t="shared" si="21"/>
        <v>196160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900</v>
      </c>
      <c r="D289" s="5">
        <f>SUM(D290:D295)</f>
        <v>0</v>
      </c>
      <c r="E289" s="5">
        <f>SUM(E290:E295)</f>
        <v>0</v>
      </c>
      <c r="H289" s="41">
        <f t="shared" si="21"/>
        <v>900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500</v>
      </c>
      <c r="D296" s="5">
        <f>SUM(D297)</f>
        <v>0</v>
      </c>
      <c r="E296" s="5">
        <f>SUM(E297)</f>
        <v>0</v>
      </c>
      <c r="H296" s="41">
        <f t="shared" si="21"/>
        <v>500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18450</v>
      </c>
      <c r="D298" s="5">
        <f>SUM(D299:D301)</f>
        <v>0</v>
      </c>
      <c r="E298" s="5">
        <f>SUM(E299:E301)</f>
        <v>0</v>
      </c>
      <c r="H298" s="41">
        <f t="shared" si="21"/>
        <v>18450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8849.7819999999992</v>
      </c>
      <c r="D305" s="5">
        <f>SUM(D306:D307)</f>
        <v>0</v>
      </c>
      <c r="E305" s="5">
        <f>SUM(E306:E307)</f>
        <v>0</v>
      </c>
      <c r="H305" s="41">
        <f t="shared" si="21"/>
        <v>8849.7819999999992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79558.952000000005</v>
      </c>
      <c r="D308" s="5">
        <f>SUM(D309:D312)</f>
        <v>0</v>
      </c>
      <c r="E308" s="5">
        <f>SUM(E309:E312)</f>
        <v>0</v>
      </c>
      <c r="H308" s="41">
        <f t="shared" si="21"/>
        <v>79558.952000000005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2" t="s">
        <v>601</v>
      </c>
      <c r="B314" s="17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8" t="s">
        <v>270</v>
      </c>
      <c r="B339" s="169"/>
      <c r="C339" s="33">
        <f>C340+C444+C482</f>
        <v>202970</v>
      </c>
      <c r="D339" s="33">
        <f>D340+D444+D482</f>
        <v>202970</v>
      </c>
      <c r="E339" s="33">
        <f>E340+E444+E482</f>
        <v>202970</v>
      </c>
      <c r="G339" s="39" t="s">
        <v>591</v>
      </c>
      <c r="H339" s="41">
        <f t="shared" si="28"/>
        <v>202970</v>
      </c>
      <c r="I339" s="42"/>
      <c r="J339" s="40" t="b">
        <f>AND(H339=I339)</f>
        <v>0</v>
      </c>
    </row>
    <row r="340" spans="1:10" outlineLevel="1">
      <c r="A340" s="172" t="s">
        <v>271</v>
      </c>
      <c r="B340" s="173"/>
      <c r="C340" s="32">
        <f>C341+C342+C343+C344+C347+C348+C353+C356+C357+C362+C367+C368+C371+C372+C373+C376+C377+C378+C382+C388+C391+C392+C395+C398+C399+C404+C407+C408+C409+C412+C415+C416+C419+C420+C421+C422+C429+C443</f>
        <v>199870</v>
      </c>
      <c r="D340" s="32">
        <f>D341+D342+D343+D344+D347+D348+D353+D356+D357+D362+D367+BH290668+D371+D372+D373+D376+D377+D378+D382+D388+D391+D392+D395+D398+D399+D404+D407+D408+D409+D412+D415+D416+D419+D420+D421+D422+D429+D443</f>
        <v>199870</v>
      </c>
      <c r="E340" s="32">
        <f>E341+E342+E343+E344+E347+E348+E353+E356+E357+E362+E367+BI290668+E371+E372+E373+E376+E377+E378+E382+E388+E391+E392+E395+E398+E399+E404+E407+E408+E409+E412+E415+E416+E419+E420+E421+E422+E429+E443</f>
        <v>199870</v>
      </c>
      <c r="H340" s="41">
        <f t="shared" si="28"/>
        <v>199870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4000</v>
      </c>
      <c r="D342" s="5">
        <f t="shared" ref="D342:E343" si="31">C342</f>
        <v>4000</v>
      </c>
      <c r="E342" s="5">
        <f t="shared" si="31"/>
        <v>4000</v>
      </c>
      <c r="H342" s="41">
        <f t="shared" si="28"/>
        <v>4000</v>
      </c>
    </row>
    <row r="343" spans="1:10" outlineLevel="2">
      <c r="A343" s="6">
        <v>2201</v>
      </c>
      <c r="B343" s="4" t="s">
        <v>41</v>
      </c>
      <c r="C343" s="5">
        <v>9400</v>
      </c>
      <c r="D343" s="5">
        <f t="shared" si="31"/>
        <v>9400</v>
      </c>
      <c r="E343" s="5">
        <f t="shared" si="31"/>
        <v>9400</v>
      </c>
      <c r="H343" s="41">
        <f t="shared" si="28"/>
        <v>9400</v>
      </c>
    </row>
    <row r="344" spans="1:10" outlineLevel="2">
      <c r="A344" s="6">
        <v>2201</v>
      </c>
      <c r="B344" s="4" t="s">
        <v>273</v>
      </c>
      <c r="C344" s="5">
        <f>SUM(C345:C346)</f>
        <v>2000</v>
      </c>
      <c r="D344" s="5">
        <f>SUM(D345:D346)</f>
        <v>2000</v>
      </c>
      <c r="E344" s="5">
        <f>SUM(E345:E346)</f>
        <v>2000</v>
      </c>
      <c r="H344" s="41">
        <f t="shared" si="28"/>
        <v>2000</v>
      </c>
    </row>
    <row r="345" spans="1:10" outlineLevel="3">
      <c r="A345" s="29"/>
      <c r="B345" s="28" t="s">
        <v>274</v>
      </c>
      <c r="C345" s="30">
        <v>1000</v>
      </c>
      <c r="D345" s="30">
        <f t="shared" ref="D345:E347" si="32">C345</f>
        <v>1000</v>
      </c>
      <c r="E345" s="30">
        <f t="shared" si="32"/>
        <v>1000</v>
      </c>
      <c r="H345" s="41">
        <f t="shared" si="28"/>
        <v>1000</v>
      </c>
    </row>
    <row r="346" spans="1:10" outlineLevel="3">
      <c r="A346" s="29"/>
      <c r="B346" s="28" t="s">
        <v>275</v>
      </c>
      <c r="C346" s="30">
        <v>1000</v>
      </c>
      <c r="D346" s="30">
        <f t="shared" si="32"/>
        <v>1000</v>
      </c>
      <c r="E346" s="30">
        <f t="shared" si="32"/>
        <v>1000</v>
      </c>
      <c r="H346" s="41">
        <f t="shared" si="28"/>
        <v>1000</v>
      </c>
    </row>
    <row r="347" spans="1:10" outlineLevel="2">
      <c r="A347" s="6">
        <v>2201</v>
      </c>
      <c r="B347" s="4" t="s">
        <v>276</v>
      </c>
      <c r="C347" s="5">
        <v>60</v>
      </c>
      <c r="D347" s="5">
        <f t="shared" si="32"/>
        <v>60</v>
      </c>
      <c r="E347" s="5">
        <f t="shared" si="32"/>
        <v>60</v>
      </c>
      <c r="H347" s="41">
        <f t="shared" si="28"/>
        <v>60</v>
      </c>
    </row>
    <row r="348" spans="1:10" outlineLevel="2">
      <c r="A348" s="6">
        <v>2201</v>
      </c>
      <c r="B348" s="4" t="s">
        <v>277</v>
      </c>
      <c r="C348" s="5">
        <f>SUM(C349:C352)</f>
        <v>25000</v>
      </c>
      <c r="D348" s="5">
        <f>SUM(D349:D352)</f>
        <v>25000</v>
      </c>
      <c r="E348" s="5">
        <f>SUM(E349:E352)</f>
        <v>25000</v>
      </c>
      <c r="H348" s="41">
        <f t="shared" si="28"/>
        <v>25000</v>
      </c>
    </row>
    <row r="349" spans="1:10" outlineLevel="3">
      <c r="A349" s="29"/>
      <c r="B349" s="28" t="s">
        <v>278</v>
      </c>
      <c r="C349" s="30">
        <v>25000</v>
      </c>
      <c r="D349" s="30">
        <f>C349</f>
        <v>25000</v>
      </c>
      <c r="E349" s="30">
        <f>D349</f>
        <v>25000</v>
      </c>
      <c r="H349" s="41">
        <f t="shared" si="28"/>
        <v>25000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outlineLevel="3">
      <c r="A354" s="29"/>
      <c r="B354" s="28" t="s">
        <v>42</v>
      </c>
      <c r="C354" s="30">
        <v>270</v>
      </c>
      <c r="D354" s="30">
        <f t="shared" ref="D354:E356" si="34">C354</f>
        <v>270</v>
      </c>
      <c r="E354" s="30">
        <f t="shared" si="34"/>
        <v>270</v>
      </c>
      <c r="H354" s="41">
        <f t="shared" si="28"/>
        <v>270</v>
      </c>
    </row>
    <row r="355" spans="1:8" outlineLevel="3">
      <c r="A355" s="29"/>
      <c r="B355" s="28" t="s">
        <v>283</v>
      </c>
      <c r="C355" s="30">
        <v>30</v>
      </c>
      <c r="D355" s="30">
        <f t="shared" si="34"/>
        <v>30</v>
      </c>
      <c r="E355" s="30">
        <f t="shared" si="34"/>
        <v>30</v>
      </c>
      <c r="H355" s="41">
        <f t="shared" si="28"/>
        <v>30</v>
      </c>
    </row>
    <row r="356" spans="1:8" outlineLevel="2">
      <c r="A356" s="6">
        <v>2201</v>
      </c>
      <c r="B356" s="4" t="s">
        <v>284</v>
      </c>
      <c r="C356" s="5">
        <v>1260</v>
      </c>
      <c r="D356" s="5">
        <f t="shared" si="34"/>
        <v>1260</v>
      </c>
      <c r="E356" s="5">
        <f t="shared" si="34"/>
        <v>1260</v>
      </c>
      <c r="H356" s="41">
        <f t="shared" si="28"/>
        <v>1260</v>
      </c>
    </row>
    <row r="357" spans="1:8" outlineLevel="2">
      <c r="A357" s="6">
        <v>2201</v>
      </c>
      <c r="B357" s="4" t="s">
        <v>285</v>
      </c>
      <c r="C357" s="5">
        <f>SUM(C358:C361)</f>
        <v>6660</v>
      </c>
      <c r="D357" s="5">
        <f>SUM(D358:D361)</f>
        <v>6660</v>
      </c>
      <c r="E357" s="5">
        <f>SUM(E358:E361)</f>
        <v>6660</v>
      </c>
      <c r="H357" s="41">
        <f t="shared" si="28"/>
        <v>6660</v>
      </c>
    </row>
    <row r="358" spans="1:8" outlineLevel="3">
      <c r="A358" s="29"/>
      <c r="B358" s="28" t="s">
        <v>286</v>
      </c>
      <c r="C358" s="30">
        <v>5810</v>
      </c>
      <c r="D358" s="30">
        <f>C358</f>
        <v>5810</v>
      </c>
      <c r="E358" s="30">
        <f>D358</f>
        <v>5810</v>
      </c>
      <c r="H358" s="41">
        <f t="shared" si="28"/>
        <v>5810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850</v>
      </c>
      <c r="D360" s="30">
        <f t="shared" si="35"/>
        <v>850</v>
      </c>
      <c r="E360" s="30">
        <f t="shared" si="35"/>
        <v>850</v>
      </c>
      <c r="H360" s="41">
        <f t="shared" si="28"/>
        <v>850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7000</v>
      </c>
      <c r="D362" s="5">
        <f>SUM(D363:D366)</f>
        <v>7000</v>
      </c>
      <c r="E362" s="5">
        <f>SUM(E363:E366)</f>
        <v>7000</v>
      </c>
      <c r="H362" s="41">
        <f t="shared" si="28"/>
        <v>7000</v>
      </c>
    </row>
    <row r="363" spans="1:8" outlineLevel="3">
      <c r="A363" s="29"/>
      <c r="B363" s="28" t="s">
        <v>291</v>
      </c>
      <c r="C363" s="30">
        <v>500</v>
      </c>
      <c r="D363" s="30">
        <f>C363</f>
        <v>500</v>
      </c>
      <c r="E363" s="30">
        <f>D363</f>
        <v>500</v>
      </c>
      <c r="H363" s="41">
        <f t="shared" si="28"/>
        <v>500</v>
      </c>
    </row>
    <row r="364" spans="1:8" outlineLevel="3">
      <c r="A364" s="29"/>
      <c r="B364" s="28" t="s">
        <v>292</v>
      </c>
      <c r="C364" s="30">
        <v>6500</v>
      </c>
      <c r="D364" s="30">
        <f t="shared" ref="D364:E366" si="36">C364</f>
        <v>6500</v>
      </c>
      <c r="E364" s="30">
        <f t="shared" si="36"/>
        <v>6500</v>
      </c>
      <c r="H364" s="41">
        <f t="shared" si="28"/>
        <v>6500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400</v>
      </c>
      <c r="D367" s="5">
        <f>C367</f>
        <v>400</v>
      </c>
      <c r="E367" s="5">
        <f>D367</f>
        <v>400</v>
      </c>
      <c r="H367" s="41">
        <f t="shared" si="28"/>
        <v>400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outlineLevel="2">
      <c r="A372" s="6">
        <v>2201</v>
      </c>
      <c r="B372" s="4" t="s">
        <v>45</v>
      </c>
      <c r="C372" s="5">
        <v>3020</v>
      </c>
      <c r="D372" s="5">
        <f t="shared" si="37"/>
        <v>3020</v>
      </c>
      <c r="E372" s="5">
        <f t="shared" si="37"/>
        <v>3020</v>
      </c>
      <c r="H372" s="41">
        <f t="shared" si="28"/>
        <v>3020</v>
      </c>
    </row>
    <row r="373" spans="1:8" outlineLevel="2" collapsed="1">
      <c r="A373" s="6">
        <v>2201</v>
      </c>
      <c r="B373" s="4" t="s">
        <v>298</v>
      </c>
      <c r="C373" s="5">
        <f>SUM(C374:C375)</f>
        <v>300</v>
      </c>
      <c r="D373" s="5">
        <f>SUM(D374:D375)</f>
        <v>300</v>
      </c>
      <c r="E373" s="5">
        <f>SUM(E374:E375)</f>
        <v>300</v>
      </c>
      <c r="H373" s="41">
        <f t="shared" si="28"/>
        <v>300</v>
      </c>
    </row>
    <row r="374" spans="1:8" outlineLevel="3">
      <c r="A374" s="29"/>
      <c r="B374" s="28" t="s">
        <v>299</v>
      </c>
      <c r="C374" s="30">
        <v>300</v>
      </c>
      <c r="D374" s="30">
        <f t="shared" ref="D374:E377" si="38">C374</f>
        <v>300</v>
      </c>
      <c r="E374" s="30">
        <f t="shared" si="38"/>
        <v>300</v>
      </c>
      <c r="H374" s="41">
        <f t="shared" si="28"/>
        <v>300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200</v>
      </c>
      <c r="D376" s="5">
        <f t="shared" si="38"/>
        <v>200</v>
      </c>
      <c r="E376" s="5">
        <f t="shared" si="38"/>
        <v>200</v>
      </c>
      <c r="H376" s="41">
        <f t="shared" si="28"/>
        <v>200</v>
      </c>
    </row>
    <row r="377" spans="1:8" outlineLevel="2" collapsed="1">
      <c r="A377" s="6">
        <v>2201</v>
      </c>
      <c r="B377" s="4" t="s">
        <v>302</v>
      </c>
      <c r="C377" s="5">
        <v>600</v>
      </c>
      <c r="D377" s="5">
        <f t="shared" si="38"/>
        <v>600</v>
      </c>
      <c r="E377" s="5">
        <f t="shared" si="38"/>
        <v>600</v>
      </c>
      <c r="H377" s="41">
        <f t="shared" si="28"/>
        <v>600</v>
      </c>
    </row>
    <row r="378" spans="1:8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  <c r="H378" s="41">
        <f t="shared" si="28"/>
        <v>3000</v>
      </c>
    </row>
    <row r="379" spans="1:8" outlineLevel="3">
      <c r="A379" s="29"/>
      <c r="B379" s="28" t="s">
        <v>46</v>
      </c>
      <c r="C379" s="30">
        <v>500</v>
      </c>
      <c r="D379" s="30">
        <f>C379</f>
        <v>500</v>
      </c>
      <c r="E379" s="30">
        <f>D379</f>
        <v>500</v>
      </c>
      <c r="H379" s="41">
        <f t="shared" si="28"/>
        <v>500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2500</v>
      </c>
      <c r="D381" s="30">
        <f t="shared" si="39"/>
        <v>2500</v>
      </c>
      <c r="E381" s="30">
        <f t="shared" si="39"/>
        <v>2500</v>
      </c>
      <c r="H381" s="41">
        <f t="shared" si="28"/>
        <v>2500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100</v>
      </c>
      <c r="D388" s="5">
        <f>SUM(D389:D390)</f>
        <v>100</v>
      </c>
      <c r="E388" s="5">
        <f>SUM(E389:E390)</f>
        <v>100</v>
      </c>
      <c r="H388" s="41">
        <f t="shared" si="41"/>
        <v>100</v>
      </c>
    </row>
    <row r="389" spans="1:8" outlineLevel="3">
      <c r="A389" s="29"/>
      <c r="B389" s="28" t="s">
        <v>48</v>
      </c>
      <c r="C389" s="30">
        <v>100</v>
      </c>
      <c r="D389" s="30">
        <f t="shared" ref="D389:E391" si="42">C389</f>
        <v>100</v>
      </c>
      <c r="E389" s="30">
        <f t="shared" si="42"/>
        <v>100</v>
      </c>
      <c r="H389" s="41">
        <f t="shared" si="41"/>
        <v>100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2800</v>
      </c>
      <c r="D392" s="5">
        <f>SUM(D393:D394)</f>
        <v>2800</v>
      </c>
      <c r="E392" s="5">
        <f>SUM(E393:E394)</f>
        <v>2800</v>
      </c>
      <c r="H392" s="41">
        <f t="shared" si="41"/>
        <v>2800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2800</v>
      </c>
      <c r="D394" s="30">
        <f>C394</f>
        <v>2800</v>
      </c>
      <c r="E394" s="30">
        <f>D394</f>
        <v>2800</v>
      </c>
      <c r="H394" s="41">
        <f t="shared" si="41"/>
        <v>2800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1500</v>
      </c>
      <c r="D412" s="5">
        <f>SUM(D413:D414)</f>
        <v>1500</v>
      </c>
      <c r="E412" s="5">
        <f>SUM(E413:E414)</f>
        <v>1500</v>
      </c>
      <c r="H412" s="41">
        <f t="shared" si="41"/>
        <v>1500</v>
      </c>
    </row>
    <row r="413" spans="1:8" outlineLevel="3" collapsed="1">
      <c r="A413" s="29"/>
      <c r="B413" s="28" t="s">
        <v>328</v>
      </c>
      <c r="C413" s="30">
        <v>1500</v>
      </c>
      <c r="D413" s="30">
        <f t="shared" ref="D413:E415" si="46">C413</f>
        <v>1500</v>
      </c>
      <c r="E413" s="30">
        <f t="shared" si="46"/>
        <v>1500</v>
      </c>
      <c r="H413" s="41">
        <f t="shared" si="41"/>
        <v>1500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120</v>
      </c>
      <c r="D416" s="5">
        <f>SUM(D417:D418)</f>
        <v>120</v>
      </c>
      <c r="E416" s="5">
        <f>SUM(E417:E418)</f>
        <v>120</v>
      </c>
      <c r="H416" s="41">
        <f t="shared" si="41"/>
        <v>120</v>
      </c>
    </row>
    <row r="417" spans="1:8" outlineLevel="3" collapsed="1">
      <c r="A417" s="29"/>
      <c r="B417" s="28" t="s">
        <v>330</v>
      </c>
      <c r="C417" s="30">
        <v>120</v>
      </c>
      <c r="D417" s="30">
        <f t="shared" ref="D417:E421" si="47">C417</f>
        <v>120</v>
      </c>
      <c r="E417" s="30">
        <f t="shared" si="47"/>
        <v>120</v>
      </c>
      <c r="H417" s="41">
        <f t="shared" si="41"/>
        <v>120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2500</v>
      </c>
      <c r="D422" s="5">
        <f>SUM(D423:D428)</f>
        <v>2500</v>
      </c>
      <c r="E422" s="5">
        <f>SUM(E423:E428)</f>
        <v>2500</v>
      </c>
      <c r="H422" s="41">
        <f t="shared" si="41"/>
        <v>2500</v>
      </c>
    </row>
    <row r="423" spans="1:8" outlineLevel="3">
      <c r="A423" s="29"/>
      <c r="B423" s="28" t="s">
        <v>336</v>
      </c>
      <c r="C423" s="30">
        <v>2500</v>
      </c>
      <c r="D423" s="30">
        <f>C423</f>
        <v>2500</v>
      </c>
      <c r="E423" s="30">
        <f>D423</f>
        <v>2500</v>
      </c>
      <c r="H423" s="41">
        <f t="shared" si="41"/>
        <v>2500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126650</v>
      </c>
      <c r="D429" s="5">
        <f>SUM(D430:D442)</f>
        <v>126650</v>
      </c>
      <c r="E429" s="5">
        <f>SUM(E430:E442)</f>
        <v>126650</v>
      </c>
      <c r="H429" s="41">
        <f t="shared" si="41"/>
        <v>126650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87000</v>
      </c>
      <c r="D431" s="30">
        <f t="shared" ref="D431:E442" si="49">C431</f>
        <v>87000</v>
      </c>
      <c r="E431" s="30">
        <f t="shared" si="49"/>
        <v>87000</v>
      </c>
      <c r="H431" s="41">
        <f t="shared" si="41"/>
        <v>87000</v>
      </c>
    </row>
    <row r="432" spans="1:8" outlineLevel="3">
      <c r="A432" s="29"/>
      <c r="B432" s="28" t="s">
        <v>345</v>
      </c>
      <c r="C432" s="30">
        <v>4350</v>
      </c>
      <c r="D432" s="30">
        <f t="shared" si="49"/>
        <v>4350</v>
      </c>
      <c r="E432" s="30">
        <f t="shared" si="49"/>
        <v>4350</v>
      </c>
      <c r="H432" s="41">
        <f t="shared" si="41"/>
        <v>4350</v>
      </c>
    </row>
    <row r="433" spans="1:8" outlineLevel="3">
      <c r="A433" s="29"/>
      <c r="B433" s="28" t="s">
        <v>346</v>
      </c>
      <c r="C433" s="30">
        <v>1000</v>
      </c>
      <c r="D433" s="30">
        <f t="shared" si="49"/>
        <v>1000</v>
      </c>
      <c r="E433" s="30">
        <f t="shared" si="49"/>
        <v>1000</v>
      </c>
      <c r="H433" s="41">
        <f t="shared" si="41"/>
        <v>1000</v>
      </c>
    </row>
    <row r="434" spans="1:8" outlineLevel="3">
      <c r="A434" s="29"/>
      <c r="B434" s="28" t="s">
        <v>347</v>
      </c>
      <c r="C434" s="30">
        <v>2800</v>
      </c>
      <c r="D434" s="30">
        <f t="shared" si="49"/>
        <v>2800</v>
      </c>
      <c r="E434" s="30">
        <f t="shared" si="49"/>
        <v>2800</v>
      </c>
      <c r="H434" s="41">
        <f t="shared" si="41"/>
        <v>2800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>
        <v>1000</v>
      </c>
      <c r="D436" s="30">
        <f t="shared" si="49"/>
        <v>1000</v>
      </c>
      <c r="E436" s="30">
        <f t="shared" si="49"/>
        <v>1000</v>
      </c>
      <c r="H436" s="41">
        <f t="shared" si="41"/>
        <v>1000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1500</v>
      </c>
      <c r="D441" s="30">
        <f t="shared" si="49"/>
        <v>1500</v>
      </c>
      <c r="E441" s="30">
        <f t="shared" si="49"/>
        <v>1500</v>
      </c>
      <c r="H441" s="41">
        <f t="shared" si="41"/>
        <v>1500</v>
      </c>
    </row>
    <row r="442" spans="1:8" outlineLevel="3">
      <c r="A442" s="29"/>
      <c r="B442" s="28" t="s">
        <v>355</v>
      </c>
      <c r="C442" s="30">
        <v>29000</v>
      </c>
      <c r="D442" s="30">
        <f t="shared" si="49"/>
        <v>29000</v>
      </c>
      <c r="E442" s="30">
        <f t="shared" si="49"/>
        <v>29000</v>
      </c>
      <c r="H442" s="41">
        <f t="shared" si="41"/>
        <v>29000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2" t="s">
        <v>357</v>
      </c>
      <c r="B444" s="173"/>
      <c r="C444" s="32">
        <f>C445+C454+C455+C459+C462+C463+C468+C474+C477+C480+C481+C450</f>
        <v>3100</v>
      </c>
      <c r="D444" s="32">
        <f>D445+D454+D455+D459+D462+D463+D468+D474+D477+D480+D481+D450</f>
        <v>3100</v>
      </c>
      <c r="E444" s="32">
        <f>E445+E454+E455+E459+E462+E463+E468+E474+E477+E480+E481+E450</f>
        <v>3100</v>
      </c>
      <c r="H444" s="41">
        <f t="shared" si="41"/>
        <v>3100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1600</v>
      </c>
      <c r="D445" s="5">
        <f>SUM(D446:D449)</f>
        <v>1600</v>
      </c>
      <c r="E445" s="5">
        <f>SUM(E446:E449)</f>
        <v>1600</v>
      </c>
      <c r="H445" s="41">
        <f t="shared" si="41"/>
        <v>1600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1600</v>
      </c>
      <c r="D448" s="30">
        <f t="shared" si="50"/>
        <v>1600</v>
      </c>
      <c r="E448" s="30">
        <f t="shared" si="50"/>
        <v>1600</v>
      </c>
      <c r="H448" s="41">
        <f t="shared" si="41"/>
        <v>1600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</v>
      </c>
      <c r="D454" s="5">
        <f>C454</f>
        <v>1000</v>
      </c>
      <c r="E454" s="5">
        <f>D454</f>
        <v>1000</v>
      </c>
      <c r="H454" s="41">
        <f t="shared" si="51"/>
        <v>1000</v>
      </c>
    </row>
    <row r="455" spans="1:8" outlineLevel="2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  <c r="H455" s="41">
        <f t="shared" si="51"/>
        <v>500</v>
      </c>
    </row>
    <row r="456" spans="1:8" ht="15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  <c r="H456" s="41">
        <f t="shared" si="51"/>
        <v>500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2" t="s">
        <v>388</v>
      </c>
      <c r="B482" s="17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8" t="s">
        <v>389</v>
      </c>
      <c r="B483" s="179"/>
      <c r="C483" s="35">
        <f>C484+C504+C509+C522+C528+C538</f>
        <v>34816.805</v>
      </c>
      <c r="D483" s="35">
        <f>D484+D504+D509+D522+D528+D538</f>
        <v>34816.805</v>
      </c>
      <c r="E483" s="35">
        <f>E484+E504+E509+E522+E528+E538</f>
        <v>34816.805</v>
      </c>
      <c r="G483" s="39" t="s">
        <v>592</v>
      </c>
      <c r="H483" s="41">
        <f t="shared" si="51"/>
        <v>34816.805</v>
      </c>
      <c r="I483" s="42"/>
      <c r="J483" s="40" t="b">
        <f>AND(H483=I483)</f>
        <v>0</v>
      </c>
    </row>
    <row r="484" spans="1:10" outlineLevel="1">
      <c r="A484" s="172" t="s">
        <v>390</v>
      </c>
      <c r="B484" s="173"/>
      <c r="C484" s="32">
        <f>C485+C486+C490+C491+C494+C497+C500+C501+C502+C503</f>
        <v>2100</v>
      </c>
      <c r="D484" s="32">
        <f>D485+D486+D490+D491+D494+D497+D500+D501+D502+D503</f>
        <v>2100</v>
      </c>
      <c r="E484" s="32">
        <f>E485+E486+E490+E491+E494+E497+E500+E501+E502+E503</f>
        <v>2100</v>
      </c>
      <c r="H484" s="41">
        <f t="shared" si="51"/>
        <v>2100</v>
      </c>
    </row>
    <row r="485" spans="1:10" outlineLevel="2">
      <c r="A485" s="6">
        <v>3302</v>
      </c>
      <c r="B485" s="4" t="s">
        <v>391</v>
      </c>
      <c r="C485" s="5">
        <v>1000</v>
      </c>
      <c r="D485" s="5">
        <f>C485</f>
        <v>1000</v>
      </c>
      <c r="E485" s="5">
        <f>D485</f>
        <v>1000</v>
      </c>
      <c r="H485" s="41">
        <f t="shared" si="51"/>
        <v>1000</v>
      </c>
    </row>
    <row r="486" spans="1:10" outlineLevel="2">
      <c r="A486" s="6">
        <v>3302</v>
      </c>
      <c r="B486" s="4" t="s">
        <v>392</v>
      </c>
      <c r="C486" s="5">
        <f>SUM(C487:C489)</f>
        <v>1100</v>
      </c>
      <c r="D486" s="5">
        <f>SUM(D487:D489)</f>
        <v>1100</v>
      </c>
      <c r="E486" s="5">
        <f>SUM(E487:E489)</f>
        <v>1100</v>
      </c>
      <c r="H486" s="41">
        <f t="shared" si="51"/>
        <v>1100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1100</v>
      </c>
      <c r="D488" s="30">
        <f t="shared" ref="D488:E489" si="58">C488</f>
        <v>1100</v>
      </c>
      <c r="E488" s="30">
        <f t="shared" si="58"/>
        <v>1100</v>
      </c>
      <c r="H488" s="41">
        <f t="shared" si="51"/>
        <v>1100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2" t="s">
        <v>410</v>
      </c>
      <c r="B504" s="173"/>
      <c r="C504" s="32">
        <f>SUM(C505:C508)</f>
        <v>1516.8050000000001</v>
      </c>
      <c r="D504" s="32">
        <f>SUM(D505:D508)</f>
        <v>1516.8050000000001</v>
      </c>
      <c r="E504" s="32">
        <f>SUM(E505:E508)</f>
        <v>1516.8050000000001</v>
      </c>
      <c r="H504" s="41">
        <f t="shared" si="51"/>
        <v>1516.8050000000001</v>
      </c>
    </row>
    <row r="505" spans="1:12" outlineLevel="2" collapsed="1">
      <c r="A505" s="6">
        <v>3303</v>
      </c>
      <c r="B505" s="4" t="s">
        <v>411</v>
      </c>
      <c r="C505" s="5">
        <v>1516.8050000000001</v>
      </c>
      <c r="D505" s="5">
        <f>C505</f>
        <v>1516.8050000000001</v>
      </c>
      <c r="E505" s="5">
        <f>D505</f>
        <v>1516.8050000000001</v>
      </c>
      <c r="H505" s="41">
        <f t="shared" si="51"/>
        <v>1516.8050000000001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2" t="s">
        <v>414</v>
      </c>
      <c r="B509" s="173"/>
      <c r="C509" s="32">
        <f>C510+C511+C512+C513+C517+C518+C519+C520+C521</f>
        <v>11200</v>
      </c>
      <c r="D509" s="32">
        <f>D510+D511+D512+D513+D517+D518+D519+D520+D521</f>
        <v>11200</v>
      </c>
      <c r="E509" s="32">
        <f>E510+E511+E512+E513+E517+E518+E519+E520+E521</f>
        <v>11200</v>
      </c>
      <c r="F509" s="51"/>
      <c r="H509" s="41">
        <f t="shared" si="51"/>
        <v>11200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200</v>
      </c>
      <c r="D513" s="5">
        <f>SUM(D514:D516)</f>
        <v>200</v>
      </c>
      <c r="E513" s="5">
        <f>SUM(E514:E516)</f>
        <v>200</v>
      </c>
      <c r="H513" s="41">
        <f t="shared" si="51"/>
        <v>200</v>
      </c>
    </row>
    <row r="514" spans="1:8" ht="15" customHeight="1" outlineLevel="3">
      <c r="A514" s="29"/>
      <c r="B514" s="28" t="s">
        <v>419</v>
      </c>
      <c r="C514" s="30">
        <v>200</v>
      </c>
      <c r="D514" s="30">
        <f t="shared" ref="D514:E521" si="62">C514</f>
        <v>200</v>
      </c>
      <c r="E514" s="30">
        <f t="shared" si="62"/>
        <v>200</v>
      </c>
      <c r="H514" s="41">
        <f t="shared" ref="H514:H577" si="63">C514</f>
        <v>200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500</v>
      </c>
      <c r="D518" s="5">
        <f t="shared" si="62"/>
        <v>500</v>
      </c>
      <c r="E518" s="5">
        <f t="shared" si="62"/>
        <v>500</v>
      </c>
      <c r="H518" s="41">
        <f t="shared" si="63"/>
        <v>500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outlineLevel="2">
      <c r="A520" s="6">
        <v>3305</v>
      </c>
      <c r="B520" s="4" t="s">
        <v>425</v>
      </c>
      <c r="C520" s="5">
        <v>10000</v>
      </c>
      <c r="D520" s="5">
        <f t="shared" si="62"/>
        <v>10000</v>
      </c>
      <c r="E520" s="5">
        <f t="shared" si="62"/>
        <v>10000</v>
      </c>
      <c r="H520" s="41">
        <f t="shared" si="63"/>
        <v>10000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2" t="s">
        <v>426</v>
      </c>
      <c r="B522" s="17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2" t="s">
        <v>432</v>
      </c>
      <c r="B528" s="17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2" t="s">
        <v>441</v>
      </c>
      <c r="B538" s="173"/>
      <c r="C538" s="32">
        <f>SUM(C539:C544)</f>
        <v>20000</v>
      </c>
      <c r="D538" s="32">
        <f>SUM(D539:D544)</f>
        <v>20000</v>
      </c>
      <c r="E538" s="32">
        <f>SUM(E539:E544)</f>
        <v>20000</v>
      </c>
      <c r="H538" s="41">
        <f t="shared" si="63"/>
        <v>20000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20000</v>
      </c>
      <c r="D540" s="5">
        <f t="shared" ref="D540:E543" si="66">C540</f>
        <v>20000</v>
      </c>
      <c r="E540" s="5">
        <f t="shared" si="66"/>
        <v>20000</v>
      </c>
      <c r="H540" s="41">
        <f t="shared" si="63"/>
        <v>20000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6" t="s">
        <v>449</v>
      </c>
      <c r="B547" s="17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2" t="s">
        <v>450</v>
      </c>
      <c r="B548" s="173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2" t="s">
        <v>451</v>
      </c>
      <c r="B549" s="173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0" t="s">
        <v>455</v>
      </c>
      <c r="B550" s="17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8" t="s">
        <v>456</v>
      </c>
      <c r="B551" s="16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72" t="s">
        <v>457</v>
      </c>
      <c r="B552" s="173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2" t="s">
        <v>461</v>
      </c>
      <c r="B556" s="17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4" t="s">
        <v>62</v>
      </c>
      <c r="B559" s="175"/>
      <c r="C559" s="37">
        <f>C560+C716+C725</f>
        <v>40232.732000000004</v>
      </c>
      <c r="D559" s="37">
        <f>D560+D716+D725</f>
        <v>40232.732000000004</v>
      </c>
      <c r="E559" s="37">
        <f>E560+E716+E725</f>
        <v>40232.732000000004</v>
      </c>
      <c r="G559" s="39" t="s">
        <v>62</v>
      </c>
      <c r="H559" s="41">
        <f t="shared" si="63"/>
        <v>40232.732000000004</v>
      </c>
      <c r="I559" s="42"/>
      <c r="J559" s="40" t="b">
        <f>AND(H559=I559)</f>
        <v>0</v>
      </c>
    </row>
    <row r="560" spans="1:10">
      <c r="A560" s="170" t="s">
        <v>464</v>
      </c>
      <c r="B560" s="171"/>
      <c r="C560" s="36">
        <f>C561+C638+C642+C645</f>
        <v>25232.732</v>
      </c>
      <c r="D560" s="36">
        <f>D561+D638+D642+D645</f>
        <v>25232.732</v>
      </c>
      <c r="E560" s="36">
        <f>E561+E638+E642+E645</f>
        <v>25232.732</v>
      </c>
      <c r="G560" s="39" t="s">
        <v>61</v>
      </c>
      <c r="H560" s="41">
        <f t="shared" si="63"/>
        <v>25232.732</v>
      </c>
      <c r="I560" s="42"/>
      <c r="J560" s="40" t="b">
        <f>AND(H560=I560)</f>
        <v>0</v>
      </c>
    </row>
    <row r="561" spans="1:10">
      <c r="A561" s="168" t="s">
        <v>465</v>
      </c>
      <c r="B561" s="169"/>
      <c r="C561" s="38">
        <f>C562+C567+C568+C569+C576+C577+C581+C584+C585+C586+C587+C592+C595+C599+C603+C610+C616+C628</f>
        <v>25232.732</v>
      </c>
      <c r="D561" s="38">
        <f>D562+D567+D568+D569+D576+D577+D581+D584+D585+D586+D587+D592+D595+D599+D603+D610+D616+D628</f>
        <v>25232.732</v>
      </c>
      <c r="E561" s="38">
        <f>E562+E567+E568+E569+E576+E577+E581+E584+E585+E586+E587+E592+E595+E599+E603+E610+E616+E628</f>
        <v>25232.732</v>
      </c>
      <c r="G561" s="39" t="s">
        <v>595</v>
      </c>
      <c r="H561" s="41">
        <f t="shared" si="63"/>
        <v>25232.732</v>
      </c>
      <c r="I561" s="42"/>
      <c r="J561" s="40" t="b">
        <f>AND(H561=I561)</f>
        <v>0</v>
      </c>
    </row>
    <row r="562" spans="1:10" outlineLevel="1">
      <c r="A562" s="172" t="s">
        <v>466</v>
      </c>
      <c r="B562" s="173"/>
      <c r="C562" s="32">
        <f>SUM(C563:C566)</f>
        <v>15000</v>
      </c>
      <c r="D562" s="32">
        <f>SUM(D563:D566)</f>
        <v>15000</v>
      </c>
      <c r="E562" s="32">
        <f>SUM(E563:E566)</f>
        <v>15000</v>
      </c>
      <c r="H562" s="41">
        <f t="shared" si="63"/>
        <v>15000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15000</v>
      </c>
      <c r="D566" s="5">
        <f t="shared" si="68"/>
        <v>15000</v>
      </c>
      <c r="E566" s="5">
        <f t="shared" si="68"/>
        <v>15000</v>
      </c>
      <c r="H566" s="41">
        <f t="shared" si="63"/>
        <v>15000</v>
      </c>
    </row>
    <row r="567" spans="1:10" outlineLevel="1">
      <c r="A567" s="172" t="s">
        <v>467</v>
      </c>
      <c r="B567" s="173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2" t="s">
        <v>472</v>
      </c>
      <c r="B568" s="17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2" t="s">
        <v>473</v>
      </c>
      <c r="B569" s="173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2" t="s">
        <v>480</v>
      </c>
      <c r="B576" s="173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2" t="s">
        <v>481</v>
      </c>
      <c r="B577" s="173"/>
      <c r="C577" s="32">
        <f>SUM(C578:C580)</f>
        <v>10000</v>
      </c>
      <c r="D577" s="32">
        <f>SUM(D578:D580)</f>
        <v>10000</v>
      </c>
      <c r="E577" s="32">
        <f>SUM(E578:E580)</f>
        <v>10000</v>
      </c>
      <c r="H577" s="41">
        <f t="shared" si="63"/>
        <v>10000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10000</v>
      </c>
      <c r="D580" s="5">
        <f t="shared" si="70"/>
        <v>10000</v>
      </c>
      <c r="E580" s="5">
        <f t="shared" si="70"/>
        <v>10000</v>
      </c>
      <c r="H580" s="41">
        <f t="shared" si="71"/>
        <v>10000</v>
      </c>
    </row>
    <row r="581" spans="1:8" outlineLevel="1">
      <c r="A581" s="172" t="s">
        <v>485</v>
      </c>
      <c r="B581" s="173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2" t="s">
        <v>488</v>
      </c>
      <c r="B584" s="173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2" t="s">
        <v>489</v>
      </c>
      <c r="B585" s="173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2" t="s">
        <v>490</v>
      </c>
      <c r="B586" s="173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2" t="s">
        <v>491</v>
      </c>
      <c r="B587" s="173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2" t="s">
        <v>498</v>
      </c>
      <c r="B592" s="17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2" t="s">
        <v>502</v>
      </c>
      <c r="B595" s="173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2" t="s">
        <v>503</v>
      </c>
      <c r="B599" s="173"/>
      <c r="C599" s="32">
        <f>SUM(C600:C602)</f>
        <v>232.732</v>
      </c>
      <c r="D599" s="32">
        <f>SUM(D600:D602)</f>
        <v>232.732</v>
      </c>
      <c r="E599" s="32">
        <f>SUM(E600:E602)</f>
        <v>232.732</v>
      </c>
      <c r="H599" s="41">
        <f t="shared" si="71"/>
        <v>232.732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232.732</v>
      </c>
      <c r="D601" s="5">
        <f t="shared" si="75"/>
        <v>232.732</v>
      </c>
      <c r="E601" s="5">
        <f t="shared" si="75"/>
        <v>232.732</v>
      </c>
      <c r="H601" s="41">
        <f t="shared" si="71"/>
        <v>232.732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2" t="s">
        <v>506</v>
      </c>
      <c r="B603" s="173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2" t="s">
        <v>513</v>
      </c>
      <c r="B610" s="173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2" t="s">
        <v>519</v>
      </c>
      <c r="B616" s="173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2" t="s">
        <v>531</v>
      </c>
      <c r="B628" s="173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8" t="s">
        <v>541</v>
      </c>
      <c r="B638" s="16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2" t="s">
        <v>542</v>
      </c>
      <c r="B639" s="17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2" t="s">
        <v>543</v>
      </c>
      <c r="B640" s="17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2" t="s">
        <v>544</v>
      </c>
      <c r="B641" s="17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8" t="s">
        <v>545</v>
      </c>
      <c r="B642" s="16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2" t="s">
        <v>546</v>
      </c>
      <c r="B643" s="17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2" t="s">
        <v>547</v>
      </c>
      <c r="B644" s="173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8" t="s">
        <v>548</v>
      </c>
      <c r="B645" s="16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2" t="s">
        <v>549</v>
      </c>
      <c r="B646" s="17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2" t="s">
        <v>550</v>
      </c>
      <c r="B651" s="17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2" t="s">
        <v>551</v>
      </c>
      <c r="B652" s="17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2" t="s">
        <v>552</v>
      </c>
      <c r="B653" s="17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2" t="s">
        <v>553</v>
      </c>
      <c r="B660" s="17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2" t="s">
        <v>554</v>
      </c>
      <c r="B661" s="17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2" t="s">
        <v>555</v>
      </c>
      <c r="B665" s="17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2" t="s">
        <v>556</v>
      </c>
      <c r="B668" s="17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2" t="s">
        <v>557</v>
      </c>
      <c r="B669" s="17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2" t="s">
        <v>558</v>
      </c>
      <c r="B670" s="17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2" t="s">
        <v>559</v>
      </c>
      <c r="B671" s="17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2" t="s">
        <v>560</v>
      </c>
      <c r="B676" s="17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2" t="s">
        <v>561</v>
      </c>
      <c r="B679" s="17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2" t="s">
        <v>562</v>
      </c>
      <c r="B683" s="17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2" t="s">
        <v>563</v>
      </c>
      <c r="B687" s="17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2" t="s">
        <v>564</v>
      </c>
      <c r="B694" s="17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2" t="s">
        <v>565</v>
      </c>
      <c r="B700" s="17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2" t="s">
        <v>566</v>
      </c>
      <c r="B712" s="17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2" t="s">
        <v>567</v>
      </c>
      <c r="B713" s="17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2" t="s">
        <v>568</v>
      </c>
      <c r="B714" s="17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2" t="s">
        <v>569</v>
      </c>
      <c r="B715" s="17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0" t="s">
        <v>570</v>
      </c>
      <c r="B716" s="171"/>
      <c r="C716" s="36">
        <f>C717</f>
        <v>15000</v>
      </c>
      <c r="D716" s="36">
        <f>D717</f>
        <v>15000</v>
      </c>
      <c r="E716" s="36">
        <f>E717</f>
        <v>15000</v>
      </c>
      <c r="G716" s="39" t="s">
        <v>66</v>
      </c>
      <c r="H716" s="41">
        <f t="shared" si="92"/>
        <v>15000</v>
      </c>
      <c r="I716" s="42"/>
      <c r="J716" s="40" t="b">
        <f>AND(H716=I716)</f>
        <v>0</v>
      </c>
    </row>
    <row r="717" spans="1:10">
      <c r="A717" s="168" t="s">
        <v>571</v>
      </c>
      <c r="B717" s="169"/>
      <c r="C717" s="33">
        <f>C718+C722</f>
        <v>15000</v>
      </c>
      <c r="D717" s="33">
        <f>D718+D722</f>
        <v>15000</v>
      </c>
      <c r="E717" s="33">
        <f>E718+E722</f>
        <v>15000</v>
      </c>
      <c r="G717" s="39" t="s">
        <v>599</v>
      </c>
      <c r="H717" s="41">
        <f t="shared" si="92"/>
        <v>15000</v>
      </c>
      <c r="I717" s="42"/>
      <c r="J717" s="40" t="b">
        <f>AND(H717=I717)</f>
        <v>0</v>
      </c>
    </row>
    <row r="718" spans="1:10" outlineLevel="1" collapsed="1">
      <c r="A718" s="166" t="s">
        <v>851</v>
      </c>
      <c r="B718" s="167"/>
      <c r="C718" s="31">
        <f>SUM(C719:C721)</f>
        <v>15000</v>
      </c>
      <c r="D718" s="31">
        <f>SUM(D719:D721)</f>
        <v>15000</v>
      </c>
      <c r="E718" s="31">
        <f>SUM(E719:E721)</f>
        <v>15000</v>
      </c>
      <c r="H718" s="41">
        <f t="shared" si="92"/>
        <v>15000</v>
      </c>
    </row>
    <row r="719" spans="1:10" ht="15" customHeight="1" outlineLevel="2">
      <c r="A719" s="6">
        <v>10950</v>
      </c>
      <c r="B719" s="4" t="s">
        <v>572</v>
      </c>
      <c r="C719" s="5">
        <v>15000</v>
      </c>
      <c r="D719" s="5">
        <f>C719</f>
        <v>15000</v>
      </c>
      <c r="E719" s="5">
        <f>D719</f>
        <v>15000</v>
      </c>
      <c r="H719" s="41">
        <f t="shared" si="92"/>
        <v>15000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0" t="s">
        <v>577</v>
      </c>
      <c r="B725" s="17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8" t="s">
        <v>588</v>
      </c>
      <c r="B726" s="16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100-000000000000}">
      <formula1>0</formula1>
    </dataValidation>
    <dataValidation type="custom" allowBlank="1" showInputMessage="1" showErrorMessage="1" sqref="J1:J4 J550:J551 J560:J561 J339 J547" xr:uid="{00000000-0002-0000-0100-000001000000}">
      <formula1>C2+C114</formula1>
    </dataValidation>
    <dataValidation type="custom" allowBlank="1" showInputMessage="1" showErrorMessage="1" sqref="J559" xr:uid="{00000000-0002-0000-0100-000002000000}">
      <formula1>C259+C374</formula1>
    </dataValidation>
    <dataValidation type="custom" allowBlank="1" showInputMessage="1" showErrorMessage="1" sqref="J483" xr:uid="{00000000-0002-0000-0100-000003000000}">
      <formula1>C484+C595</formula1>
    </dataValidation>
    <dataValidation type="custom" allowBlank="1" showInputMessage="1" showErrorMessage="1" sqref="J256:J259" xr:uid="{00000000-0002-0000-0100-000004000000}">
      <formula1>C257+C372</formula1>
    </dataValidation>
    <dataValidation type="custom" allowBlank="1" showInputMessage="1" showErrorMessage="1" sqref="J11" xr:uid="{00000000-0002-0000-0100-000005000000}">
      <formula1>C12+C136</formula1>
    </dataValidation>
    <dataValidation type="custom" allowBlank="1" showInputMessage="1" showErrorMessage="1" sqref="J638 J642 J716:J717 J645 J725:J726" xr:uid="{00000000-0002-0000-0100-000006000000}">
      <formula1>C639+C793</formula1>
    </dataValidation>
    <dataValidation type="custom" allowBlank="1" showInputMessage="1" showErrorMessage="1" sqref="J97 J38 J61 J67:J68" xr:uid="{00000000-0002-0000-0100-000007000000}">
      <formula1>C39+C261</formula1>
    </dataValidation>
    <dataValidation type="custom" allowBlank="1" showInputMessage="1" showErrorMessage="1" sqref="J135" xr:uid="{00000000-0002-0000-0100-000008000000}">
      <formula1>C136+C349</formula1>
    </dataValidation>
    <dataValidation type="custom" allowBlank="1" showInputMessage="1" showErrorMessage="1" sqref="J163" xr:uid="{00000000-0002-0000-0100-000009000000}">
      <formula1>C164+C360</formula1>
    </dataValidation>
    <dataValidation type="custom" allowBlank="1" showInputMessage="1" showErrorMessage="1" sqref="J170" xr:uid="{00000000-0002-0000-0100-00000A000000}">
      <formula1>C171+C363</formula1>
    </dataValidation>
    <dataValidation type="custom" allowBlank="1" showInputMessage="1" showErrorMessage="1" sqref="J177:J178" xr:uid="{00000000-0002-0000-0100-00000B000000}">
      <formula1>C178+C366</formula1>
    </dataValidation>
    <dataValidation type="custom" allowBlank="1" showInputMessage="1" showErrorMessage="1" sqref="J152:J153" xr:uid="{00000000-0002-0000-0100-00000C000000}">
      <formula1>C153+C355</formula1>
    </dataValidation>
    <dataValidation type="custom" allowBlank="1" showInputMessage="1" showErrorMessage="1" sqref="J114:J116" xr:uid="{00000000-0002-0000-01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9"/>
  <sheetViews>
    <sheetView rightToLeft="1" workbookViewId="0">
      <selection activeCell="B13" sqref="B13"/>
    </sheetView>
  </sheetViews>
  <sheetFormatPr defaultColWidth="11.453125" defaultRowHeight="14.5"/>
  <cols>
    <col min="1" max="1" width="38.453125" customWidth="1"/>
    <col min="2" max="2" width="16.81640625" customWidth="1"/>
  </cols>
  <sheetData>
    <row r="1" spans="1:2">
      <c r="A1" s="110" t="s">
        <v>96</v>
      </c>
      <c r="B1" s="111" t="s">
        <v>763</v>
      </c>
    </row>
    <row r="2" spans="1:2">
      <c r="A2" s="10" t="s">
        <v>97</v>
      </c>
      <c r="B2" s="12">
        <v>42430</v>
      </c>
    </row>
    <row r="3" spans="1:2">
      <c r="A3" s="10" t="s">
        <v>98</v>
      </c>
      <c r="B3" s="12">
        <v>42521</v>
      </c>
    </row>
    <row r="4" spans="1:2">
      <c r="A4" s="10" t="s">
        <v>99</v>
      </c>
      <c r="B4" s="12">
        <v>42572</v>
      </c>
    </row>
    <row r="5" spans="1:2">
      <c r="A5" s="10" t="s">
        <v>100</v>
      </c>
      <c r="B5" s="12">
        <v>42691</v>
      </c>
    </row>
    <row r="6" spans="1:2">
      <c r="A6" s="110" t="s">
        <v>101</v>
      </c>
      <c r="B6" s="159" t="s">
        <v>763</v>
      </c>
    </row>
    <row r="7" spans="1:2">
      <c r="A7" s="10" t="s">
        <v>97</v>
      </c>
      <c r="B7" s="12">
        <v>42390</v>
      </c>
    </row>
    <row r="8" spans="1:2">
      <c r="A8" s="10" t="s">
        <v>102</v>
      </c>
      <c r="B8" s="12">
        <v>42481</v>
      </c>
    </row>
    <row r="9" spans="1:2">
      <c r="A9" s="10" t="s">
        <v>99</v>
      </c>
      <c r="B9" s="12">
        <v>42541</v>
      </c>
    </row>
    <row r="10" spans="1:2">
      <c r="A10" s="10" t="s">
        <v>100</v>
      </c>
      <c r="B10" s="12">
        <v>42687</v>
      </c>
    </row>
    <row r="11" spans="1:2">
      <c r="A11" s="110" t="s">
        <v>103</v>
      </c>
      <c r="B11" s="159" t="s">
        <v>763</v>
      </c>
    </row>
    <row r="12" spans="1:2">
      <c r="A12" s="10" t="s">
        <v>964</v>
      </c>
      <c r="B12" s="12">
        <v>42727</v>
      </c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3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9"/>
  <sheetViews>
    <sheetView rightToLeft="1" workbookViewId="0">
      <selection activeCell="B3" sqref="B3"/>
    </sheetView>
  </sheetViews>
  <sheetFormatPr defaultColWidth="11.453125" defaultRowHeight="14.5"/>
  <cols>
    <col min="1" max="1" width="42.7265625" customWidth="1"/>
    <col min="2" max="2" width="20" customWidth="1"/>
  </cols>
  <sheetData>
    <row r="1" spans="1:2">
      <c r="A1" s="110" t="s">
        <v>96</v>
      </c>
      <c r="B1" s="111" t="s">
        <v>763</v>
      </c>
    </row>
    <row r="2" spans="1:2">
      <c r="A2" s="10" t="s">
        <v>97</v>
      </c>
      <c r="B2" s="12">
        <v>42789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0" t="s">
        <v>101</v>
      </c>
      <c r="B6" s="159" t="s">
        <v>763</v>
      </c>
    </row>
    <row r="7" spans="1:2">
      <c r="A7" s="10" t="s">
        <v>97</v>
      </c>
      <c r="B7" s="12">
        <v>42752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0" t="s">
        <v>103</v>
      </c>
      <c r="B11" s="159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4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29"/>
  <sheetViews>
    <sheetView rightToLeft="1" zoomScale="120" zoomScaleNormal="120" workbookViewId="0">
      <selection activeCell="B1" sqref="B1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09" customWidth="1"/>
    <col min="5" max="10" width="9.1796875" style="116"/>
    <col min="11" max="12" width="0" style="116" hidden="1" customWidth="1"/>
    <col min="13" max="43" width="9.1796875" style="116"/>
  </cols>
  <sheetData>
    <row r="1" spans="1:12">
      <c r="A1" s="93" t="s">
        <v>752</v>
      </c>
      <c r="B1" s="93" t="s">
        <v>753</v>
      </c>
      <c r="C1" s="93" t="s">
        <v>754</v>
      </c>
      <c r="D1" s="108" t="s">
        <v>755</v>
      </c>
    </row>
    <row r="2" spans="1:12" ht="15.5">
      <c r="A2" s="13"/>
    </row>
    <row r="3" spans="1:12" ht="15.5">
      <c r="A3" s="13"/>
      <c r="K3" s="116" t="s">
        <v>756</v>
      </c>
      <c r="L3" s="116" t="s">
        <v>758</v>
      </c>
    </row>
    <row r="4" spans="1:12" ht="15.5">
      <c r="A4" s="13"/>
      <c r="K4" s="116" t="s">
        <v>757</v>
      </c>
      <c r="L4" s="116" t="s">
        <v>759</v>
      </c>
    </row>
    <row r="5" spans="1:12" ht="15.5">
      <c r="A5" s="13"/>
      <c r="L5" s="116" t="s">
        <v>760</v>
      </c>
    </row>
    <row r="6" spans="1:12" ht="15.5">
      <c r="A6" s="13"/>
      <c r="L6" s="116" t="s">
        <v>761</v>
      </c>
    </row>
    <row r="7" spans="1:12" ht="15.5">
      <c r="A7" s="13"/>
    </row>
    <row r="8" spans="1:12" ht="15.5">
      <c r="A8" s="13"/>
    </row>
    <row r="9" spans="1:12" ht="15.5">
      <c r="A9" s="13"/>
    </row>
    <row r="10" spans="1:12" ht="15.5">
      <c r="A10" s="13"/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D1 D7:D1048576 A1:C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 xr:uid="{00000000-0002-0000-1500-000000000000}">
      <formula1>$K$3:$K$4</formula1>
    </dataValidation>
    <dataValidation type="list" allowBlank="1" showInputMessage="1" showErrorMessage="1" sqref="C2:C1048576" xr:uid="{00000000-0002-0000-15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29"/>
  <sheetViews>
    <sheetView rightToLeft="1" topLeftCell="A28" zoomScale="110" zoomScaleNormal="110" workbookViewId="0">
      <selection activeCell="A15" sqref="A2:A15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09" customWidth="1"/>
    <col min="4" max="9" width="9.1796875" style="116"/>
    <col min="10" max="11" width="0" style="116" hidden="1" customWidth="1"/>
    <col min="12" max="36" width="9.1796875" style="116"/>
  </cols>
  <sheetData>
    <row r="1" spans="1:36" s="94" customFormat="1" ht="19.5" customHeight="1">
      <c r="A1" s="113" t="s">
        <v>762</v>
      </c>
      <c r="B1" s="113" t="s">
        <v>753</v>
      </c>
      <c r="C1" s="121" t="s">
        <v>755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ht="15.5">
      <c r="A2" s="13"/>
    </row>
    <row r="3" spans="1:36" ht="15.5">
      <c r="A3" s="13"/>
      <c r="J3" s="116" t="s">
        <v>756</v>
      </c>
      <c r="K3" s="116" t="s">
        <v>758</v>
      </c>
    </row>
    <row r="4" spans="1:36" ht="15.5">
      <c r="A4" s="13"/>
      <c r="J4" s="116" t="s">
        <v>757</v>
      </c>
      <c r="K4" s="116" t="s">
        <v>759</v>
      </c>
    </row>
    <row r="5" spans="1:36" ht="15.5">
      <c r="A5" s="13"/>
      <c r="K5" s="116" t="s">
        <v>760</v>
      </c>
    </row>
    <row r="6" spans="1:36" ht="15.5">
      <c r="A6" s="13"/>
      <c r="K6" s="116" t="s">
        <v>761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 xr:uid="{00000000-0002-0000-1600-000000000000}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1"/>
  <sheetViews>
    <sheetView rightToLeft="1" workbookViewId="0">
      <selection activeCell="B10" sqref="B10"/>
    </sheetView>
  </sheetViews>
  <sheetFormatPr defaultColWidth="9.1796875" defaultRowHeight="14.5"/>
  <cols>
    <col min="1" max="1" width="38.453125" style="10" customWidth="1"/>
    <col min="2" max="28" width="9.1796875" style="116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BA478"/>
  <sheetViews>
    <sheetView rightToLeft="1" workbookViewId="0">
      <selection activeCell="F3" sqref="F3"/>
    </sheetView>
  </sheetViews>
  <sheetFormatPr defaultColWidth="9.1796875" defaultRowHeight="14.5"/>
  <cols>
    <col min="1" max="1" width="4" style="70" bestFit="1" customWidth="1"/>
    <col min="2" max="2" width="20.5429687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235" t="s">
        <v>602</v>
      </c>
      <c r="C1" s="237" t="s">
        <v>603</v>
      </c>
      <c r="D1" s="237" t="s">
        <v>604</v>
      </c>
      <c r="E1" s="237" t="s">
        <v>605</v>
      </c>
      <c r="F1" s="237" t="s">
        <v>606</v>
      </c>
      <c r="G1" s="237" t="s">
        <v>607</v>
      </c>
      <c r="H1" s="237" t="s">
        <v>608</v>
      </c>
      <c r="I1" s="237" t="s">
        <v>609</v>
      </c>
      <c r="J1" s="237" t="s">
        <v>610</v>
      </c>
      <c r="K1" s="237" t="s">
        <v>611</v>
      </c>
      <c r="L1" s="237" t="s">
        <v>612</v>
      </c>
      <c r="M1" s="233" t="s">
        <v>737</v>
      </c>
      <c r="N1" s="241" t="s">
        <v>613</v>
      </c>
      <c r="O1" s="241"/>
      <c r="P1" s="241"/>
      <c r="Q1" s="241"/>
      <c r="R1" s="241"/>
      <c r="S1" s="233" t="s">
        <v>738</v>
      </c>
      <c r="T1" s="241" t="s">
        <v>613</v>
      </c>
      <c r="U1" s="241"/>
      <c r="V1" s="241"/>
      <c r="W1" s="241"/>
      <c r="X1" s="241"/>
      <c r="Y1" s="242" t="s">
        <v>614</v>
      </c>
      <c r="Z1" s="242" t="s">
        <v>615</v>
      </c>
      <c r="AA1" s="242" t="s">
        <v>616</v>
      </c>
      <c r="AB1" s="242" t="s">
        <v>617</v>
      </c>
      <c r="AC1" s="242" t="s">
        <v>618</v>
      </c>
      <c r="AD1" s="242" t="s">
        <v>619</v>
      </c>
      <c r="AE1" s="244" t="s">
        <v>620</v>
      </c>
      <c r="AF1" s="246" t="s">
        <v>621</v>
      </c>
      <c r="AG1" s="248" t="s">
        <v>622</v>
      </c>
      <c r="AH1" s="250" t="s">
        <v>623</v>
      </c>
      <c r="AI1" s="239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236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4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34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43"/>
      <c r="Z2" s="243"/>
      <c r="AA2" s="243"/>
      <c r="AB2" s="243"/>
      <c r="AC2" s="243"/>
      <c r="AD2" s="243"/>
      <c r="AE2" s="245"/>
      <c r="AF2" s="247"/>
      <c r="AG2" s="249"/>
      <c r="AH2" s="251"/>
      <c r="AI2" s="240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 xr:uid="{00000000-0002-0000-1800-000000000000}">
      <formula1>$BA:$BA</formula1>
    </dataValidation>
    <dataValidation type="list" allowBlank="1" showInputMessage="1" showErrorMessage="1" sqref="F1:F358" xr:uid="{00000000-0002-0000-1800-000001000000}">
      <formula1>$AQ$3:$AQ$4</formula1>
    </dataValidation>
    <dataValidation type="list" allowBlank="1" showInputMessage="1" showErrorMessage="1" sqref="E1:E358" xr:uid="{00000000-0002-0000-1800-000002000000}">
      <formula1>$AU$3:$AU$7</formula1>
    </dataValidation>
    <dataValidation type="list" allowBlank="1" showInputMessage="1" showErrorMessage="1" sqref="D1:D358" xr:uid="{00000000-0002-0000-18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P40"/>
  <sheetViews>
    <sheetView rightToLeft="1" zoomScale="130" zoomScaleNormal="130" workbookViewId="0">
      <selection activeCell="F2" sqref="A2:F35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6"/>
    <col min="11" max="13" width="0" style="116" hidden="1" customWidth="1"/>
    <col min="14" max="42" width="9.1796875" style="116"/>
  </cols>
  <sheetData>
    <row r="1" spans="1:13" ht="24" customHeight="1">
      <c r="A1" s="113" t="s">
        <v>652</v>
      </c>
      <c r="B1" s="113" t="s">
        <v>604</v>
      </c>
      <c r="C1" s="113" t="s">
        <v>653</v>
      </c>
      <c r="D1" s="113" t="s">
        <v>654</v>
      </c>
      <c r="E1" s="113" t="s">
        <v>277</v>
      </c>
      <c r="F1" s="113" t="s">
        <v>655</v>
      </c>
      <c r="G1" s="113" t="s">
        <v>740</v>
      </c>
    </row>
    <row r="3" spans="1:13">
      <c r="K3" s="116" t="s">
        <v>764</v>
      </c>
      <c r="L3" s="116" t="s">
        <v>772</v>
      </c>
      <c r="M3" s="116" t="s">
        <v>777</v>
      </c>
    </row>
    <row r="4" spans="1:13">
      <c r="K4" s="116" t="s">
        <v>765</v>
      </c>
      <c r="L4" s="116" t="s">
        <v>773</v>
      </c>
      <c r="M4" s="116" t="s">
        <v>778</v>
      </c>
    </row>
    <row r="5" spans="1:13">
      <c r="K5" s="116" t="s">
        <v>766</v>
      </c>
      <c r="L5" s="116" t="s">
        <v>774</v>
      </c>
      <c r="M5" s="116" t="s">
        <v>779</v>
      </c>
    </row>
    <row r="6" spans="1:13">
      <c r="K6" s="116" t="s">
        <v>767</v>
      </c>
      <c r="L6" s="116" t="s">
        <v>775</v>
      </c>
    </row>
    <row r="7" spans="1:13">
      <c r="K7" s="116" t="s">
        <v>768</v>
      </c>
      <c r="L7" s="116" t="s">
        <v>776</v>
      </c>
    </row>
    <row r="8" spans="1:13">
      <c r="K8" s="116" t="s">
        <v>769</v>
      </c>
    </row>
    <row r="9" spans="1:13">
      <c r="K9" s="116" t="s">
        <v>770</v>
      </c>
    </row>
    <row r="10" spans="1:13">
      <c r="K10" s="116" t="s">
        <v>771</v>
      </c>
    </row>
    <row r="12" spans="1:13">
      <c r="K12" s="116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 xr:uid="{00000000-0002-0000-1900-000000000000}">
      <formula1>$K:$K</formula1>
    </dataValidation>
    <dataValidation type="list" allowBlank="1" showInputMessage="1" showErrorMessage="1" sqref="A2:A11 A23:A27 A20:A21 A13 A29:A1048576" xr:uid="{00000000-0002-0000-1900-000001000000}">
      <formula1>$K$3:$K$10</formula1>
    </dataValidation>
    <dataValidation type="list" allowBlank="1" showInputMessage="1" showErrorMessage="1" sqref="F2:F1048576" xr:uid="{00000000-0002-0000-1900-000002000000}">
      <formula1>$L$3:$L$7</formula1>
    </dataValidation>
    <dataValidation type="list" allowBlank="1" showInputMessage="1" showErrorMessage="1" sqref="G2:G1048576" xr:uid="{00000000-0002-0000-19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4.81640625" bestFit="1" customWidth="1"/>
    <col min="2" max="2" width="22.453125" customWidth="1"/>
  </cols>
  <sheetData>
    <row r="1" spans="1:2" ht="15.5">
      <c r="A1" s="252" t="s">
        <v>815</v>
      </c>
      <c r="B1" s="252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19"/>
  <sheetViews>
    <sheetView rightToLeft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2" sqref="E2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3" t="s">
        <v>725</v>
      </c>
      <c r="H1" s="83" t="s">
        <v>726</v>
      </c>
      <c r="I1" s="83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 s="10">
        <f>SUM(D2:D8)</f>
        <v>0</v>
      </c>
      <c r="H2" s="10">
        <f t="shared" ref="H2:I2" si="0">SUM(E2:E8)</f>
        <v>0</v>
      </c>
      <c r="I2" s="10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  <c r="G3" s="10"/>
      <c r="H3" s="10"/>
      <c r="I3" s="10"/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  <c r="G4" s="10"/>
      <c r="H4" s="10"/>
      <c r="I4" s="10"/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  <c r="G5" s="10"/>
      <c r="H5" s="10"/>
      <c r="I5" s="10"/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  <c r="G6" s="10"/>
      <c r="H6" s="10"/>
      <c r="I6" s="10"/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  <c r="G7" s="10"/>
      <c r="H7" s="10"/>
      <c r="I7" s="10"/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  <c r="G8" s="10"/>
      <c r="H8" s="10"/>
      <c r="I8" s="10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 s="10">
        <f>SUM(D9:D22)</f>
        <v>0</v>
      </c>
      <c r="H9" s="10">
        <f t="shared" ref="H9:I9" si="2">SUM(E9:E22)</f>
        <v>0</v>
      </c>
      <c r="I9" s="10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 s="10">
        <f>SUM(D23:D31)</f>
        <v>0</v>
      </c>
      <c r="H23" s="10">
        <f t="shared" ref="H23:I23" si="3">SUM(E23:E31)</f>
        <v>0</v>
      </c>
      <c r="I23" s="10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  <c r="G24" s="10"/>
      <c r="H24" s="10"/>
      <c r="I24" s="10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  <c r="G25" s="10"/>
      <c r="H25" s="10"/>
      <c r="I25" s="10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  <c r="G26" s="10"/>
      <c r="H26" s="10"/>
      <c r="I26" s="10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  <c r="G27" s="10"/>
      <c r="H27" s="10"/>
      <c r="I27" s="10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  <c r="G28" s="10"/>
      <c r="H28" s="10"/>
      <c r="I28" s="10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  <c r="G29" s="10"/>
      <c r="H29" s="10"/>
      <c r="I29" s="10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  <c r="G30" s="10"/>
      <c r="H30" s="10"/>
      <c r="I30" s="10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  <c r="G31" s="10"/>
      <c r="H31" s="10"/>
      <c r="I31" s="10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 s="10">
        <f>SUM(D32:D34)</f>
        <v>0</v>
      </c>
      <c r="H32" s="10">
        <f t="shared" ref="H32:I32" si="4">SUM(E32:E34)</f>
        <v>0</v>
      </c>
      <c r="I32" s="10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 s="10">
        <f>SUM(D35:D37)</f>
        <v>0</v>
      </c>
      <c r="H35" s="10">
        <f t="shared" ref="H35:I35" si="5">SUM(E35:E37)</f>
        <v>0</v>
      </c>
      <c r="I35" s="10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  <c r="G36" s="10"/>
      <c r="H36" s="10"/>
      <c r="I36" s="10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  <c r="G37" s="10"/>
      <c r="H37" s="10"/>
      <c r="I37" s="10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 s="10">
        <f>SUM(D38:D44)</f>
        <v>0</v>
      </c>
      <c r="H38" s="10">
        <f t="shared" ref="H38:I38" si="6">SUM(E38:E44)</f>
        <v>0</v>
      </c>
      <c r="I38" s="10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 s="10">
        <f>SUM(D45:D46)</f>
        <v>0</v>
      </c>
      <c r="H45" s="10">
        <f t="shared" ref="H45:I45" si="7">SUM(E45:E46)</f>
        <v>0</v>
      </c>
      <c r="I45" s="10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  <c r="G46" s="10"/>
      <c r="H46" s="10"/>
      <c r="I46" s="10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 s="10">
        <f>SUM(D47:D48)</f>
        <v>0</v>
      </c>
      <c r="H47" s="10">
        <f t="shared" ref="H47:I47" si="8">SUM(E47:E48)</f>
        <v>0</v>
      </c>
      <c r="I47" s="10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 s="10">
        <f>SUM(D49:D57)</f>
        <v>0</v>
      </c>
      <c r="H49" s="10">
        <f t="shared" ref="H49:I49" si="9">SUM(E49:E57)</f>
        <v>0</v>
      </c>
      <c r="I49" s="10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  <c r="G50" s="10"/>
      <c r="H50" s="10"/>
      <c r="I50" s="10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  <c r="G51" s="10"/>
      <c r="H51" s="10"/>
      <c r="I51" s="10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  <c r="G52" s="10"/>
      <c r="H52" s="10"/>
      <c r="I52" s="10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  <c r="G53" s="10"/>
      <c r="H53" s="10"/>
      <c r="I53" s="10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  <c r="G54" s="10"/>
      <c r="H54" s="10"/>
      <c r="I54" s="10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  <c r="G55" s="10"/>
      <c r="H55" s="10"/>
      <c r="I55" s="10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  <c r="G56" s="10"/>
      <c r="H56" s="10"/>
      <c r="I56" s="10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  <c r="G57" s="10"/>
      <c r="H57" s="10"/>
      <c r="I57" s="10"/>
    </row>
    <row r="58" spans="1:9">
      <c r="A58" s="88" t="s">
        <v>699</v>
      </c>
      <c r="B58" s="89">
        <v>9</v>
      </c>
      <c r="C58" s="88" t="s">
        <v>742</v>
      </c>
      <c r="D58" s="88"/>
      <c r="E58" s="88"/>
      <c r="F58" s="88">
        <f t="shared" ref="F58:F60" si="10">D58-E58</f>
        <v>0</v>
      </c>
      <c r="G58" s="10">
        <f>SUM(D58:D60)</f>
        <v>0</v>
      </c>
      <c r="H58" s="10">
        <f t="shared" ref="H58" si="11">SUM(E58:E60)</f>
        <v>0</v>
      </c>
      <c r="I58" s="10">
        <f t="shared" ref="I58" si="12">SUM(F58:F60)</f>
        <v>0</v>
      </c>
    </row>
    <row r="59" spans="1:9">
      <c r="A59" s="88" t="s">
        <v>699</v>
      </c>
      <c r="B59" s="89">
        <v>9</v>
      </c>
      <c r="C59" s="88" t="s">
        <v>743</v>
      </c>
      <c r="D59" s="88"/>
      <c r="E59" s="88"/>
      <c r="F59" s="88">
        <f t="shared" si="10"/>
        <v>0</v>
      </c>
      <c r="G59" s="10"/>
      <c r="H59" s="10"/>
      <c r="I59" s="10"/>
    </row>
    <row r="60" spans="1:9">
      <c r="A60" s="88" t="s">
        <v>699</v>
      </c>
      <c r="B60" s="89">
        <v>9</v>
      </c>
      <c r="C60" s="88" t="s">
        <v>744</v>
      </c>
      <c r="D60" s="88"/>
      <c r="E60" s="88"/>
      <c r="F60" s="88">
        <f t="shared" si="10"/>
        <v>0</v>
      </c>
      <c r="G60" s="10"/>
      <c r="H60" s="10"/>
      <c r="I60" s="10"/>
    </row>
    <row r="61" spans="1:9">
      <c r="A61" s="88" t="s">
        <v>699</v>
      </c>
      <c r="B61" s="89">
        <v>9</v>
      </c>
      <c r="C61" s="88" t="s">
        <v>745</v>
      </c>
      <c r="D61" s="88"/>
      <c r="E61" s="88"/>
      <c r="F61" s="88">
        <f t="shared" ref="F61:F62" si="13">D61-E61</f>
        <v>0</v>
      </c>
      <c r="G61" s="10"/>
      <c r="H61" s="10"/>
      <c r="I61" s="10"/>
    </row>
    <row r="62" spans="1:9">
      <c r="A62" s="88" t="s">
        <v>699</v>
      </c>
      <c r="B62" s="89">
        <v>9</v>
      </c>
      <c r="C62" s="88" t="s">
        <v>746</v>
      </c>
      <c r="D62" s="88"/>
      <c r="E62" s="88"/>
      <c r="F62" s="88">
        <f t="shared" si="13"/>
        <v>0</v>
      </c>
      <c r="G62" s="10"/>
      <c r="H62" s="10"/>
      <c r="I62" s="10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 s="10">
        <f>SUM(D63:D65)</f>
        <v>0</v>
      </c>
      <c r="H63" s="10">
        <f t="shared" ref="H63:I63" si="14">SUM(E63:E65)</f>
        <v>0</v>
      </c>
      <c r="I63" s="10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  <c r="G64" s="10"/>
      <c r="H64" s="10"/>
      <c r="I64" s="10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  <c r="G65" s="10"/>
      <c r="H65" s="10"/>
      <c r="I65" s="10"/>
    </row>
    <row r="66" spans="1:9">
      <c r="A66" s="86" t="s">
        <v>728</v>
      </c>
      <c r="B66" s="81">
        <v>11</v>
      </c>
      <c r="C66" s="86" t="s">
        <v>732</v>
      </c>
      <c r="D66" s="10"/>
      <c r="E66" s="10"/>
      <c r="F66" s="10">
        <f t="shared" si="1"/>
        <v>0</v>
      </c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6" t="s">
        <v>728</v>
      </c>
      <c r="B67" s="81">
        <v>11</v>
      </c>
      <c r="C67" s="86" t="s">
        <v>733</v>
      </c>
      <c r="D67" s="10"/>
      <c r="E67" s="10"/>
      <c r="F67" s="10">
        <f t="shared" si="1"/>
        <v>0</v>
      </c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 s="10">
        <f>SUM(D68:D70)</f>
        <v>0</v>
      </c>
      <c r="H68" s="10">
        <f t="shared" ref="H68:I68" si="15">SUM(E68:E70)</f>
        <v>0</v>
      </c>
      <c r="I68" s="10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  <c r="G69" s="10"/>
      <c r="H69" s="10"/>
      <c r="I69" s="10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  <c r="G70" s="10"/>
      <c r="H70" s="10"/>
      <c r="I70" s="10"/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 s="10">
        <f>SUM(D71:D73)</f>
        <v>0</v>
      </c>
      <c r="H71" s="10">
        <f t="shared" ref="H71:I71" si="16">SUM(E71:E73)</f>
        <v>0</v>
      </c>
      <c r="I71" s="10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  <c r="G73" s="10"/>
      <c r="H73" s="10"/>
      <c r="I73" s="10"/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topLeftCell="C243" zoomScale="150" zoomScaleNormal="150" workbookViewId="0">
      <selection sqref="A1:C1"/>
    </sheetView>
  </sheetViews>
  <sheetFormatPr defaultColWidth="9.1796875" defaultRowHeight="14.5" outlineLevelRow="3"/>
  <cols>
    <col min="1" max="1" width="7" bestFit="1" customWidth="1"/>
    <col min="2" max="2" width="33.1796875" customWidth="1"/>
    <col min="3" max="3" width="32.54296875" customWidth="1"/>
    <col min="4" max="5" width="13.81640625" bestFit="1" customWidth="1"/>
    <col min="7" max="7" width="15.54296875" bestFit="1" customWidth="1"/>
    <col min="8" max="8" width="19.453125" customWidth="1"/>
    <col min="9" max="9" width="15.453125" bestFit="1" customWidth="1"/>
    <col min="10" max="10" width="20.453125" bestFit="1" customWidth="1"/>
  </cols>
  <sheetData>
    <row r="1" spans="1:14" ht="18.5">
      <c r="A1" s="182" t="s">
        <v>30</v>
      </c>
      <c r="B1" s="182"/>
      <c r="C1" s="182"/>
      <c r="D1" s="160" t="s">
        <v>853</v>
      </c>
      <c r="E1" s="160" t="s">
        <v>852</v>
      </c>
      <c r="G1" s="43" t="s">
        <v>31</v>
      </c>
      <c r="H1" s="44">
        <f>C2+C114</f>
        <v>939865.85499999998</v>
      </c>
      <c r="I1" s="45"/>
      <c r="J1" s="46" t="b">
        <f>AND(H1=I1)</f>
        <v>0</v>
      </c>
    </row>
    <row r="2" spans="1:14">
      <c r="A2" s="190" t="s">
        <v>60</v>
      </c>
      <c r="B2" s="190"/>
      <c r="C2" s="26">
        <f>C3+C67</f>
        <v>768138.12300000002</v>
      </c>
      <c r="D2" s="26">
        <f>D3+D67</f>
        <v>768138.12300000002</v>
      </c>
      <c r="E2" s="26">
        <f>E3+E67</f>
        <v>768138.12300000002</v>
      </c>
      <c r="G2" s="39" t="s">
        <v>60</v>
      </c>
      <c r="H2" s="41">
        <f>C2</f>
        <v>768138.12300000002</v>
      </c>
      <c r="I2" s="42"/>
      <c r="J2" s="40" t="b">
        <f>AND(H2=I2)</f>
        <v>0</v>
      </c>
    </row>
    <row r="3" spans="1:14">
      <c r="A3" s="187" t="s">
        <v>578</v>
      </c>
      <c r="B3" s="187"/>
      <c r="C3" s="23">
        <f>C4+C11+C38+C61</f>
        <v>191074</v>
      </c>
      <c r="D3" s="23">
        <f>D4+D11+D38+D61</f>
        <v>191074</v>
      </c>
      <c r="E3" s="23">
        <f>E4+E11+E38+E61</f>
        <v>191074</v>
      </c>
      <c r="G3" s="39" t="s">
        <v>57</v>
      </c>
      <c r="H3" s="41">
        <f t="shared" ref="H3:H66" si="0">C3</f>
        <v>191074</v>
      </c>
      <c r="I3" s="42"/>
      <c r="J3" s="40" t="b">
        <f>AND(H3=I3)</f>
        <v>0</v>
      </c>
    </row>
    <row r="4" spans="1:14" ht="15" customHeight="1">
      <c r="A4" s="183" t="s">
        <v>124</v>
      </c>
      <c r="B4" s="184"/>
      <c r="C4" s="21">
        <f>SUM(C5:C10)</f>
        <v>94250</v>
      </c>
      <c r="D4" s="21">
        <f>SUM(D5:D10)</f>
        <v>94250</v>
      </c>
      <c r="E4" s="21">
        <f>SUM(E5:E10)</f>
        <v>94250</v>
      </c>
      <c r="F4" s="17"/>
      <c r="G4" s="39" t="s">
        <v>53</v>
      </c>
      <c r="H4" s="41">
        <f t="shared" si="0"/>
        <v>94250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25000</v>
      </c>
      <c r="D5" s="2">
        <f>C5</f>
        <v>25000</v>
      </c>
      <c r="E5" s="2">
        <f>D5</f>
        <v>25000</v>
      </c>
      <c r="F5" s="17"/>
      <c r="G5" s="17"/>
      <c r="H5" s="41">
        <f t="shared" si="0"/>
        <v>25000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5000</v>
      </c>
      <c r="D6" s="2">
        <f t="shared" ref="D6:E10" si="1">C6</f>
        <v>5000</v>
      </c>
      <c r="E6" s="2">
        <f t="shared" si="1"/>
        <v>5000</v>
      </c>
      <c r="F6" s="17"/>
      <c r="G6" s="17"/>
      <c r="H6" s="41">
        <f t="shared" si="0"/>
        <v>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25000</v>
      </c>
      <c r="D7" s="2">
        <f t="shared" si="1"/>
        <v>25000</v>
      </c>
      <c r="E7" s="2">
        <f t="shared" si="1"/>
        <v>25000</v>
      </c>
      <c r="F7" s="17"/>
      <c r="G7" s="17"/>
      <c r="H7" s="41">
        <f t="shared" si="0"/>
        <v>25000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33750</v>
      </c>
      <c r="D8" s="2">
        <f t="shared" si="1"/>
        <v>33750</v>
      </c>
      <c r="E8" s="2">
        <f t="shared" si="1"/>
        <v>33750</v>
      </c>
      <c r="F8" s="17"/>
      <c r="G8" s="17"/>
      <c r="H8" s="41">
        <f t="shared" si="0"/>
        <v>33750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5000</v>
      </c>
      <c r="D9" s="2">
        <f t="shared" si="1"/>
        <v>5000</v>
      </c>
      <c r="E9" s="2">
        <f t="shared" si="1"/>
        <v>5000</v>
      </c>
      <c r="F9" s="17"/>
      <c r="G9" s="17"/>
      <c r="H9" s="41">
        <f t="shared" si="0"/>
        <v>5000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83" t="s">
        <v>125</v>
      </c>
      <c r="B11" s="184"/>
      <c r="C11" s="21">
        <f>SUM(C12:C37)</f>
        <v>34000</v>
      </c>
      <c r="D11" s="21">
        <f>SUM(D12:D37)</f>
        <v>34000</v>
      </c>
      <c r="E11" s="21">
        <f>SUM(E12:E37)</f>
        <v>34000</v>
      </c>
      <c r="F11" s="17"/>
      <c r="G11" s="39" t="s">
        <v>54</v>
      </c>
      <c r="H11" s="41">
        <f t="shared" si="0"/>
        <v>34000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10000</v>
      </c>
      <c r="D12" s="2">
        <f>C12</f>
        <v>10000</v>
      </c>
      <c r="E12" s="2">
        <f>D12</f>
        <v>10000</v>
      </c>
      <c r="H12" s="41">
        <f t="shared" si="0"/>
        <v>10000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2500</v>
      </c>
      <c r="D14" s="2">
        <f t="shared" si="2"/>
        <v>2500</v>
      </c>
      <c r="E14" s="2">
        <f t="shared" si="2"/>
        <v>2500</v>
      </c>
      <c r="H14" s="41">
        <f t="shared" si="0"/>
        <v>2500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5000</v>
      </c>
      <c r="D26" s="2">
        <f t="shared" si="2"/>
        <v>5000</v>
      </c>
      <c r="E26" s="2">
        <f t="shared" si="2"/>
        <v>5000</v>
      </c>
      <c r="H26" s="41">
        <f t="shared" si="0"/>
        <v>5000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7000</v>
      </c>
      <c r="D32" s="2">
        <f t="shared" si="3"/>
        <v>7000</v>
      </c>
      <c r="E32" s="2">
        <f t="shared" si="3"/>
        <v>7000</v>
      </c>
      <c r="H32" s="41">
        <f t="shared" si="0"/>
        <v>7000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5000</v>
      </c>
      <c r="D34" s="2">
        <f t="shared" si="3"/>
        <v>5000</v>
      </c>
      <c r="E34" s="2">
        <f t="shared" si="3"/>
        <v>5000</v>
      </c>
      <c r="H34" s="41">
        <f t="shared" si="0"/>
        <v>5000</v>
      </c>
    </row>
    <row r="35" spans="1:10" outlineLevel="1">
      <c r="A35" s="3">
        <v>2405</v>
      </c>
      <c r="B35" s="1" t="s">
        <v>8</v>
      </c>
      <c r="C35" s="2">
        <v>1500</v>
      </c>
      <c r="D35" s="2">
        <f t="shared" si="3"/>
        <v>1500</v>
      </c>
      <c r="E35" s="2">
        <f t="shared" si="3"/>
        <v>1500</v>
      </c>
      <c r="H35" s="41">
        <f t="shared" si="0"/>
        <v>1500</v>
      </c>
    </row>
    <row r="36" spans="1:10" outlineLevel="1">
      <c r="A36" s="3">
        <v>2406</v>
      </c>
      <c r="B36" s="1" t="s">
        <v>9</v>
      </c>
      <c r="C36" s="2">
        <v>2500</v>
      </c>
      <c r="D36" s="2">
        <f t="shared" si="3"/>
        <v>2500</v>
      </c>
      <c r="E36" s="2">
        <f t="shared" si="3"/>
        <v>2500</v>
      </c>
      <c r="H36" s="41">
        <f t="shared" si="0"/>
        <v>2500</v>
      </c>
    </row>
    <row r="37" spans="1:10" outlineLevel="1">
      <c r="A37" s="3">
        <v>2499</v>
      </c>
      <c r="B37" s="1" t="s">
        <v>10</v>
      </c>
      <c r="C37" s="15">
        <v>500</v>
      </c>
      <c r="D37" s="2">
        <f t="shared" si="3"/>
        <v>500</v>
      </c>
      <c r="E37" s="2">
        <f t="shared" si="3"/>
        <v>500</v>
      </c>
      <c r="H37" s="41">
        <f t="shared" si="0"/>
        <v>500</v>
      </c>
    </row>
    <row r="38" spans="1:10">
      <c r="A38" s="183" t="s">
        <v>145</v>
      </c>
      <c r="B38" s="184"/>
      <c r="C38" s="21">
        <f>SUM(C39:C60)</f>
        <v>62824</v>
      </c>
      <c r="D38" s="21">
        <f>SUM(D39:D60)</f>
        <v>62824</v>
      </c>
      <c r="E38" s="21">
        <f>SUM(E39:E60)</f>
        <v>62824</v>
      </c>
      <c r="G38" s="39" t="s">
        <v>55</v>
      </c>
      <c r="H38" s="41">
        <f t="shared" si="0"/>
        <v>62824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8000</v>
      </c>
      <c r="D39" s="2">
        <f>C39</f>
        <v>8000</v>
      </c>
      <c r="E39" s="2">
        <f>D39</f>
        <v>8000</v>
      </c>
      <c r="H39" s="41">
        <f t="shared" si="0"/>
        <v>8000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outlineLevel="1">
      <c r="A45" s="20">
        <v>3203</v>
      </c>
      <c r="B45" s="20" t="s">
        <v>16</v>
      </c>
      <c r="C45" s="2">
        <v>4000</v>
      </c>
      <c r="D45" s="2">
        <f t="shared" si="4"/>
        <v>4000</v>
      </c>
      <c r="E45" s="2">
        <f t="shared" si="4"/>
        <v>4000</v>
      </c>
      <c r="H45" s="41">
        <f t="shared" si="0"/>
        <v>4000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8000</v>
      </c>
      <c r="D48" s="2">
        <f t="shared" si="4"/>
        <v>8000</v>
      </c>
      <c r="E48" s="2">
        <f t="shared" si="4"/>
        <v>8000</v>
      </c>
      <c r="H48" s="41">
        <f t="shared" si="0"/>
        <v>8000</v>
      </c>
    </row>
    <row r="49" spans="1:10" outlineLevel="1">
      <c r="A49" s="20">
        <v>3207</v>
      </c>
      <c r="B49" s="20" t="s">
        <v>149</v>
      </c>
      <c r="C49" s="2">
        <v>100</v>
      </c>
      <c r="D49" s="2">
        <f t="shared" si="4"/>
        <v>100</v>
      </c>
      <c r="E49" s="2">
        <f t="shared" si="4"/>
        <v>100</v>
      </c>
      <c r="H49" s="41">
        <f t="shared" si="0"/>
        <v>100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11000</v>
      </c>
      <c r="D53" s="2">
        <f t="shared" si="4"/>
        <v>11000</v>
      </c>
      <c r="E53" s="2">
        <f t="shared" si="4"/>
        <v>11000</v>
      </c>
      <c r="H53" s="41">
        <f t="shared" si="0"/>
        <v>11000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>
        <v>17724</v>
      </c>
      <c r="D56" s="2">
        <f t="shared" ref="D56:E60" si="5">C56</f>
        <v>17724</v>
      </c>
      <c r="E56" s="2">
        <f t="shared" si="5"/>
        <v>17724</v>
      </c>
      <c r="H56" s="41">
        <f t="shared" si="0"/>
        <v>17724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3" t="s">
        <v>158</v>
      </c>
      <c r="B61" s="18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7" t="s">
        <v>579</v>
      </c>
      <c r="B67" s="187"/>
      <c r="C67" s="25">
        <f>C97+C68</f>
        <v>577064.12300000002</v>
      </c>
      <c r="D67" s="25">
        <f>D97+D68</f>
        <v>577064.12300000002</v>
      </c>
      <c r="E67" s="25">
        <f>E97+E68</f>
        <v>577064.12300000002</v>
      </c>
      <c r="G67" s="39" t="s">
        <v>59</v>
      </c>
      <c r="H67" s="41">
        <f t="shared" ref="H67:H130" si="7">C67</f>
        <v>577064.12300000002</v>
      </c>
      <c r="I67" s="42"/>
      <c r="J67" s="40" t="b">
        <f>AND(H67=I67)</f>
        <v>0</v>
      </c>
    </row>
    <row r="68" spans="1:10">
      <c r="A68" s="183" t="s">
        <v>163</v>
      </c>
      <c r="B68" s="184"/>
      <c r="C68" s="21">
        <f>SUM(C69:C96)</f>
        <v>156564.12299999999</v>
      </c>
      <c r="D68" s="21">
        <f>SUM(D69:D96)</f>
        <v>156564.12299999999</v>
      </c>
      <c r="E68" s="21">
        <f>SUM(E69:E96)</f>
        <v>156564.12299999999</v>
      </c>
      <c r="G68" s="39" t="s">
        <v>56</v>
      </c>
      <c r="H68" s="41">
        <f t="shared" si="7"/>
        <v>156564.12299999999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13000</v>
      </c>
      <c r="D79" s="2">
        <f t="shared" si="8"/>
        <v>13000</v>
      </c>
      <c r="E79" s="2">
        <f t="shared" si="8"/>
        <v>13000</v>
      </c>
      <c r="H79" s="41">
        <f t="shared" si="7"/>
        <v>13000</v>
      </c>
    </row>
    <row r="80" spans="1:10" ht="15" customHeight="1" outlineLevel="1">
      <c r="A80" s="3">
        <v>5202</v>
      </c>
      <c r="B80" s="2" t="s">
        <v>172</v>
      </c>
      <c r="C80" s="2">
        <v>2600</v>
      </c>
      <c r="D80" s="2">
        <f t="shared" si="8"/>
        <v>2600</v>
      </c>
      <c r="E80" s="2">
        <f t="shared" si="8"/>
        <v>2600</v>
      </c>
      <c r="H80" s="41">
        <f t="shared" si="7"/>
        <v>2600</v>
      </c>
    </row>
    <row r="81" spans="1:8" ht="15" customHeight="1" outlineLevel="1">
      <c r="A81" s="3">
        <v>5203</v>
      </c>
      <c r="B81" s="2" t="s">
        <v>21</v>
      </c>
      <c r="C81" s="2">
        <v>3000</v>
      </c>
      <c r="D81" s="2">
        <f t="shared" si="8"/>
        <v>3000</v>
      </c>
      <c r="E81" s="2">
        <f t="shared" si="8"/>
        <v>3000</v>
      </c>
      <c r="H81" s="41">
        <f t="shared" si="7"/>
        <v>3000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21500</v>
      </c>
      <c r="D91" s="2">
        <f t="shared" si="9"/>
        <v>21500</v>
      </c>
      <c r="E91" s="2">
        <f t="shared" si="9"/>
        <v>21500</v>
      </c>
      <c r="H91" s="41">
        <f t="shared" si="7"/>
        <v>21500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70000</v>
      </c>
      <c r="D94" s="2">
        <f t="shared" si="9"/>
        <v>70000</v>
      </c>
      <c r="E94" s="2">
        <f t="shared" si="9"/>
        <v>70000</v>
      </c>
      <c r="H94" s="41">
        <f t="shared" si="7"/>
        <v>70000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>
        <v>46464.123</v>
      </c>
      <c r="D96" s="2">
        <f t="shared" si="9"/>
        <v>46464.123</v>
      </c>
      <c r="E96" s="2">
        <f t="shared" si="9"/>
        <v>46464.123</v>
      </c>
      <c r="H96" s="41">
        <f t="shared" si="7"/>
        <v>46464.123</v>
      </c>
    </row>
    <row r="97" spans="1:10">
      <c r="A97" s="19" t="s">
        <v>184</v>
      </c>
      <c r="B97" s="24"/>
      <c r="C97" s="21">
        <f>SUM(C98:C113)</f>
        <v>420500</v>
      </c>
      <c r="D97" s="21">
        <f>SUM(D98:D113)</f>
        <v>420500</v>
      </c>
      <c r="E97" s="21">
        <f>SUM(E98:E113)</f>
        <v>420500</v>
      </c>
      <c r="G97" s="39" t="s">
        <v>58</v>
      </c>
      <c r="H97" s="41">
        <f t="shared" si="7"/>
        <v>420500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360000</v>
      </c>
      <c r="D98" s="2">
        <f>C98</f>
        <v>360000</v>
      </c>
      <c r="E98" s="2">
        <f>D98</f>
        <v>360000</v>
      </c>
      <c r="H98" s="41">
        <f t="shared" si="7"/>
        <v>360000</v>
      </c>
    </row>
    <row r="99" spans="1:10" ht="15" customHeight="1" outlineLevel="1">
      <c r="A99" s="3">
        <v>6002</v>
      </c>
      <c r="B99" s="1" t="s">
        <v>185</v>
      </c>
      <c r="C99" s="2">
        <v>20000</v>
      </c>
      <c r="D99" s="2">
        <f t="shared" ref="D99:E113" si="10">C99</f>
        <v>20000</v>
      </c>
      <c r="E99" s="2">
        <f t="shared" si="10"/>
        <v>20000</v>
      </c>
      <c r="H99" s="41">
        <f t="shared" si="7"/>
        <v>20000</v>
      </c>
    </row>
    <row r="100" spans="1:10" ht="15" customHeight="1" outlineLevel="1">
      <c r="A100" s="3">
        <v>6003</v>
      </c>
      <c r="B100" s="1" t="s">
        <v>186</v>
      </c>
      <c r="C100" s="2">
        <v>30000</v>
      </c>
      <c r="D100" s="2">
        <f t="shared" si="10"/>
        <v>30000</v>
      </c>
      <c r="E100" s="2">
        <f t="shared" si="10"/>
        <v>30000</v>
      </c>
      <c r="H100" s="41">
        <f t="shared" si="7"/>
        <v>30000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>
        <v>1500</v>
      </c>
      <c r="D105" s="2">
        <f t="shared" si="10"/>
        <v>1500</v>
      </c>
      <c r="E105" s="2">
        <f t="shared" si="10"/>
        <v>1500</v>
      </c>
      <c r="H105" s="41">
        <f t="shared" si="7"/>
        <v>1500</v>
      </c>
    </row>
    <row r="106" spans="1:10" outlineLevel="1">
      <c r="A106" s="3">
        <v>6009</v>
      </c>
      <c r="B106" s="1" t="s">
        <v>28</v>
      </c>
      <c r="C106" s="2">
        <v>2000</v>
      </c>
      <c r="D106" s="2">
        <f t="shared" si="10"/>
        <v>2000</v>
      </c>
      <c r="E106" s="2">
        <f t="shared" si="10"/>
        <v>2000</v>
      </c>
      <c r="H106" s="41">
        <f t="shared" si="7"/>
        <v>2000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4500</v>
      </c>
      <c r="D109" s="2">
        <f t="shared" si="10"/>
        <v>4500</v>
      </c>
      <c r="E109" s="2">
        <f t="shared" si="10"/>
        <v>4500</v>
      </c>
      <c r="H109" s="41">
        <f t="shared" si="7"/>
        <v>4500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8" t="s">
        <v>62</v>
      </c>
      <c r="B114" s="189"/>
      <c r="C114" s="26">
        <f>C115+C152+C177</f>
        <v>171727.73200000002</v>
      </c>
      <c r="D114" s="26">
        <f>D115+D152+D177</f>
        <v>171727.73200000002</v>
      </c>
      <c r="E114" s="26">
        <f>E115+E152+E177</f>
        <v>171727.73200000002</v>
      </c>
      <c r="G114" s="39" t="s">
        <v>62</v>
      </c>
      <c r="H114" s="41">
        <f t="shared" si="7"/>
        <v>171727.73200000002</v>
      </c>
      <c r="I114" s="42"/>
      <c r="J114" s="40" t="b">
        <f>AND(H114=I114)</f>
        <v>0</v>
      </c>
    </row>
    <row r="115" spans="1:10">
      <c r="A115" s="185" t="s">
        <v>580</v>
      </c>
      <c r="B115" s="186"/>
      <c r="C115" s="23">
        <f>C116+C135</f>
        <v>171727.73200000002</v>
      </c>
      <c r="D115" s="23">
        <f>D116+D135</f>
        <v>171727.73200000002</v>
      </c>
      <c r="E115" s="23">
        <f>E116+E135</f>
        <v>171727.73200000002</v>
      </c>
      <c r="G115" s="39" t="s">
        <v>61</v>
      </c>
      <c r="H115" s="41">
        <f t="shared" si="7"/>
        <v>171727.73200000002</v>
      </c>
      <c r="I115" s="42"/>
      <c r="J115" s="40" t="b">
        <f>AND(H115=I115)</f>
        <v>0</v>
      </c>
    </row>
    <row r="116" spans="1:10" ht="15" customHeight="1">
      <c r="A116" s="183" t="s">
        <v>195</v>
      </c>
      <c r="B116" s="184"/>
      <c r="C116" s="21">
        <f>C117+C120+C123+C126+C129+C132</f>
        <v>117327.732</v>
      </c>
      <c r="D116" s="21">
        <f>D117+D120+D123+D126+D129+D132</f>
        <v>117327.732</v>
      </c>
      <c r="E116" s="21">
        <f>E117+E120+E123+E126+E129+E132</f>
        <v>117327.732</v>
      </c>
      <c r="G116" s="39" t="s">
        <v>583</v>
      </c>
      <c r="H116" s="41">
        <f t="shared" si="7"/>
        <v>117327.732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87327.732000000004</v>
      </c>
      <c r="D117" s="2">
        <f>D118+D119</f>
        <v>87327.732000000004</v>
      </c>
      <c r="E117" s="2">
        <f>E118+E119</f>
        <v>87327.732000000004</v>
      </c>
      <c r="H117" s="41">
        <f t="shared" si="7"/>
        <v>87327.732000000004</v>
      </c>
    </row>
    <row r="118" spans="1:10" ht="15" customHeight="1" outlineLevel="2">
      <c r="A118" s="130"/>
      <c r="B118" s="129" t="s">
        <v>855</v>
      </c>
      <c r="C118" s="128">
        <v>1576.732</v>
      </c>
      <c r="D118" s="128">
        <f>C118</f>
        <v>1576.732</v>
      </c>
      <c r="E118" s="128">
        <f>D118</f>
        <v>1576.732</v>
      </c>
      <c r="H118" s="41">
        <f t="shared" si="7"/>
        <v>1576.732</v>
      </c>
    </row>
    <row r="119" spans="1:10" ht="15" customHeight="1" outlineLevel="2">
      <c r="A119" s="130"/>
      <c r="B119" s="129" t="s">
        <v>860</v>
      </c>
      <c r="C119" s="128">
        <v>85751</v>
      </c>
      <c r="D119" s="128">
        <f>C119</f>
        <v>85751</v>
      </c>
      <c r="E119" s="128">
        <f>D119</f>
        <v>85751</v>
      </c>
      <c r="H119" s="41">
        <f t="shared" si="7"/>
        <v>85751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30000</v>
      </c>
      <c r="D126" s="2">
        <f>D127+D128</f>
        <v>30000</v>
      </c>
      <c r="E126" s="2">
        <f>E127+E128</f>
        <v>30000</v>
      </c>
      <c r="H126" s="41">
        <f t="shared" si="7"/>
        <v>30000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>
        <v>30000</v>
      </c>
      <c r="D128" s="128">
        <f>C128</f>
        <v>30000</v>
      </c>
      <c r="E128" s="128">
        <f>D128</f>
        <v>30000</v>
      </c>
      <c r="H128" s="41">
        <f t="shared" si="7"/>
        <v>30000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83" t="s">
        <v>202</v>
      </c>
      <c r="B135" s="184"/>
      <c r="C135" s="21">
        <f>C136+C140+C143+C146+C149</f>
        <v>54400</v>
      </c>
      <c r="D135" s="21">
        <f>D136+D140+D143+D146+D149</f>
        <v>54400</v>
      </c>
      <c r="E135" s="21">
        <f>E136+E140+E143+E146+E149</f>
        <v>54400</v>
      </c>
      <c r="G135" s="39" t="s">
        <v>584</v>
      </c>
      <c r="H135" s="41">
        <f t="shared" si="11"/>
        <v>54400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54400</v>
      </c>
      <c r="D136" s="2">
        <f>D137+D138+D139</f>
        <v>54400</v>
      </c>
      <c r="E136" s="2">
        <f>E137+E138+E139</f>
        <v>54400</v>
      </c>
      <c r="H136" s="41">
        <f t="shared" si="11"/>
        <v>54400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30681.901999999998</v>
      </c>
      <c r="D138" s="128">
        <f t="shared" ref="D138:E139" si="12">C138</f>
        <v>30681.901999999998</v>
      </c>
      <c r="E138" s="128">
        <f t="shared" si="12"/>
        <v>30681.901999999998</v>
      </c>
      <c r="H138" s="41">
        <f t="shared" si="11"/>
        <v>30681.901999999998</v>
      </c>
    </row>
    <row r="139" spans="1:10" ht="15" customHeight="1" outlineLevel="2">
      <c r="A139" s="130"/>
      <c r="B139" s="129" t="s">
        <v>861</v>
      </c>
      <c r="C139" s="128">
        <v>23718.098000000002</v>
      </c>
      <c r="D139" s="128">
        <f t="shared" si="12"/>
        <v>23718.098000000002</v>
      </c>
      <c r="E139" s="128">
        <f t="shared" si="12"/>
        <v>23718.098000000002</v>
      </c>
      <c r="H139" s="41">
        <f t="shared" si="11"/>
        <v>23718.098000000002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85" t="s">
        <v>581</v>
      </c>
      <c r="B152" s="18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3" t="s">
        <v>208</v>
      </c>
      <c r="B153" s="18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83" t="s">
        <v>212</v>
      </c>
      <c r="B163" s="18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83" t="s">
        <v>214</v>
      </c>
      <c r="B170" s="18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85" t="s">
        <v>582</v>
      </c>
      <c r="B177" s="18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3" t="s">
        <v>217</v>
      </c>
      <c r="B178" s="18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0" t="s">
        <v>849</v>
      </c>
      <c r="B179" s="18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0" t="s">
        <v>848</v>
      </c>
      <c r="B184" s="18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0" t="s">
        <v>846</v>
      </c>
      <c r="B188" s="18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0" t="s">
        <v>843</v>
      </c>
      <c r="B197" s="18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0" t="s">
        <v>842</v>
      </c>
      <c r="B200" s="18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0" t="s">
        <v>841</v>
      </c>
      <c r="B203" s="18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89"/>
      <c r="B209" s="88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0" t="s">
        <v>836</v>
      </c>
      <c r="B215" s="18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0" t="s">
        <v>834</v>
      </c>
      <c r="B222" s="18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89"/>
      <c r="B226" s="88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89"/>
      <c r="B227" s="88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80" t="s">
        <v>830</v>
      </c>
      <c r="B228" s="18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89"/>
      <c r="B232" s="88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0" t="s">
        <v>828</v>
      </c>
      <c r="B235" s="18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0" t="s">
        <v>826</v>
      </c>
      <c r="B238" s="18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89"/>
      <c r="B242" s="88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80" t="s">
        <v>823</v>
      </c>
      <c r="B243" s="18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89"/>
      <c r="B247" s="88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89"/>
      <c r="B248" s="88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89"/>
      <c r="B249" s="88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80" t="s">
        <v>817</v>
      </c>
      <c r="B250" s="18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82" t="s">
        <v>67</v>
      </c>
      <c r="B256" s="182"/>
      <c r="C256" s="182"/>
      <c r="D256" s="160" t="s">
        <v>853</v>
      </c>
      <c r="E256" s="160" t="s">
        <v>852</v>
      </c>
      <c r="G256" s="47" t="s">
        <v>589</v>
      </c>
      <c r="H256" s="48">
        <f>C257+C559</f>
        <v>939865.85499999998</v>
      </c>
      <c r="I256" s="49"/>
      <c r="J256" s="50" t="b">
        <f>AND(H256=I256)</f>
        <v>0</v>
      </c>
    </row>
    <row r="257" spans="1:10">
      <c r="A257" s="174" t="s">
        <v>60</v>
      </c>
      <c r="B257" s="175"/>
      <c r="C257" s="37">
        <f>C258+C550</f>
        <v>768138.12299999991</v>
      </c>
      <c r="D257" s="37">
        <f>D258+D550</f>
        <v>441553.50099999999</v>
      </c>
      <c r="E257" s="37">
        <f>E258+E550</f>
        <v>441553.50099999999</v>
      </c>
      <c r="G257" s="39" t="s">
        <v>60</v>
      </c>
      <c r="H257" s="41">
        <f>C257</f>
        <v>768138.12299999991</v>
      </c>
      <c r="I257" s="42"/>
      <c r="J257" s="40" t="b">
        <f>AND(H257=I257)</f>
        <v>0</v>
      </c>
    </row>
    <row r="258" spans="1:10">
      <c r="A258" s="170" t="s">
        <v>266</v>
      </c>
      <c r="B258" s="171"/>
      <c r="C258" s="36">
        <f>C259+C339+C483+C547</f>
        <v>748138.12299999991</v>
      </c>
      <c r="D258" s="36">
        <f>D259+D339+D483+D547</f>
        <v>421553.50099999999</v>
      </c>
      <c r="E258" s="36">
        <f>E259+E339+E483+E547</f>
        <v>421553.50099999999</v>
      </c>
      <c r="G258" s="39" t="s">
        <v>57</v>
      </c>
      <c r="H258" s="41">
        <f t="shared" ref="H258:H321" si="21">C258</f>
        <v>748138.12299999991</v>
      </c>
      <c r="I258" s="42"/>
      <c r="J258" s="40" t="b">
        <f>AND(H258=I258)</f>
        <v>0</v>
      </c>
    </row>
    <row r="259" spans="1:10">
      <c r="A259" s="168" t="s">
        <v>267</v>
      </c>
      <c r="B259" s="169"/>
      <c r="C259" s="33">
        <f>C260+C263+C314</f>
        <v>553777.12299999991</v>
      </c>
      <c r="D259" s="33">
        <f>D260+D263+D314</f>
        <v>227192.50099999999</v>
      </c>
      <c r="E259" s="33">
        <f>E260+E263+E314</f>
        <v>227192.50099999999</v>
      </c>
      <c r="G259" s="39" t="s">
        <v>590</v>
      </c>
      <c r="H259" s="41">
        <f t="shared" si="21"/>
        <v>553777.12299999991</v>
      </c>
      <c r="I259" s="42"/>
      <c r="J259" s="40" t="b">
        <f>AND(H259=I259)</f>
        <v>0</v>
      </c>
    </row>
    <row r="260" spans="1:10" outlineLevel="1">
      <c r="A260" s="172" t="s">
        <v>268</v>
      </c>
      <c r="B260" s="173"/>
      <c r="C260" s="32">
        <f>SUM(C261:C262)</f>
        <v>3024</v>
      </c>
      <c r="D260" s="32">
        <f>SUM(D261:D262)</f>
        <v>3024</v>
      </c>
      <c r="E260" s="32">
        <f>SUM(E261:E262)</f>
        <v>3024</v>
      </c>
      <c r="H260" s="41">
        <f t="shared" si="21"/>
        <v>3024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2304</v>
      </c>
      <c r="D262" s="5">
        <f>C262</f>
        <v>2304</v>
      </c>
      <c r="E262" s="5">
        <f>D262</f>
        <v>2304</v>
      </c>
      <c r="H262" s="41">
        <f t="shared" si="21"/>
        <v>2304</v>
      </c>
    </row>
    <row r="263" spans="1:10" outlineLevel="1">
      <c r="A263" s="172" t="s">
        <v>269</v>
      </c>
      <c r="B263" s="173"/>
      <c r="C263" s="32">
        <f>C264+C265+C289+C296+C298+C302+C305+C308+C313</f>
        <v>550753.12299999991</v>
      </c>
      <c r="D263" s="32">
        <f>D264+D265+D289+D296+D298+D302+D305+D308+D313</f>
        <v>224168.50099999999</v>
      </c>
      <c r="E263" s="32">
        <f>E264+E265+E289+E296+E298+E302+E305+E308+E313</f>
        <v>224168.50099999999</v>
      </c>
      <c r="H263" s="41">
        <f t="shared" si="21"/>
        <v>550753.12299999991</v>
      </c>
    </row>
    <row r="264" spans="1:10" outlineLevel="2">
      <c r="A264" s="6">
        <v>1101</v>
      </c>
      <c r="B264" s="4" t="s">
        <v>34</v>
      </c>
      <c r="C264" s="5">
        <v>224168.50099999999</v>
      </c>
      <c r="D264" s="5">
        <f>C264</f>
        <v>224168.50099999999</v>
      </c>
      <c r="E264" s="5">
        <f>D264</f>
        <v>224168.50099999999</v>
      </c>
      <c r="H264" s="41">
        <f t="shared" si="21"/>
        <v>224168.50099999999</v>
      </c>
    </row>
    <row r="265" spans="1:10" outlineLevel="2">
      <c r="A265" s="6">
        <v>1101</v>
      </c>
      <c r="B265" s="4" t="s">
        <v>35</v>
      </c>
      <c r="C265" s="5">
        <v>217375</v>
      </c>
      <c r="D265" s="5">
        <f>SUM(D266:D288)</f>
        <v>0</v>
      </c>
      <c r="E265" s="5">
        <f>SUM(E266:E288)</f>
        <v>0</v>
      </c>
      <c r="H265" s="41">
        <f t="shared" si="21"/>
        <v>217375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900</v>
      </c>
      <c r="D289" s="5">
        <f>SUM(D290:D295)</f>
        <v>0</v>
      </c>
      <c r="E289" s="5">
        <f>SUM(E290:E295)</f>
        <v>0</v>
      </c>
      <c r="H289" s="41">
        <f t="shared" si="21"/>
        <v>900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500</v>
      </c>
      <c r="D296" s="5">
        <f>SUM(D297)</f>
        <v>0</v>
      </c>
      <c r="E296" s="5">
        <f>SUM(E297)</f>
        <v>0</v>
      </c>
      <c r="H296" s="41">
        <f t="shared" si="21"/>
        <v>500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17369.203000000001</v>
      </c>
      <c r="D298" s="5">
        <f>SUM(D299:D301)</f>
        <v>0</v>
      </c>
      <c r="E298" s="5">
        <f>SUM(E299:E301)</f>
        <v>0</v>
      </c>
      <c r="H298" s="41">
        <f t="shared" si="21"/>
        <v>17369.203000000001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8721.8559999999998</v>
      </c>
      <c r="D305" s="5">
        <f>SUM(D306:D307)</f>
        <v>0</v>
      </c>
      <c r="E305" s="5">
        <f>SUM(E306:E307)</f>
        <v>0</v>
      </c>
      <c r="H305" s="41">
        <f t="shared" si="21"/>
        <v>8721.8559999999998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81718.562999999995</v>
      </c>
      <c r="D308" s="5">
        <f>SUM(D309:D312)</f>
        <v>0</v>
      </c>
      <c r="E308" s="5">
        <f>SUM(E309:E312)</f>
        <v>0</v>
      </c>
      <c r="H308" s="41">
        <f t="shared" si="21"/>
        <v>81718.562999999995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2" t="s">
        <v>601</v>
      </c>
      <c r="B314" s="17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8" t="s">
        <v>270</v>
      </c>
      <c r="B339" s="169"/>
      <c r="C339" s="33">
        <f>C340+C444+C482</f>
        <v>176844</v>
      </c>
      <c r="D339" s="33">
        <f>D340+D444+D482</f>
        <v>176844</v>
      </c>
      <c r="E339" s="33">
        <f>E340+E444+E482</f>
        <v>176844</v>
      </c>
      <c r="G339" s="39" t="s">
        <v>591</v>
      </c>
      <c r="H339" s="41">
        <f t="shared" si="28"/>
        <v>176844</v>
      </c>
      <c r="I339" s="42"/>
      <c r="J339" s="40" t="b">
        <f>AND(H339=I339)</f>
        <v>0</v>
      </c>
    </row>
    <row r="340" spans="1:10" outlineLevel="1">
      <c r="A340" s="172" t="s">
        <v>271</v>
      </c>
      <c r="B340" s="173"/>
      <c r="C340" s="32">
        <f>C341+C342+C343+C344+C347+C348+C353+C356+C357+C362+C367+C368+C371+C372+C373+C376+C377+C378+C382+C388+C391+C392+C395+C398+C399+C404+C407+C408+C409+C412+C415+C416+C419+C420+C421+C422+C429+C443</f>
        <v>174844</v>
      </c>
      <c r="D340" s="32">
        <f>D341+D342+D343+D344+D347+D348+D353+D356+D357+D362+D367+BH290668+D371+D372+D373+D376+D377+D378+D382+D388+D391+D392+D395+D398+D399+D404+D407+D408+D409+D412+D415+D416+D419+D420+D421+D422+D429+D443</f>
        <v>174844</v>
      </c>
      <c r="E340" s="32">
        <f>E341+E342+E343+E344+E347+E348+E353+E356+E357+E362+E367+BI290668+E371+E372+E373+E376+E377+E378+E382+E388+E391+E392+E395+E398+E399+E404+E407+E408+E409+E412+E415+E416+E419+E420+E421+E422+E429+E443</f>
        <v>174844</v>
      </c>
      <c r="H340" s="41">
        <f t="shared" si="28"/>
        <v>174844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3000</v>
      </c>
      <c r="D342" s="5">
        <f t="shared" ref="D342:E343" si="31">C342</f>
        <v>3000</v>
      </c>
      <c r="E342" s="5">
        <f t="shared" si="31"/>
        <v>3000</v>
      </c>
      <c r="H342" s="41">
        <f t="shared" si="28"/>
        <v>3000</v>
      </c>
    </row>
    <row r="343" spans="1:10" outlineLevel="2">
      <c r="A343" s="6">
        <v>2201</v>
      </c>
      <c r="B343" s="4" t="s">
        <v>41</v>
      </c>
      <c r="C343" s="5">
        <v>53750</v>
      </c>
      <c r="D343" s="5">
        <f t="shared" si="31"/>
        <v>53750</v>
      </c>
      <c r="E343" s="5">
        <f t="shared" si="31"/>
        <v>53750</v>
      </c>
      <c r="H343" s="41">
        <f t="shared" si="28"/>
        <v>53750</v>
      </c>
    </row>
    <row r="344" spans="1:10" outlineLevel="2">
      <c r="A344" s="6">
        <v>2201</v>
      </c>
      <c r="B344" s="4" t="s">
        <v>273</v>
      </c>
      <c r="C344" s="5">
        <f>SUM(C345:C346)</f>
        <v>1150</v>
      </c>
      <c r="D344" s="5">
        <f>SUM(D345:D346)</f>
        <v>1150</v>
      </c>
      <c r="E344" s="5">
        <f>SUM(E345:E346)</f>
        <v>1150</v>
      </c>
      <c r="H344" s="41">
        <f t="shared" si="28"/>
        <v>1150</v>
      </c>
    </row>
    <row r="345" spans="1:10" outlineLevel="3">
      <c r="A345" s="29"/>
      <c r="B345" s="28" t="s">
        <v>274</v>
      </c>
      <c r="C345" s="30">
        <v>750</v>
      </c>
      <c r="D345" s="30">
        <f t="shared" ref="D345:E347" si="32">C345</f>
        <v>750</v>
      </c>
      <c r="E345" s="30">
        <f t="shared" si="32"/>
        <v>750</v>
      </c>
      <c r="H345" s="41">
        <f t="shared" si="28"/>
        <v>750</v>
      </c>
    </row>
    <row r="346" spans="1:10" outlineLevel="3">
      <c r="A346" s="29"/>
      <c r="B346" s="28" t="s">
        <v>275</v>
      </c>
      <c r="C346" s="30">
        <v>400</v>
      </c>
      <c r="D346" s="30">
        <f t="shared" si="32"/>
        <v>400</v>
      </c>
      <c r="E346" s="30">
        <f t="shared" si="32"/>
        <v>400</v>
      </c>
      <c r="H346" s="41">
        <f t="shared" si="28"/>
        <v>400</v>
      </c>
    </row>
    <row r="347" spans="1:10" outlineLevel="2">
      <c r="A347" s="6">
        <v>2201</v>
      </c>
      <c r="B347" s="4" t="s">
        <v>276</v>
      </c>
      <c r="C347" s="5">
        <v>100</v>
      </c>
      <c r="D347" s="5">
        <f t="shared" si="32"/>
        <v>100</v>
      </c>
      <c r="E347" s="5">
        <f t="shared" si="32"/>
        <v>100</v>
      </c>
      <c r="H347" s="41">
        <f t="shared" si="28"/>
        <v>100</v>
      </c>
    </row>
    <row r="348" spans="1:10" outlineLevel="2">
      <c r="A348" s="6">
        <v>2201</v>
      </c>
      <c r="B348" s="4" t="s">
        <v>277</v>
      </c>
      <c r="C348" s="5">
        <f>SUM(C349:C352)</f>
        <v>38000</v>
      </c>
      <c r="D348" s="5">
        <f>SUM(D349:D352)</f>
        <v>38000</v>
      </c>
      <c r="E348" s="5">
        <f>SUM(E349:E352)</f>
        <v>38000</v>
      </c>
      <c r="H348" s="41">
        <f t="shared" si="28"/>
        <v>38000</v>
      </c>
    </row>
    <row r="349" spans="1:10" outlineLevel="3">
      <c r="A349" s="29"/>
      <c r="B349" s="28" t="s">
        <v>278</v>
      </c>
      <c r="C349" s="30">
        <v>38000</v>
      </c>
      <c r="D349" s="30">
        <f>C349</f>
        <v>38000</v>
      </c>
      <c r="E349" s="30">
        <f>D349</f>
        <v>38000</v>
      </c>
      <c r="H349" s="41">
        <f t="shared" si="28"/>
        <v>38000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100</v>
      </c>
      <c r="D353" s="5">
        <f>SUM(D354:D355)</f>
        <v>100</v>
      </c>
      <c r="E353" s="5">
        <f>SUM(E354:E355)</f>
        <v>100</v>
      </c>
      <c r="H353" s="41">
        <f t="shared" si="28"/>
        <v>100</v>
      </c>
    </row>
    <row r="354" spans="1:8" outlineLevel="3">
      <c r="A354" s="29"/>
      <c r="B354" s="28" t="s">
        <v>42</v>
      </c>
      <c r="C354" s="30">
        <v>70</v>
      </c>
      <c r="D354" s="30">
        <f t="shared" ref="D354:E356" si="34">C354</f>
        <v>70</v>
      </c>
      <c r="E354" s="30">
        <f t="shared" si="34"/>
        <v>70</v>
      </c>
      <c r="H354" s="41">
        <f t="shared" si="28"/>
        <v>70</v>
      </c>
    </row>
    <row r="355" spans="1:8" outlineLevel="3">
      <c r="A355" s="29"/>
      <c r="B355" s="28" t="s">
        <v>283</v>
      </c>
      <c r="C355" s="30">
        <v>30</v>
      </c>
      <c r="D355" s="30">
        <f t="shared" si="34"/>
        <v>30</v>
      </c>
      <c r="E355" s="30">
        <f t="shared" si="34"/>
        <v>30</v>
      </c>
      <c r="H355" s="41">
        <f t="shared" si="28"/>
        <v>30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4900</v>
      </c>
      <c r="D357" s="5">
        <f>SUM(D358:D361)</f>
        <v>4900</v>
      </c>
      <c r="E357" s="5">
        <f>SUM(E358:E361)</f>
        <v>4900</v>
      </c>
      <c r="H357" s="41">
        <f t="shared" si="28"/>
        <v>4900</v>
      </c>
    </row>
    <row r="358" spans="1:8" outlineLevel="3">
      <c r="A358" s="29"/>
      <c r="B358" s="28" t="s">
        <v>286</v>
      </c>
      <c r="C358" s="30">
        <v>4820.7860000000001</v>
      </c>
      <c r="D358" s="30">
        <f>C358</f>
        <v>4820.7860000000001</v>
      </c>
      <c r="E358" s="30">
        <f>D358</f>
        <v>4820.7860000000001</v>
      </c>
      <c r="H358" s="41">
        <f t="shared" si="28"/>
        <v>4820.7860000000001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79.213999999999999</v>
      </c>
      <c r="D360" s="30">
        <f t="shared" si="35"/>
        <v>79.213999999999999</v>
      </c>
      <c r="E360" s="30">
        <f t="shared" si="35"/>
        <v>79.213999999999999</v>
      </c>
      <c r="H360" s="41">
        <f t="shared" si="28"/>
        <v>79.213999999999999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4650</v>
      </c>
      <c r="D362" s="5">
        <f>SUM(D363:D366)</f>
        <v>4650</v>
      </c>
      <c r="E362" s="5">
        <f>SUM(E363:E366)</f>
        <v>4650</v>
      </c>
      <c r="H362" s="41">
        <f t="shared" si="28"/>
        <v>4650</v>
      </c>
    </row>
    <row r="363" spans="1:8" outlineLevel="3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  <c r="H363" s="41">
        <f t="shared" si="28"/>
        <v>1000</v>
      </c>
    </row>
    <row r="364" spans="1:8" outlineLevel="3">
      <c r="A364" s="29"/>
      <c r="B364" s="28" t="s">
        <v>292</v>
      </c>
      <c r="C364" s="30">
        <v>3600</v>
      </c>
      <c r="D364" s="30">
        <f t="shared" ref="D364:E366" si="36">C364</f>
        <v>3600</v>
      </c>
      <c r="E364" s="30">
        <f t="shared" si="36"/>
        <v>3600</v>
      </c>
      <c r="H364" s="41">
        <f t="shared" si="28"/>
        <v>3600</v>
      </c>
    </row>
    <row r="365" spans="1:8" outlineLevel="3">
      <c r="A365" s="29"/>
      <c r="B365" s="28" t="s">
        <v>293</v>
      </c>
      <c r="C365" s="30">
        <v>50</v>
      </c>
      <c r="D365" s="30">
        <f t="shared" si="36"/>
        <v>50</v>
      </c>
      <c r="E365" s="30">
        <f t="shared" si="36"/>
        <v>50</v>
      </c>
      <c r="H365" s="41">
        <f t="shared" si="28"/>
        <v>50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400</v>
      </c>
      <c r="D367" s="5">
        <f>C367</f>
        <v>400</v>
      </c>
      <c r="E367" s="5">
        <f>D367</f>
        <v>400</v>
      </c>
      <c r="H367" s="41">
        <f t="shared" si="28"/>
        <v>400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outlineLevel="2">
      <c r="A372" s="6">
        <v>2201</v>
      </c>
      <c r="B372" s="4" t="s">
        <v>45</v>
      </c>
      <c r="C372" s="5">
        <v>2200</v>
      </c>
      <c r="D372" s="5">
        <f t="shared" si="37"/>
        <v>2200</v>
      </c>
      <c r="E372" s="5">
        <f t="shared" si="37"/>
        <v>2200</v>
      </c>
      <c r="H372" s="41">
        <f t="shared" si="28"/>
        <v>2200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outlineLevel="2">
      <c r="A378" s="6">
        <v>2201</v>
      </c>
      <c r="B378" s="4" t="s">
        <v>303</v>
      </c>
      <c r="C378" s="5">
        <f>SUM(C379:C381)</f>
        <v>4000</v>
      </c>
      <c r="D378" s="5">
        <f>SUM(D379:D381)</f>
        <v>4000</v>
      </c>
      <c r="E378" s="5">
        <f>SUM(E379:E381)</f>
        <v>4000</v>
      </c>
      <c r="H378" s="41">
        <f t="shared" si="28"/>
        <v>4000</v>
      </c>
    </row>
    <row r="379" spans="1:8" outlineLevel="3">
      <c r="A379" s="29"/>
      <c r="B379" s="28" t="s">
        <v>46</v>
      </c>
      <c r="C379" s="30">
        <v>1000</v>
      </c>
      <c r="D379" s="30">
        <f>C379</f>
        <v>1000</v>
      </c>
      <c r="E379" s="30">
        <f>D379</f>
        <v>1000</v>
      </c>
      <c r="H379" s="41">
        <f t="shared" si="28"/>
        <v>1000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outlineLevel="2">
      <c r="A382" s="6">
        <v>2201</v>
      </c>
      <c r="B382" s="4" t="s">
        <v>114</v>
      </c>
      <c r="C382" s="5">
        <f>SUM(C383:C387)</f>
        <v>550</v>
      </c>
      <c r="D382" s="5">
        <f>SUM(D383:D387)</f>
        <v>550</v>
      </c>
      <c r="E382" s="5">
        <f>SUM(E383:E387)</f>
        <v>550</v>
      </c>
      <c r="H382" s="41">
        <f t="shared" si="28"/>
        <v>550</v>
      </c>
    </row>
    <row r="383" spans="1:8" outlineLevel="3">
      <c r="A383" s="29"/>
      <c r="B383" s="28" t="s">
        <v>304</v>
      </c>
      <c r="C383" s="30">
        <v>550</v>
      </c>
      <c r="D383" s="30">
        <f>C383</f>
        <v>550</v>
      </c>
      <c r="E383" s="30">
        <f>D383</f>
        <v>550</v>
      </c>
      <c r="H383" s="41">
        <f t="shared" si="28"/>
        <v>550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50</v>
      </c>
      <c r="D388" s="5">
        <f>SUM(D389:D390)</f>
        <v>50</v>
      </c>
      <c r="E388" s="5">
        <f>SUM(E389:E390)</f>
        <v>50</v>
      </c>
      <c r="H388" s="41">
        <f t="shared" si="41"/>
        <v>50</v>
      </c>
    </row>
    <row r="389" spans="1:8" outlineLevel="3">
      <c r="A389" s="29"/>
      <c r="B389" s="28" t="s">
        <v>48</v>
      </c>
      <c r="C389" s="30">
        <v>50</v>
      </c>
      <c r="D389" s="30">
        <f t="shared" ref="D389:E391" si="42">C389</f>
        <v>50</v>
      </c>
      <c r="E389" s="30">
        <f t="shared" si="42"/>
        <v>50</v>
      </c>
      <c r="H389" s="41">
        <f t="shared" si="41"/>
        <v>50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3300</v>
      </c>
      <c r="D392" s="5">
        <f>SUM(D393:D394)</f>
        <v>3300</v>
      </c>
      <c r="E392" s="5">
        <f>SUM(E393:E394)</f>
        <v>3300</v>
      </c>
      <c r="H392" s="41">
        <f t="shared" si="41"/>
        <v>3300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3300</v>
      </c>
      <c r="D394" s="30">
        <f>C394</f>
        <v>3300</v>
      </c>
      <c r="E394" s="30">
        <f>D394</f>
        <v>3300</v>
      </c>
      <c r="H394" s="41">
        <f t="shared" si="41"/>
        <v>3300</v>
      </c>
    </row>
    <row r="395" spans="1:8" outlineLevel="2">
      <c r="A395" s="6">
        <v>2201</v>
      </c>
      <c r="B395" s="4" t="s">
        <v>115</v>
      </c>
      <c r="C395" s="5">
        <f>SUM(C396:C397)</f>
        <v>100</v>
      </c>
      <c r="D395" s="5">
        <f>SUM(D396:D397)</f>
        <v>100</v>
      </c>
      <c r="E395" s="5">
        <f>SUM(E396:E397)</f>
        <v>100</v>
      </c>
      <c r="H395" s="41">
        <f t="shared" si="41"/>
        <v>100</v>
      </c>
    </row>
    <row r="396" spans="1:8" outlineLevel="3">
      <c r="A396" s="29"/>
      <c r="B396" s="28" t="s">
        <v>315</v>
      </c>
      <c r="C396" s="30">
        <v>100</v>
      </c>
      <c r="D396" s="30">
        <f t="shared" ref="D396:E398" si="43">C396</f>
        <v>100</v>
      </c>
      <c r="E396" s="30">
        <f t="shared" si="43"/>
        <v>100</v>
      </c>
      <c r="H396" s="41">
        <f t="shared" si="41"/>
        <v>100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120</v>
      </c>
      <c r="D416" s="5">
        <f>SUM(D417:D418)</f>
        <v>120</v>
      </c>
      <c r="E416" s="5">
        <f>SUM(E417:E418)</f>
        <v>120</v>
      </c>
      <c r="H416" s="41">
        <f t="shared" si="41"/>
        <v>120</v>
      </c>
    </row>
    <row r="417" spans="1:8" outlineLevel="3" collapsed="1">
      <c r="A417" s="29"/>
      <c r="B417" s="28" t="s">
        <v>330</v>
      </c>
      <c r="C417" s="30">
        <v>120</v>
      </c>
      <c r="D417" s="30">
        <f t="shared" ref="D417:E421" si="47">C417</f>
        <v>120</v>
      </c>
      <c r="E417" s="30">
        <f t="shared" si="47"/>
        <v>120</v>
      </c>
      <c r="H417" s="41">
        <f t="shared" si="41"/>
        <v>120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55474</v>
      </c>
      <c r="D429" s="5">
        <f>SUM(D430:D442)</f>
        <v>55474</v>
      </c>
      <c r="E429" s="5">
        <f>SUM(E430:E442)</f>
        <v>55474</v>
      </c>
      <c r="H429" s="41">
        <f t="shared" si="41"/>
        <v>55474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49724</v>
      </c>
      <c r="D431" s="30">
        <f t="shared" ref="D431:E442" si="49">C431</f>
        <v>49724</v>
      </c>
      <c r="E431" s="30">
        <f t="shared" si="49"/>
        <v>49724</v>
      </c>
      <c r="H431" s="41">
        <f t="shared" si="41"/>
        <v>49724</v>
      </c>
    </row>
    <row r="432" spans="1:8" outlineLevel="3">
      <c r="A432" s="29"/>
      <c r="B432" s="28" t="s">
        <v>345</v>
      </c>
      <c r="C432" s="30">
        <v>2250</v>
      </c>
      <c r="D432" s="30">
        <f t="shared" si="49"/>
        <v>2250</v>
      </c>
      <c r="E432" s="30">
        <f t="shared" si="49"/>
        <v>2250</v>
      </c>
      <c r="H432" s="41">
        <f t="shared" si="41"/>
        <v>2250</v>
      </c>
    </row>
    <row r="433" spans="1:8" outlineLevel="3">
      <c r="A433" s="29"/>
      <c r="B433" s="28" t="s">
        <v>346</v>
      </c>
      <c r="C433" s="30">
        <v>500</v>
      </c>
      <c r="D433" s="30">
        <f t="shared" si="49"/>
        <v>500</v>
      </c>
      <c r="E433" s="30">
        <f t="shared" si="49"/>
        <v>500</v>
      </c>
      <c r="H433" s="41">
        <f t="shared" si="41"/>
        <v>500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1500</v>
      </c>
      <c r="D441" s="30">
        <f t="shared" si="49"/>
        <v>1500</v>
      </c>
      <c r="E441" s="30">
        <f t="shared" si="49"/>
        <v>1500</v>
      </c>
      <c r="H441" s="41">
        <f t="shared" si="41"/>
        <v>1500</v>
      </c>
    </row>
    <row r="442" spans="1:8" outlineLevel="3">
      <c r="A442" s="29"/>
      <c r="B442" s="28" t="s">
        <v>355</v>
      </c>
      <c r="C442" s="30">
        <v>1500</v>
      </c>
      <c r="D442" s="30">
        <f t="shared" si="49"/>
        <v>1500</v>
      </c>
      <c r="E442" s="30">
        <f t="shared" si="49"/>
        <v>1500</v>
      </c>
      <c r="H442" s="41">
        <f t="shared" si="41"/>
        <v>1500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2" t="s">
        <v>357</v>
      </c>
      <c r="B444" s="173"/>
      <c r="C444" s="32">
        <f>C445+C454+C455+C459+C462+C463+C468+C474+C477+C480+C481+C450</f>
        <v>2000</v>
      </c>
      <c r="D444" s="32">
        <f>D445+D454+D455+D459+D462+D463+D468+D474+D477+D480+D481+D450</f>
        <v>2000</v>
      </c>
      <c r="E444" s="32">
        <f>E445+E454+E455+E459+E462+E463+E468+E474+E477+E480+E481+E450</f>
        <v>2000</v>
      </c>
      <c r="H444" s="41">
        <f t="shared" si="41"/>
        <v>2000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</v>
      </c>
      <c r="D454" s="5">
        <f>C454</f>
        <v>1000</v>
      </c>
      <c r="E454" s="5">
        <f>D454</f>
        <v>1000</v>
      </c>
      <c r="H454" s="41">
        <f t="shared" si="51"/>
        <v>1000</v>
      </c>
    </row>
    <row r="455" spans="1:8" outlineLevel="2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  <c r="H455" s="41">
        <f t="shared" si="51"/>
        <v>500</v>
      </c>
    </row>
    <row r="456" spans="1:8" ht="15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  <c r="H456" s="41">
        <f t="shared" si="51"/>
        <v>500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</v>
      </c>
      <c r="D480" s="5">
        <f t="shared" si="57"/>
        <v>500</v>
      </c>
      <c r="E480" s="5">
        <f t="shared" si="57"/>
        <v>500</v>
      </c>
      <c r="H480" s="41">
        <f t="shared" si="51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2" t="s">
        <v>388</v>
      </c>
      <c r="B482" s="17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8" t="s">
        <v>389</v>
      </c>
      <c r="B483" s="179"/>
      <c r="C483" s="35">
        <f>C484+C504+C509+C522+C528+C538</f>
        <v>17517</v>
      </c>
      <c r="D483" s="35">
        <f>D484+D504+D509+D522+D528+D538</f>
        <v>17517</v>
      </c>
      <c r="E483" s="35">
        <f>E484+E504+E509+E522+E528+E538</f>
        <v>17517</v>
      </c>
      <c r="G483" s="39" t="s">
        <v>592</v>
      </c>
      <c r="H483" s="41">
        <f t="shared" si="51"/>
        <v>17517</v>
      </c>
      <c r="I483" s="42"/>
      <c r="J483" s="40" t="b">
        <f>AND(H483=I483)</f>
        <v>0</v>
      </c>
    </row>
    <row r="484" spans="1:10" outlineLevel="1">
      <c r="A484" s="172" t="s">
        <v>390</v>
      </c>
      <c r="B484" s="173"/>
      <c r="C484" s="32">
        <f>C485+C486+C490+C491+C494+C497+C500+C501+C502+C503</f>
        <v>9000</v>
      </c>
      <c r="D484" s="32">
        <f>D485+D486+D490+D491+D494+D497+D500+D501+D502+D503</f>
        <v>9000</v>
      </c>
      <c r="E484" s="32">
        <f>E485+E486+E490+E491+E494+E497+E500+E501+E502+E503</f>
        <v>9000</v>
      </c>
      <c r="H484" s="41">
        <f t="shared" si="51"/>
        <v>9000</v>
      </c>
    </row>
    <row r="485" spans="1:10" outlineLevel="2">
      <c r="A485" s="6">
        <v>3302</v>
      </c>
      <c r="B485" s="4" t="s">
        <v>391</v>
      </c>
      <c r="C485" s="5">
        <v>2000</v>
      </c>
      <c r="D485" s="5">
        <f>C485</f>
        <v>2000</v>
      </c>
      <c r="E485" s="5">
        <f>D485</f>
        <v>2000</v>
      </c>
      <c r="H485" s="41">
        <f t="shared" si="51"/>
        <v>2000</v>
      </c>
    </row>
    <row r="486" spans="1:10" outlineLevel="2">
      <c r="A486" s="6">
        <v>3302</v>
      </c>
      <c r="B486" s="4" t="s">
        <v>392</v>
      </c>
      <c r="C486" s="5">
        <f>SUM(C487:C489)</f>
        <v>6500</v>
      </c>
      <c r="D486" s="5">
        <f>SUM(D487:D489)</f>
        <v>6500</v>
      </c>
      <c r="E486" s="5">
        <f>SUM(E487:E489)</f>
        <v>6500</v>
      </c>
      <c r="H486" s="41">
        <f t="shared" si="51"/>
        <v>6500</v>
      </c>
    </row>
    <row r="487" spans="1:10" ht="15" customHeight="1" outlineLevel="3">
      <c r="A487" s="28"/>
      <c r="B487" s="28" t="s">
        <v>393</v>
      </c>
      <c r="C487" s="30">
        <v>6000</v>
      </c>
      <c r="D487" s="30">
        <f>C487</f>
        <v>6000</v>
      </c>
      <c r="E487" s="30">
        <f>D487</f>
        <v>6000</v>
      </c>
      <c r="H487" s="41">
        <f t="shared" si="51"/>
        <v>6000</v>
      </c>
    </row>
    <row r="488" spans="1:10" ht="15" customHeight="1" outlineLevel="3">
      <c r="A488" s="28"/>
      <c r="B488" s="28" t="s">
        <v>394</v>
      </c>
      <c r="C488" s="30">
        <v>500</v>
      </c>
      <c r="D488" s="30">
        <f t="shared" ref="D488:E489" si="58">C488</f>
        <v>500</v>
      </c>
      <c r="E488" s="30">
        <f t="shared" si="58"/>
        <v>500</v>
      </c>
      <c r="H488" s="41">
        <f t="shared" si="51"/>
        <v>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500</v>
      </c>
      <c r="D500" s="5">
        <f t="shared" si="59"/>
        <v>500</v>
      </c>
      <c r="E500" s="5">
        <f t="shared" si="59"/>
        <v>500</v>
      </c>
      <c r="H500" s="41">
        <f t="shared" si="51"/>
        <v>500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2" t="s">
        <v>410</v>
      </c>
      <c r="B504" s="173"/>
      <c r="C504" s="32">
        <f>SUM(C505:C508)</f>
        <v>1517</v>
      </c>
      <c r="D504" s="32">
        <f>SUM(D505:D508)</f>
        <v>1517</v>
      </c>
      <c r="E504" s="32">
        <f>SUM(E505:E508)</f>
        <v>1517</v>
      </c>
      <c r="H504" s="41">
        <f t="shared" si="51"/>
        <v>1517</v>
      </c>
    </row>
    <row r="505" spans="1:12" outlineLevel="2" collapsed="1">
      <c r="A505" s="6">
        <v>3303</v>
      </c>
      <c r="B505" s="4" t="s">
        <v>411</v>
      </c>
      <c r="C505" s="5">
        <v>1517</v>
      </c>
      <c r="D505" s="5">
        <f>C505</f>
        <v>1517</v>
      </c>
      <c r="E505" s="5">
        <f>D505</f>
        <v>1517</v>
      </c>
      <c r="H505" s="41">
        <f t="shared" si="51"/>
        <v>1517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2" t="s">
        <v>414</v>
      </c>
      <c r="B509" s="173"/>
      <c r="C509" s="32">
        <f>C510+C511+C512+C513+C517+C518+C519+C520+C521</f>
        <v>7000</v>
      </c>
      <c r="D509" s="32">
        <f>D510+D511+D512+D513+D517+D518+D519+D520+D521</f>
        <v>7000</v>
      </c>
      <c r="E509" s="32">
        <f>E510+E511+E512+E513+E517+E518+E519+E520+E521</f>
        <v>7000</v>
      </c>
      <c r="F509" s="51"/>
      <c r="H509" s="41">
        <f t="shared" si="51"/>
        <v>7000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1"/>
        <v>1000</v>
      </c>
    </row>
    <row r="514" spans="1:8" ht="15" customHeight="1" outlineLevel="3">
      <c r="A514" s="29"/>
      <c r="B514" s="28" t="s">
        <v>419</v>
      </c>
      <c r="C514" s="30">
        <v>1000</v>
      </c>
      <c r="D514" s="30">
        <f t="shared" ref="D514:E521" si="62">C514</f>
        <v>1000</v>
      </c>
      <c r="E514" s="30">
        <f t="shared" si="62"/>
        <v>1000</v>
      </c>
      <c r="H514" s="41">
        <f t="shared" ref="H514:H577" si="63">C514</f>
        <v>1000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500</v>
      </c>
      <c r="D518" s="5">
        <f t="shared" si="62"/>
        <v>500</v>
      </c>
      <c r="E518" s="5">
        <f t="shared" si="62"/>
        <v>500</v>
      </c>
      <c r="H518" s="41">
        <f t="shared" si="63"/>
        <v>500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outlineLevel="2">
      <c r="A520" s="6">
        <v>3305</v>
      </c>
      <c r="B520" s="4" t="s">
        <v>425</v>
      </c>
      <c r="C520" s="5">
        <v>5000</v>
      </c>
      <c r="D520" s="5">
        <f t="shared" si="62"/>
        <v>5000</v>
      </c>
      <c r="E520" s="5">
        <f t="shared" si="62"/>
        <v>5000</v>
      </c>
      <c r="H520" s="41">
        <f t="shared" si="63"/>
        <v>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2" t="s">
        <v>426</v>
      </c>
      <c r="B522" s="17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2" t="s">
        <v>432</v>
      </c>
      <c r="B528" s="17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2" t="s">
        <v>441</v>
      </c>
      <c r="B538" s="173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6" t="s">
        <v>449</v>
      </c>
      <c r="B547" s="17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2" t="s">
        <v>450</v>
      </c>
      <c r="B548" s="173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2" t="s">
        <v>451</v>
      </c>
      <c r="B549" s="173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0" t="s">
        <v>455</v>
      </c>
      <c r="B550" s="171"/>
      <c r="C550" s="36">
        <f>C551</f>
        <v>20000</v>
      </c>
      <c r="D550" s="36">
        <f>D551</f>
        <v>20000</v>
      </c>
      <c r="E550" s="36">
        <f>E551</f>
        <v>20000</v>
      </c>
      <c r="G550" s="39" t="s">
        <v>59</v>
      </c>
      <c r="H550" s="41">
        <f t="shared" si="63"/>
        <v>20000</v>
      </c>
      <c r="I550" s="42"/>
      <c r="J550" s="40" t="b">
        <f>AND(H550=I550)</f>
        <v>0</v>
      </c>
    </row>
    <row r="551" spans="1:10">
      <c r="A551" s="168" t="s">
        <v>456</v>
      </c>
      <c r="B551" s="169"/>
      <c r="C551" s="33">
        <f>C552+C556</f>
        <v>20000</v>
      </c>
      <c r="D551" s="33">
        <f>D552+D556</f>
        <v>20000</v>
      </c>
      <c r="E551" s="33">
        <f>E552+E556</f>
        <v>20000</v>
      </c>
      <c r="G551" s="39" t="s">
        <v>594</v>
      </c>
      <c r="H551" s="41">
        <f t="shared" si="63"/>
        <v>20000</v>
      </c>
      <c r="I551" s="42"/>
      <c r="J551" s="40" t="b">
        <f>AND(H551=I551)</f>
        <v>0</v>
      </c>
    </row>
    <row r="552" spans="1:10" outlineLevel="1">
      <c r="A552" s="172" t="s">
        <v>457</v>
      </c>
      <c r="B552" s="173"/>
      <c r="C552" s="32">
        <f>SUM(C553:C555)</f>
        <v>20000</v>
      </c>
      <c r="D552" s="32">
        <f>SUM(D553:D555)</f>
        <v>20000</v>
      </c>
      <c r="E552" s="32">
        <f>SUM(E553:E555)</f>
        <v>20000</v>
      </c>
      <c r="H552" s="41">
        <f t="shared" si="63"/>
        <v>20000</v>
      </c>
    </row>
    <row r="553" spans="1:10" outlineLevel="2" collapsed="1">
      <c r="A553" s="6">
        <v>5500</v>
      </c>
      <c r="B553" s="4" t="s">
        <v>458</v>
      </c>
      <c r="C553" s="5">
        <v>20000</v>
      </c>
      <c r="D553" s="5">
        <f t="shared" ref="D553:E555" si="67">C553</f>
        <v>20000</v>
      </c>
      <c r="E553" s="5">
        <f t="shared" si="67"/>
        <v>20000</v>
      </c>
      <c r="H553" s="41">
        <f t="shared" si="63"/>
        <v>20000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2" t="s">
        <v>461</v>
      </c>
      <c r="B556" s="17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4" t="s">
        <v>62</v>
      </c>
      <c r="B559" s="175"/>
      <c r="C559" s="37">
        <f>C560+C716+C725</f>
        <v>171727.73200000002</v>
      </c>
      <c r="D559" s="37">
        <f>D560+D716+D725</f>
        <v>171727.73200000002</v>
      </c>
      <c r="E559" s="37">
        <f>E560+E716+E725</f>
        <v>171727.73200000002</v>
      </c>
      <c r="G559" s="39" t="s">
        <v>62</v>
      </c>
      <c r="H559" s="41">
        <f t="shared" si="63"/>
        <v>171727.73200000002</v>
      </c>
      <c r="I559" s="42"/>
      <c r="J559" s="40" t="b">
        <f>AND(H559=I559)</f>
        <v>0</v>
      </c>
    </row>
    <row r="560" spans="1:10">
      <c r="A560" s="170" t="s">
        <v>464</v>
      </c>
      <c r="B560" s="171"/>
      <c r="C560" s="36">
        <f>C561+C638+C642+C645</f>
        <v>151727.73200000002</v>
      </c>
      <c r="D560" s="36">
        <f>D561+D638+D642+D645</f>
        <v>151727.73200000002</v>
      </c>
      <c r="E560" s="36">
        <f>E561+E638+E642+E645</f>
        <v>151727.73200000002</v>
      </c>
      <c r="G560" s="39" t="s">
        <v>61</v>
      </c>
      <c r="H560" s="41">
        <f t="shared" si="63"/>
        <v>151727.73200000002</v>
      </c>
      <c r="I560" s="42"/>
      <c r="J560" s="40" t="b">
        <f>AND(H560=I560)</f>
        <v>0</v>
      </c>
    </row>
    <row r="561" spans="1:10">
      <c r="A561" s="168" t="s">
        <v>465</v>
      </c>
      <c r="B561" s="169"/>
      <c r="C561" s="38">
        <f>C562+C567+C568+C569+C576+C577+C581+C584+C585+C586+C587+C592+C595+C599+C603+C610+C616+C628</f>
        <v>151727.73200000002</v>
      </c>
      <c r="D561" s="38">
        <f>D562+D567+D568+D569+D576+D577+D581+D584+D585+D586+D587+D592+D595+D599+D603+D610+D616+D628</f>
        <v>151727.73200000002</v>
      </c>
      <c r="E561" s="38">
        <f>E562+E567+E568+E569+E576+E577+E581+E584+E585+E586+E587+E592+E595+E599+E603+E610+E616+E628</f>
        <v>151727.73200000002</v>
      </c>
      <c r="G561" s="39" t="s">
        <v>595</v>
      </c>
      <c r="H561" s="41">
        <f t="shared" si="63"/>
        <v>151727.73200000002</v>
      </c>
      <c r="I561" s="42"/>
      <c r="J561" s="40" t="b">
        <f>AND(H561=I561)</f>
        <v>0</v>
      </c>
    </row>
    <row r="562" spans="1:10" outlineLevel="1">
      <c r="A562" s="172" t="s">
        <v>466</v>
      </c>
      <c r="B562" s="173"/>
      <c r="C562" s="32">
        <f>SUM(C563:C566)</f>
        <v>4895</v>
      </c>
      <c r="D562" s="32">
        <f>SUM(D563:D566)</f>
        <v>4895</v>
      </c>
      <c r="E562" s="32">
        <f>SUM(E563:E566)</f>
        <v>4895</v>
      </c>
      <c r="H562" s="41">
        <f t="shared" si="63"/>
        <v>4895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4895</v>
      </c>
      <c r="D566" s="5">
        <f t="shared" si="68"/>
        <v>4895</v>
      </c>
      <c r="E566" s="5">
        <f t="shared" si="68"/>
        <v>4895</v>
      </c>
      <c r="H566" s="41">
        <f t="shared" si="63"/>
        <v>4895</v>
      </c>
    </row>
    <row r="567" spans="1:10" outlineLevel="1">
      <c r="A567" s="172" t="s">
        <v>467</v>
      </c>
      <c r="B567" s="173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2" t="s">
        <v>472</v>
      </c>
      <c r="B568" s="17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2" t="s">
        <v>473</v>
      </c>
      <c r="B569" s="173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2" t="s">
        <v>480</v>
      </c>
      <c r="B576" s="173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2" t="s">
        <v>481</v>
      </c>
      <c r="B577" s="173"/>
      <c r="C577" s="32">
        <f>SUM(C578:C580)</f>
        <v>11400</v>
      </c>
      <c r="D577" s="32">
        <f>SUM(D578:D580)</f>
        <v>11400</v>
      </c>
      <c r="E577" s="32">
        <f>SUM(E578:E580)</f>
        <v>11400</v>
      </c>
      <c r="H577" s="41">
        <f t="shared" si="63"/>
        <v>11400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11400</v>
      </c>
      <c r="D580" s="5">
        <f t="shared" si="70"/>
        <v>11400</v>
      </c>
      <c r="E580" s="5">
        <f t="shared" si="70"/>
        <v>11400</v>
      </c>
      <c r="H580" s="41">
        <f t="shared" si="71"/>
        <v>11400</v>
      </c>
    </row>
    <row r="581" spans="1:8" outlineLevel="1">
      <c r="A581" s="172" t="s">
        <v>485</v>
      </c>
      <c r="B581" s="173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2" t="s">
        <v>488</v>
      </c>
      <c r="B584" s="173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2" t="s">
        <v>489</v>
      </c>
      <c r="B585" s="173"/>
      <c r="C585" s="32">
        <v>33000</v>
      </c>
      <c r="D585" s="32">
        <f t="shared" si="72"/>
        <v>33000</v>
      </c>
      <c r="E585" s="32">
        <f t="shared" si="72"/>
        <v>33000</v>
      </c>
      <c r="H585" s="41">
        <f t="shared" si="71"/>
        <v>33000</v>
      </c>
    </row>
    <row r="586" spans="1:8" outlineLevel="1" collapsed="1">
      <c r="A586" s="172" t="s">
        <v>490</v>
      </c>
      <c r="B586" s="173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2" t="s">
        <v>491</v>
      </c>
      <c r="B587" s="173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2" t="s">
        <v>498</v>
      </c>
      <c r="B592" s="17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2" t="s">
        <v>502</v>
      </c>
      <c r="B595" s="173"/>
      <c r="C595" s="32">
        <f>SUM(C596:C598)</f>
        <v>72200</v>
      </c>
      <c r="D595" s="32">
        <f>SUM(D596:D598)</f>
        <v>72200</v>
      </c>
      <c r="E595" s="32">
        <f>SUM(E596:E598)</f>
        <v>72200</v>
      </c>
      <c r="H595" s="41">
        <f t="shared" si="71"/>
        <v>72200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72200</v>
      </c>
      <c r="D597" s="5">
        <f t="shared" ref="D597:E598" si="74">C597</f>
        <v>72200</v>
      </c>
      <c r="E597" s="5">
        <f t="shared" si="74"/>
        <v>72200</v>
      </c>
      <c r="H597" s="41">
        <f t="shared" si="71"/>
        <v>72200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2" t="s">
        <v>503</v>
      </c>
      <c r="B599" s="173"/>
      <c r="C599" s="32">
        <f>SUM(C600:C602)</f>
        <v>232.732</v>
      </c>
      <c r="D599" s="32">
        <f>SUM(D600:D602)</f>
        <v>232.732</v>
      </c>
      <c r="E599" s="32">
        <f>SUM(E600:E602)</f>
        <v>232.732</v>
      </c>
      <c r="H599" s="41">
        <f t="shared" si="71"/>
        <v>232.732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232.732</v>
      </c>
      <c r="D601" s="5">
        <f t="shared" si="75"/>
        <v>232.732</v>
      </c>
      <c r="E601" s="5">
        <f t="shared" si="75"/>
        <v>232.732</v>
      </c>
      <c r="H601" s="41">
        <f t="shared" si="71"/>
        <v>232.732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2" t="s">
        <v>506</v>
      </c>
      <c r="B603" s="173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2" t="s">
        <v>513</v>
      </c>
      <c r="B610" s="173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2" t="s">
        <v>519</v>
      </c>
      <c r="B616" s="173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2" t="s">
        <v>531</v>
      </c>
      <c r="B628" s="173"/>
      <c r="C628" s="32">
        <f>SUM(C629:C637)</f>
        <v>30000</v>
      </c>
      <c r="D628" s="32">
        <f>SUM(D629:D637)</f>
        <v>30000</v>
      </c>
      <c r="E628" s="32">
        <f>SUM(E629:E637)</f>
        <v>30000</v>
      </c>
      <c r="H628" s="41">
        <f t="shared" si="71"/>
        <v>30000</v>
      </c>
    </row>
    <row r="629" spans="1:10" outlineLevel="2">
      <c r="A629" s="7">
        <v>6617</v>
      </c>
      <c r="B629" s="4" t="s">
        <v>532</v>
      </c>
      <c r="C629" s="5">
        <v>30000</v>
      </c>
      <c r="D629" s="5">
        <f>C629</f>
        <v>30000</v>
      </c>
      <c r="E629" s="5">
        <f>D629</f>
        <v>30000</v>
      </c>
      <c r="H629" s="41">
        <f t="shared" si="71"/>
        <v>30000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8" t="s">
        <v>541</v>
      </c>
      <c r="B638" s="16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2" t="s">
        <v>542</v>
      </c>
      <c r="B639" s="17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2" t="s">
        <v>543</v>
      </c>
      <c r="B640" s="17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2" t="s">
        <v>544</v>
      </c>
      <c r="B641" s="17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8" t="s">
        <v>545</v>
      </c>
      <c r="B642" s="16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2" t="s">
        <v>546</v>
      </c>
      <c r="B643" s="17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2" t="s">
        <v>547</v>
      </c>
      <c r="B644" s="173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8" t="s">
        <v>548</v>
      </c>
      <c r="B645" s="16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2" t="s">
        <v>549</v>
      </c>
      <c r="B646" s="17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2" t="s">
        <v>550</v>
      </c>
      <c r="B651" s="17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2" t="s">
        <v>551</v>
      </c>
      <c r="B652" s="17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2" t="s">
        <v>552</v>
      </c>
      <c r="B653" s="17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2" t="s">
        <v>553</v>
      </c>
      <c r="B660" s="17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2" t="s">
        <v>554</v>
      </c>
      <c r="B661" s="17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2" t="s">
        <v>555</v>
      </c>
      <c r="B665" s="17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2" t="s">
        <v>556</v>
      </c>
      <c r="B668" s="17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2" t="s">
        <v>557</v>
      </c>
      <c r="B669" s="17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2" t="s">
        <v>558</v>
      </c>
      <c r="B670" s="17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2" t="s">
        <v>559</v>
      </c>
      <c r="B671" s="17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2" t="s">
        <v>560</v>
      </c>
      <c r="B676" s="17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2" t="s">
        <v>561</v>
      </c>
      <c r="B679" s="17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2" t="s">
        <v>562</v>
      </c>
      <c r="B683" s="17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2" t="s">
        <v>563</v>
      </c>
      <c r="B687" s="17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2" t="s">
        <v>564</v>
      </c>
      <c r="B694" s="17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2" t="s">
        <v>565</v>
      </c>
      <c r="B700" s="17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2" t="s">
        <v>566</v>
      </c>
      <c r="B712" s="17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2" t="s">
        <v>567</v>
      </c>
      <c r="B713" s="17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2" t="s">
        <v>568</v>
      </c>
      <c r="B714" s="17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2" t="s">
        <v>569</v>
      </c>
      <c r="B715" s="17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0" t="s">
        <v>570</v>
      </c>
      <c r="B716" s="171"/>
      <c r="C716" s="36">
        <f>C717</f>
        <v>20000</v>
      </c>
      <c r="D716" s="36">
        <f>D717</f>
        <v>20000</v>
      </c>
      <c r="E716" s="36">
        <f>E717</f>
        <v>20000</v>
      </c>
      <c r="G716" s="39" t="s">
        <v>66</v>
      </c>
      <c r="H716" s="41">
        <f t="shared" si="92"/>
        <v>20000</v>
      </c>
      <c r="I716" s="42"/>
      <c r="J716" s="40" t="b">
        <f>AND(H716=I716)</f>
        <v>0</v>
      </c>
    </row>
    <row r="717" spans="1:10">
      <c r="A717" s="168" t="s">
        <v>571</v>
      </c>
      <c r="B717" s="169"/>
      <c r="C717" s="33">
        <f>C718+C722</f>
        <v>20000</v>
      </c>
      <c r="D717" s="33">
        <f>D718+D722</f>
        <v>20000</v>
      </c>
      <c r="E717" s="33">
        <f>E718+E722</f>
        <v>20000</v>
      </c>
      <c r="G717" s="39" t="s">
        <v>599</v>
      </c>
      <c r="H717" s="41">
        <f t="shared" si="92"/>
        <v>20000</v>
      </c>
      <c r="I717" s="42"/>
      <c r="J717" s="40" t="b">
        <f>AND(H717=I717)</f>
        <v>0</v>
      </c>
    </row>
    <row r="718" spans="1:10" outlineLevel="1" collapsed="1">
      <c r="A718" s="166" t="s">
        <v>851</v>
      </c>
      <c r="B718" s="167"/>
      <c r="C718" s="31">
        <f>SUM(C719:C721)</f>
        <v>20000</v>
      </c>
      <c r="D718" s="31">
        <f>SUM(D719:D721)</f>
        <v>20000</v>
      </c>
      <c r="E718" s="31">
        <f>SUM(E719:E721)</f>
        <v>20000</v>
      </c>
      <c r="H718" s="41">
        <f t="shared" si="92"/>
        <v>20000</v>
      </c>
    </row>
    <row r="719" spans="1:10" ht="15" customHeight="1" outlineLevel="2">
      <c r="A719" s="6">
        <v>10950</v>
      </c>
      <c r="B719" s="4" t="s">
        <v>572</v>
      </c>
      <c r="C719" s="5">
        <v>20000</v>
      </c>
      <c r="D719" s="5">
        <f>C719</f>
        <v>20000</v>
      </c>
      <c r="E719" s="5">
        <f>D719</f>
        <v>20000</v>
      </c>
      <c r="H719" s="41">
        <f t="shared" si="92"/>
        <v>20000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0" t="s">
        <v>577</v>
      </c>
      <c r="B725" s="17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8" t="s">
        <v>588</v>
      </c>
      <c r="B726" s="16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38 J61 J67:J68" xr:uid="{00000000-0002-0000-0200-000006000000}">
      <formula1>C39+C261</formula1>
    </dataValidation>
    <dataValidation type="custom" allowBlank="1" showInputMessage="1" showErrorMessage="1" sqref="J638 J642 J716:J717 J645 J725:J726" xr:uid="{00000000-0002-0000-0200-000007000000}">
      <formula1>C639+C793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" xr:uid="{00000000-0002-0000-0200-00000A000000}">
      <formula1>C484+C595</formula1>
    </dataValidation>
    <dataValidation type="custom" allowBlank="1" showInputMessage="1" showErrorMessage="1" sqref="J559" xr:uid="{00000000-0002-0000-0200-00000B000000}">
      <formula1>C259+C374</formula1>
    </dataValidation>
    <dataValidation type="custom" allowBlank="1" showInputMessage="1" showErrorMessage="1" sqref="J1:J4 J550:J551 J560:J561 J339 J547" xr:uid="{00000000-0002-0000-02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2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8"/>
  <sheetViews>
    <sheetView rightToLeft="1" topLeftCell="A704" zoomScale="110" zoomScaleNormal="110" workbookViewId="0">
      <selection sqref="A1:C1"/>
    </sheetView>
  </sheetViews>
  <sheetFormatPr defaultColWidth="9.1796875" defaultRowHeight="14.5" outlineLevelRow="3"/>
  <cols>
    <col min="1" max="1" width="7" bestFit="1" customWidth="1"/>
    <col min="2" max="2" width="32.453125" customWidth="1"/>
    <col min="3" max="3" width="29.1796875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2" t="s">
        <v>30</v>
      </c>
      <c r="B1" s="182"/>
      <c r="C1" s="182"/>
      <c r="D1" s="160" t="s">
        <v>853</v>
      </c>
      <c r="E1" s="160" t="s">
        <v>852</v>
      </c>
      <c r="G1" s="43" t="s">
        <v>31</v>
      </c>
      <c r="H1" s="44">
        <f>C2+C114</f>
        <v>2110071.7319999998</v>
      </c>
      <c r="I1" s="45"/>
      <c r="J1" s="46" t="b">
        <f>AND(H1=I1)</f>
        <v>0</v>
      </c>
    </row>
    <row r="2" spans="1:14">
      <c r="A2" s="190" t="s">
        <v>60</v>
      </c>
      <c r="B2" s="190"/>
      <c r="C2" s="26">
        <f>C3+C67</f>
        <v>1052500</v>
      </c>
      <c r="D2" s="26">
        <f>D3+D67</f>
        <v>1052500</v>
      </c>
      <c r="E2" s="26">
        <f>E3+E67</f>
        <v>1052500</v>
      </c>
      <c r="G2" s="39" t="s">
        <v>60</v>
      </c>
      <c r="H2" s="41">
        <f>C2</f>
        <v>1052500</v>
      </c>
      <c r="I2" s="42"/>
      <c r="J2" s="40" t="b">
        <f>AND(H2=I2)</f>
        <v>0</v>
      </c>
    </row>
    <row r="3" spans="1:14">
      <c r="A3" s="187" t="s">
        <v>578</v>
      </c>
      <c r="B3" s="187"/>
      <c r="C3" s="23">
        <f>C4+C11+C38+C61</f>
        <v>214100</v>
      </c>
      <c r="D3" s="23">
        <f>D4+D11+D38+D61</f>
        <v>214100</v>
      </c>
      <c r="E3" s="23">
        <f>E4+E11+E38+E61</f>
        <v>214100</v>
      </c>
      <c r="G3" s="39" t="s">
        <v>57</v>
      </c>
      <c r="H3" s="41">
        <f t="shared" ref="H3:H66" si="0">C3</f>
        <v>214100</v>
      </c>
      <c r="I3" s="42"/>
      <c r="J3" s="40" t="b">
        <f>AND(H3=I3)</f>
        <v>0</v>
      </c>
    </row>
    <row r="4" spans="1:14" ht="15" customHeight="1">
      <c r="A4" s="183" t="s">
        <v>124</v>
      </c>
      <c r="B4" s="184"/>
      <c r="C4" s="21">
        <f>SUM(C5:C10)</f>
        <v>81500</v>
      </c>
      <c r="D4" s="21">
        <f>SUM(D5:D10)</f>
        <v>81500</v>
      </c>
      <c r="E4" s="21">
        <f>SUM(E5:E10)</f>
        <v>81500</v>
      </c>
      <c r="F4" s="17"/>
      <c r="G4" s="39" t="s">
        <v>53</v>
      </c>
      <c r="H4" s="41">
        <f t="shared" si="0"/>
        <v>81500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15000</v>
      </c>
      <c r="D5" s="2">
        <f>C5</f>
        <v>15000</v>
      </c>
      <c r="E5" s="2">
        <f>D5</f>
        <v>15000</v>
      </c>
      <c r="F5" s="17"/>
      <c r="G5" s="17"/>
      <c r="H5" s="41">
        <f t="shared" si="0"/>
        <v>15000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5000</v>
      </c>
      <c r="D6" s="2">
        <f t="shared" ref="D6:E10" si="1">C6</f>
        <v>5000</v>
      </c>
      <c r="E6" s="2">
        <f t="shared" si="1"/>
        <v>5000</v>
      </c>
      <c r="F6" s="17"/>
      <c r="G6" s="17"/>
      <c r="H6" s="41">
        <f t="shared" si="0"/>
        <v>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40000</v>
      </c>
      <c r="D7" s="2">
        <f t="shared" si="1"/>
        <v>40000</v>
      </c>
      <c r="E7" s="2">
        <f t="shared" si="1"/>
        <v>40000</v>
      </c>
      <c r="F7" s="17"/>
      <c r="G7" s="17"/>
      <c r="H7" s="41">
        <f t="shared" si="0"/>
        <v>40000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18000</v>
      </c>
      <c r="D8" s="2">
        <f t="shared" si="1"/>
        <v>18000</v>
      </c>
      <c r="E8" s="2">
        <f t="shared" si="1"/>
        <v>18000</v>
      </c>
      <c r="F8" s="17"/>
      <c r="G8" s="17"/>
      <c r="H8" s="41">
        <f t="shared" si="0"/>
        <v>18000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3000</v>
      </c>
      <c r="D9" s="2">
        <f t="shared" si="1"/>
        <v>3000</v>
      </c>
      <c r="E9" s="2">
        <f t="shared" si="1"/>
        <v>3000</v>
      </c>
      <c r="F9" s="17"/>
      <c r="G9" s="17"/>
      <c r="H9" s="41">
        <f t="shared" si="0"/>
        <v>3000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83" t="s">
        <v>125</v>
      </c>
      <c r="B11" s="184"/>
      <c r="C11" s="21">
        <f>SUM(C12:C37)</f>
        <v>32000</v>
      </c>
      <c r="D11" s="21">
        <f>SUM(D12:D37)</f>
        <v>32000</v>
      </c>
      <c r="E11" s="21">
        <f>SUM(E12:E37)</f>
        <v>32000</v>
      </c>
      <c r="F11" s="17"/>
      <c r="G11" s="39" t="s">
        <v>54</v>
      </c>
      <c r="H11" s="41">
        <f t="shared" si="0"/>
        <v>32000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4000</v>
      </c>
      <c r="D12" s="2">
        <f>C12</f>
        <v>4000</v>
      </c>
      <c r="E12" s="2">
        <f>D12</f>
        <v>4000</v>
      </c>
      <c r="H12" s="41">
        <f t="shared" si="0"/>
        <v>4000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1500</v>
      </c>
      <c r="D14" s="2">
        <f t="shared" si="2"/>
        <v>1500</v>
      </c>
      <c r="E14" s="2">
        <f t="shared" si="2"/>
        <v>1500</v>
      </c>
      <c r="H14" s="41">
        <f t="shared" si="0"/>
        <v>1500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5000</v>
      </c>
      <c r="D21" s="2">
        <f t="shared" si="2"/>
        <v>5000</v>
      </c>
      <c r="E21" s="2">
        <f t="shared" si="2"/>
        <v>5000</v>
      </c>
      <c r="H21" s="41">
        <f t="shared" si="0"/>
        <v>5000</v>
      </c>
    </row>
    <row r="22" spans="1:8" outlineLevel="1">
      <c r="A22" s="3">
        <v>2302</v>
      </c>
      <c r="B22" s="1" t="s">
        <v>134</v>
      </c>
      <c r="C22" s="2">
        <v>1000</v>
      </c>
      <c r="D22" s="2">
        <f t="shared" si="2"/>
        <v>1000</v>
      </c>
      <c r="E22" s="2">
        <f t="shared" si="2"/>
        <v>1000</v>
      </c>
      <c r="H22" s="41">
        <f t="shared" si="0"/>
        <v>1000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5000</v>
      </c>
      <c r="D26" s="2">
        <f t="shared" si="2"/>
        <v>5000</v>
      </c>
      <c r="E26" s="2">
        <f t="shared" si="2"/>
        <v>5000</v>
      </c>
      <c r="H26" s="41">
        <f t="shared" si="0"/>
        <v>5000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8000</v>
      </c>
      <c r="D32" s="2">
        <f t="shared" si="3"/>
        <v>8000</v>
      </c>
      <c r="E32" s="2">
        <f t="shared" si="3"/>
        <v>8000</v>
      </c>
      <c r="H32" s="41">
        <f t="shared" si="0"/>
        <v>8000</v>
      </c>
    </row>
    <row r="33" spans="1:10" outlineLevel="1">
      <c r="A33" s="3">
        <v>2403</v>
      </c>
      <c r="B33" s="1" t="s">
        <v>144</v>
      </c>
      <c r="C33" s="2">
        <v>0</v>
      </c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5000</v>
      </c>
      <c r="D34" s="2">
        <f t="shared" si="3"/>
        <v>5000</v>
      </c>
      <c r="E34" s="2">
        <f t="shared" si="3"/>
        <v>5000</v>
      </c>
      <c r="H34" s="41">
        <f t="shared" si="0"/>
        <v>5000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outlineLevel="1">
      <c r="A37" s="3">
        <v>2499</v>
      </c>
      <c r="B37" s="1" t="s">
        <v>10</v>
      </c>
      <c r="C37" s="15">
        <v>500</v>
      </c>
      <c r="D37" s="2">
        <f t="shared" si="3"/>
        <v>500</v>
      </c>
      <c r="E37" s="2">
        <f t="shared" si="3"/>
        <v>500</v>
      </c>
      <c r="H37" s="41">
        <f t="shared" si="0"/>
        <v>500</v>
      </c>
    </row>
    <row r="38" spans="1:10">
      <c r="A38" s="183" t="s">
        <v>145</v>
      </c>
      <c r="B38" s="184"/>
      <c r="C38" s="21">
        <f>SUM(C39:C60)</f>
        <v>100600</v>
      </c>
      <c r="D38" s="21">
        <f>SUM(D39:D60)</f>
        <v>100600</v>
      </c>
      <c r="E38" s="21">
        <f>SUM(E39:E60)</f>
        <v>100600</v>
      </c>
      <c r="G38" s="39" t="s">
        <v>55</v>
      </c>
      <c r="H38" s="41">
        <f t="shared" si="0"/>
        <v>100600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8000</v>
      </c>
      <c r="D39" s="2">
        <f>C39</f>
        <v>8000</v>
      </c>
      <c r="E39" s="2">
        <f>D39</f>
        <v>8000</v>
      </c>
      <c r="H39" s="41">
        <f t="shared" si="0"/>
        <v>8000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outlineLevel="1">
      <c r="A45" s="20">
        <v>3203</v>
      </c>
      <c r="B45" s="20" t="s">
        <v>16</v>
      </c>
      <c r="C45" s="2">
        <v>4000</v>
      </c>
      <c r="D45" s="2">
        <f t="shared" si="4"/>
        <v>4000</v>
      </c>
      <c r="E45" s="2">
        <f t="shared" si="4"/>
        <v>4000</v>
      </c>
      <c r="H45" s="41">
        <f t="shared" si="0"/>
        <v>4000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outlineLevel="1">
      <c r="A49" s="20">
        <v>3207</v>
      </c>
      <c r="B49" s="20" t="s">
        <v>149</v>
      </c>
      <c r="C49" s="2">
        <v>100</v>
      </c>
      <c r="D49" s="2">
        <f t="shared" si="4"/>
        <v>100</v>
      </c>
      <c r="E49" s="2">
        <f t="shared" si="4"/>
        <v>100</v>
      </c>
      <c r="H49" s="41">
        <f t="shared" si="0"/>
        <v>100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6000</v>
      </c>
      <c r="D53" s="2">
        <f t="shared" si="4"/>
        <v>6000</v>
      </c>
      <c r="E53" s="2">
        <f t="shared" si="4"/>
        <v>6000</v>
      </c>
      <c r="H53" s="41">
        <f t="shared" si="0"/>
        <v>6000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10500</v>
      </c>
      <c r="D55" s="2">
        <f t="shared" si="4"/>
        <v>10500</v>
      </c>
      <c r="E55" s="2">
        <f t="shared" si="4"/>
        <v>10500</v>
      </c>
      <c r="H55" s="41">
        <f t="shared" si="0"/>
        <v>10500</v>
      </c>
    </row>
    <row r="56" spans="1:10" outlineLevel="1">
      <c r="A56" s="20">
        <v>3303</v>
      </c>
      <c r="B56" s="20" t="s">
        <v>154</v>
      </c>
      <c r="C56" s="2">
        <v>50000</v>
      </c>
      <c r="D56" s="2">
        <f t="shared" ref="D56:E60" si="5">C56</f>
        <v>50000</v>
      </c>
      <c r="E56" s="2">
        <f t="shared" si="5"/>
        <v>50000</v>
      </c>
      <c r="H56" s="41">
        <f t="shared" si="0"/>
        <v>50000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3" t="s">
        <v>158</v>
      </c>
      <c r="B61" s="18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7" t="s">
        <v>579</v>
      </c>
      <c r="B67" s="187"/>
      <c r="C67" s="25">
        <f>C97+C68</f>
        <v>838400</v>
      </c>
      <c r="D67" s="25">
        <f>D97+D68</f>
        <v>838400</v>
      </c>
      <c r="E67" s="25">
        <f>E97+E68</f>
        <v>838400</v>
      </c>
      <c r="G67" s="39" t="s">
        <v>59</v>
      </c>
      <c r="H67" s="41">
        <f t="shared" ref="H67:H130" si="7">C67</f>
        <v>838400</v>
      </c>
      <c r="I67" s="42"/>
      <c r="J67" s="40" t="b">
        <f>AND(H67=I67)</f>
        <v>0</v>
      </c>
    </row>
    <row r="68" spans="1:10">
      <c r="A68" s="183" t="s">
        <v>163</v>
      </c>
      <c r="B68" s="184"/>
      <c r="C68" s="21">
        <f>SUM(C69:C96)</f>
        <v>156400</v>
      </c>
      <c r="D68" s="21">
        <f>SUM(D69:D96)</f>
        <v>156400</v>
      </c>
      <c r="E68" s="21">
        <f>SUM(E69:E96)</f>
        <v>156400</v>
      </c>
      <c r="G68" s="39" t="s">
        <v>56</v>
      </c>
      <c r="H68" s="41">
        <f t="shared" si="7"/>
        <v>156400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13000</v>
      </c>
      <c r="D79" s="2">
        <f t="shared" si="8"/>
        <v>13000</v>
      </c>
      <c r="E79" s="2">
        <f t="shared" si="8"/>
        <v>13000</v>
      </c>
      <c r="H79" s="41">
        <f t="shared" si="7"/>
        <v>13000</v>
      </c>
    </row>
    <row r="80" spans="1:10" ht="15" customHeight="1" outlineLevel="1">
      <c r="A80" s="3">
        <v>5202</v>
      </c>
      <c r="B80" s="2" t="s">
        <v>172</v>
      </c>
      <c r="C80" s="2">
        <v>5200</v>
      </c>
      <c r="D80" s="2">
        <f t="shared" si="8"/>
        <v>5200</v>
      </c>
      <c r="E80" s="2">
        <f t="shared" si="8"/>
        <v>5200</v>
      </c>
      <c r="H80" s="41">
        <f t="shared" si="7"/>
        <v>5200</v>
      </c>
    </row>
    <row r="81" spans="1:8" ht="15" customHeight="1" outlineLevel="1">
      <c r="A81" s="3">
        <v>5203</v>
      </c>
      <c r="B81" s="2" t="s">
        <v>21</v>
      </c>
      <c r="C81" s="2">
        <v>3500</v>
      </c>
      <c r="D81" s="2">
        <f t="shared" si="8"/>
        <v>3500</v>
      </c>
      <c r="E81" s="2">
        <f t="shared" si="8"/>
        <v>3500</v>
      </c>
      <c r="H81" s="41">
        <f t="shared" si="7"/>
        <v>3500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15000</v>
      </c>
      <c r="D91" s="2">
        <f t="shared" si="9"/>
        <v>15000</v>
      </c>
      <c r="E91" s="2">
        <f t="shared" si="9"/>
        <v>15000</v>
      </c>
      <c r="H91" s="41">
        <f t="shared" si="7"/>
        <v>15000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70000</v>
      </c>
      <c r="D94" s="2">
        <f t="shared" si="9"/>
        <v>70000</v>
      </c>
      <c r="E94" s="2">
        <f t="shared" si="9"/>
        <v>70000</v>
      </c>
      <c r="H94" s="41">
        <f t="shared" si="7"/>
        <v>70000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>
        <v>49700</v>
      </c>
      <c r="D96" s="2">
        <f t="shared" si="9"/>
        <v>49700</v>
      </c>
      <c r="E96" s="2">
        <f t="shared" si="9"/>
        <v>49700</v>
      </c>
      <c r="H96" s="41">
        <f t="shared" si="7"/>
        <v>49700</v>
      </c>
    </row>
    <row r="97" spans="1:10">
      <c r="A97" s="19" t="s">
        <v>184</v>
      </c>
      <c r="B97" s="24"/>
      <c r="C97" s="21">
        <f>SUM(C98:C113)</f>
        <v>682000</v>
      </c>
      <c r="D97" s="21">
        <f>SUM(D98:D113)</f>
        <v>682000</v>
      </c>
      <c r="E97" s="21">
        <f>SUM(E98:E113)</f>
        <v>682000</v>
      </c>
      <c r="G97" s="39" t="s">
        <v>58</v>
      </c>
      <c r="H97" s="41">
        <f t="shared" si="7"/>
        <v>682000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450000</v>
      </c>
      <c r="D98" s="2">
        <f>C98</f>
        <v>450000</v>
      </c>
      <c r="E98" s="2">
        <f>D98</f>
        <v>450000</v>
      </c>
      <c r="H98" s="41">
        <f t="shared" si="7"/>
        <v>450000</v>
      </c>
    </row>
    <row r="99" spans="1:10" ht="15" customHeight="1" outlineLevel="1">
      <c r="A99" s="3">
        <v>6002</v>
      </c>
      <c r="B99" s="1" t="s">
        <v>185</v>
      </c>
      <c r="C99" s="2">
        <v>10000</v>
      </c>
      <c r="D99" s="2">
        <f t="shared" ref="D99:E113" si="10">C99</f>
        <v>10000</v>
      </c>
      <c r="E99" s="2">
        <f t="shared" si="10"/>
        <v>10000</v>
      </c>
      <c r="H99" s="41">
        <f t="shared" si="7"/>
        <v>10000</v>
      </c>
    </row>
    <row r="100" spans="1:10" ht="15" customHeight="1" outlineLevel="1">
      <c r="A100" s="3">
        <v>6003</v>
      </c>
      <c r="B100" s="1" t="s">
        <v>186</v>
      </c>
      <c r="C100" s="2">
        <v>210000</v>
      </c>
      <c r="D100" s="2">
        <f t="shared" si="10"/>
        <v>210000</v>
      </c>
      <c r="E100" s="2">
        <f t="shared" si="10"/>
        <v>210000</v>
      </c>
      <c r="H100" s="41">
        <f t="shared" si="7"/>
        <v>210000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>
        <v>1500</v>
      </c>
      <c r="D105" s="2">
        <f t="shared" si="10"/>
        <v>1500</v>
      </c>
      <c r="E105" s="2">
        <f t="shared" si="10"/>
        <v>1500</v>
      </c>
      <c r="H105" s="41">
        <f t="shared" si="7"/>
        <v>1500</v>
      </c>
    </row>
    <row r="106" spans="1:10" outlineLevel="1">
      <c r="A106" s="3">
        <v>6009</v>
      </c>
      <c r="B106" s="1" t="s">
        <v>28</v>
      </c>
      <c r="C106" s="2">
        <v>2000</v>
      </c>
      <c r="D106" s="2">
        <f t="shared" si="10"/>
        <v>2000</v>
      </c>
      <c r="E106" s="2">
        <f t="shared" si="10"/>
        <v>2000</v>
      </c>
      <c r="H106" s="41">
        <f t="shared" si="7"/>
        <v>2000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2000</v>
      </c>
      <c r="D109" s="2">
        <f t="shared" si="10"/>
        <v>2000</v>
      </c>
      <c r="E109" s="2">
        <f t="shared" si="10"/>
        <v>2000</v>
      </c>
      <c r="H109" s="41">
        <f t="shared" si="7"/>
        <v>2000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500</v>
      </c>
      <c r="D111" s="2">
        <f t="shared" si="10"/>
        <v>500</v>
      </c>
      <c r="E111" s="2">
        <f t="shared" si="10"/>
        <v>500</v>
      </c>
      <c r="H111" s="41">
        <f t="shared" si="7"/>
        <v>500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4500</v>
      </c>
      <c r="D113" s="2">
        <f t="shared" si="10"/>
        <v>4500</v>
      </c>
      <c r="E113" s="2">
        <f t="shared" si="10"/>
        <v>4500</v>
      </c>
      <c r="H113" s="41">
        <f t="shared" si="7"/>
        <v>4500</v>
      </c>
    </row>
    <row r="114" spans="1:10">
      <c r="A114" s="188" t="s">
        <v>62</v>
      </c>
      <c r="B114" s="189"/>
      <c r="C114" s="26">
        <f>C115+C152+C177</f>
        <v>1057571.7319999998</v>
      </c>
      <c r="D114" s="26">
        <f>D115+D152+D177</f>
        <v>1057571.7319999998</v>
      </c>
      <c r="E114" s="26">
        <f>E115+E152+E177</f>
        <v>1057571.7319999998</v>
      </c>
      <c r="G114" s="39" t="s">
        <v>62</v>
      </c>
      <c r="H114" s="41">
        <f t="shared" si="7"/>
        <v>1057571.7319999998</v>
      </c>
      <c r="I114" s="42"/>
      <c r="J114" s="40" t="b">
        <f>AND(H114=I114)</f>
        <v>0</v>
      </c>
    </row>
    <row r="115" spans="1:10">
      <c r="A115" s="185" t="s">
        <v>580</v>
      </c>
      <c r="B115" s="186"/>
      <c r="C115" s="23">
        <f>C116+C135</f>
        <v>1057571.7319999998</v>
      </c>
      <c r="D115" s="23">
        <f>D116+D135</f>
        <v>1057571.7319999998</v>
      </c>
      <c r="E115" s="23">
        <f>E116+E135</f>
        <v>1057571.7319999998</v>
      </c>
      <c r="G115" s="39" t="s">
        <v>61</v>
      </c>
      <c r="H115" s="41">
        <f t="shared" si="7"/>
        <v>1057571.7319999998</v>
      </c>
      <c r="I115" s="42"/>
      <c r="J115" s="40" t="b">
        <f>AND(H115=I115)</f>
        <v>0</v>
      </c>
    </row>
    <row r="116" spans="1:10" ht="15" customHeight="1">
      <c r="A116" s="183" t="s">
        <v>195</v>
      </c>
      <c r="B116" s="184"/>
      <c r="C116" s="21">
        <f>C117+C120+C123+C126+C129+C132</f>
        <v>997558.73199999996</v>
      </c>
      <c r="D116" s="21">
        <f>D117+D120+D123+D126+D129+D132</f>
        <v>997558.73199999996</v>
      </c>
      <c r="E116" s="21">
        <f>E117+E120+E123+E126+E129+E132</f>
        <v>997558.73199999996</v>
      </c>
      <c r="G116" s="39" t="s">
        <v>583</v>
      </c>
      <c r="H116" s="41">
        <f t="shared" si="7"/>
        <v>997558.73199999996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657558.73199999996</v>
      </c>
      <c r="D117" s="2">
        <f>D118+D119</f>
        <v>657558.73199999996</v>
      </c>
      <c r="E117" s="2">
        <f>E118+E119</f>
        <v>657558.73199999996</v>
      </c>
      <c r="H117" s="41">
        <f t="shared" si="7"/>
        <v>657558.73199999996</v>
      </c>
    </row>
    <row r="118" spans="1:10" ht="15" customHeight="1" outlineLevel="2">
      <c r="A118" s="130"/>
      <c r="B118" s="129" t="s">
        <v>855</v>
      </c>
      <c r="C118" s="128">
        <v>5127.732</v>
      </c>
      <c r="D118" s="128">
        <f>C118</f>
        <v>5127.732</v>
      </c>
      <c r="E118" s="128">
        <f>D118</f>
        <v>5127.732</v>
      </c>
      <c r="H118" s="41">
        <f t="shared" si="7"/>
        <v>5127.732</v>
      </c>
    </row>
    <row r="119" spans="1:10" ht="15" customHeight="1" outlineLevel="2">
      <c r="A119" s="130"/>
      <c r="B119" s="129" t="s">
        <v>860</v>
      </c>
      <c r="C119" s="128">
        <v>652431</v>
      </c>
      <c r="D119" s="128">
        <f>C119</f>
        <v>652431</v>
      </c>
      <c r="E119" s="128">
        <f>D119</f>
        <v>652431</v>
      </c>
      <c r="H119" s="41">
        <f t="shared" si="7"/>
        <v>652431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>
        <v>0</v>
      </c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>
        <v>0</v>
      </c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340000</v>
      </c>
      <c r="D126" s="2">
        <f>D127+D128</f>
        <v>340000</v>
      </c>
      <c r="E126" s="2">
        <f>E127+E128</f>
        <v>340000</v>
      </c>
      <c r="H126" s="41">
        <f t="shared" si="7"/>
        <v>340000</v>
      </c>
    </row>
    <row r="127" spans="1:10" ht="15" customHeight="1" outlineLevel="2">
      <c r="A127" s="130"/>
      <c r="B127" s="129" t="s">
        <v>855</v>
      </c>
      <c r="C127" s="128">
        <v>30000</v>
      </c>
      <c r="D127" s="128">
        <f>C127</f>
        <v>30000</v>
      </c>
      <c r="E127" s="128">
        <f>D127</f>
        <v>30000</v>
      </c>
      <c r="H127" s="41">
        <f t="shared" si="7"/>
        <v>30000</v>
      </c>
    </row>
    <row r="128" spans="1:10" ht="15" customHeight="1" outlineLevel="2">
      <c r="A128" s="130"/>
      <c r="B128" s="129" t="s">
        <v>860</v>
      </c>
      <c r="C128" s="128">
        <v>310000</v>
      </c>
      <c r="D128" s="128">
        <f>C128</f>
        <v>310000</v>
      </c>
      <c r="E128" s="128">
        <f>D128</f>
        <v>310000</v>
      </c>
      <c r="H128" s="41">
        <f t="shared" si="7"/>
        <v>310000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83" t="s">
        <v>202</v>
      </c>
      <c r="B135" s="184"/>
      <c r="C135" s="21">
        <f>C136+C140+C143+C146+C149</f>
        <v>60013</v>
      </c>
      <c r="D135" s="21">
        <f>D136+D140+D143+D146+D149</f>
        <v>60013</v>
      </c>
      <c r="E135" s="21">
        <f>E136+E140+E143+E146+E149</f>
        <v>60013</v>
      </c>
      <c r="G135" s="39" t="s">
        <v>584</v>
      </c>
      <c r="H135" s="41">
        <f t="shared" si="11"/>
        <v>60013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27009.995999999999</v>
      </c>
      <c r="D136" s="2">
        <f>D137+D138+D139</f>
        <v>27009.995999999999</v>
      </c>
      <c r="E136" s="2">
        <f>E137+E138+E139</f>
        <v>27009.995999999999</v>
      </c>
      <c r="H136" s="41">
        <f t="shared" si="11"/>
        <v>27009.995999999999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8462.8359999999993</v>
      </c>
      <c r="D138" s="128">
        <f t="shared" ref="D138:E139" si="12">C138</f>
        <v>8462.8359999999993</v>
      </c>
      <c r="E138" s="128">
        <f t="shared" si="12"/>
        <v>8462.8359999999993</v>
      </c>
      <c r="H138" s="41">
        <f t="shared" si="11"/>
        <v>8462.8359999999993</v>
      </c>
    </row>
    <row r="139" spans="1:10" ht="15" customHeight="1" outlineLevel="2">
      <c r="A139" s="130"/>
      <c r="B139" s="129" t="s">
        <v>861</v>
      </c>
      <c r="C139" s="128">
        <v>18547.16</v>
      </c>
      <c r="D139" s="128">
        <f t="shared" si="12"/>
        <v>18547.16</v>
      </c>
      <c r="E139" s="128">
        <f t="shared" si="12"/>
        <v>18547.16</v>
      </c>
      <c r="H139" s="41">
        <f t="shared" si="11"/>
        <v>18547.16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33003.004000000001</v>
      </c>
      <c r="D149" s="2">
        <f>D150+D151</f>
        <v>33003.004000000001</v>
      </c>
      <c r="E149" s="2">
        <f>E150+E151</f>
        <v>33003.004000000001</v>
      </c>
      <c r="H149" s="41">
        <f t="shared" si="11"/>
        <v>33003.004000000001</v>
      </c>
    </row>
    <row r="150" spans="1:10" ht="15" customHeight="1" outlineLevel="2">
      <c r="A150" s="130"/>
      <c r="B150" s="129" t="s">
        <v>855</v>
      </c>
      <c r="C150" s="128">
        <v>33003.004000000001</v>
      </c>
      <c r="D150" s="128">
        <f>C150</f>
        <v>33003.004000000001</v>
      </c>
      <c r="E150" s="128">
        <f>D150</f>
        <v>33003.004000000001</v>
      </c>
      <c r="H150" s="41">
        <f t="shared" si="11"/>
        <v>33003.004000000001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85" t="s">
        <v>581</v>
      </c>
      <c r="B152" s="18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3" t="s">
        <v>208</v>
      </c>
      <c r="B153" s="18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83" t="s">
        <v>212</v>
      </c>
      <c r="B163" s="18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83" t="s">
        <v>214</v>
      </c>
      <c r="B170" s="18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85" t="s">
        <v>582</v>
      </c>
      <c r="B177" s="18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3" t="s">
        <v>217</v>
      </c>
      <c r="B178" s="18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0" t="s">
        <v>849</v>
      </c>
      <c r="B179" s="18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0" t="s">
        <v>848</v>
      </c>
      <c r="B184" s="18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0" t="s">
        <v>846</v>
      </c>
      <c r="B188" s="18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0" t="s">
        <v>843</v>
      </c>
      <c r="B197" s="18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0" t="s">
        <v>842</v>
      </c>
      <c r="B200" s="18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0" t="s">
        <v>841</v>
      </c>
      <c r="B203" s="18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89"/>
      <c r="B209" s="88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0" t="s">
        <v>836</v>
      </c>
      <c r="B215" s="18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0" t="s">
        <v>834</v>
      </c>
      <c r="B222" s="18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89"/>
      <c r="B226" s="88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89"/>
      <c r="B227" s="88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80" t="s">
        <v>830</v>
      </c>
      <c r="B228" s="18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89"/>
      <c r="B232" s="88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0" t="s">
        <v>828</v>
      </c>
      <c r="B235" s="18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0" t="s">
        <v>826</v>
      </c>
      <c r="B238" s="18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89"/>
      <c r="B242" s="88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80" t="s">
        <v>823</v>
      </c>
      <c r="B243" s="18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89"/>
      <c r="B247" s="88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89"/>
      <c r="B248" s="88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89"/>
      <c r="B249" s="88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80" t="s">
        <v>817</v>
      </c>
      <c r="B250" s="18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82" t="s">
        <v>67</v>
      </c>
      <c r="B256" s="182"/>
      <c r="C256" s="182"/>
      <c r="D256" s="160" t="s">
        <v>853</v>
      </c>
      <c r="E256" s="160" t="s">
        <v>852</v>
      </c>
      <c r="G256" s="47" t="s">
        <v>589</v>
      </c>
      <c r="H256" s="48">
        <f>C257+C559</f>
        <v>2110111.7319999998</v>
      </c>
      <c r="I256" s="49"/>
      <c r="J256" s="50" t="b">
        <f>AND(H256=I256)</f>
        <v>0</v>
      </c>
    </row>
    <row r="257" spans="1:10">
      <c r="A257" s="174" t="s">
        <v>60</v>
      </c>
      <c r="B257" s="175"/>
      <c r="C257" s="37">
        <f>C258+C550</f>
        <v>1052540</v>
      </c>
      <c r="D257" s="37">
        <f>D258+D550</f>
        <v>729451.96499999997</v>
      </c>
      <c r="E257" s="37">
        <f>E258+E550</f>
        <v>729451.96499999997</v>
      </c>
      <c r="G257" s="39" t="s">
        <v>60</v>
      </c>
      <c r="H257" s="41">
        <f>C257</f>
        <v>1052540</v>
      </c>
      <c r="I257" s="42"/>
      <c r="J257" s="40" t="b">
        <f>AND(H257=I257)</f>
        <v>0</v>
      </c>
    </row>
    <row r="258" spans="1:10">
      <c r="A258" s="170" t="s">
        <v>266</v>
      </c>
      <c r="B258" s="171"/>
      <c r="C258" s="36">
        <f>C259+C339+C483+C547</f>
        <v>1029040</v>
      </c>
      <c r="D258" s="36">
        <f>D259+D339+D483+D547</f>
        <v>705951.96499999997</v>
      </c>
      <c r="E258" s="36">
        <f>E259+E339+E483+E547</f>
        <v>705951.96499999997</v>
      </c>
      <c r="G258" s="39" t="s">
        <v>57</v>
      </c>
      <c r="H258" s="41">
        <f t="shared" ref="H258:H321" si="21">C258</f>
        <v>1029040</v>
      </c>
      <c r="I258" s="42"/>
      <c r="J258" s="40" t="b">
        <f>AND(H258=I258)</f>
        <v>0</v>
      </c>
    </row>
    <row r="259" spans="1:10">
      <c r="A259" s="168" t="s">
        <v>267</v>
      </c>
      <c r="B259" s="169"/>
      <c r="C259" s="33">
        <f>C260+C263+C314</f>
        <v>536215.45400000003</v>
      </c>
      <c r="D259" s="33">
        <f>D260+D263+D314</f>
        <v>213127.41899999999</v>
      </c>
      <c r="E259" s="33">
        <f>E260+E263+E314</f>
        <v>213127.41899999999</v>
      </c>
      <c r="G259" s="39" t="s">
        <v>590</v>
      </c>
      <c r="H259" s="41">
        <f t="shared" si="21"/>
        <v>536215.45400000003</v>
      </c>
      <c r="I259" s="42"/>
      <c r="J259" s="40" t="b">
        <f>AND(H259=I259)</f>
        <v>0</v>
      </c>
    </row>
    <row r="260" spans="1:10" outlineLevel="1">
      <c r="A260" s="172" t="s">
        <v>268</v>
      </c>
      <c r="B260" s="173"/>
      <c r="C260" s="32">
        <f>SUM(C261:C262)</f>
        <v>1960</v>
      </c>
      <c r="D260" s="32">
        <f>SUM(D261:D262)</f>
        <v>1960</v>
      </c>
      <c r="E260" s="32">
        <f>SUM(E261:E262)</f>
        <v>1960</v>
      </c>
      <c r="H260" s="41">
        <f t="shared" si="21"/>
        <v>1960</v>
      </c>
    </row>
    <row r="261" spans="1:10" outlineLevel="2">
      <c r="A261" s="7">
        <v>1100</v>
      </c>
      <c r="B261" s="4" t="s">
        <v>32</v>
      </c>
      <c r="C261" s="5">
        <v>1960</v>
      </c>
      <c r="D261" s="5">
        <f>C261</f>
        <v>1960</v>
      </c>
      <c r="E261" s="5">
        <f>D261</f>
        <v>1960</v>
      </c>
      <c r="H261" s="41">
        <f t="shared" si="21"/>
        <v>1960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2" t="s">
        <v>269</v>
      </c>
      <c r="B263" s="173"/>
      <c r="C263" s="32">
        <f>C264+C265+C289+C296+C298+C302+C305+C308+C313</f>
        <v>534255.45400000003</v>
      </c>
      <c r="D263" s="32">
        <f>D264+D265+D289+D296+D298+D302+D305+D308+D313</f>
        <v>211167.41899999999</v>
      </c>
      <c r="E263" s="32">
        <f>E264+E265+E289+E296+E298+E302+E305+E308+E313</f>
        <v>211167.41899999999</v>
      </c>
      <c r="H263" s="41">
        <f t="shared" si="21"/>
        <v>534255.45400000003</v>
      </c>
    </row>
    <row r="264" spans="1:10" outlineLevel="2">
      <c r="A264" s="6">
        <v>1101</v>
      </c>
      <c r="B264" s="4" t="s">
        <v>34</v>
      </c>
      <c r="C264" s="5">
        <v>211167.41899999999</v>
      </c>
      <c r="D264" s="5">
        <f>C264</f>
        <v>211167.41899999999</v>
      </c>
      <c r="E264" s="5">
        <f>D264</f>
        <v>211167.41899999999</v>
      </c>
      <c r="H264" s="41">
        <f t="shared" si="21"/>
        <v>211167.41899999999</v>
      </c>
    </row>
    <row r="265" spans="1:10" outlineLevel="2">
      <c r="A265" s="6">
        <v>1101</v>
      </c>
      <c r="B265" s="4" t="s">
        <v>35</v>
      </c>
      <c r="C265" s="5">
        <v>216410.49799999999</v>
      </c>
      <c r="D265" s="5">
        <f>SUM(D266:D288)</f>
        <v>0</v>
      </c>
      <c r="E265" s="5">
        <f>SUM(E266:E288)</f>
        <v>0</v>
      </c>
      <c r="H265" s="41">
        <f t="shared" si="21"/>
        <v>216410.49799999999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1110</v>
      </c>
      <c r="D289" s="5">
        <f>SUM(D290:D295)</f>
        <v>0</v>
      </c>
      <c r="E289" s="5">
        <f>SUM(E290:E295)</f>
        <v>0</v>
      </c>
      <c r="H289" s="41">
        <f t="shared" si="21"/>
        <v>1110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500</v>
      </c>
      <c r="D296" s="5">
        <f>SUM(D297)</f>
        <v>0</v>
      </c>
      <c r="E296" s="5">
        <f>SUM(E297)</f>
        <v>0</v>
      </c>
      <c r="H296" s="41">
        <f t="shared" si="21"/>
        <v>500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17032.916000000001</v>
      </c>
      <c r="D298" s="5">
        <f>SUM(D299:D301)</f>
        <v>0</v>
      </c>
      <c r="E298" s="5">
        <f>SUM(E299:E301)</f>
        <v>0</v>
      </c>
      <c r="H298" s="41">
        <f t="shared" si="21"/>
        <v>17032.916000000001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8578.5969999999998</v>
      </c>
      <c r="D305" s="5">
        <f>SUM(D306:D307)</f>
        <v>0</v>
      </c>
      <c r="E305" s="5">
        <f>SUM(E306:E307)</f>
        <v>0</v>
      </c>
      <c r="H305" s="41">
        <f t="shared" si="21"/>
        <v>8578.5969999999998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79456.024000000005</v>
      </c>
      <c r="D308" s="5">
        <f>SUM(D309:D312)</f>
        <v>0</v>
      </c>
      <c r="E308" s="5">
        <f>SUM(E309:E312)</f>
        <v>0</v>
      </c>
      <c r="H308" s="41">
        <f t="shared" si="21"/>
        <v>79456.024000000005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2" t="s">
        <v>601</v>
      </c>
      <c r="B314" s="17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8" t="s">
        <v>270</v>
      </c>
      <c r="B339" s="169"/>
      <c r="C339" s="33">
        <f>C340+C444+C482</f>
        <v>468574.54599999997</v>
      </c>
      <c r="D339" s="33">
        <f>D340+D444+D482</f>
        <v>468574.54599999997</v>
      </c>
      <c r="E339" s="33">
        <f>E340+E444+E482</f>
        <v>468574.54599999997</v>
      </c>
      <c r="G339" s="39" t="s">
        <v>591</v>
      </c>
      <c r="H339" s="41">
        <f t="shared" si="28"/>
        <v>468574.54599999997</v>
      </c>
      <c r="I339" s="42"/>
      <c r="J339" s="40" t="b">
        <f>AND(H339=I339)</f>
        <v>0</v>
      </c>
    </row>
    <row r="340" spans="1:10" outlineLevel="1">
      <c r="A340" s="172" t="s">
        <v>271</v>
      </c>
      <c r="B340" s="173"/>
      <c r="C340" s="32">
        <f>C341+C342+C343+C344+C347+C348+C353+C356+C357+C362+C367+C368+C371+C372+C373+C376+C377+C378+C382+C388+C391+C392+C395+C398+C399+C404+C407+C408+C409+C412+C415+C416+C419+C420+C421+C422+C429+C443</f>
        <v>456574.54599999997</v>
      </c>
      <c r="D340" s="32">
        <f>D341+D342+D343+D344+D347+D348+D353+D356+D357+D362+D367+BH290668+D371+D372+D373+D376+D377+D378+D382+D388+D391+D392+D395+D398+D399+D404+D407+D408+D409+D412+D415+D416+D419+D420+D421+D422+D429+D443</f>
        <v>456574.54599999997</v>
      </c>
      <c r="E340" s="32">
        <f>E341+E342+E343+E344+E347+E348+E353+E356+E357+E362+E367+BI290668+E371+E372+E373+E376+E377+E378+E382+E388+E391+E392+E395+E398+E399+E404+E407+E408+E409+E412+E415+E416+E419+E420+E421+E422+E429+E443</f>
        <v>456574.54599999997</v>
      </c>
      <c r="H340" s="41">
        <f t="shared" si="28"/>
        <v>456574.54599999997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3000</v>
      </c>
      <c r="D342" s="5">
        <f t="shared" ref="D342:E343" si="31">C342</f>
        <v>3000</v>
      </c>
      <c r="E342" s="5">
        <f t="shared" si="31"/>
        <v>3000</v>
      </c>
      <c r="H342" s="41">
        <f t="shared" si="28"/>
        <v>3000</v>
      </c>
    </row>
    <row r="343" spans="1:10" outlineLevel="2">
      <c r="A343" s="6">
        <v>2201</v>
      </c>
      <c r="B343" s="4" t="s">
        <v>41</v>
      </c>
      <c r="C343" s="5">
        <v>35000</v>
      </c>
      <c r="D343" s="5">
        <f t="shared" si="31"/>
        <v>35000</v>
      </c>
      <c r="E343" s="5">
        <f t="shared" si="31"/>
        <v>35000</v>
      </c>
      <c r="H343" s="41">
        <f t="shared" si="28"/>
        <v>35000</v>
      </c>
    </row>
    <row r="344" spans="1:10" outlineLevel="2">
      <c r="A344" s="6">
        <v>2201</v>
      </c>
      <c r="B344" s="4" t="s">
        <v>273</v>
      </c>
      <c r="C344" s="5">
        <f>SUM(C345:C346)</f>
        <v>2200</v>
      </c>
      <c r="D344" s="5">
        <f>SUM(D345:D346)</f>
        <v>2200</v>
      </c>
      <c r="E344" s="5">
        <f>SUM(E345:E346)</f>
        <v>2200</v>
      </c>
      <c r="H344" s="41">
        <f t="shared" si="28"/>
        <v>2200</v>
      </c>
    </row>
    <row r="345" spans="1:10" outlineLevel="3">
      <c r="A345" s="29"/>
      <c r="B345" s="28" t="s">
        <v>274</v>
      </c>
      <c r="C345" s="30">
        <v>500</v>
      </c>
      <c r="D345" s="30">
        <f t="shared" ref="D345:E347" si="32">C345</f>
        <v>500</v>
      </c>
      <c r="E345" s="30">
        <f t="shared" si="32"/>
        <v>500</v>
      </c>
      <c r="H345" s="41">
        <f t="shared" si="28"/>
        <v>500</v>
      </c>
    </row>
    <row r="346" spans="1:10" outlineLevel="3">
      <c r="A346" s="29"/>
      <c r="B346" s="28" t="s">
        <v>275</v>
      </c>
      <c r="C346" s="30">
        <v>1700</v>
      </c>
      <c r="D346" s="30">
        <f t="shared" si="32"/>
        <v>1700</v>
      </c>
      <c r="E346" s="30">
        <f t="shared" si="32"/>
        <v>1700</v>
      </c>
      <c r="H346" s="41">
        <f t="shared" si="28"/>
        <v>1700</v>
      </c>
    </row>
    <row r="347" spans="1:10" outlineLevel="2">
      <c r="A347" s="6">
        <v>2201</v>
      </c>
      <c r="B347" s="4" t="s">
        <v>276</v>
      </c>
      <c r="C347" s="5">
        <v>1000</v>
      </c>
      <c r="D347" s="5">
        <f t="shared" si="32"/>
        <v>1000</v>
      </c>
      <c r="E347" s="5">
        <f t="shared" si="32"/>
        <v>1000</v>
      </c>
      <c r="H347" s="41">
        <f t="shared" si="28"/>
        <v>1000</v>
      </c>
    </row>
    <row r="348" spans="1:10" outlineLevel="2">
      <c r="A348" s="6">
        <v>2201</v>
      </c>
      <c r="B348" s="4" t="s">
        <v>277</v>
      </c>
      <c r="C348" s="5">
        <f>SUM(C349:C352)</f>
        <v>48000</v>
      </c>
      <c r="D348" s="5">
        <f>SUM(D349:D352)</f>
        <v>48000</v>
      </c>
      <c r="E348" s="5">
        <f>SUM(E349:E352)</f>
        <v>48000</v>
      </c>
      <c r="H348" s="41">
        <f t="shared" si="28"/>
        <v>48000</v>
      </c>
    </row>
    <row r="349" spans="1:10" outlineLevel="3">
      <c r="A349" s="29"/>
      <c r="B349" s="28" t="s">
        <v>278</v>
      </c>
      <c r="C349" s="30">
        <v>48000</v>
      </c>
      <c r="D349" s="30">
        <f>C349</f>
        <v>48000</v>
      </c>
      <c r="E349" s="30">
        <f>D349</f>
        <v>48000</v>
      </c>
      <c r="H349" s="41">
        <f t="shared" si="28"/>
        <v>48000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470</v>
      </c>
      <c r="D354" s="30">
        <f t="shared" ref="D354:E356" si="34">C354</f>
        <v>470</v>
      </c>
      <c r="E354" s="30">
        <f t="shared" si="34"/>
        <v>470</v>
      </c>
      <c r="H354" s="41">
        <f t="shared" si="28"/>
        <v>470</v>
      </c>
    </row>
    <row r="355" spans="1:8" outlineLevel="3">
      <c r="A355" s="29"/>
      <c r="B355" s="28" t="s">
        <v>283</v>
      </c>
      <c r="C355" s="30">
        <v>30</v>
      </c>
      <c r="D355" s="30">
        <f t="shared" si="34"/>
        <v>30</v>
      </c>
      <c r="E355" s="30">
        <f t="shared" si="34"/>
        <v>30</v>
      </c>
      <c r="H355" s="41">
        <f t="shared" si="28"/>
        <v>30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7000</v>
      </c>
      <c r="D357" s="5">
        <f>SUM(D358:D361)</f>
        <v>7000</v>
      </c>
      <c r="E357" s="5">
        <f>SUM(E358:E361)</f>
        <v>7000</v>
      </c>
      <c r="H357" s="41">
        <f t="shared" si="28"/>
        <v>7000</v>
      </c>
    </row>
    <row r="358" spans="1:8" outlineLevel="3">
      <c r="A358" s="29"/>
      <c r="B358" s="28" t="s">
        <v>286</v>
      </c>
      <c r="C358" s="30">
        <v>6000</v>
      </c>
      <c r="D358" s="30">
        <f>C358</f>
        <v>6000</v>
      </c>
      <c r="E358" s="30">
        <f>D358</f>
        <v>6000</v>
      </c>
      <c r="H358" s="41">
        <f t="shared" si="28"/>
        <v>6000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30500</v>
      </c>
      <c r="D362" s="5">
        <f>SUM(D363:D366)</f>
        <v>30500</v>
      </c>
      <c r="E362" s="5">
        <f>SUM(E363:E366)</f>
        <v>30500</v>
      </c>
      <c r="H362" s="41">
        <f t="shared" si="28"/>
        <v>30500</v>
      </c>
    </row>
    <row r="363" spans="1:8" outlineLevel="3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  <c r="H363" s="41">
        <f t="shared" si="28"/>
        <v>1000</v>
      </c>
    </row>
    <row r="364" spans="1:8" outlineLevel="3">
      <c r="A364" s="29"/>
      <c r="B364" s="28" t="s">
        <v>292</v>
      </c>
      <c r="C364" s="30">
        <v>29000</v>
      </c>
      <c r="D364" s="30">
        <f t="shared" ref="D364:E366" si="36">C364</f>
        <v>29000</v>
      </c>
      <c r="E364" s="30">
        <f t="shared" si="36"/>
        <v>29000</v>
      </c>
      <c r="H364" s="41">
        <f t="shared" si="28"/>
        <v>29000</v>
      </c>
    </row>
    <row r="365" spans="1:8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outlineLevel="2">
      <c r="A372" s="6">
        <v>2201</v>
      </c>
      <c r="B372" s="4" t="s">
        <v>45</v>
      </c>
      <c r="C372" s="5">
        <v>9500</v>
      </c>
      <c r="D372" s="5">
        <f t="shared" si="37"/>
        <v>9500</v>
      </c>
      <c r="E372" s="5">
        <f t="shared" si="37"/>
        <v>9500</v>
      </c>
      <c r="H372" s="41">
        <f t="shared" si="28"/>
        <v>9500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outlineLevel="2">
      <c r="A378" s="6">
        <v>2201</v>
      </c>
      <c r="B378" s="4" t="s">
        <v>303</v>
      </c>
      <c r="C378" s="5">
        <f>SUM(C379:C381)</f>
        <v>7000</v>
      </c>
      <c r="D378" s="5">
        <f>SUM(D379:D381)</f>
        <v>7000</v>
      </c>
      <c r="E378" s="5">
        <f>SUM(E379:E381)</f>
        <v>7000</v>
      </c>
      <c r="H378" s="41">
        <f t="shared" si="28"/>
        <v>7000</v>
      </c>
    </row>
    <row r="379" spans="1:8" outlineLevel="3">
      <c r="A379" s="29"/>
      <c r="B379" s="28" t="s">
        <v>46</v>
      </c>
      <c r="C379" s="30">
        <v>3500</v>
      </c>
      <c r="D379" s="30">
        <f>C379</f>
        <v>3500</v>
      </c>
      <c r="E379" s="30">
        <f>D379</f>
        <v>3500</v>
      </c>
      <c r="H379" s="41">
        <f t="shared" si="28"/>
        <v>3500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3500</v>
      </c>
      <c r="D381" s="30">
        <f t="shared" si="39"/>
        <v>3500</v>
      </c>
      <c r="E381" s="30">
        <f t="shared" si="39"/>
        <v>3500</v>
      </c>
      <c r="H381" s="41">
        <f t="shared" si="28"/>
        <v>3500</v>
      </c>
    </row>
    <row r="382" spans="1:8" outlineLevel="2">
      <c r="A382" s="6">
        <v>2201</v>
      </c>
      <c r="B382" s="4" t="s">
        <v>114</v>
      </c>
      <c r="C382" s="5">
        <f>SUM(C383:C387)</f>
        <v>2000</v>
      </c>
      <c r="D382" s="5">
        <f>SUM(D383:D387)</f>
        <v>2000</v>
      </c>
      <c r="E382" s="5">
        <f>SUM(E383:E387)</f>
        <v>2000</v>
      </c>
      <c r="H382" s="41">
        <f t="shared" si="28"/>
        <v>2000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100</v>
      </c>
      <c r="D388" s="5">
        <f>SUM(D389:D390)</f>
        <v>100</v>
      </c>
      <c r="E388" s="5">
        <f>SUM(E389:E390)</f>
        <v>100</v>
      </c>
      <c r="H388" s="41">
        <f t="shared" si="41"/>
        <v>100</v>
      </c>
    </row>
    <row r="389" spans="1:8" outlineLevel="3">
      <c r="A389" s="29"/>
      <c r="B389" s="28" t="s">
        <v>48</v>
      </c>
      <c r="C389" s="30">
        <v>100</v>
      </c>
      <c r="D389" s="30">
        <f t="shared" ref="D389:E391" si="42">C389</f>
        <v>100</v>
      </c>
      <c r="E389" s="30">
        <f t="shared" si="42"/>
        <v>100</v>
      </c>
      <c r="H389" s="41">
        <f t="shared" si="41"/>
        <v>100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3500</v>
      </c>
      <c r="D392" s="5">
        <f>SUM(D393:D394)</f>
        <v>3500</v>
      </c>
      <c r="E392" s="5">
        <f>SUM(E393:E394)</f>
        <v>3500</v>
      </c>
      <c r="H392" s="41">
        <f t="shared" si="41"/>
        <v>3500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3500</v>
      </c>
      <c r="D394" s="30">
        <f>C394</f>
        <v>3500</v>
      </c>
      <c r="E394" s="30">
        <f>D394</f>
        <v>3500</v>
      </c>
      <c r="H394" s="41">
        <f t="shared" si="41"/>
        <v>3500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 t="shared" si="41"/>
        <v>1000</v>
      </c>
    </row>
    <row r="400" spans="1:8" outlineLevel="3">
      <c r="A400" s="29"/>
      <c r="B400" s="28" t="s">
        <v>318</v>
      </c>
      <c r="C400" s="30">
        <v>1000</v>
      </c>
      <c r="D400" s="30">
        <f>C400</f>
        <v>1000</v>
      </c>
      <c r="E400" s="30">
        <f>D400</f>
        <v>1000</v>
      </c>
      <c r="H400" s="41">
        <f t="shared" si="41"/>
        <v>1000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600</v>
      </c>
      <c r="D409" s="5">
        <f>SUM(D410:D411)</f>
        <v>600</v>
      </c>
      <c r="E409" s="5">
        <f>SUM(E410:E411)</f>
        <v>600</v>
      </c>
      <c r="H409" s="41">
        <f t="shared" si="41"/>
        <v>600</v>
      </c>
    </row>
    <row r="410" spans="1:8" outlineLevel="3" collapsed="1">
      <c r="A410" s="29"/>
      <c r="B410" s="28" t="s">
        <v>49</v>
      </c>
      <c r="C410" s="30">
        <v>600</v>
      </c>
      <c r="D410" s="30">
        <f>C410</f>
        <v>600</v>
      </c>
      <c r="E410" s="30">
        <f>D410</f>
        <v>600</v>
      </c>
      <c r="H410" s="41">
        <f t="shared" si="41"/>
        <v>600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800</v>
      </c>
      <c r="D412" s="5">
        <f>SUM(D413:D414)</f>
        <v>800</v>
      </c>
      <c r="E412" s="5">
        <f>SUM(E413:E414)</f>
        <v>800</v>
      </c>
      <c r="H412" s="41">
        <f t="shared" si="41"/>
        <v>800</v>
      </c>
    </row>
    <row r="413" spans="1:8" outlineLevel="3" collapsed="1">
      <c r="A413" s="29"/>
      <c r="B413" s="28" t="s">
        <v>328</v>
      </c>
      <c r="C413" s="30">
        <v>800</v>
      </c>
      <c r="D413" s="30">
        <f t="shared" ref="D413:E415" si="46">C413</f>
        <v>800</v>
      </c>
      <c r="E413" s="30">
        <f t="shared" si="46"/>
        <v>800</v>
      </c>
      <c r="H413" s="41">
        <f t="shared" si="41"/>
        <v>800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250</v>
      </c>
      <c r="D416" s="5">
        <f>SUM(D417:D418)</f>
        <v>250</v>
      </c>
      <c r="E416" s="5">
        <f>SUM(E417:E418)</f>
        <v>250</v>
      </c>
      <c r="H416" s="41">
        <f t="shared" si="41"/>
        <v>250</v>
      </c>
    </row>
    <row r="417" spans="1:8" outlineLevel="3" collapsed="1">
      <c r="A417" s="29"/>
      <c r="B417" s="28" t="s">
        <v>330</v>
      </c>
      <c r="C417" s="30">
        <v>250</v>
      </c>
      <c r="D417" s="30">
        <f t="shared" ref="D417:E421" si="47">C417</f>
        <v>250</v>
      </c>
      <c r="E417" s="30">
        <f t="shared" si="47"/>
        <v>250</v>
      </c>
      <c r="H417" s="41">
        <f t="shared" si="41"/>
        <v>250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301124.54599999997</v>
      </c>
      <c r="D429" s="5">
        <f>SUM(D430:D442)</f>
        <v>301124.54599999997</v>
      </c>
      <c r="E429" s="5">
        <f>SUM(E430:E442)</f>
        <v>301124.54599999997</v>
      </c>
      <c r="H429" s="41">
        <f t="shared" si="41"/>
        <v>301124.54599999997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282534.54599999997</v>
      </c>
      <c r="D431" s="30">
        <f t="shared" ref="D431:E442" si="49">C431</f>
        <v>282534.54599999997</v>
      </c>
      <c r="E431" s="30">
        <f t="shared" si="49"/>
        <v>282534.54599999997</v>
      </c>
      <c r="H431" s="41">
        <f t="shared" si="41"/>
        <v>282534.54599999997</v>
      </c>
    </row>
    <row r="432" spans="1:8" outlineLevel="3">
      <c r="A432" s="29"/>
      <c r="B432" s="28" t="s">
        <v>345</v>
      </c>
      <c r="C432" s="30">
        <v>10390</v>
      </c>
      <c r="D432" s="30">
        <f t="shared" si="49"/>
        <v>10390</v>
      </c>
      <c r="E432" s="30">
        <f t="shared" si="49"/>
        <v>10390</v>
      </c>
      <c r="H432" s="41">
        <f t="shared" si="41"/>
        <v>10390</v>
      </c>
    </row>
    <row r="433" spans="1:8" outlineLevel="3">
      <c r="A433" s="29"/>
      <c r="B433" s="28" t="s">
        <v>346</v>
      </c>
      <c r="C433" s="30">
        <v>500</v>
      </c>
      <c r="D433" s="30">
        <f t="shared" si="49"/>
        <v>500</v>
      </c>
      <c r="E433" s="30">
        <f t="shared" si="49"/>
        <v>500</v>
      </c>
      <c r="H433" s="41">
        <f t="shared" si="41"/>
        <v>500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>
        <v>900</v>
      </c>
      <c r="D436" s="30">
        <f t="shared" si="49"/>
        <v>900</v>
      </c>
      <c r="E436" s="30">
        <f t="shared" si="49"/>
        <v>900</v>
      </c>
      <c r="H436" s="41">
        <f t="shared" si="41"/>
        <v>900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4300</v>
      </c>
      <c r="D441" s="30">
        <f t="shared" si="49"/>
        <v>4300</v>
      </c>
      <c r="E441" s="30">
        <f t="shared" si="49"/>
        <v>4300</v>
      </c>
      <c r="H441" s="41">
        <f t="shared" si="41"/>
        <v>4300</v>
      </c>
    </row>
    <row r="442" spans="1:8" outlineLevel="3">
      <c r="A442" s="29"/>
      <c r="B442" s="28" t="s">
        <v>355</v>
      </c>
      <c r="C442" s="30">
        <v>2500</v>
      </c>
      <c r="D442" s="30">
        <f t="shared" si="49"/>
        <v>2500</v>
      </c>
      <c r="E442" s="30">
        <f t="shared" si="49"/>
        <v>2500</v>
      </c>
      <c r="H442" s="41">
        <f t="shared" si="41"/>
        <v>2500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2" t="s">
        <v>357</v>
      </c>
      <c r="B444" s="173"/>
      <c r="C444" s="32">
        <f>C445+C454+C455+C459+C462+C463+C468+C474+C477+C480+C481+C450</f>
        <v>12000</v>
      </c>
      <c r="D444" s="32">
        <f>D445+D454+D455+D459+D462+D463+D468+D474+D477+D480+D481+D450</f>
        <v>12000</v>
      </c>
      <c r="E444" s="32">
        <f>E445+E454+E455+E459+E462+E463+E468+E474+E477+E480+E481+E450</f>
        <v>12000</v>
      </c>
      <c r="H444" s="41">
        <f t="shared" si="41"/>
        <v>12000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11000</v>
      </c>
      <c r="D454" s="5">
        <f>C454</f>
        <v>11000</v>
      </c>
      <c r="E454" s="5">
        <f>D454</f>
        <v>11000</v>
      </c>
      <c r="H454" s="41">
        <f t="shared" si="51"/>
        <v>11000</v>
      </c>
    </row>
    <row r="455" spans="1:8" outlineLevel="2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  <c r="H455" s="41">
        <f t="shared" si="51"/>
        <v>500</v>
      </c>
    </row>
    <row r="456" spans="1:8" ht="15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  <c r="H456" s="41">
        <f t="shared" si="51"/>
        <v>500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</v>
      </c>
      <c r="D480" s="5">
        <f t="shared" si="57"/>
        <v>500</v>
      </c>
      <c r="E480" s="5">
        <f t="shared" si="57"/>
        <v>500</v>
      </c>
      <c r="H480" s="41">
        <f t="shared" si="51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2" t="s">
        <v>388</v>
      </c>
      <c r="B482" s="17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8" t="s">
        <v>389</v>
      </c>
      <c r="B483" s="179"/>
      <c r="C483" s="35">
        <f>C484+C504+C509+C522+C528+C538</f>
        <v>24250</v>
      </c>
      <c r="D483" s="35">
        <f>D484+D504+D509+D522+D528+D538</f>
        <v>24250</v>
      </c>
      <c r="E483" s="35">
        <f>E484+E504+E509+E522+E528+E538</f>
        <v>24250</v>
      </c>
      <c r="G483" s="39" t="s">
        <v>592</v>
      </c>
      <c r="H483" s="41">
        <f t="shared" si="51"/>
        <v>24250</v>
      </c>
      <c r="I483" s="42"/>
      <c r="J483" s="40" t="b">
        <f>AND(H483=I483)</f>
        <v>0</v>
      </c>
    </row>
    <row r="484" spans="1:10" outlineLevel="1">
      <c r="A484" s="172" t="s">
        <v>390</v>
      </c>
      <c r="B484" s="173"/>
      <c r="C484" s="32">
        <f>C485+C486+C490+C491+C494+C497+C500+C501+C502+C503</f>
        <v>13500</v>
      </c>
      <c r="D484" s="32">
        <f>D485+D486+D490+D491+D494+D497+D500+D501+D502+D503</f>
        <v>13500</v>
      </c>
      <c r="E484" s="32">
        <f>E485+E486+E490+E491+E494+E497+E500+E501+E502+E503</f>
        <v>13500</v>
      </c>
      <c r="H484" s="41">
        <f t="shared" si="51"/>
        <v>13500</v>
      </c>
    </row>
    <row r="485" spans="1:10" outlineLevel="2">
      <c r="A485" s="6">
        <v>3302</v>
      </c>
      <c r="B485" s="4" t="s">
        <v>391</v>
      </c>
      <c r="C485" s="5">
        <v>2000</v>
      </c>
      <c r="D485" s="5">
        <f>C485</f>
        <v>2000</v>
      </c>
      <c r="E485" s="5">
        <f>D485</f>
        <v>2000</v>
      </c>
      <c r="H485" s="41">
        <f t="shared" si="51"/>
        <v>2000</v>
      </c>
    </row>
    <row r="486" spans="1:10" outlineLevel="2">
      <c r="A486" s="6">
        <v>3302</v>
      </c>
      <c r="B486" s="4" t="s">
        <v>392</v>
      </c>
      <c r="C486" s="5">
        <f>SUM(C487:C489)</f>
        <v>6500</v>
      </c>
      <c r="D486" s="5">
        <f>SUM(D487:D489)</f>
        <v>6500</v>
      </c>
      <c r="E486" s="5">
        <f>SUM(E487:E489)</f>
        <v>6500</v>
      </c>
      <c r="H486" s="41">
        <f t="shared" si="51"/>
        <v>6500</v>
      </c>
    </row>
    <row r="487" spans="1:10" ht="15" customHeight="1" outlineLevel="3">
      <c r="A487" s="28"/>
      <c r="B487" s="28" t="s">
        <v>393</v>
      </c>
      <c r="C487" s="30">
        <v>6000</v>
      </c>
      <c r="D487" s="30">
        <f>C487</f>
        <v>6000</v>
      </c>
      <c r="E487" s="30">
        <f>D487</f>
        <v>6000</v>
      </c>
      <c r="H487" s="41">
        <f t="shared" si="51"/>
        <v>6000</v>
      </c>
    </row>
    <row r="488" spans="1:10" ht="15" customHeight="1" outlineLevel="3">
      <c r="A488" s="28"/>
      <c r="B488" s="28" t="s">
        <v>394</v>
      </c>
      <c r="C488" s="30">
        <v>500</v>
      </c>
      <c r="D488" s="30">
        <f t="shared" ref="D488:E489" si="58">C488</f>
        <v>500</v>
      </c>
      <c r="E488" s="30">
        <f t="shared" si="58"/>
        <v>500</v>
      </c>
      <c r="H488" s="41">
        <f t="shared" si="51"/>
        <v>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5000</v>
      </c>
      <c r="D500" s="5">
        <f t="shared" si="59"/>
        <v>5000</v>
      </c>
      <c r="E500" s="5">
        <f t="shared" si="59"/>
        <v>5000</v>
      </c>
      <c r="H500" s="41">
        <f t="shared" si="51"/>
        <v>5000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2" t="s">
        <v>410</v>
      </c>
      <c r="B504" s="173"/>
      <c r="C504" s="32">
        <f>SUM(C505:C508)</f>
        <v>3750</v>
      </c>
      <c r="D504" s="32">
        <f>SUM(D505:D508)</f>
        <v>3750</v>
      </c>
      <c r="E504" s="32">
        <f>SUM(E505:E508)</f>
        <v>3750</v>
      </c>
      <c r="H504" s="41">
        <f t="shared" si="51"/>
        <v>3750</v>
      </c>
    </row>
    <row r="505" spans="1:12" outlineLevel="2" collapsed="1">
      <c r="A505" s="6">
        <v>3303</v>
      </c>
      <c r="B505" s="4" t="s">
        <v>411</v>
      </c>
      <c r="C505" s="5">
        <v>3750</v>
      </c>
      <c r="D505" s="5">
        <f>C505</f>
        <v>3750</v>
      </c>
      <c r="E505" s="5">
        <f>D505</f>
        <v>3750</v>
      </c>
      <c r="H505" s="41">
        <f t="shared" si="51"/>
        <v>3750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2" t="s">
        <v>414</v>
      </c>
      <c r="B509" s="173"/>
      <c r="C509" s="32">
        <f>C510+C511+C512+C513+C517+C518+C519+C520+C521</f>
        <v>7000</v>
      </c>
      <c r="D509" s="32">
        <f>D510+D511+D512+D513+D517+D518+D519+D520+D521</f>
        <v>7000</v>
      </c>
      <c r="E509" s="32">
        <f>E510+E511+E512+E513+E517+E518+E519+E520+E521</f>
        <v>7000</v>
      </c>
      <c r="F509" s="51"/>
      <c r="H509" s="41">
        <f t="shared" si="51"/>
        <v>7000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1"/>
        <v>1000</v>
      </c>
    </row>
    <row r="514" spans="1:8" ht="15" customHeight="1" outlineLevel="3">
      <c r="A514" s="29"/>
      <c r="B514" s="28" t="s">
        <v>419</v>
      </c>
      <c r="C514" s="30">
        <v>1000</v>
      </c>
      <c r="D514" s="30">
        <f t="shared" ref="D514:E521" si="62">C514</f>
        <v>1000</v>
      </c>
      <c r="E514" s="30">
        <f t="shared" si="62"/>
        <v>1000</v>
      </c>
      <c r="H514" s="41">
        <f t="shared" ref="H514:H577" si="63">C514</f>
        <v>1000</v>
      </c>
    </row>
    <row r="515" spans="1:8" ht="15" customHeight="1" outlineLevel="3">
      <c r="A515" s="29"/>
      <c r="B515" s="28" t="s">
        <v>420</v>
      </c>
      <c r="C515" s="30"/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500</v>
      </c>
      <c r="D518" s="5">
        <f t="shared" si="62"/>
        <v>500</v>
      </c>
      <c r="E518" s="5">
        <f t="shared" si="62"/>
        <v>500</v>
      </c>
      <c r="H518" s="41">
        <f t="shared" si="63"/>
        <v>500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outlineLevel="2">
      <c r="A520" s="6">
        <v>3305</v>
      </c>
      <c r="B520" s="4" t="s">
        <v>425</v>
      </c>
      <c r="C520" s="5">
        <v>5000</v>
      </c>
      <c r="D520" s="5">
        <f t="shared" si="62"/>
        <v>5000</v>
      </c>
      <c r="E520" s="5">
        <f t="shared" si="62"/>
        <v>5000</v>
      </c>
      <c r="H520" s="41">
        <f t="shared" si="63"/>
        <v>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2" t="s">
        <v>426</v>
      </c>
      <c r="B522" s="17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2" t="s">
        <v>432</v>
      </c>
      <c r="B528" s="17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2" t="s">
        <v>441</v>
      </c>
      <c r="B538" s="173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6" t="s">
        <v>449</v>
      </c>
      <c r="B547" s="17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2" t="s">
        <v>450</v>
      </c>
      <c r="B548" s="173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2" t="s">
        <v>451</v>
      </c>
      <c r="B549" s="173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0" t="s">
        <v>455</v>
      </c>
      <c r="B550" s="171"/>
      <c r="C550" s="36">
        <f>C551</f>
        <v>23500</v>
      </c>
      <c r="D550" s="36">
        <f>D551</f>
        <v>23500</v>
      </c>
      <c r="E550" s="36">
        <f>E551</f>
        <v>23500</v>
      </c>
      <c r="G550" s="39" t="s">
        <v>59</v>
      </c>
      <c r="H550" s="41">
        <f t="shared" si="63"/>
        <v>23500</v>
      </c>
      <c r="I550" s="42"/>
      <c r="J550" s="40" t="b">
        <f>AND(H550=I550)</f>
        <v>0</v>
      </c>
    </row>
    <row r="551" spans="1:10">
      <c r="A551" s="168" t="s">
        <v>456</v>
      </c>
      <c r="B551" s="169"/>
      <c r="C551" s="33">
        <f>C552+C556</f>
        <v>23500</v>
      </c>
      <c r="D551" s="33">
        <f>D552+D556</f>
        <v>23500</v>
      </c>
      <c r="E551" s="33">
        <f>E552+E556</f>
        <v>23500</v>
      </c>
      <c r="G551" s="39" t="s">
        <v>594</v>
      </c>
      <c r="H551" s="41">
        <f t="shared" si="63"/>
        <v>23500</v>
      </c>
      <c r="I551" s="42"/>
      <c r="J551" s="40" t="b">
        <f>AND(H551=I551)</f>
        <v>0</v>
      </c>
    </row>
    <row r="552" spans="1:10" outlineLevel="1">
      <c r="A552" s="172" t="s">
        <v>457</v>
      </c>
      <c r="B552" s="173"/>
      <c r="C552" s="32">
        <f>SUM(C553:C555)</f>
        <v>23500</v>
      </c>
      <c r="D552" s="32">
        <f>SUM(D553:D555)</f>
        <v>23500</v>
      </c>
      <c r="E552" s="32">
        <f>SUM(E553:E555)</f>
        <v>23500</v>
      </c>
      <c r="H552" s="41">
        <f t="shared" si="63"/>
        <v>23500</v>
      </c>
    </row>
    <row r="553" spans="1:10" outlineLevel="2" collapsed="1">
      <c r="A553" s="6">
        <v>5500</v>
      </c>
      <c r="B553" s="4" t="s">
        <v>458</v>
      </c>
      <c r="C553" s="5">
        <v>23500</v>
      </c>
      <c r="D553" s="5">
        <f t="shared" ref="D553:E555" si="67">C553</f>
        <v>23500</v>
      </c>
      <c r="E553" s="5">
        <f t="shared" si="67"/>
        <v>23500</v>
      </c>
      <c r="H553" s="41">
        <f t="shared" si="63"/>
        <v>23500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2" t="s">
        <v>461</v>
      </c>
      <c r="B556" s="17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4" t="s">
        <v>62</v>
      </c>
      <c r="B559" s="175"/>
      <c r="C559" s="37">
        <f>C560+C716+C725</f>
        <v>1057571.7320000001</v>
      </c>
      <c r="D559" s="37">
        <f>D560+D716+D725</f>
        <v>1057571.7320000001</v>
      </c>
      <c r="E559" s="37">
        <f>E560+E716+E725</f>
        <v>1057571.7320000001</v>
      </c>
      <c r="G559" s="39" t="s">
        <v>62</v>
      </c>
      <c r="H559" s="41">
        <f t="shared" si="63"/>
        <v>1057571.7320000001</v>
      </c>
      <c r="I559" s="42"/>
      <c r="J559" s="40" t="b">
        <f>AND(H559=I559)</f>
        <v>0</v>
      </c>
    </row>
    <row r="560" spans="1:10">
      <c r="A560" s="170" t="s">
        <v>464</v>
      </c>
      <c r="B560" s="171"/>
      <c r="C560" s="36">
        <f>C561+C638+C642+C645</f>
        <v>1037571.7320000001</v>
      </c>
      <c r="D560" s="36">
        <f>D561+D638+D642+D645</f>
        <v>1037571.7320000001</v>
      </c>
      <c r="E560" s="36">
        <f>E561+E638+E642+E645</f>
        <v>1037571.7320000001</v>
      </c>
      <c r="G560" s="39" t="s">
        <v>61</v>
      </c>
      <c r="H560" s="41">
        <f t="shared" si="63"/>
        <v>1037571.7320000001</v>
      </c>
      <c r="I560" s="42"/>
      <c r="J560" s="40" t="b">
        <f>AND(H560=I560)</f>
        <v>0</v>
      </c>
    </row>
    <row r="561" spans="1:10">
      <c r="A561" s="168" t="s">
        <v>465</v>
      </c>
      <c r="B561" s="169"/>
      <c r="C561" s="38">
        <f>C562+C567+C568+C569+C576+C577+C581+C584+C585+C586+C587+C592+C595+C599+C603+C610+C616+C628</f>
        <v>1037571.7320000001</v>
      </c>
      <c r="D561" s="38">
        <f>D562+D567+D568+D569+D576+D577+D581+D584+D585+D586+D587+D592+D595+D599+D603+D610+D616+D628</f>
        <v>1037571.7320000001</v>
      </c>
      <c r="E561" s="38">
        <f>E562+E567+E568+E569+E576+E577+E581+E584+E585+E586+E587+E592+E595+E599+E603+E610+E616+E628</f>
        <v>1037571.7320000001</v>
      </c>
      <c r="G561" s="39" t="s">
        <v>595</v>
      </c>
      <c r="H561" s="41">
        <f t="shared" si="63"/>
        <v>1037571.7320000001</v>
      </c>
      <c r="I561" s="42"/>
      <c r="J561" s="40" t="b">
        <f>AND(H561=I561)</f>
        <v>0</v>
      </c>
    </row>
    <row r="562" spans="1:10" outlineLevel="1">
      <c r="A562" s="172" t="s">
        <v>466</v>
      </c>
      <c r="B562" s="173"/>
      <c r="C562" s="32">
        <f>SUM(C563:C566)</f>
        <v>9487</v>
      </c>
      <c r="D562" s="32">
        <f>SUM(D563:D566)</f>
        <v>9487</v>
      </c>
      <c r="E562" s="32">
        <f>SUM(E563:E566)</f>
        <v>9487</v>
      </c>
      <c r="H562" s="41">
        <f t="shared" si="63"/>
        <v>9487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9487</v>
      </c>
      <c r="D566" s="5">
        <f t="shared" si="68"/>
        <v>9487</v>
      </c>
      <c r="E566" s="5">
        <f t="shared" si="68"/>
        <v>9487</v>
      </c>
      <c r="H566" s="41">
        <f t="shared" si="63"/>
        <v>9487</v>
      </c>
    </row>
    <row r="567" spans="1:10" outlineLevel="1">
      <c r="A567" s="172" t="s">
        <v>467</v>
      </c>
      <c r="B567" s="173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2" t="s">
        <v>472</v>
      </c>
      <c r="B568" s="17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2" t="s">
        <v>473</v>
      </c>
      <c r="B569" s="173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2" t="s">
        <v>480</v>
      </c>
      <c r="B576" s="173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2" t="s">
        <v>481</v>
      </c>
      <c r="B577" s="173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2" t="s">
        <v>485</v>
      </c>
      <c r="B581" s="173"/>
      <c r="C581" s="32">
        <f>SUM(C582:C583)</f>
        <v>94497</v>
      </c>
      <c r="D581" s="32">
        <f>SUM(D582:D583)</f>
        <v>94497</v>
      </c>
      <c r="E581" s="32">
        <f>SUM(E582:E583)</f>
        <v>94497</v>
      </c>
      <c r="H581" s="41">
        <f t="shared" si="71"/>
        <v>94497</v>
      </c>
    </row>
    <row r="582" spans="1:8" outlineLevel="2">
      <c r="A582" s="7">
        <v>6606</v>
      </c>
      <c r="B582" s="4" t="s">
        <v>486</v>
      </c>
      <c r="C582" s="5">
        <v>94497</v>
      </c>
      <c r="D582" s="5">
        <f t="shared" ref="D582:E586" si="72">C582</f>
        <v>94497</v>
      </c>
      <c r="E582" s="5">
        <f t="shared" si="72"/>
        <v>94497</v>
      </c>
      <c r="H582" s="41">
        <f t="shared" si="71"/>
        <v>94497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2" t="s">
        <v>488</v>
      </c>
      <c r="B584" s="173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2" t="s">
        <v>489</v>
      </c>
      <c r="B585" s="173"/>
      <c r="C585" s="32">
        <v>40000</v>
      </c>
      <c r="D585" s="32">
        <f t="shared" si="72"/>
        <v>40000</v>
      </c>
      <c r="E585" s="32">
        <f t="shared" si="72"/>
        <v>40000</v>
      </c>
      <c r="H585" s="41">
        <f t="shared" si="71"/>
        <v>40000</v>
      </c>
    </row>
    <row r="586" spans="1:8" outlineLevel="1" collapsed="1">
      <c r="A586" s="172" t="s">
        <v>490</v>
      </c>
      <c r="B586" s="173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2" t="s">
        <v>491</v>
      </c>
      <c r="B587" s="173"/>
      <c r="C587" s="32">
        <f>SUM(C588:C591)</f>
        <v>61316</v>
      </c>
      <c r="D587" s="32">
        <f>SUM(D588:D591)</f>
        <v>61316</v>
      </c>
      <c r="E587" s="32">
        <f>SUM(E588:E591)</f>
        <v>61316</v>
      </c>
      <c r="H587" s="41">
        <f t="shared" si="71"/>
        <v>61316</v>
      </c>
    </row>
    <row r="588" spans="1:8" outlineLevel="2">
      <c r="A588" s="7">
        <v>6610</v>
      </c>
      <c r="B588" s="4" t="s">
        <v>492</v>
      </c>
      <c r="C588" s="5">
        <v>61316</v>
      </c>
      <c r="D588" s="5">
        <f>C588</f>
        <v>61316</v>
      </c>
      <c r="E588" s="5">
        <f>D588</f>
        <v>61316</v>
      </c>
      <c r="H588" s="41">
        <f t="shared" si="71"/>
        <v>61316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2" t="s">
        <v>498</v>
      </c>
      <c r="B592" s="17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2" t="s">
        <v>502</v>
      </c>
      <c r="B595" s="173"/>
      <c r="C595" s="32">
        <f>SUM(C596:C598)</f>
        <v>72200</v>
      </c>
      <c r="D595" s="32">
        <f>SUM(D596:D598)</f>
        <v>72200</v>
      </c>
      <c r="E595" s="32">
        <f>SUM(E596:E598)</f>
        <v>72200</v>
      </c>
      <c r="H595" s="41">
        <f t="shared" si="71"/>
        <v>72200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72200</v>
      </c>
      <c r="D597" s="5">
        <f t="shared" ref="D597:E598" si="74">C597</f>
        <v>72200</v>
      </c>
      <c r="E597" s="5">
        <f t="shared" si="74"/>
        <v>72200</v>
      </c>
      <c r="H597" s="41">
        <f t="shared" si="71"/>
        <v>72200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2" t="s">
        <v>503</v>
      </c>
      <c r="B599" s="173"/>
      <c r="C599" s="32">
        <f>SUM(C600:C602)</f>
        <v>419671.73200000002</v>
      </c>
      <c r="D599" s="32">
        <f>SUM(D600:D602)</f>
        <v>419671.73200000002</v>
      </c>
      <c r="E599" s="32">
        <f>SUM(E600:E602)</f>
        <v>419671.73200000002</v>
      </c>
      <c r="H599" s="41">
        <f t="shared" si="71"/>
        <v>419671.73200000002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419671.73200000002</v>
      </c>
      <c r="D601" s="5">
        <f t="shared" si="75"/>
        <v>419671.73200000002</v>
      </c>
      <c r="E601" s="5">
        <f t="shared" si="75"/>
        <v>419671.73200000002</v>
      </c>
      <c r="H601" s="41">
        <f t="shared" si="71"/>
        <v>419671.73200000002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2" t="s">
        <v>506</v>
      </c>
      <c r="B603" s="173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2" t="s">
        <v>513</v>
      </c>
      <c r="B610" s="173"/>
      <c r="C610" s="32">
        <f>SUM(C611:C615)</f>
        <v>40400</v>
      </c>
      <c r="D610" s="32">
        <f>SUM(D611:D615)</f>
        <v>40400</v>
      </c>
      <c r="E610" s="32">
        <f>SUM(E611:E615)</f>
        <v>40400</v>
      </c>
      <c r="H610" s="41">
        <f t="shared" si="71"/>
        <v>40400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40400</v>
      </c>
      <c r="D615" s="5">
        <f t="shared" si="77"/>
        <v>40400</v>
      </c>
      <c r="E615" s="5">
        <f t="shared" si="77"/>
        <v>40400</v>
      </c>
      <c r="H615" s="41">
        <f t="shared" si="71"/>
        <v>40400</v>
      </c>
    </row>
    <row r="616" spans="1:8" outlineLevel="1">
      <c r="A616" s="172" t="s">
        <v>519</v>
      </c>
      <c r="B616" s="173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2" t="s">
        <v>531</v>
      </c>
      <c r="B628" s="173"/>
      <c r="C628" s="32">
        <f>SUM(C629:C637)</f>
        <v>300000</v>
      </c>
      <c r="D628" s="32">
        <f>SUM(D629:D637)</f>
        <v>300000</v>
      </c>
      <c r="E628" s="32">
        <f>SUM(E629:E637)</f>
        <v>300000</v>
      </c>
      <c r="H628" s="41">
        <f t="shared" si="71"/>
        <v>300000</v>
      </c>
    </row>
    <row r="629" spans="1:10" outlineLevel="2">
      <c r="A629" s="7">
        <v>6617</v>
      </c>
      <c r="B629" s="4" t="s">
        <v>532</v>
      </c>
      <c r="C629" s="5">
        <v>300000</v>
      </c>
      <c r="D629" s="5">
        <f>C629</f>
        <v>300000</v>
      </c>
      <c r="E629" s="5">
        <f>D629</f>
        <v>300000</v>
      </c>
      <c r="H629" s="41">
        <f t="shared" si="71"/>
        <v>300000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8" t="s">
        <v>541</v>
      </c>
      <c r="B638" s="16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2" t="s">
        <v>542</v>
      </c>
      <c r="B639" s="17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2" t="s">
        <v>543</v>
      </c>
      <c r="B640" s="17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2" t="s">
        <v>544</v>
      </c>
      <c r="B641" s="17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8" t="s">
        <v>545</v>
      </c>
      <c r="B642" s="16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2" t="s">
        <v>546</v>
      </c>
      <c r="B643" s="17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2" t="s">
        <v>547</v>
      </c>
      <c r="B644" s="173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8" t="s">
        <v>548</v>
      </c>
      <c r="B645" s="16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2" t="s">
        <v>549</v>
      </c>
      <c r="B646" s="17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2" t="s">
        <v>550</v>
      </c>
      <c r="B651" s="17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2" t="s">
        <v>551</v>
      </c>
      <c r="B652" s="17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2" t="s">
        <v>552</v>
      </c>
      <c r="B653" s="17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2" t="s">
        <v>553</v>
      </c>
      <c r="B660" s="17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2" t="s">
        <v>554</v>
      </c>
      <c r="B661" s="17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2" t="s">
        <v>555</v>
      </c>
      <c r="B665" s="17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2" t="s">
        <v>556</v>
      </c>
      <c r="B668" s="17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2" t="s">
        <v>557</v>
      </c>
      <c r="B669" s="17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2" t="s">
        <v>558</v>
      </c>
      <c r="B670" s="17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2" t="s">
        <v>559</v>
      </c>
      <c r="B671" s="17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2" t="s">
        <v>560</v>
      </c>
      <c r="B676" s="17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2" t="s">
        <v>561</v>
      </c>
      <c r="B679" s="17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2" t="s">
        <v>562</v>
      </c>
      <c r="B683" s="17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2" t="s">
        <v>563</v>
      </c>
      <c r="B687" s="17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2" t="s">
        <v>564</v>
      </c>
      <c r="B694" s="17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2" t="s">
        <v>565</v>
      </c>
      <c r="B700" s="17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2" t="s">
        <v>566</v>
      </c>
      <c r="B712" s="17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2" t="s">
        <v>567</v>
      </c>
      <c r="B713" s="17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2" t="s">
        <v>568</v>
      </c>
      <c r="B714" s="17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2" t="s">
        <v>569</v>
      </c>
      <c r="B715" s="17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0" t="s">
        <v>570</v>
      </c>
      <c r="B716" s="171"/>
      <c r="C716" s="36">
        <f>C717</f>
        <v>20000</v>
      </c>
      <c r="D716" s="36">
        <f>D717</f>
        <v>20000</v>
      </c>
      <c r="E716" s="36">
        <f>E717</f>
        <v>20000</v>
      </c>
      <c r="G716" s="39" t="s">
        <v>66</v>
      </c>
      <c r="H716" s="41">
        <f t="shared" si="92"/>
        <v>20000</v>
      </c>
      <c r="I716" s="42"/>
      <c r="J716" s="40" t="b">
        <f>AND(H716=I716)</f>
        <v>0</v>
      </c>
    </row>
    <row r="717" spans="1:10">
      <c r="A717" s="168" t="s">
        <v>571</v>
      </c>
      <c r="B717" s="169"/>
      <c r="C717" s="33">
        <f>C718+C722</f>
        <v>20000</v>
      </c>
      <c r="D717" s="33">
        <f>D718+D722</f>
        <v>20000</v>
      </c>
      <c r="E717" s="33">
        <f>E718+E722</f>
        <v>20000</v>
      </c>
      <c r="G717" s="39" t="s">
        <v>599</v>
      </c>
      <c r="H717" s="41">
        <f t="shared" si="92"/>
        <v>20000</v>
      </c>
      <c r="I717" s="42"/>
      <c r="J717" s="40" t="b">
        <f>AND(H717=I717)</f>
        <v>0</v>
      </c>
    </row>
    <row r="718" spans="1:10" outlineLevel="1" collapsed="1">
      <c r="A718" s="166" t="s">
        <v>851</v>
      </c>
      <c r="B718" s="167"/>
      <c r="C718" s="31">
        <f>SUM(C719:C721)</f>
        <v>20000</v>
      </c>
      <c r="D718" s="31">
        <f>SUM(D719:D721)</f>
        <v>20000</v>
      </c>
      <c r="E718" s="31">
        <f>SUM(E719:E721)</f>
        <v>20000</v>
      </c>
      <c r="H718" s="41">
        <f t="shared" si="92"/>
        <v>20000</v>
      </c>
    </row>
    <row r="719" spans="1:10" ht="15" customHeight="1" outlineLevel="2">
      <c r="A719" s="6">
        <v>10950</v>
      </c>
      <c r="B719" s="4" t="s">
        <v>572</v>
      </c>
      <c r="C719" s="5">
        <v>20000</v>
      </c>
      <c r="D719" s="5">
        <f>C719</f>
        <v>20000</v>
      </c>
      <c r="E719" s="5">
        <f>D719</f>
        <v>20000</v>
      </c>
      <c r="H719" s="41">
        <f t="shared" si="92"/>
        <v>20000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0" t="s">
        <v>577</v>
      </c>
      <c r="B725" s="17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8" t="s">
        <v>588</v>
      </c>
      <c r="B726" s="16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300-000000000000}">
      <formula1>0</formula1>
    </dataValidation>
    <dataValidation type="custom" allowBlank="1" showInputMessage="1" showErrorMessage="1" sqref="J1:J4 J550:J551 J560:J561 J339 J547" xr:uid="{00000000-0002-0000-0300-000001000000}">
      <formula1>C2+C114</formula1>
    </dataValidation>
    <dataValidation type="custom" allowBlank="1" showInputMessage="1" showErrorMessage="1" sqref="J559" xr:uid="{00000000-0002-0000-0300-000002000000}">
      <formula1>C259+C374</formula1>
    </dataValidation>
    <dataValidation type="custom" allowBlank="1" showInputMessage="1" showErrorMessage="1" sqref="J483" xr:uid="{00000000-0002-0000-0300-000003000000}">
      <formula1>C484+C595</formula1>
    </dataValidation>
    <dataValidation type="custom" allowBlank="1" showInputMessage="1" showErrorMessage="1" sqref="J256:J259" xr:uid="{00000000-0002-0000-0300-000004000000}">
      <formula1>C257+C372</formula1>
    </dataValidation>
    <dataValidation type="custom" allowBlank="1" showInputMessage="1" showErrorMessage="1" sqref="J11" xr:uid="{00000000-0002-0000-0300-000005000000}">
      <formula1>C12+C136</formula1>
    </dataValidation>
    <dataValidation type="custom" allowBlank="1" showInputMessage="1" showErrorMessage="1" sqref="J638 J642 J716:J717 J645 J725:J726" xr:uid="{00000000-0002-0000-0300-000006000000}">
      <formula1>C639+C793</formula1>
    </dataValidation>
    <dataValidation type="custom" allowBlank="1" showInputMessage="1" showErrorMessage="1" sqref="J97 J38 J61 J67:J68" xr:uid="{00000000-0002-0000-0300-000007000000}">
      <formula1>C39+C261</formula1>
    </dataValidation>
    <dataValidation type="custom" allowBlank="1" showInputMessage="1" showErrorMessage="1" sqref="J135" xr:uid="{00000000-0002-0000-0300-000008000000}">
      <formula1>C136+C349</formula1>
    </dataValidation>
    <dataValidation type="custom" allowBlank="1" showInputMessage="1" showErrorMessage="1" sqref="J163" xr:uid="{00000000-0002-0000-0300-000009000000}">
      <formula1>C164+C360</formula1>
    </dataValidation>
    <dataValidation type="custom" allowBlank="1" showInputMessage="1" showErrorMessage="1" sqref="J170" xr:uid="{00000000-0002-0000-0300-00000A000000}">
      <formula1>C171+C363</formula1>
    </dataValidation>
    <dataValidation type="custom" allowBlank="1" showInputMessage="1" showErrorMessage="1" sqref="J177:J178" xr:uid="{00000000-0002-0000-0300-00000B000000}">
      <formula1>C178+C366</formula1>
    </dataValidation>
    <dataValidation type="custom" allowBlank="1" showInputMessage="1" showErrorMessage="1" sqref="J152:J153" xr:uid="{00000000-0002-0000-0300-00000C000000}">
      <formula1>C153+C355</formula1>
    </dataValidation>
    <dataValidation type="custom" allowBlank="1" showInputMessage="1" showErrorMessage="1" sqref="J114:J116" xr:uid="{00000000-0002-0000-03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topLeftCell="D1" zoomScale="150" zoomScaleNormal="150" workbookViewId="0">
      <selection sqref="A1:C1"/>
    </sheetView>
  </sheetViews>
  <sheetFormatPr defaultColWidth="9.1796875" defaultRowHeight="14.5" outlineLevelRow="3"/>
  <cols>
    <col min="1" max="1" width="7" bestFit="1" customWidth="1"/>
    <col min="2" max="2" width="37.1796875" customWidth="1"/>
    <col min="3" max="3" width="23.1796875" customWidth="1"/>
    <col min="4" max="4" width="18.7265625" customWidth="1"/>
    <col min="5" max="5" width="21.54296875" customWidth="1"/>
    <col min="7" max="7" width="15.54296875" bestFit="1" customWidth="1"/>
    <col min="8" max="8" width="20" customWidth="1"/>
    <col min="9" max="9" width="15.453125" bestFit="1" customWidth="1"/>
    <col min="10" max="10" width="20.453125" bestFit="1" customWidth="1"/>
  </cols>
  <sheetData>
    <row r="1" spans="1:14" ht="18.5">
      <c r="A1" s="182" t="s">
        <v>30</v>
      </c>
      <c r="B1" s="182"/>
      <c r="C1" s="182"/>
      <c r="D1" s="160" t="s">
        <v>853</v>
      </c>
      <c r="E1" s="160" t="s">
        <v>852</v>
      </c>
      <c r="G1" s="43" t="s">
        <v>31</v>
      </c>
      <c r="H1" s="44">
        <f>C2+C114</f>
        <v>2382091.676</v>
      </c>
      <c r="I1" s="45"/>
      <c r="J1" s="46" t="b">
        <f>AND(H1=I1)</f>
        <v>0</v>
      </c>
    </row>
    <row r="2" spans="1:14">
      <c r="A2" s="190" t="s">
        <v>60</v>
      </c>
      <c r="B2" s="190"/>
      <c r="C2" s="26">
        <f>C3+C67</f>
        <v>1029823.575</v>
      </c>
      <c r="D2" s="26">
        <f>D3+D67</f>
        <v>1029823.575</v>
      </c>
      <c r="E2" s="26">
        <f>E3+E67</f>
        <v>1029823.575</v>
      </c>
      <c r="G2" s="39" t="s">
        <v>60</v>
      </c>
      <c r="H2" s="41">
        <f>C2</f>
        <v>1029823.575</v>
      </c>
      <c r="I2" s="42"/>
      <c r="J2" s="40" t="b">
        <f>AND(H2=I2)</f>
        <v>0</v>
      </c>
    </row>
    <row r="3" spans="1:14">
      <c r="A3" s="187" t="s">
        <v>578</v>
      </c>
      <c r="B3" s="187"/>
      <c r="C3" s="23">
        <f>C4+C11+C38+C61</f>
        <v>348600</v>
      </c>
      <c r="D3" s="23">
        <f>D4+D11+D38+D61</f>
        <v>348600</v>
      </c>
      <c r="E3" s="23">
        <f>E4+E11+E38+E61</f>
        <v>348600</v>
      </c>
      <c r="G3" s="39" t="s">
        <v>57</v>
      </c>
      <c r="H3" s="41">
        <f t="shared" ref="H3:H66" si="0">C3</f>
        <v>348600</v>
      </c>
      <c r="I3" s="42"/>
      <c r="J3" s="40" t="b">
        <f>AND(H3=I3)</f>
        <v>0</v>
      </c>
    </row>
    <row r="4" spans="1:14" ht="15" customHeight="1">
      <c r="A4" s="183" t="s">
        <v>124</v>
      </c>
      <c r="B4" s="184"/>
      <c r="C4" s="21">
        <f>SUM(C5:C10)</f>
        <v>175000</v>
      </c>
      <c r="D4" s="21">
        <f>SUM(D5:D10)</f>
        <v>175000</v>
      </c>
      <c r="E4" s="21">
        <f>SUM(E5:E10)</f>
        <v>175000</v>
      </c>
      <c r="F4" s="17"/>
      <c r="G4" s="39" t="s">
        <v>53</v>
      </c>
      <c r="H4" s="41">
        <f t="shared" si="0"/>
        <v>175000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41">
        <f t="shared" si="0"/>
        <v>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5000</v>
      </c>
      <c r="D6" s="2">
        <f t="shared" ref="D6:E10" si="1">C6</f>
        <v>5000</v>
      </c>
      <c r="E6" s="2">
        <f t="shared" si="1"/>
        <v>5000</v>
      </c>
      <c r="F6" s="17"/>
      <c r="G6" s="17"/>
      <c r="H6" s="41">
        <f t="shared" si="0"/>
        <v>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53000</v>
      </c>
      <c r="D7" s="2">
        <f t="shared" si="1"/>
        <v>53000</v>
      </c>
      <c r="E7" s="2">
        <f t="shared" si="1"/>
        <v>53000</v>
      </c>
      <c r="F7" s="17"/>
      <c r="G7" s="17"/>
      <c r="H7" s="41">
        <f t="shared" si="0"/>
        <v>53000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96000</v>
      </c>
      <c r="D8" s="2">
        <f t="shared" si="1"/>
        <v>96000</v>
      </c>
      <c r="E8" s="2">
        <f t="shared" si="1"/>
        <v>96000</v>
      </c>
      <c r="F8" s="17"/>
      <c r="G8" s="17"/>
      <c r="H8" s="41">
        <f t="shared" si="0"/>
        <v>96000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500</v>
      </c>
      <c r="D9" s="2">
        <f t="shared" si="1"/>
        <v>500</v>
      </c>
      <c r="E9" s="2">
        <f t="shared" si="1"/>
        <v>500</v>
      </c>
      <c r="F9" s="17"/>
      <c r="G9" s="17"/>
      <c r="H9" s="41">
        <f t="shared" si="0"/>
        <v>500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83" t="s">
        <v>125</v>
      </c>
      <c r="B11" s="184"/>
      <c r="C11" s="21">
        <f>SUM(C12:C37)</f>
        <v>27500</v>
      </c>
      <c r="D11" s="21">
        <f>SUM(D12:D37)</f>
        <v>27500</v>
      </c>
      <c r="E11" s="21">
        <f>SUM(E12:E37)</f>
        <v>27500</v>
      </c>
      <c r="F11" s="17"/>
      <c r="G11" s="39" t="s">
        <v>54</v>
      </c>
      <c r="H11" s="41">
        <f t="shared" si="0"/>
        <v>27500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5000</v>
      </c>
      <c r="D12" s="2">
        <f>C12</f>
        <v>5000</v>
      </c>
      <c r="E12" s="2">
        <f>D12</f>
        <v>5000</v>
      </c>
      <c r="H12" s="41">
        <f t="shared" si="0"/>
        <v>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1500</v>
      </c>
      <c r="D14" s="2">
        <f t="shared" si="2"/>
        <v>1500</v>
      </c>
      <c r="E14" s="2">
        <f t="shared" si="2"/>
        <v>1500</v>
      </c>
      <c r="H14" s="41">
        <f t="shared" si="0"/>
        <v>1500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5000</v>
      </c>
      <c r="D21" s="2">
        <f t="shared" si="2"/>
        <v>5000</v>
      </c>
      <c r="E21" s="2">
        <f t="shared" si="2"/>
        <v>5000</v>
      </c>
      <c r="H21" s="41">
        <f t="shared" si="0"/>
        <v>5000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3000</v>
      </c>
      <c r="D26" s="2">
        <f t="shared" si="2"/>
        <v>3000</v>
      </c>
      <c r="E26" s="2">
        <f t="shared" si="2"/>
        <v>3000</v>
      </c>
      <c r="H26" s="41">
        <f t="shared" si="0"/>
        <v>3000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8000</v>
      </c>
      <c r="D32" s="2">
        <f t="shared" si="3"/>
        <v>8000</v>
      </c>
      <c r="E32" s="2">
        <f t="shared" si="3"/>
        <v>8000</v>
      </c>
      <c r="H32" s="41">
        <f t="shared" si="0"/>
        <v>8000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3000</v>
      </c>
      <c r="D34" s="2">
        <f t="shared" si="3"/>
        <v>3000</v>
      </c>
      <c r="E34" s="2">
        <f t="shared" si="3"/>
        <v>3000</v>
      </c>
      <c r="H34" s="41">
        <f t="shared" si="0"/>
        <v>3000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>
        <v>500</v>
      </c>
      <c r="D37" s="2">
        <f t="shared" si="3"/>
        <v>500</v>
      </c>
      <c r="E37" s="2">
        <f t="shared" si="3"/>
        <v>500</v>
      </c>
      <c r="H37" s="41">
        <f t="shared" si="0"/>
        <v>500</v>
      </c>
    </row>
    <row r="38" spans="1:10">
      <c r="A38" s="183" t="s">
        <v>145</v>
      </c>
      <c r="B38" s="184"/>
      <c r="C38" s="21">
        <f>SUM(C39:C60)</f>
        <v>146100</v>
      </c>
      <c r="D38" s="21">
        <f>SUM(D39:D60)</f>
        <v>146100</v>
      </c>
      <c r="E38" s="21">
        <f>SUM(E39:E60)</f>
        <v>146100</v>
      </c>
      <c r="G38" s="39" t="s">
        <v>55</v>
      </c>
      <c r="H38" s="41">
        <f t="shared" si="0"/>
        <v>146100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12000</v>
      </c>
      <c r="D48" s="2">
        <f t="shared" si="4"/>
        <v>12000</v>
      </c>
      <c r="E48" s="2">
        <f t="shared" si="4"/>
        <v>12000</v>
      </c>
      <c r="H48" s="41">
        <f t="shared" si="0"/>
        <v>12000</v>
      </c>
    </row>
    <row r="49" spans="1:10" outlineLevel="1">
      <c r="A49" s="20">
        <v>3207</v>
      </c>
      <c r="B49" s="20" t="s">
        <v>149</v>
      </c>
      <c r="C49" s="2">
        <v>100</v>
      </c>
      <c r="D49" s="2">
        <f t="shared" si="4"/>
        <v>100</v>
      </c>
      <c r="E49" s="2">
        <f t="shared" si="4"/>
        <v>100</v>
      </c>
      <c r="H49" s="41">
        <f t="shared" si="0"/>
        <v>100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10000</v>
      </c>
      <c r="D53" s="2">
        <f t="shared" si="4"/>
        <v>10000</v>
      </c>
      <c r="E53" s="2">
        <f t="shared" si="4"/>
        <v>10000</v>
      </c>
      <c r="H53" s="41">
        <f t="shared" si="0"/>
        <v>10000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47000</v>
      </c>
      <c r="D55" s="2">
        <f t="shared" si="4"/>
        <v>47000</v>
      </c>
      <c r="E55" s="2">
        <f t="shared" si="4"/>
        <v>47000</v>
      </c>
      <c r="H55" s="41">
        <f t="shared" si="0"/>
        <v>47000</v>
      </c>
    </row>
    <row r="56" spans="1:10" outlineLevel="1">
      <c r="A56" s="20">
        <v>3303</v>
      </c>
      <c r="B56" s="20" t="s">
        <v>154</v>
      </c>
      <c r="C56" s="2">
        <v>55000</v>
      </c>
      <c r="D56" s="2">
        <f t="shared" ref="D56:E60" si="5">C56</f>
        <v>55000</v>
      </c>
      <c r="E56" s="2">
        <f t="shared" si="5"/>
        <v>55000</v>
      </c>
      <c r="H56" s="41">
        <f t="shared" si="0"/>
        <v>55000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3" t="s">
        <v>158</v>
      </c>
      <c r="B61" s="18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7" t="s">
        <v>579</v>
      </c>
      <c r="B67" s="187"/>
      <c r="C67" s="25">
        <f>C97+C68</f>
        <v>681223.57499999995</v>
      </c>
      <c r="D67" s="25">
        <f>D97+D68</f>
        <v>681223.57499999995</v>
      </c>
      <c r="E67" s="25">
        <f>E97+E68</f>
        <v>681223.57499999995</v>
      </c>
      <c r="G67" s="39" t="s">
        <v>59</v>
      </c>
      <c r="H67" s="41">
        <f t="shared" ref="H67:H130" si="7">C67</f>
        <v>681223.57499999995</v>
      </c>
      <c r="I67" s="42"/>
      <c r="J67" s="40" t="b">
        <f>AND(H67=I67)</f>
        <v>0</v>
      </c>
    </row>
    <row r="68" spans="1:10">
      <c r="A68" s="183" t="s">
        <v>163</v>
      </c>
      <c r="B68" s="184"/>
      <c r="C68" s="21">
        <f>SUM(C69:C96)</f>
        <v>88500</v>
      </c>
      <c r="D68" s="21">
        <f>SUM(D69:D96)</f>
        <v>88500</v>
      </c>
      <c r="E68" s="21">
        <f>SUM(E69:E96)</f>
        <v>88500</v>
      </c>
      <c r="G68" s="39" t="s">
        <v>56</v>
      </c>
      <c r="H68" s="41">
        <f t="shared" si="7"/>
        <v>88500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10000</v>
      </c>
      <c r="D79" s="2">
        <f t="shared" si="8"/>
        <v>10000</v>
      </c>
      <c r="E79" s="2">
        <f t="shared" si="8"/>
        <v>10000</v>
      </c>
      <c r="H79" s="41">
        <f t="shared" si="7"/>
        <v>10000</v>
      </c>
    </row>
    <row r="80" spans="1:10" ht="15" customHeight="1" outlineLevel="1">
      <c r="A80" s="3">
        <v>5202</v>
      </c>
      <c r="B80" s="2" t="s">
        <v>172</v>
      </c>
      <c r="C80" s="2">
        <v>5000</v>
      </c>
      <c r="D80" s="2">
        <f t="shared" si="8"/>
        <v>5000</v>
      </c>
      <c r="E80" s="2">
        <f t="shared" si="8"/>
        <v>5000</v>
      </c>
      <c r="H80" s="41">
        <f t="shared" si="7"/>
        <v>5000</v>
      </c>
    </row>
    <row r="81" spans="1:8" ht="15" customHeight="1" outlineLevel="1">
      <c r="A81" s="3">
        <v>5203</v>
      </c>
      <c r="B81" s="2" t="s">
        <v>21</v>
      </c>
      <c r="C81" s="2">
        <v>3500</v>
      </c>
      <c r="D81" s="2">
        <f t="shared" si="8"/>
        <v>3500</v>
      </c>
      <c r="E81" s="2">
        <f t="shared" si="8"/>
        <v>3500</v>
      </c>
      <c r="H81" s="41">
        <f t="shared" si="7"/>
        <v>3500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10000</v>
      </c>
      <c r="D91" s="2">
        <f t="shared" si="9"/>
        <v>10000</v>
      </c>
      <c r="E91" s="2">
        <f t="shared" si="9"/>
        <v>10000</v>
      </c>
      <c r="H91" s="41">
        <f t="shared" si="7"/>
        <v>10000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40000</v>
      </c>
      <c r="D94" s="2">
        <f t="shared" si="9"/>
        <v>40000</v>
      </c>
      <c r="E94" s="2">
        <f t="shared" si="9"/>
        <v>40000</v>
      </c>
      <c r="H94" s="41">
        <f t="shared" si="7"/>
        <v>40000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>
        <v>20000</v>
      </c>
      <c r="D96" s="2">
        <f t="shared" si="9"/>
        <v>20000</v>
      </c>
      <c r="E96" s="2">
        <f t="shared" si="9"/>
        <v>20000</v>
      </c>
      <c r="H96" s="41">
        <f t="shared" si="7"/>
        <v>20000</v>
      </c>
    </row>
    <row r="97" spans="1:10">
      <c r="A97" s="19" t="s">
        <v>184</v>
      </c>
      <c r="B97" s="24"/>
      <c r="C97" s="21">
        <f>SUM(C98:C113)</f>
        <v>592723.57499999995</v>
      </c>
      <c r="D97" s="21">
        <f>SUM(D98:D113)</f>
        <v>592723.57499999995</v>
      </c>
      <c r="E97" s="21">
        <f>SUM(E98:E113)</f>
        <v>592723.57499999995</v>
      </c>
      <c r="G97" s="39" t="s">
        <v>58</v>
      </c>
      <c r="H97" s="41">
        <f t="shared" si="7"/>
        <v>592723.57499999995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500000</v>
      </c>
      <c r="D98" s="2">
        <f>C98</f>
        <v>500000</v>
      </c>
      <c r="E98" s="2">
        <f>D98</f>
        <v>500000</v>
      </c>
      <c r="H98" s="41">
        <f t="shared" si="7"/>
        <v>500000</v>
      </c>
    </row>
    <row r="99" spans="1:10" ht="15" customHeight="1" outlineLevel="1">
      <c r="A99" s="3">
        <v>6002</v>
      </c>
      <c r="B99" s="1" t="s">
        <v>185</v>
      </c>
      <c r="C99" s="2">
        <v>31300</v>
      </c>
      <c r="D99" s="2">
        <f t="shared" ref="D99:E113" si="10">C99</f>
        <v>31300</v>
      </c>
      <c r="E99" s="2">
        <f t="shared" si="10"/>
        <v>31300</v>
      </c>
      <c r="H99" s="41">
        <f t="shared" si="7"/>
        <v>31300</v>
      </c>
    </row>
    <row r="100" spans="1:10" ht="15" customHeight="1" outlineLevel="1">
      <c r="A100" s="3">
        <v>6003</v>
      </c>
      <c r="B100" s="1" t="s">
        <v>186</v>
      </c>
      <c r="C100" s="2">
        <v>55000</v>
      </c>
      <c r="D100" s="2">
        <f t="shared" si="10"/>
        <v>55000</v>
      </c>
      <c r="E100" s="2">
        <f t="shared" si="10"/>
        <v>55000</v>
      </c>
      <c r="H100" s="41">
        <f t="shared" si="7"/>
        <v>55000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>
        <v>1423.575</v>
      </c>
      <c r="D105" s="2">
        <f t="shared" si="10"/>
        <v>1423.575</v>
      </c>
      <c r="E105" s="2">
        <f t="shared" si="10"/>
        <v>1423.575</v>
      </c>
      <c r="H105" s="41">
        <f t="shared" si="7"/>
        <v>1423.575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500</v>
      </c>
      <c r="D111" s="2">
        <f t="shared" si="10"/>
        <v>500</v>
      </c>
      <c r="E111" s="2">
        <f t="shared" si="10"/>
        <v>500</v>
      </c>
      <c r="H111" s="41">
        <f t="shared" si="7"/>
        <v>500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>
      <c r="A114" s="188" t="s">
        <v>62</v>
      </c>
      <c r="B114" s="189"/>
      <c r="C114" s="26">
        <f>C115+C152+C177</f>
        <v>1352268.101</v>
      </c>
      <c r="D114" s="26">
        <f>D115+D152+D177</f>
        <v>1352268.101</v>
      </c>
      <c r="E114" s="26">
        <f>E115+E152+E177</f>
        <v>1352268.101</v>
      </c>
      <c r="G114" s="39" t="s">
        <v>62</v>
      </c>
      <c r="H114" s="41">
        <f t="shared" si="7"/>
        <v>1352268.101</v>
      </c>
      <c r="I114" s="42"/>
      <c r="J114" s="40" t="b">
        <f>AND(H114=I114)</f>
        <v>0</v>
      </c>
    </row>
    <row r="115" spans="1:10">
      <c r="A115" s="185" t="s">
        <v>580</v>
      </c>
      <c r="B115" s="186"/>
      <c r="C115" s="23">
        <f>C116+C135</f>
        <v>1352268.101</v>
      </c>
      <c r="D115" s="23">
        <f>D116+D135</f>
        <v>1352268.101</v>
      </c>
      <c r="E115" s="23">
        <f>E116+E135</f>
        <v>1352268.101</v>
      </c>
      <c r="G115" s="39" t="s">
        <v>61</v>
      </c>
      <c r="H115" s="41">
        <f t="shared" si="7"/>
        <v>1352268.101</v>
      </c>
      <c r="I115" s="42"/>
      <c r="J115" s="40" t="b">
        <f>AND(H115=I115)</f>
        <v>0</v>
      </c>
    </row>
    <row r="116" spans="1:10" ht="15" customHeight="1">
      <c r="A116" s="183" t="s">
        <v>195</v>
      </c>
      <c r="B116" s="184"/>
      <c r="C116" s="21">
        <f>C117+C120+C123+C126+C129+C132</f>
        <v>1290684.9990000001</v>
      </c>
      <c r="D116" s="21">
        <f>D117+D120+D123+D126+D129+D132</f>
        <v>1290684.9990000001</v>
      </c>
      <c r="E116" s="21">
        <f>E117+E120+E123+E126+E129+E132</f>
        <v>1290684.9990000001</v>
      </c>
      <c r="G116" s="39" t="s">
        <v>583</v>
      </c>
      <c r="H116" s="41">
        <f t="shared" si="7"/>
        <v>1290684.9990000001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850684.99900000007</v>
      </c>
      <c r="D117" s="2">
        <f>D118+D119</f>
        <v>850684.99900000007</v>
      </c>
      <c r="E117" s="2">
        <f>E118+E119</f>
        <v>850684.99900000007</v>
      </c>
      <c r="H117" s="41">
        <f t="shared" si="7"/>
        <v>850684.99900000007</v>
      </c>
    </row>
    <row r="118" spans="1:10" ht="15" customHeight="1" outlineLevel="2">
      <c r="A118" s="130"/>
      <c r="B118" s="129" t="s">
        <v>855</v>
      </c>
      <c r="C118" s="128">
        <v>10809.54</v>
      </c>
      <c r="D118" s="128">
        <f>C118</f>
        <v>10809.54</v>
      </c>
      <c r="E118" s="128">
        <f>D118</f>
        <v>10809.54</v>
      </c>
      <c r="H118" s="41">
        <f t="shared" si="7"/>
        <v>10809.54</v>
      </c>
    </row>
    <row r="119" spans="1:10" ht="15" customHeight="1" outlineLevel="2">
      <c r="A119" s="130"/>
      <c r="B119" s="129" t="s">
        <v>860</v>
      </c>
      <c r="C119" s="128">
        <v>839875.45900000003</v>
      </c>
      <c r="D119" s="128">
        <f>C119</f>
        <v>839875.45900000003</v>
      </c>
      <c r="E119" s="128">
        <f>D119</f>
        <v>839875.45900000003</v>
      </c>
      <c r="H119" s="41">
        <f t="shared" si="7"/>
        <v>839875.45900000003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>
        <v>0</v>
      </c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>
        <v>0</v>
      </c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440000</v>
      </c>
      <c r="D126" s="2">
        <f>D127+D128</f>
        <v>440000</v>
      </c>
      <c r="E126" s="2">
        <f>E127+E128</f>
        <v>440000</v>
      </c>
      <c r="H126" s="41">
        <f t="shared" si="7"/>
        <v>440000</v>
      </c>
    </row>
    <row r="127" spans="1:10" ht="15" customHeight="1" outlineLevel="2">
      <c r="A127" s="130"/>
      <c r="B127" s="129" t="s">
        <v>855</v>
      </c>
      <c r="C127" s="128">
        <v>70000</v>
      </c>
      <c r="D127" s="128">
        <f>C127</f>
        <v>70000</v>
      </c>
      <c r="E127" s="128">
        <f>D127</f>
        <v>70000</v>
      </c>
      <c r="H127" s="41">
        <f t="shared" si="7"/>
        <v>70000</v>
      </c>
    </row>
    <row r="128" spans="1:10" ht="15" customHeight="1" outlineLevel="2">
      <c r="A128" s="130"/>
      <c r="B128" s="129" t="s">
        <v>860</v>
      </c>
      <c r="C128" s="128">
        <v>370000</v>
      </c>
      <c r="D128" s="128">
        <f>C128</f>
        <v>370000</v>
      </c>
      <c r="E128" s="128">
        <f>D128</f>
        <v>370000</v>
      </c>
      <c r="H128" s="41">
        <f t="shared" si="7"/>
        <v>370000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83" t="s">
        <v>202</v>
      </c>
      <c r="B135" s="184"/>
      <c r="C135" s="21">
        <f>C136+C140+C143+C146+C149</f>
        <v>61583.101999999999</v>
      </c>
      <c r="D135" s="21">
        <f>D136+D140+D143+D146+D149</f>
        <v>61583.101999999999</v>
      </c>
      <c r="E135" s="21">
        <f>E136+E140+E143+E146+E149</f>
        <v>61583.101999999999</v>
      </c>
      <c r="G135" s="39" t="s">
        <v>584</v>
      </c>
      <c r="H135" s="41">
        <f t="shared" si="11"/>
        <v>61583.101999999999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21570.101999999999</v>
      </c>
      <c r="D136" s="2">
        <f>D137+D138+D139</f>
        <v>21570.101999999999</v>
      </c>
      <c r="E136" s="2">
        <f>E137+E138+E139</f>
        <v>21570.101999999999</v>
      </c>
      <c r="H136" s="41">
        <f t="shared" si="11"/>
        <v>21570.101999999999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8399.2739999999994</v>
      </c>
      <c r="D138" s="128">
        <f t="shared" ref="D138:E139" si="12">C138</f>
        <v>8399.2739999999994</v>
      </c>
      <c r="E138" s="128">
        <f t="shared" si="12"/>
        <v>8399.2739999999994</v>
      </c>
      <c r="H138" s="41">
        <f t="shared" si="11"/>
        <v>8399.2739999999994</v>
      </c>
    </row>
    <row r="139" spans="1:10" ht="15" customHeight="1" outlineLevel="2">
      <c r="A139" s="130"/>
      <c r="B139" s="129" t="s">
        <v>861</v>
      </c>
      <c r="C139" s="128">
        <v>13170.828</v>
      </c>
      <c r="D139" s="128">
        <f t="shared" si="12"/>
        <v>13170.828</v>
      </c>
      <c r="E139" s="128">
        <f t="shared" si="12"/>
        <v>13170.828</v>
      </c>
      <c r="H139" s="41">
        <f t="shared" si="11"/>
        <v>13170.828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40013</v>
      </c>
      <c r="D149" s="2">
        <f>D150+D151</f>
        <v>40013</v>
      </c>
      <c r="E149" s="2">
        <f>E150+E151</f>
        <v>40013</v>
      </c>
      <c r="H149" s="41">
        <f t="shared" si="11"/>
        <v>40013</v>
      </c>
    </row>
    <row r="150" spans="1:10" ht="15" customHeight="1" outlineLevel="2">
      <c r="A150" s="130"/>
      <c r="B150" s="129" t="s">
        <v>855</v>
      </c>
      <c r="C150" s="128">
        <v>40013</v>
      </c>
      <c r="D150" s="128">
        <f>C150</f>
        <v>40013</v>
      </c>
      <c r="E150" s="128">
        <f>D150</f>
        <v>40013</v>
      </c>
      <c r="H150" s="41">
        <f t="shared" si="11"/>
        <v>40013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85" t="s">
        <v>581</v>
      </c>
      <c r="B152" s="18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3" t="s">
        <v>208</v>
      </c>
      <c r="B153" s="18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83" t="s">
        <v>212</v>
      </c>
      <c r="B163" s="18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83" t="s">
        <v>214</v>
      </c>
      <c r="B170" s="18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85" t="s">
        <v>582</v>
      </c>
      <c r="B177" s="18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3" t="s">
        <v>217</v>
      </c>
      <c r="B178" s="18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0" t="s">
        <v>849</v>
      </c>
      <c r="B179" s="18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0" t="s">
        <v>848</v>
      </c>
      <c r="B184" s="18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0" t="s">
        <v>846</v>
      </c>
      <c r="B188" s="18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0" t="s">
        <v>843</v>
      </c>
      <c r="B197" s="18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0" t="s">
        <v>842</v>
      </c>
      <c r="B200" s="18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0" t="s">
        <v>841</v>
      </c>
      <c r="B203" s="18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89"/>
      <c r="B209" s="88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0" t="s">
        <v>836</v>
      </c>
      <c r="B215" s="18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0" t="s">
        <v>834</v>
      </c>
      <c r="B222" s="18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89"/>
      <c r="B226" s="88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89"/>
      <c r="B227" s="88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80" t="s">
        <v>830</v>
      </c>
      <c r="B228" s="18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89"/>
      <c r="B232" s="88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0" t="s">
        <v>828</v>
      </c>
      <c r="B235" s="18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0" t="s">
        <v>826</v>
      </c>
      <c r="B238" s="18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89"/>
      <c r="B242" s="88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80" t="s">
        <v>823</v>
      </c>
      <c r="B243" s="18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89"/>
      <c r="B247" s="88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89"/>
      <c r="B248" s="88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89"/>
      <c r="B249" s="88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80" t="s">
        <v>817</v>
      </c>
      <c r="B250" s="18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82" t="s">
        <v>67</v>
      </c>
      <c r="B256" s="182"/>
      <c r="C256" s="182"/>
      <c r="D256" s="160" t="s">
        <v>853</v>
      </c>
      <c r="E256" s="160" t="s">
        <v>852</v>
      </c>
      <c r="G256" s="47" t="s">
        <v>589</v>
      </c>
      <c r="H256" s="48">
        <f>C257+C559</f>
        <v>2382091.676</v>
      </c>
      <c r="I256" s="49"/>
      <c r="J256" s="50" t="b">
        <f>AND(H256=I256)</f>
        <v>0</v>
      </c>
    </row>
    <row r="257" spans="1:10">
      <c r="A257" s="174" t="s">
        <v>60</v>
      </c>
      <c r="B257" s="175"/>
      <c r="C257" s="37">
        <f>C258+C550</f>
        <v>1029823.5749999998</v>
      </c>
      <c r="D257" s="37">
        <f>D258+D550</f>
        <v>627605.72199999995</v>
      </c>
      <c r="E257" s="37">
        <f>E258+E550</f>
        <v>627605.72199999995</v>
      </c>
      <c r="G257" s="39" t="s">
        <v>60</v>
      </c>
      <c r="H257" s="41">
        <f>C257</f>
        <v>1029823.5749999998</v>
      </c>
      <c r="I257" s="42"/>
      <c r="J257" s="40" t="b">
        <f>AND(H257=I257)</f>
        <v>0</v>
      </c>
    </row>
    <row r="258" spans="1:10">
      <c r="A258" s="170" t="s">
        <v>266</v>
      </c>
      <c r="B258" s="171"/>
      <c r="C258" s="36">
        <f>C259+C339+C483+C547</f>
        <v>1014823.5749999998</v>
      </c>
      <c r="D258" s="36">
        <f>D259+D339+D483+D547</f>
        <v>612605.72199999995</v>
      </c>
      <c r="E258" s="36">
        <f>E259+E339+E483+E547</f>
        <v>612605.72199999995</v>
      </c>
      <c r="G258" s="39" t="s">
        <v>57</v>
      </c>
      <c r="H258" s="41">
        <f t="shared" ref="H258:H321" si="21">C258</f>
        <v>1014823.5749999998</v>
      </c>
      <c r="I258" s="42"/>
      <c r="J258" s="40" t="b">
        <f>AND(H258=I258)</f>
        <v>0</v>
      </c>
    </row>
    <row r="259" spans="1:10">
      <c r="A259" s="168" t="s">
        <v>267</v>
      </c>
      <c r="B259" s="169"/>
      <c r="C259" s="33">
        <f>C260+C263+C314</f>
        <v>624238.85999999987</v>
      </c>
      <c r="D259" s="33">
        <f>D260+D263+D314</f>
        <v>222021.00700000001</v>
      </c>
      <c r="E259" s="33">
        <f>E260+E263+E314</f>
        <v>222021.00700000001</v>
      </c>
      <c r="G259" s="39" t="s">
        <v>590</v>
      </c>
      <c r="H259" s="41">
        <f t="shared" si="21"/>
        <v>624238.85999999987</v>
      </c>
      <c r="I259" s="42"/>
      <c r="J259" s="40" t="b">
        <f>AND(H259=I259)</f>
        <v>0</v>
      </c>
    </row>
    <row r="260" spans="1:10" outlineLevel="1">
      <c r="A260" s="172" t="s">
        <v>268</v>
      </c>
      <c r="B260" s="173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2" t="s">
        <v>269</v>
      </c>
      <c r="B263" s="173"/>
      <c r="C263" s="32">
        <f>C264+C265+C289+C296+C298+C302+C305+C308+C313</f>
        <v>623278.85999999987</v>
      </c>
      <c r="D263" s="32">
        <f>D264+D265+D289+D296+D298+D302+D305+D308+D313</f>
        <v>221061.00700000001</v>
      </c>
      <c r="E263" s="32">
        <f>E264+E265+E289+E296+E298+E302+E305+E308+E313</f>
        <v>221061.00700000001</v>
      </c>
      <c r="H263" s="41">
        <f t="shared" si="21"/>
        <v>623278.85999999987</v>
      </c>
    </row>
    <row r="264" spans="1:10" outlineLevel="2">
      <c r="A264" s="6">
        <v>1101</v>
      </c>
      <c r="B264" s="4" t="s">
        <v>34</v>
      </c>
      <c r="C264" s="5">
        <v>221061.00700000001</v>
      </c>
      <c r="D264" s="5">
        <f>C264</f>
        <v>221061.00700000001</v>
      </c>
      <c r="E264" s="5">
        <f>D264</f>
        <v>221061.00700000001</v>
      </c>
      <c r="H264" s="41">
        <f t="shared" si="21"/>
        <v>221061.00700000001</v>
      </c>
    </row>
    <row r="265" spans="1:10" outlineLevel="2">
      <c r="A265" s="6">
        <v>1101</v>
      </c>
      <c r="B265" s="4" t="s">
        <v>35</v>
      </c>
      <c r="C265" s="5">
        <v>280552</v>
      </c>
      <c r="D265" s="5">
        <f>SUM(D266:D288)</f>
        <v>0</v>
      </c>
      <c r="E265" s="5">
        <f>SUM(E266:E288)</f>
        <v>0</v>
      </c>
      <c r="H265" s="41">
        <f t="shared" si="21"/>
        <v>280552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5120.7</v>
      </c>
      <c r="D289" s="5">
        <f>SUM(D290:D295)</f>
        <v>0</v>
      </c>
      <c r="E289" s="5">
        <f>SUM(E290:E295)</f>
        <v>0</v>
      </c>
      <c r="H289" s="41">
        <f t="shared" si="21"/>
        <v>5120.7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500</v>
      </c>
      <c r="D296" s="5">
        <f>SUM(D297)</f>
        <v>0</v>
      </c>
      <c r="E296" s="5">
        <f>SUM(E297)</f>
        <v>0</v>
      </c>
      <c r="H296" s="41">
        <f t="shared" si="21"/>
        <v>500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18456</v>
      </c>
      <c r="D298" s="5">
        <f>SUM(D299:D301)</f>
        <v>0</v>
      </c>
      <c r="E298" s="5">
        <f>SUM(E299:E301)</f>
        <v>0</v>
      </c>
      <c r="H298" s="41">
        <f t="shared" si="21"/>
        <v>18456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7302.97</v>
      </c>
      <c r="D305" s="5">
        <f>SUM(D306:D307)</f>
        <v>0</v>
      </c>
      <c r="E305" s="5">
        <f>SUM(E306:E307)</f>
        <v>0</v>
      </c>
      <c r="H305" s="41">
        <f t="shared" si="21"/>
        <v>7302.97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90286.183000000005</v>
      </c>
      <c r="D308" s="5">
        <f>SUM(D309:D312)</f>
        <v>0</v>
      </c>
      <c r="E308" s="5">
        <f>SUM(E309:E312)</f>
        <v>0</v>
      </c>
      <c r="H308" s="41">
        <f t="shared" si="21"/>
        <v>90286.183000000005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2" t="s">
        <v>601</v>
      </c>
      <c r="B314" s="17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8" t="s">
        <v>270</v>
      </c>
      <c r="B339" s="169"/>
      <c r="C339" s="33">
        <f>C340+C444+C482</f>
        <v>357334.71499999997</v>
      </c>
      <c r="D339" s="33">
        <f>D340+D444+D482</f>
        <v>357334.71499999997</v>
      </c>
      <c r="E339" s="33">
        <f>E340+E444+E482</f>
        <v>357334.71499999997</v>
      </c>
      <c r="G339" s="39" t="s">
        <v>591</v>
      </c>
      <c r="H339" s="41">
        <f t="shared" si="28"/>
        <v>357334.71499999997</v>
      </c>
      <c r="I339" s="42"/>
      <c r="J339" s="40" t="b">
        <f>AND(H339=I339)</f>
        <v>0</v>
      </c>
    </row>
    <row r="340" spans="1:10" outlineLevel="1">
      <c r="A340" s="172" t="s">
        <v>271</v>
      </c>
      <c r="B340" s="173"/>
      <c r="C340" s="32">
        <f>C341+C342+C343+C344+C347+C348+C353+C356+C357+C362+C367+C368+C371+C372+C373+C376+C377+C378+C382+C388+C391+C392+C395+C398+C399+C404+C407+C408+C409+C412+C415+C416+C419+C420+C421+C422+C429+C443</f>
        <v>352334.71499999997</v>
      </c>
      <c r="D340" s="32">
        <f>D341+D342+D343+D344+D347+D348+D353+D356+D357+D362+D367+BH290668+D371+D372+D373+D376+D377+D378+D382+D388+D391+D392+D395+D398+D399+D404+D407+D408+D409+D412+D415+D416+D419+D420+D421+D422+D429+D443</f>
        <v>352334.71499999997</v>
      </c>
      <c r="E340" s="32">
        <f>E341+E342+E343+E344+E347+E348+E353+E356+E357+E362+E367+BI290668+E371+E372+E373+E376+E377+E378+E382+E388+E391+E392+E395+E398+E399+E404+E407+E408+E409+E412+E415+E416+E419+E420+E421+E422+E429+E443</f>
        <v>352334.71499999997</v>
      </c>
      <c r="H340" s="41">
        <f t="shared" si="28"/>
        <v>352334.71499999997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5000</v>
      </c>
      <c r="D342" s="5">
        <f t="shared" ref="D342:E343" si="31">C342</f>
        <v>5000</v>
      </c>
      <c r="E342" s="5">
        <f t="shared" si="31"/>
        <v>5000</v>
      </c>
      <c r="H342" s="41">
        <f t="shared" si="28"/>
        <v>5000</v>
      </c>
    </row>
    <row r="343" spans="1:10" outlineLevel="2">
      <c r="A343" s="6">
        <v>2201</v>
      </c>
      <c r="B343" s="4" t="s">
        <v>41</v>
      </c>
      <c r="C343" s="5">
        <v>139000</v>
      </c>
      <c r="D343" s="5">
        <f t="shared" si="31"/>
        <v>139000</v>
      </c>
      <c r="E343" s="5">
        <f t="shared" si="31"/>
        <v>139000</v>
      </c>
      <c r="H343" s="41">
        <f t="shared" si="28"/>
        <v>139000</v>
      </c>
    </row>
    <row r="344" spans="1:10" outlineLevel="2">
      <c r="A344" s="6">
        <v>2201</v>
      </c>
      <c r="B344" s="4" t="s">
        <v>273</v>
      </c>
      <c r="C344" s="5">
        <f>SUM(C345:C346)</f>
        <v>1000</v>
      </c>
      <c r="D344" s="5">
        <f>SUM(D345:D346)</f>
        <v>1000</v>
      </c>
      <c r="E344" s="5">
        <f>SUM(E345:E346)</f>
        <v>1000</v>
      </c>
      <c r="H344" s="41">
        <f t="shared" si="28"/>
        <v>1000</v>
      </c>
    </row>
    <row r="345" spans="1:10" outlineLevel="3">
      <c r="A345" s="29"/>
      <c r="B345" s="28" t="s">
        <v>274</v>
      </c>
      <c r="C345" s="30">
        <v>500</v>
      </c>
      <c r="D345" s="30">
        <f t="shared" ref="D345:E347" si="32">C345</f>
        <v>500</v>
      </c>
      <c r="E345" s="30">
        <f t="shared" si="32"/>
        <v>500</v>
      </c>
      <c r="H345" s="41">
        <f t="shared" si="28"/>
        <v>500</v>
      </c>
    </row>
    <row r="346" spans="1:10" outlineLevel="3">
      <c r="A346" s="29"/>
      <c r="B346" s="28" t="s">
        <v>275</v>
      </c>
      <c r="C346" s="30">
        <v>500</v>
      </c>
      <c r="D346" s="30">
        <f t="shared" si="32"/>
        <v>500</v>
      </c>
      <c r="E346" s="30">
        <f t="shared" si="32"/>
        <v>500</v>
      </c>
      <c r="H346" s="41">
        <f t="shared" si="28"/>
        <v>500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32"/>
        <v>2000</v>
      </c>
      <c r="E347" s="5">
        <f t="shared" si="32"/>
        <v>2000</v>
      </c>
      <c r="H347" s="41">
        <f t="shared" si="28"/>
        <v>2000</v>
      </c>
    </row>
    <row r="348" spans="1:10" outlineLevel="2">
      <c r="A348" s="6">
        <v>2201</v>
      </c>
      <c r="B348" s="4" t="s">
        <v>277</v>
      </c>
      <c r="C348" s="5">
        <f>SUM(C349:C352)</f>
        <v>42000</v>
      </c>
      <c r="D348" s="5">
        <f>SUM(D349:D352)</f>
        <v>42000</v>
      </c>
      <c r="E348" s="5">
        <f>SUM(E349:E352)</f>
        <v>42000</v>
      </c>
      <c r="H348" s="41">
        <f t="shared" si="28"/>
        <v>42000</v>
      </c>
    </row>
    <row r="349" spans="1:10" outlineLevel="3">
      <c r="A349" s="29"/>
      <c r="B349" s="28" t="s">
        <v>278</v>
      </c>
      <c r="C349" s="30">
        <v>42000</v>
      </c>
      <c r="D349" s="30">
        <f>C349</f>
        <v>42000</v>
      </c>
      <c r="E349" s="30">
        <f>D349</f>
        <v>42000</v>
      </c>
      <c r="H349" s="41">
        <f t="shared" si="28"/>
        <v>42000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outlineLevel="3">
      <c r="A354" s="29"/>
      <c r="B354" s="28" t="s">
        <v>42</v>
      </c>
      <c r="C354" s="30">
        <v>270</v>
      </c>
      <c r="D354" s="30">
        <f t="shared" ref="D354:E356" si="34">C354</f>
        <v>270</v>
      </c>
      <c r="E354" s="30">
        <f t="shared" si="34"/>
        <v>270</v>
      </c>
      <c r="H354" s="41">
        <f t="shared" si="28"/>
        <v>270</v>
      </c>
    </row>
    <row r="355" spans="1:8" outlineLevel="3">
      <c r="A355" s="29"/>
      <c r="B355" s="28" t="s">
        <v>283</v>
      </c>
      <c r="C355" s="30">
        <v>30</v>
      </c>
      <c r="D355" s="30">
        <f t="shared" si="34"/>
        <v>30</v>
      </c>
      <c r="E355" s="30">
        <f t="shared" si="34"/>
        <v>30</v>
      </c>
      <c r="H355" s="41">
        <f t="shared" si="28"/>
        <v>30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7500</v>
      </c>
      <c r="D357" s="5">
        <f>SUM(D358:D361)</f>
        <v>7500</v>
      </c>
      <c r="E357" s="5">
        <f>SUM(E358:E361)</f>
        <v>7500</v>
      </c>
      <c r="H357" s="41">
        <f t="shared" si="28"/>
        <v>7500</v>
      </c>
    </row>
    <row r="358" spans="1:8" outlineLevel="3">
      <c r="A358" s="29"/>
      <c r="B358" s="28" t="s">
        <v>286</v>
      </c>
      <c r="C358" s="30">
        <v>6500</v>
      </c>
      <c r="D358" s="30">
        <f>C358</f>
        <v>6500</v>
      </c>
      <c r="E358" s="30">
        <f>D358</f>
        <v>6500</v>
      </c>
      <c r="H358" s="41">
        <f t="shared" si="28"/>
        <v>6500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30500</v>
      </c>
      <c r="D362" s="5">
        <f>SUM(D363:D366)</f>
        <v>30500</v>
      </c>
      <c r="E362" s="5">
        <f>SUM(E363:E366)</f>
        <v>30500</v>
      </c>
      <c r="H362" s="41">
        <f t="shared" si="28"/>
        <v>30500</v>
      </c>
    </row>
    <row r="363" spans="1:8" outlineLevel="3">
      <c r="A363" s="29"/>
      <c r="B363" s="28" t="s">
        <v>291</v>
      </c>
      <c r="C363" s="30">
        <v>7500</v>
      </c>
      <c r="D363" s="30">
        <f>C363</f>
        <v>7500</v>
      </c>
      <c r="E363" s="30">
        <f>D363</f>
        <v>7500</v>
      </c>
      <c r="H363" s="41">
        <f t="shared" si="28"/>
        <v>7500</v>
      </c>
    </row>
    <row r="364" spans="1:8" outlineLevel="3">
      <c r="A364" s="29"/>
      <c r="B364" s="28" t="s">
        <v>292</v>
      </c>
      <c r="C364" s="30">
        <v>22000</v>
      </c>
      <c r="D364" s="30">
        <f t="shared" ref="D364:E366" si="36">C364</f>
        <v>22000</v>
      </c>
      <c r="E364" s="30">
        <f t="shared" si="36"/>
        <v>22000</v>
      </c>
      <c r="H364" s="41">
        <f t="shared" si="28"/>
        <v>22000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outlineLevel="2">
      <c r="A372" s="6">
        <v>2201</v>
      </c>
      <c r="B372" s="4" t="s">
        <v>45</v>
      </c>
      <c r="C372" s="5">
        <v>4500</v>
      </c>
      <c r="D372" s="5">
        <f t="shared" si="37"/>
        <v>4500</v>
      </c>
      <c r="E372" s="5">
        <f t="shared" si="37"/>
        <v>4500</v>
      </c>
      <c r="H372" s="41">
        <f t="shared" si="28"/>
        <v>4500</v>
      </c>
    </row>
    <row r="373" spans="1:8" outlineLevel="2" collapsed="1">
      <c r="A373" s="6">
        <v>2201</v>
      </c>
      <c r="B373" s="4" t="s">
        <v>298</v>
      </c>
      <c r="C373" s="5">
        <f>SUM(C374:C375)</f>
        <v>2600</v>
      </c>
      <c r="D373" s="5">
        <f>SUM(D374:D375)</f>
        <v>2600</v>
      </c>
      <c r="E373" s="5">
        <f>SUM(E374:E375)</f>
        <v>2600</v>
      </c>
      <c r="H373" s="41">
        <f t="shared" si="28"/>
        <v>2600</v>
      </c>
    </row>
    <row r="374" spans="1:8" outlineLevel="3">
      <c r="A374" s="29"/>
      <c r="B374" s="28" t="s">
        <v>299</v>
      </c>
      <c r="C374" s="30">
        <v>2600</v>
      </c>
      <c r="D374" s="30">
        <f t="shared" ref="D374:E377" si="38">C374</f>
        <v>2600</v>
      </c>
      <c r="E374" s="30">
        <f t="shared" si="38"/>
        <v>2600</v>
      </c>
      <c r="H374" s="41">
        <f t="shared" si="28"/>
        <v>2600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250</v>
      </c>
      <c r="D377" s="5">
        <f t="shared" si="38"/>
        <v>250</v>
      </c>
      <c r="E377" s="5">
        <f t="shared" si="38"/>
        <v>250</v>
      </c>
      <c r="H377" s="41">
        <f t="shared" si="28"/>
        <v>250</v>
      </c>
    </row>
    <row r="378" spans="1:8" outlineLevel="2">
      <c r="A378" s="6">
        <v>2201</v>
      </c>
      <c r="B378" s="4" t="s">
        <v>303</v>
      </c>
      <c r="C378" s="5">
        <f>SUM(C379:C381)</f>
        <v>5250</v>
      </c>
      <c r="D378" s="5">
        <f>SUM(D379:D381)</f>
        <v>5250</v>
      </c>
      <c r="E378" s="5">
        <f>SUM(E379:E381)</f>
        <v>5250</v>
      </c>
      <c r="H378" s="41">
        <f t="shared" si="28"/>
        <v>5250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1250</v>
      </c>
      <c r="D381" s="30">
        <f t="shared" si="39"/>
        <v>1250</v>
      </c>
      <c r="E381" s="30">
        <f t="shared" si="39"/>
        <v>1250</v>
      </c>
      <c r="H381" s="41">
        <f t="shared" si="28"/>
        <v>1250</v>
      </c>
    </row>
    <row r="382" spans="1:8" outlineLevel="2">
      <c r="A382" s="6">
        <v>2201</v>
      </c>
      <c r="B382" s="4" t="s">
        <v>114</v>
      </c>
      <c r="C382" s="5">
        <f>SUM(C383:C387)</f>
        <v>3000</v>
      </c>
      <c r="D382" s="5">
        <f>SUM(D383:D387)</f>
        <v>3000</v>
      </c>
      <c r="E382" s="5">
        <f>SUM(E383:E387)</f>
        <v>3000</v>
      </c>
      <c r="H382" s="41">
        <f t="shared" si="28"/>
        <v>3000</v>
      </c>
    </row>
    <row r="383" spans="1:8" outlineLevel="3">
      <c r="A383" s="29"/>
      <c r="B383" s="28" t="s">
        <v>304</v>
      </c>
      <c r="C383" s="30">
        <v>2500</v>
      </c>
      <c r="D383" s="30">
        <f>C383</f>
        <v>2500</v>
      </c>
      <c r="E383" s="30">
        <f>D383</f>
        <v>2500</v>
      </c>
      <c r="H383" s="41">
        <f t="shared" si="28"/>
        <v>2500</v>
      </c>
    </row>
    <row r="384" spans="1:8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>
        <v>0</v>
      </c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3850</v>
      </c>
      <c r="D392" s="5">
        <f>SUM(D393:D394)</f>
        <v>3850</v>
      </c>
      <c r="E392" s="5">
        <f>SUM(E393:E394)</f>
        <v>3850</v>
      </c>
      <c r="H392" s="41">
        <f t="shared" si="41"/>
        <v>3850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3850</v>
      </c>
      <c r="D394" s="30">
        <f>C394</f>
        <v>3850</v>
      </c>
      <c r="E394" s="30">
        <f>D394</f>
        <v>3850</v>
      </c>
      <c r="H394" s="41">
        <f t="shared" si="41"/>
        <v>3850</v>
      </c>
    </row>
    <row r="395" spans="1:8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  <c r="H399" s="41">
        <f t="shared" si="41"/>
        <v>500</v>
      </c>
    </row>
    <row r="400" spans="1:8" outlineLevel="3">
      <c r="A400" s="29"/>
      <c r="B400" s="28" t="s">
        <v>318</v>
      </c>
      <c r="C400" s="30">
        <v>500</v>
      </c>
      <c r="D400" s="30">
        <f>C400</f>
        <v>500</v>
      </c>
      <c r="E400" s="30">
        <f>D400</f>
        <v>500</v>
      </c>
      <c r="H400" s="41">
        <f t="shared" si="41"/>
        <v>500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750</v>
      </c>
      <c r="D409" s="5">
        <f>SUM(D410:D411)</f>
        <v>750</v>
      </c>
      <c r="E409" s="5">
        <f>SUM(E410:E411)</f>
        <v>750</v>
      </c>
      <c r="H409" s="41">
        <f t="shared" si="41"/>
        <v>750</v>
      </c>
    </row>
    <row r="410" spans="1:8" outlineLevel="3" collapsed="1">
      <c r="A410" s="29"/>
      <c r="B410" s="28" t="s">
        <v>49</v>
      </c>
      <c r="C410" s="30">
        <v>250</v>
      </c>
      <c r="D410" s="30">
        <f>C410</f>
        <v>250</v>
      </c>
      <c r="E410" s="30">
        <f>D410</f>
        <v>250</v>
      </c>
      <c r="H410" s="41">
        <f t="shared" si="41"/>
        <v>250</v>
      </c>
    </row>
    <row r="411" spans="1:8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1"/>
        <v>500</v>
      </c>
    </row>
    <row r="412" spans="1:8" outlineLevel="2">
      <c r="A412" s="6">
        <v>2201</v>
      </c>
      <c r="B412" s="4" t="s">
        <v>117</v>
      </c>
      <c r="C412" s="5">
        <f>SUM(C413:C414)</f>
        <v>500</v>
      </c>
      <c r="D412" s="5">
        <f>SUM(D413:D414)</f>
        <v>500</v>
      </c>
      <c r="E412" s="5">
        <f>SUM(E413:E414)</f>
        <v>500</v>
      </c>
      <c r="H412" s="41">
        <f t="shared" si="41"/>
        <v>500</v>
      </c>
    </row>
    <row r="413" spans="1:8" outlineLevel="3" collapsed="1">
      <c r="A413" s="29"/>
      <c r="B413" s="28" t="s">
        <v>328</v>
      </c>
      <c r="C413" s="30">
        <v>500</v>
      </c>
      <c r="D413" s="30">
        <f t="shared" ref="D413:E415" si="46">C413</f>
        <v>500</v>
      </c>
      <c r="E413" s="30">
        <f t="shared" si="46"/>
        <v>500</v>
      </c>
      <c r="H413" s="41">
        <f t="shared" si="41"/>
        <v>500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500</v>
      </c>
      <c r="D417" s="30">
        <f t="shared" ref="D417:E421" si="47">C417</f>
        <v>500</v>
      </c>
      <c r="E417" s="30">
        <f t="shared" si="47"/>
        <v>500</v>
      </c>
      <c r="H417" s="41">
        <f t="shared" si="41"/>
        <v>500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99834.714999999997</v>
      </c>
      <c r="D429" s="5">
        <f>SUM(D430:D442)</f>
        <v>99834.714999999997</v>
      </c>
      <c r="E429" s="5">
        <f>SUM(E430:E442)</f>
        <v>99834.714999999997</v>
      </c>
      <c r="H429" s="41">
        <f t="shared" si="41"/>
        <v>99834.714999999997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90084.714999999997</v>
      </c>
      <c r="D431" s="30">
        <f t="shared" ref="D431:E442" si="49">C431</f>
        <v>90084.714999999997</v>
      </c>
      <c r="E431" s="30">
        <f t="shared" si="49"/>
        <v>90084.714999999997</v>
      </c>
      <c r="H431" s="41">
        <f t="shared" si="41"/>
        <v>90084.714999999997</v>
      </c>
    </row>
    <row r="432" spans="1:8" outlineLevel="3">
      <c r="A432" s="29"/>
      <c r="B432" s="28" t="s">
        <v>345</v>
      </c>
      <c r="C432" s="30">
        <v>2250</v>
      </c>
      <c r="D432" s="30">
        <f t="shared" si="49"/>
        <v>2250</v>
      </c>
      <c r="E432" s="30">
        <f t="shared" si="49"/>
        <v>2250</v>
      </c>
      <c r="H432" s="41">
        <f t="shared" si="41"/>
        <v>2250</v>
      </c>
    </row>
    <row r="433" spans="1:8" outlineLevel="3">
      <c r="A433" s="29"/>
      <c r="B433" s="28" t="s">
        <v>346</v>
      </c>
      <c r="C433" s="30">
        <v>500</v>
      </c>
      <c r="D433" s="30">
        <f t="shared" si="49"/>
        <v>500</v>
      </c>
      <c r="E433" s="30">
        <f t="shared" si="49"/>
        <v>500</v>
      </c>
      <c r="H433" s="41">
        <f t="shared" si="41"/>
        <v>500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3500</v>
      </c>
      <c r="D441" s="30">
        <f t="shared" si="49"/>
        <v>3500</v>
      </c>
      <c r="E441" s="30">
        <f t="shared" si="49"/>
        <v>3500</v>
      </c>
      <c r="H441" s="41">
        <f t="shared" si="41"/>
        <v>3500</v>
      </c>
    </row>
    <row r="442" spans="1:8" outlineLevel="3">
      <c r="A442" s="29"/>
      <c r="B442" s="28" t="s">
        <v>355</v>
      </c>
      <c r="C442" s="30">
        <v>3500</v>
      </c>
      <c r="D442" s="30">
        <f t="shared" si="49"/>
        <v>3500</v>
      </c>
      <c r="E442" s="30">
        <f t="shared" si="49"/>
        <v>3500</v>
      </c>
      <c r="H442" s="41">
        <f t="shared" si="41"/>
        <v>3500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2" t="s">
        <v>357</v>
      </c>
      <c r="B444" s="173"/>
      <c r="C444" s="32">
        <f>C445+C454+C455+C459+C462+C463+C468+C474+C477+C480+C481+C450</f>
        <v>5000</v>
      </c>
      <c r="D444" s="32">
        <f>D445+D454+D455+D459+D462+D463+D468+D474+D477+D480+D481+D450</f>
        <v>5000</v>
      </c>
      <c r="E444" s="32">
        <f>E445+E454+E455+E459+E462+E463+E468+E474+E477+E480+E481+E450</f>
        <v>5000</v>
      </c>
      <c r="H444" s="41">
        <f t="shared" si="41"/>
        <v>5000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2000</v>
      </c>
      <c r="D445" s="5">
        <f>SUM(D446:D449)</f>
        <v>2000</v>
      </c>
      <c r="E445" s="5">
        <f>SUM(E446:E449)</f>
        <v>2000</v>
      </c>
      <c r="H445" s="41">
        <f t="shared" si="41"/>
        <v>2000</v>
      </c>
    </row>
    <row r="446" spans="1:8" ht="15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  <c r="H454" s="41">
        <f t="shared" si="51"/>
        <v>2000</v>
      </c>
    </row>
    <row r="455" spans="1:8" outlineLevel="2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  <c r="H455" s="41">
        <f t="shared" si="51"/>
        <v>500</v>
      </c>
    </row>
    <row r="456" spans="1:8" ht="15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  <c r="H456" s="41">
        <f t="shared" si="51"/>
        <v>500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</v>
      </c>
      <c r="D480" s="5">
        <f t="shared" si="57"/>
        <v>500</v>
      </c>
      <c r="E480" s="5">
        <f t="shared" si="57"/>
        <v>500</v>
      </c>
      <c r="H480" s="41">
        <f t="shared" si="51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2" t="s">
        <v>388</v>
      </c>
      <c r="B482" s="17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8" t="s">
        <v>389</v>
      </c>
      <c r="B483" s="179"/>
      <c r="C483" s="35">
        <f>C484+C504+C509+C522+C528+C538</f>
        <v>33250</v>
      </c>
      <c r="D483" s="35">
        <f>D484+D504+D509+D522+D528+D538</f>
        <v>33250</v>
      </c>
      <c r="E483" s="35">
        <f>E484+E504+E509+E522+E528+E538</f>
        <v>33250</v>
      </c>
      <c r="G483" s="39" t="s">
        <v>592</v>
      </c>
      <c r="H483" s="41">
        <f t="shared" si="51"/>
        <v>33250</v>
      </c>
      <c r="I483" s="42"/>
      <c r="J483" s="40" t="b">
        <f>AND(H483=I483)</f>
        <v>0</v>
      </c>
    </row>
    <row r="484" spans="1:10" outlineLevel="1">
      <c r="A484" s="172" t="s">
        <v>390</v>
      </c>
      <c r="B484" s="173"/>
      <c r="C484" s="32">
        <f>C485+C486+C490+C491+C494+C497+C500+C501+C502+C503</f>
        <v>19500</v>
      </c>
      <c r="D484" s="32">
        <f>D485+D486+D490+D491+D494+D497+D500+D501+D502+D503</f>
        <v>19500</v>
      </c>
      <c r="E484" s="32">
        <f>E485+E486+E490+E491+E494+E497+E500+E501+E502+E503</f>
        <v>19500</v>
      </c>
      <c r="H484" s="41">
        <f t="shared" si="51"/>
        <v>19500</v>
      </c>
    </row>
    <row r="485" spans="1:10" outlineLevel="2">
      <c r="A485" s="6">
        <v>3302</v>
      </c>
      <c r="B485" s="4" t="s">
        <v>391</v>
      </c>
      <c r="C485" s="5">
        <v>7000</v>
      </c>
      <c r="D485" s="5">
        <f>C485</f>
        <v>7000</v>
      </c>
      <c r="E485" s="5">
        <f>D485</f>
        <v>7000</v>
      </c>
      <c r="H485" s="41">
        <f t="shared" si="51"/>
        <v>7000</v>
      </c>
    </row>
    <row r="486" spans="1:10" outlineLevel="2">
      <c r="A486" s="6">
        <v>3302</v>
      </c>
      <c r="B486" s="4" t="s">
        <v>392</v>
      </c>
      <c r="C486" s="5">
        <f>SUM(C487:C489)</f>
        <v>6500</v>
      </c>
      <c r="D486" s="5">
        <f>SUM(D487:D489)</f>
        <v>6500</v>
      </c>
      <c r="E486" s="5">
        <f>SUM(E487:E489)</f>
        <v>6500</v>
      </c>
      <c r="H486" s="41">
        <f t="shared" si="51"/>
        <v>6500</v>
      </c>
    </row>
    <row r="487" spans="1:10" ht="15" customHeight="1" outlineLevel="3">
      <c r="A487" s="28"/>
      <c r="B487" s="28" t="s">
        <v>393</v>
      </c>
      <c r="C487" s="30">
        <v>4000</v>
      </c>
      <c r="D487" s="30">
        <f>C487</f>
        <v>4000</v>
      </c>
      <c r="E487" s="30">
        <f>D487</f>
        <v>4000</v>
      </c>
      <c r="H487" s="41">
        <f t="shared" si="51"/>
        <v>4000</v>
      </c>
    </row>
    <row r="488" spans="1:10" ht="15" customHeight="1" outlineLevel="3">
      <c r="A488" s="28"/>
      <c r="B488" s="28" t="s">
        <v>394</v>
      </c>
      <c r="C488" s="30">
        <v>2500</v>
      </c>
      <c r="D488" s="30">
        <f t="shared" ref="D488:E489" si="58">C488</f>
        <v>2500</v>
      </c>
      <c r="E488" s="30">
        <f t="shared" si="58"/>
        <v>2500</v>
      </c>
      <c r="H488" s="41">
        <f t="shared" si="51"/>
        <v>2500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2500</v>
      </c>
      <c r="D494" s="5">
        <f>SUM(D495:D496)</f>
        <v>2500</v>
      </c>
      <c r="E494" s="5">
        <f>SUM(E495:E496)</f>
        <v>2500</v>
      </c>
      <c r="H494" s="41">
        <f t="shared" si="51"/>
        <v>2500</v>
      </c>
    </row>
    <row r="495" spans="1:10" ht="15" customHeight="1" outlineLevel="3">
      <c r="A495" s="28"/>
      <c r="B495" s="28" t="s">
        <v>401</v>
      </c>
      <c r="C495" s="30">
        <v>2500</v>
      </c>
      <c r="D495" s="30">
        <f>C495</f>
        <v>2500</v>
      </c>
      <c r="E495" s="30">
        <f>D495</f>
        <v>2500</v>
      </c>
      <c r="H495" s="41">
        <f t="shared" si="51"/>
        <v>2500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3500</v>
      </c>
      <c r="D500" s="5">
        <f t="shared" si="59"/>
        <v>3500</v>
      </c>
      <c r="E500" s="5">
        <f t="shared" si="59"/>
        <v>3500</v>
      </c>
      <c r="H500" s="41">
        <f t="shared" si="51"/>
        <v>3500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2" t="s">
        <v>410</v>
      </c>
      <c r="B504" s="173"/>
      <c r="C504" s="32">
        <f>SUM(C505:C508)</f>
        <v>3750</v>
      </c>
      <c r="D504" s="32">
        <f>SUM(D505:D508)</f>
        <v>3750</v>
      </c>
      <c r="E504" s="32">
        <f>SUM(E505:E508)</f>
        <v>3750</v>
      </c>
      <c r="H504" s="41">
        <f t="shared" si="51"/>
        <v>3750</v>
      </c>
    </row>
    <row r="505" spans="1:12" outlineLevel="2" collapsed="1">
      <c r="A505" s="6">
        <v>3303</v>
      </c>
      <c r="B505" s="4" t="s">
        <v>411</v>
      </c>
      <c r="C505" s="5">
        <v>3750</v>
      </c>
      <c r="D505" s="5">
        <f>C505</f>
        <v>3750</v>
      </c>
      <c r="E505" s="5">
        <f>D505</f>
        <v>3750</v>
      </c>
      <c r="H505" s="41">
        <f t="shared" si="51"/>
        <v>3750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2" t="s">
        <v>414</v>
      </c>
      <c r="B509" s="173"/>
      <c r="C509" s="32">
        <f>C510+C511+C512+C513+C517+C518+C519+C520+C521</f>
        <v>9000</v>
      </c>
      <c r="D509" s="32">
        <f>D510+D511+D512+D513+D517+D518+D519+D520+D521</f>
        <v>9000</v>
      </c>
      <c r="E509" s="32">
        <f>E510+E511+E512+E513+E517+E518+E519+E520+E521</f>
        <v>9000</v>
      </c>
      <c r="F509" s="51"/>
      <c r="H509" s="41">
        <f t="shared" si="51"/>
        <v>9000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1"/>
        <v>1000</v>
      </c>
    </row>
    <row r="514" spans="1:8" ht="15" customHeight="1" outlineLevel="3">
      <c r="A514" s="29"/>
      <c r="B514" s="28" t="s">
        <v>419</v>
      </c>
      <c r="C514" s="30">
        <v>1000</v>
      </c>
      <c r="D514" s="30">
        <f t="shared" ref="D514:E521" si="62">C514</f>
        <v>1000</v>
      </c>
      <c r="E514" s="30">
        <f t="shared" si="62"/>
        <v>1000</v>
      </c>
      <c r="H514" s="41">
        <f t="shared" ref="H514:H577" si="63">C514</f>
        <v>1000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500</v>
      </c>
      <c r="D518" s="5">
        <f t="shared" si="62"/>
        <v>500</v>
      </c>
      <c r="E518" s="5">
        <f t="shared" si="62"/>
        <v>500</v>
      </c>
      <c r="H518" s="41">
        <f t="shared" si="63"/>
        <v>500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outlineLevel="2">
      <c r="A520" s="6">
        <v>3305</v>
      </c>
      <c r="B520" s="4" t="s">
        <v>425</v>
      </c>
      <c r="C520" s="5">
        <v>7000</v>
      </c>
      <c r="D520" s="5">
        <f t="shared" si="62"/>
        <v>7000</v>
      </c>
      <c r="E520" s="5">
        <f t="shared" si="62"/>
        <v>7000</v>
      </c>
      <c r="H520" s="41">
        <f t="shared" si="63"/>
        <v>7000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2" t="s">
        <v>426</v>
      </c>
      <c r="B522" s="17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2" t="s">
        <v>432</v>
      </c>
      <c r="B528" s="17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2" t="s">
        <v>441</v>
      </c>
      <c r="B538" s="173"/>
      <c r="C538" s="32">
        <f>SUM(C539:C544)</f>
        <v>1000</v>
      </c>
      <c r="D538" s="32">
        <f>SUM(D539:D544)</f>
        <v>1000</v>
      </c>
      <c r="E538" s="32">
        <f>SUM(E539:E544)</f>
        <v>1000</v>
      </c>
      <c r="H538" s="41">
        <f t="shared" si="63"/>
        <v>1000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1000</v>
      </c>
      <c r="D540" s="5">
        <f t="shared" ref="D540:E543" si="66">C540</f>
        <v>1000</v>
      </c>
      <c r="E540" s="5">
        <f t="shared" si="66"/>
        <v>1000</v>
      </c>
      <c r="H540" s="41">
        <f t="shared" si="63"/>
        <v>1000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6" t="s">
        <v>449</v>
      </c>
      <c r="B547" s="17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2" t="s">
        <v>450</v>
      </c>
      <c r="B548" s="173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2" t="s">
        <v>451</v>
      </c>
      <c r="B549" s="173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0" t="s">
        <v>455</v>
      </c>
      <c r="B550" s="171"/>
      <c r="C550" s="36">
        <f>C551</f>
        <v>15000</v>
      </c>
      <c r="D550" s="36">
        <f>D551</f>
        <v>15000</v>
      </c>
      <c r="E550" s="36">
        <f>E551</f>
        <v>15000</v>
      </c>
      <c r="G550" s="39" t="s">
        <v>59</v>
      </c>
      <c r="H550" s="41">
        <f t="shared" si="63"/>
        <v>15000</v>
      </c>
      <c r="I550" s="42"/>
      <c r="J550" s="40" t="b">
        <f>AND(H550=I550)</f>
        <v>0</v>
      </c>
    </row>
    <row r="551" spans="1:10">
      <c r="A551" s="168" t="s">
        <v>456</v>
      </c>
      <c r="B551" s="169"/>
      <c r="C551" s="33">
        <f>C552+C556</f>
        <v>15000</v>
      </c>
      <c r="D551" s="33">
        <f>D552+D556</f>
        <v>15000</v>
      </c>
      <c r="E551" s="33">
        <f>E552+E556</f>
        <v>15000</v>
      </c>
      <c r="G551" s="39" t="s">
        <v>594</v>
      </c>
      <c r="H551" s="41">
        <f t="shared" si="63"/>
        <v>15000</v>
      </c>
      <c r="I551" s="42"/>
      <c r="J551" s="40" t="b">
        <f>AND(H551=I551)</f>
        <v>0</v>
      </c>
    </row>
    <row r="552" spans="1:10" outlineLevel="1">
      <c r="A552" s="172" t="s">
        <v>457</v>
      </c>
      <c r="B552" s="173"/>
      <c r="C552" s="32">
        <f>SUM(C553:C555)</f>
        <v>15000</v>
      </c>
      <c r="D552" s="32">
        <f>SUM(D553:D555)</f>
        <v>15000</v>
      </c>
      <c r="E552" s="32">
        <f>SUM(E553:E555)</f>
        <v>15000</v>
      </c>
      <c r="H552" s="41">
        <f t="shared" si="63"/>
        <v>15000</v>
      </c>
    </row>
    <row r="553" spans="1:10" outlineLevel="2" collapsed="1">
      <c r="A553" s="6">
        <v>5500</v>
      </c>
      <c r="B553" s="4" t="s">
        <v>458</v>
      </c>
      <c r="C553" s="5">
        <v>15000</v>
      </c>
      <c r="D553" s="5">
        <f t="shared" ref="D553:E555" si="67">C553</f>
        <v>15000</v>
      </c>
      <c r="E553" s="5">
        <f t="shared" si="67"/>
        <v>15000</v>
      </c>
      <c r="H553" s="41">
        <f t="shared" si="63"/>
        <v>15000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2" t="s">
        <v>461</v>
      </c>
      <c r="B556" s="17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4" t="s">
        <v>62</v>
      </c>
      <c r="B559" s="175"/>
      <c r="C559" s="37">
        <f>C560+C716+C725</f>
        <v>1352268.101</v>
      </c>
      <c r="D559" s="37">
        <f>D560+D716+D725</f>
        <v>1352268.101</v>
      </c>
      <c r="E559" s="37">
        <f>E560+E716+E725</f>
        <v>1352268.101</v>
      </c>
      <c r="G559" s="39" t="s">
        <v>62</v>
      </c>
      <c r="H559" s="41">
        <f t="shared" si="63"/>
        <v>1352268.101</v>
      </c>
      <c r="I559" s="42"/>
      <c r="J559" s="40" t="b">
        <f>AND(H559=I559)</f>
        <v>0</v>
      </c>
    </row>
    <row r="560" spans="1:10">
      <c r="A560" s="170" t="s">
        <v>464</v>
      </c>
      <c r="B560" s="171"/>
      <c r="C560" s="36">
        <f>C561+C638+C642+C645</f>
        <v>1332268.101</v>
      </c>
      <c r="D560" s="36">
        <f>D561+D638+D642+D645</f>
        <v>1332268.101</v>
      </c>
      <c r="E560" s="36">
        <f>E561+E638+E642+E645</f>
        <v>1332268.101</v>
      </c>
      <c r="G560" s="39" t="s">
        <v>61</v>
      </c>
      <c r="H560" s="41">
        <f t="shared" si="63"/>
        <v>1332268.101</v>
      </c>
      <c r="I560" s="42"/>
      <c r="J560" s="40" t="b">
        <f>AND(H560=I560)</f>
        <v>0</v>
      </c>
    </row>
    <row r="561" spans="1:10">
      <c r="A561" s="168" t="s">
        <v>465</v>
      </c>
      <c r="B561" s="169"/>
      <c r="C561" s="38">
        <f>C562+C567+C568+C569+C576+C577+C581+C584+C585+C586+C587+C592+C595+C599+C603+C610+C616+C628</f>
        <v>1332268.101</v>
      </c>
      <c r="D561" s="38">
        <f>D562+D567+D568+D569+D576+D577+D581+D584+D585+D586+D587+D592+D595+D599+D603+D610+D616+D628</f>
        <v>1332268.101</v>
      </c>
      <c r="E561" s="38">
        <f>E562+E567+E568+E569+E576+E577+E581+E584+E585+E586+E587+E592+E595+E599+E603+E610+E616+E628</f>
        <v>1332268.101</v>
      </c>
      <c r="G561" s="39" t="s">
        <v>595</v>
      </c>
      <c r="H561" s="41">
        <f t="shared" si="63"/>
        <v>1332268.101</v>
      </c>
      <c r="I561" s="42"/>
      <c r="J561" s="40" t="b">
        <f>AND(H561=I561)</f>
        <v>0</v>
      </c>
    </row>
    <row r="562" spans="1:10" outlineLevel="1">
      <c r="A562" s="172" t="s">
        <v>466</v>
      </c>
      <c r="B562" s="173"/>
      <c r="C562" s="32">
        <f>SUM(C563:C566)</f>
        <v>24233</v>
      </c>
      <c r="D562" s="32">
        <f>SUM(D563:D566)</f>
        <v>24233</v>
      </c>
      <c r="E562" s="32">
        <f>SUM(E563:E566)</f>
        <v>24233</v>
      </c>
      <c r="H562" s="41">
        <f t="shared" si="63"/>
        <v>24233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24233</v>
      </c>
      <c r="D566" s="5">
        <f t="shared" si="68"/>
        <v>24233</v>
      </c>
      <c r="E566" s="5">
        <f t="shared" si="68"/>
        <v>24233</v>
      </c>
      <c r="H566" s="41">
        <f t="shared" si="63"/>
        <v>24233</v>
      </c>
    </row>
    <row r="567" spans="1:10" outlineLevel="1">
      <c r="A567" s="172" t="s">
        <v>467</v>
      </c>
      <c r="B567" s="173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2" t="s">
        <v>472</v>
      </c>
      <c r="B568" s="17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2" t="s">
        <v>473</v>
      </c>
      <c r="B569" s="173"/>
      <c r="C569" s="32">
        <f>SUM(C570:C575)</f>
        <v>200000</v>
      </c>
      <c r="D569" s="32">
        <f>SUM(D570:D575)</f>
        <v>200000</v>
      </c>
      <c r="E569" s="32">
        <f>SUM(E570:E575)</f>
        <v>200000</v>
      </c>
      <c r="H569" s="41">
        <f t="shared" si="63"/>
        <v>200000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200000</v>
      </c>
      <c r="D572" s="5">
        <f t="shared" si="69"/>
        <v>200000</v>
      </c>
      <c r="E572" s="5">
        <f t="shared" si="69"/>
        <v>200000</v>
      </c>
      <c r="H572" s="41">
        <f t="shared" si="63"/>
        <v>200000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2" t="s">
        <v>480</v>
      </c>
      <c r="B576" s="173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2" t="s">
        <v>481</v>
      </c>
      <c r="B577" s="173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2" t="s">
        <v>485</v>
      </c>
      <c r="B581" s="173"/>
      <c r="C581" s="32">
        <f>SUM(C582:C583)</f>
        <v>127573.102</v>
      </c>
      <c r="D581" s="32">
        <f>SUM(D582:D583)</f>
        <v>127573.102</v>
      </c>
      <c r="E581" s="32">
        <f>SUM(E582:E583)</f>
        <v>127573.102</v>
      </c>
      <c r="H581" s="41">
        <f t="shared" si="71"/>
        <v>127573.102</v>
      </c>
    </row>
    <row r="582" spans="1:8" outlineLevel="2">
      <c r="A582" s="7">
        <v>6606</v>
      </c>
      <c r="B582" s="4" t="s">
        <v>486</v>
      </c>
      <c r="C582" s="5">
        <v>123573.102</v>
      </c>
      <c r="D582" s="5">
        <f t="shared" ref="D582:E586" si="72">C582</f>
        <v>123573.102</v>
      </c>
      <c r="E582" s="5">
        <f t="shared" si="72"/>
        <v>123573.102</v>
      </c>
      <c r="H582" s="41">
        <f t="shared" si="71"/>
        <v>123573.102</v>
      </c>
    </row>
    <row r="583" spans="1:8" outlineLevel="2">
      <c r="A583" s="7">
        <v>6606</v>
      </c>
      <c r="B583" s="4" t="s">
        <v>487</v>
      </c>
      <c r="C583" s="5">
        <v>4000</v>
      </c>
      <c r="D583" s="5">
        <f t="shared" si="72"/>
        <v>4000</v>
      </c>
      <c r="E583" s="5">
        <f t="shared" si="72"/>
        <v>4000</v>
      </c>
      <c r="H583" s="41">
        <f t="shared" si="71"/>
        <v>4000</v>
      </c>
    </row>
    <row r="584" spans="1:8" outlineLevel="1">
      <c r="A584" s="172" t="s">
        <v>488</v>
      </c>
      <c r="B584" s="173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2" t="s">
        <v>489</v>
      </c>
      <c r="B585" s="173"/>
      <c r="C585" s="32">
        <v>36000</v>
      </c>
      <c r="D585" s="32">
        <f t="shared" si="72"/>
        <v>36000</v>
      </c>
      <c r="E585" s="32">
        <f t="shared" si="72"/>
        <v>36000</v>
      </c>
      <c r="H585" s="41">
        <f t="shared" si="71"/>
        <v>36000</v>
      </c>
    </row>
    <row r="586" spans="1:8" outlineLevel="1" collapsed="1">
      <c r="A586" s="172" t="s">
        <v>490</v>
      </c>
      <c r="B586" s="173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2" t="s">
        <v>491</v>
      </c>
      <c r="B587" s="173"/>
      <c r="C587" s="32">
        <f>SUM(C588:C591)</f>
        <v>30176.488000000001</v>
      </c>
      <c r="D587" s="32">
        <f>SUM(D588:D591)</f>
        <v>30176.488000000001</v>
      </c>
      <c r="E587" s="32">
        <f>SUM(E588:E591)</f>
        <v>30176.488000000001</v>
      </c>
      <c r="H587" s="41">
        <f t="shared" si="71"/>
        <v>30176.488000000001</v>
      </c>
    </row>
    <row r="588" spans="1:8" outlineLevel="2">
      <c r="A588" s="7">
        <v>6610</v>
      </c>
      <c r="B588" s="4" t="s">
        <v>492</v>
      </c>
      <c r="C588" s="5">
        <v>30176.488000000001</v>
      </c>
      <c r="D588" s="5">
        <f>C588</f>
        <v>30176.488000000001</v>
      </c>
      <c r="E588" s="5">
        <f>D588</f>
        <v>30176.488000000001</v>
      </c>
      <c r="H588" s="41">
        <f t="shared" si="71"/>
        <v>30176.488000000001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2" t="s">
        <v>498</v>
      </c>
      <c r="B592" s="17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2" t="s">
        <v>502</v>
      </c>
      <c r="B595" s="173"/>
      <c r="C595" s="32">
        <f>SUM(C596:C598)</f>
        <v>24113.778999999999</v>
      </c>
      <c r="D595" s="32">
        <f>SUM(D596:D598)</f>
        <v>24113.778999999999</v>
      </c>
      <c r="E595" s="32">
        <f>SUM(E596:E598)</f>
        <v>24113.778999999999</v>
      </c>
      <c r="H595" s="41">
        <f t="shared" si="71"/>
        <v>24113.778999999999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24113.778999999999</v>
      </c>
      <c r="D597" s="5">
        <f t="shared" ref="D597:E598" si="74">C597</f>
        <v>24113.778999999999</v>
      </c>
      <c r="E597" s="5">
        <f t="shared" si="74"/>
        <v>24113.778999999999</v>
      </c>
      <c r="H597" s="41">
        <f t="shared" si="71"/>
        <v>24113.778999999999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2" t="s">
        <v>503</v>
      </c>
      <c r="B599" s="173"/>
      <c r="C599" s="32">
        <f>SUM(C600:C602)</f>
        <v>474598.73200000002</v>
      </c>
      <c r="D599" s="32">
        <f>SUM(D600:D602)</f>
        <v>474598.73200000002</v>
      </c>
      <c r="E599" s="32">
        <f>SUM(E600:E602)</f>
        <v>474598.73200000002</v>
      </c>
      <c r="H599" s="41">
        <f t="shared" si="71"/>
        <v>474598.73200000002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474598.73200000002</v>
      </c>
      <c r="D601" s="5">
        <f t="shared" si="75"/>
        <v>474598.73200000002</v>
      </c>
      <c r="E601" s="5">
        <f t="shared" si="75"/>
        <v>474598.73200000002</v>
      </c>
      <c r="H601" s="41">
        <f t="shared" si="71"/>
        <v>474598.73200000002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2" t="s">
        <v>506</v>
      </c>
      <c r="B603" s="173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2" t="s">
        <v>513</v>
      </c>
      <c r="B610" s="173"/>
      <c r="C610" s="32">
        <f>SUM(C611:C615)</f>
        <v>115573</v>
      </c>
      <c r="D610" s="32">
        <f>SUM(D611:D615)</f>
        <v>115573</v>
      </c>
      <c r="E610" s="32">
        <f>SUM(E611:E615)</f>
        <v>115573</v>
      </c>
      <c r="H610" s="41">
        <f t="shared" si="71"/>
        <v>115573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100000</v>
      </c>
      <c r="D614" s="5">
        <f t="shared" si="77"/>
        <v>100000</v>
      </c>
      <c r="E614" s="5">
        <f t="shared" si="77"/>
        <v>100000</v>
      </c>
      <c r="H614" s="41">
        <f t="shared" si="71"/>
        <v>100000</v>
      </c>
    </row>
    <row r="615" spans="1:8" outlineLevel="2">
      <c r="A615" s="7">
        <v>6615</v>
      </c>
      <c r="B615" s="4" t="s">
        <v>518</v>
      </c>
      <c r="C615" s="5">
        <v>15573</v>
      </c>
      <c r="D615" s="5">
        <f t="shared" si="77"/>
        <v>15573</v>
      </c>
      <c r="E615" s="5">
        <f t="shared" si="77"/>
        <v>15573</v>
      </c>
      <c r="H615" s="41">
        <f t="shared" si="71"/>
        <v>15573</v>
      </c>
    </row>
    <row r="616" spans="1:8" outlineLevel="1">
      <c r="A616" s="172" t="s">
        <v>519</v>
      </c>
      <c r="B616" s="173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2" t="s">
        <v>531</v>
      </c>
      <c r="B628" s="173"/>
      <c r="C628" s="32">
        <f>SUM(C629:C637)</f>
        <v>300000</v>
      </c>
      <c r="D628" s="32">
        <f>SUM(D629:D637)</f>
        <v>300000</v>
      </c>
      <c r="E628" s="32">
        <f>SUM(E629:E637)</f>
        <v>300000</v>
      </c>
      <c r="H628" s="41">
        <f t="shared" si="71"/>
        <v>300000</v>
      </c>
    </row>
    <row r="629" spans="1:10" outlineLevel="2">
      <c r="A629" s="7">
        <v>6617</v>
      </c>
      <c r="B629" s="4" t="s">
        <v>532</v>
      </c>
      <c r="C629" s="5">
        <v>300000</v>
      </c>
      <c r="D629" s="5">
        <f>C629</f>
        <v>300000</v>
      </c>
      <c r="E629" s="5">
        <f>D629</f>
        <v>300000</v>
      </c>
      <c r="H629" s="41">
        <f t="shared" si="71"/>
        <v>300000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8" t="s">
        <v>541</v>
      </c>
      <c r="B638" s="16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2" t="s">
        <v>542</v>
      </c>
      <c r="B639" s="17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2" t="s">
        <v>543</v>
      </c>
      <c r="B640" s="17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2" t="s">
        <v>544</v>
      </c>
      <c r="B641" s="17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8" t="s">
        <v>545</v>
      </c>
      <c r="B642" s="16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2" t="s">
        <v>546</v>
      </c>
      <c r="B643" s="17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2" t="s">
        <v>547</v>
      </c>
      <c r="B644" s="173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8" t="s">
        <v>548</v>
      </c>
      <c r="B645" s="16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2" t="s">
        <v>549</v>
      </c>
      <c r="B646" s="17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2" t="s">
        <v>550</v>
      </c>
      <c r="B651" s="17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2" t="s">
        <v>551</v>
      </c>
      <c r="B652" s="17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2" t="s">
        <v>552</v>
      </c>
      <c r="B653" s="17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2" t="s">
        <v>553</v>
      </c>
      <c r="B660" s="17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2" t="s">
        <v>554</v>
      </c>
      <c r="B661" s="17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2" t="s">
        <v>555</v>
      </c>
      <c r="B665" s="17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2" t="s">
        <v>556</v>
      </c>
      <c r="B668" s="17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2" t="s">
        <v>557</v>
      </c>
      <c r="B669" s="17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2" t="s">
        <v>558</v>
      </c>
      <c r="B670" s="17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2" t="s">
        <v>559</v>
      </c>
      <c r="B671" s="17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2" t="s">
        <v>560</v>
      </c>
      <c r="B676" s="17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2" t="s">
        <v>561</v>
      </c>
      <c r="B679" s="17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2" t="s">
        <v>562</v>
      </c>
      <c r="B683" s="17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2" t="s">
        <v>563</v>
      </c>
      <c r="B687" s="17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2" t="s">
        <v>564</v>
      </c>
      <c r="B694" s="17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2" t="s">
        <v>565</v>
      </c>
      <c r="B700" s="17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2" t="s">
        <v>566</v>
      </c>
      <c r="B712" s="17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2" t="s">
        <v>567</v>
      </c>
      <c r="B713" s="17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2" t="s">
        <v>568</v>
      </c>
      <c r="B714" s="17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2" t="s">
        <v>569</v>
      </c>
      <c r="B715" s="17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0" t="s">
        <v>570</v>
      </c>
      <c r="B716" s="171"/>
      <c r="C716" s="36">
        <f>C717</f>
        <v>20000</v>
      </c>
      <c r="D716" s="36">
        <f>D717</f>
        <v>20000</v>
      </c>
      <c r="E716" s="36">
        <f>E717</f>
        <v>20000</v>
      </c>
      <c r="G716" s="39" t="s">
        <v>66</v>
      </c>
      <c r="H716" s="41">
        <f t="shared" si="92"/>
        <v>20000</v>
      </c>
      <c r="I716" s="42"/>
      <c r="J716" s="40" t="b">
        <f>AND(H716=I716)</f>
        <v>0</v>
      </c>
    </row>
    <row r="717" spans="1:10">
      <c r="A717" s="168" t="s">
        <v>571</v>
      </c>
      <c r="B717" s="169"/>
      <c r="C717" s="33">
        <f>C718+C722</f>
        <v>20000</v>
      </c>
      <c r="D717" s="33">
        <f>D718+D722</f>
        <v>20000</v>
      </c>
      <c r="E717" s="33">
        <f>E718+E722</f>
        <v>20000</v>
      </c>
      <c r="G717" s="39" t="s">
        <v>599</v>
      </c>
      <c r="H717" s="41">
        <f t="shared" si="92"/>
        <v>20000</v>
      </c>
      <c r="I717" s="42"/>
      <c r="J717" s="40" t="b">
        <f>AND(H717=I717)</f>
        <v>0</v>
      </c>
    </row>
    <row r="718" spans="1:10" outlineLevel="1" collapsed="1">
      <c r="A718" s="166" t="s">
        <v>851</v>
      </c>
      <c r="B718" s="167"/>
      <c r="C718" s="31">
        <f>SUM(C719:C721)</f>
        <v>20000</v>
      </c>
      <c r="D718" s="31">
        <f>SUM(D719:D721)</f>
        <v>20000</v>
      </c>
      <c r="E718" s="31">
        <f>SUM(E719:E721)</f>
        <v>20000</v>
      </c>
      <c r="H718" s="41">
        <f t="shared" si="92"/>
        <v>20000</v>
      </c>
    </row>
    <row r="719" spans="1:10" ht="15" customHeight="1" outlineLevel="2">
      <c r="A719" s="6">
        <v>10950</v>
      </c>
      <c r="B719" s="4" t="s">
        <v>572</v>
      </c>
      <c r="C719" s="5">
        <v>20000</v>
      </c>
      <c r="D719" s="5">
        <f>C719</f>
        <v>20000</v>
      </c>
      <c r="E719" s="5">
        <f>D719</f>
        <v>20000</v>
      </c>
      <c r="H719" s="41">
        <f t="shared" si="92"/>
        <v>20000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0" t="s">
        <v>577</v>
      </c>
      <c r="B725" s="17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8" t="s">
        <v>588</v>
      </c>
      <c r="B726" s="16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400-000000000000}">
      <formula1>C115+C340</formula1>
    </dataValidation>
    <dataValidation type="custom" allowBlank="1" showInputMessage="1" showErrorMessage="1" sqref="J152:J153" xr:uid="{00000000-0002-0000-0400-000001000000}">
      <formula1>C153+C355</formula1>
    </dataValidation>
    <dataValidation type="custom" allowBlank="1" showInputMessage="1" showErrorMessage="1" sqref="J177:J178" xr:uid="{00000000-0002-0000-0400-000002000000}">
      <formula1>C178+C366</formula1>
    </dataValidation>
    <dataValidation type="custom" allowBlank="1" showInputMessage="1" showErrorMessage="1" sqref="J170" xr:uid="{00000000-0002-0000-0400-000003000000}">
      <formula1>C171+C363</formula1>
    </dataValidation>
    <dataValidation type="custom" allowBlank="1" showInputMessage="1" showErrorMessage="1" sqref="J163" xr:uid="{00000000-0002-0000-0400-000004000000}">
      <formula1>C164+C360</formula1>
    </dataValidation>
    <dataValidation type="custom" allowBlank="1" showInputMessage="1" showErrorMessage="1" sqref="J135" xr:uid="{00000000-0002-0000-0400-000005000000}">
      <formula1>C136+C349</formula1>
    </dataValidation>
    <dataValidation type="custom" allowBlank="1" showInputMessage="1" showErrorMessage="1" sqref="J97 J38 J61 J67:J68" xr:uid="{00000000-0002-0000-0400-000006000000}">
      <formula1>C39+C261</formula1>
    </dataValidation>
    <dataValidation type="custom" allowBlank="1" showInputMessage="1" showErrorMessage="1" sqref="J638 J642 J716:J717 J645 J725:J726" xr:uid="{00000000-0002-0000-0400-000007000000}">
      <formula1>C639+C793</formula1>
    </dataValidation>
    <dataValidation type="custom" allowBlank="1" showInputMessage="1" showErrorMessage="1" sqref="J11" xr:uid="{00000000-0002-0000-0400-000008000000}">
      <formula1>C12+C136</formula1>
    </dataValidation>
    <dataValidation type="custom" allowBlank="1" showInputMessage="1" showErrorMessage="1" sqref="J256:J259" xr:uid="{00000000-0002-0000-0400-000009000000}">
      <formula1>C257+C372</formula1>
    </dataValidation>
    <dataValidation type="custom" allowBlank="1" showInputMessage="1" showErrorMessage="1" sqref="J483" xr:uid="{00000000-0002-0000-0400-00000A000000}">
      <formula1>C484+C595</formula1>
    </dataValidation>
    <dataValidation type="custom" allowBlank="1" showInputMessage="1" showErrorMessage="1" sqref="J559" xr:uid="{00000000-0002-0000-0400-00000B000000}">
      <formula1>C259+C374</formula1>
    </dataValidation>
    <dataValidation type="custom" allowBlank="1" showInputMessage="1" showErrorMessage="1" sqref="J1:J4 J550:J551 J560:J561 J339 J547" xr:uid="{00000000-0002-0000-04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4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78"/>
  <sheetViews>
    <sheetView rightToLeft="1" zoomScaleNormal="100" workbookViewId="0">
      <selection activeCell="C484" sqref="C484"/>
    </sheetView>
  </sheetViews>
  <sheetFormatPr defaultColWidth="9.1796875" defaultRowHeight="14.5" outlineLevelRow="3"/>
  <cols>
    <col min="1" max="1" width="7" bestFit="1" customWidth="1"/>
    <col min="2" max="2" width="45.54296875" customWidth="1"/>
    <col min="3" max="3" width="28.26953125" customWidth="1"/>
    <col min="4" max="5" width="20.7265625" customWidth="1"/>
    <col min="7" max="7" width="15.54296875" bestFit="1" customWidth="1"/>
    <col min="8" max="8" width="21.7265625" customWidth="1"/>
    <col min="9" max="9" width="15.453125" bestFit="1" customWidth="1"/>
    <col min="10" max="10" width="20.453125" bestFit="1" customWidth="1"/>
  </cols>
  <sheetData>
    <row r="1" spans="1:14" ht="18.5">
      <c r="A1" s="182" t="s">
        <v>30</v>
      </c>
      <c r="B1" s="182"/>
      <c r="C1" s="182"/>
      <c r="D1" s="160" t="s">
        <v>853</v>
      </c>
      <c r="E1" s="160" t="s">
        <v>852</v>
      </c>
      <c r="G1" s="43" t="s">
        <v>31</v>
      </c>
      <c r="H1" s="44">
        <f>H2+H114</f>
        <v>1859961.54</v>
      </c>
      <c r="I1" s="45"/>
      <c r="J1" s="46" t="b">
        <f>AND(H1=I1)</f>
        <v>0</v>
      </c>
    </row>
    <row r="2" spans="1:14">
      <c r="A2" s="190" t="s">
        <v>60</v>
      </c>
      <c r="B2" s="190"/>
      <c r="C2" s="26">
        <f>C3+C67</f>
        <v>1028000</v>
      </c>
      <c r="D2" s="26">
        <f>D3+D67</f>
        <v>1028000</v>
      </c>
      <c r="E2" s="26">
        <f>E3+E67</f>
        <v>1028000</v>
      </c>
      <c r="G2" s="39" t="s">
        <v>60</v>
      </c>
      <c r="H2" s="41">
        <f>C2</f>
        <v>1028000</v>
      </c>
      <c r="I2" s="42"/>
      <c r="J2" s="40" t="b">
        <f>AND(H2=I2)</f>
        <v>0</v>
      </c>
    </row>
    <row r="3" spans="1:14">
      <c r="A3" s="187" t="s">
        <v>578</v>
      </c>
      <c r="B3" s="187"/>
      <c r="C3" s="23">
        <f>C4+C11+C38+C61</f>
        <v>352600</v>
      </c>
      <c r="D3" s="23">
        <f>D4+D11+D38+D61</f>
        <v>352600</v>
      </c>
      <c r="E3" s="23">
        <f>E4+E11+E38+E61</f>
        <v>352600</v>
      </c>
      <c r="G3" s="39" t="s">
        <v>57</v>
      </c>
      <c r="H3" s="41">
        <f t="shared" ref="H3:H66" si="0">C3</f>
        <v>352600</v>
      </c>
      <c r="I3" s="42"/>
      <c r="J3" s="40" t="b">
        <f>AND(H3=I3)</f>
        <v>0</v>
      </c>
    </row>
    <row r="4" spans="1:14" ht="15" customHeight="1">
      <c r="A4" s="183" t="s">
        <v>124</v>
      </c>
      <c r="B4" s="184"/>
      <c r="C4" s="21">
        <f>SUM(C5:C10)</f>
        <v>176000</v>
      </c>
      <c r="D4" s="21">
        <f>SUM(D5:D10)</f>
        <v>176000</v>
      </c>
      <c r="E4" s="21">
        <f>SUM(E5:E10)</f>
        <v>176000</v>
      </c>
      <c r="F4" s="17"/>
      <c r="G4" s="39" t="s">
        <v>53</v>
      </c>
      <c r="H4" s="41">
        <f t="shared" si="0"/>
        <v>176000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41">
        <f t="shared" si="0"/>
        <v>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5000</v>
      </c>
      <c r="D6" s="2">
        <f t="shared" ref="D6:E10" si="1">C6</f>
        <v>5000</v>
      </c>
      <c r="E6" s="2">
        <f t="shared" si="1"/>
        <v>5000</v>
      </c>
      <c r="F6" s="17"/>
      <c r="G6" s="17"/>
      <c r="H6" s="41">
        <f t="shared" si="0"/>
        <v>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65000</v>
      </c>
      <c r="D7" s="2">
        <f t="shared" si="1"/>
        <v>65000</v>
      </c>
      <c r="E7" s="2">
        <f t="shared" si="1"/>
        <v>65000</v>
      </c>
      <c r="F7" s="17"/>
      <c r="G7" s="17"/>
      <c r="H7" s="41">
        <f t="shared" si="0"/>
        <v>65000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85000</v>
      </c>
      <c r="D8" s="2">
        <f t="shared" si="1"/>
        <v>85000</v>
      </c>
      <c r="E8" s="2">
        <f t="shared" si="1"/>
        <v>85000</v>
      </c>
      <c r="F8" s="17"/>
      <c r="G8" s="17"/>
      <c r="H8" s="41">
        <f t="shared" si="0"/>
        <v>85000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500</v>
      </c>
      <c r="D9" s="2">
        <f t="shared" si="1"/>
        <v>500</v>
      </c>
      <c r="E9" s="2">
        <f t="shared" si="1"/>
        <v>500</v>
      </c>
      <c r="F9" s="17"/>
      <c r="G9" s="17"/>
      <c r="H9" s="41">
        <f t="shared" si="0"/>
        <v>500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83" t="s">
        <v>125</v>
      </c>
      <c r="B11" s="184"/>
      <c r="C11" s="21">
        <f>SUM(C12:C37)</f>
        <v>32000</v>
      </c>
      <c r="D11" s="21">
        <f>SUM(D12:D37)</f>
        <v>32000</v>
      </c>
      <c r="E11" s="21">
        <f>SUM(E12:E37)</f>
        <v>32000</v>
      </c>
      <c r="F11" s="17"/>
      <c r="G11" s="39" t="s">
        <v>54</v>
      </c>
      <c r="H11" s="41">
        <f t="shared" si="0"/>
        <v>32000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15000</v>
      </c>
      <c r="D12" s="2">
        <f>C12</f>
        <v>15000</v>
      </c>
      <c r="E12" s="2">
        <f>D12</f>
        <v>15000</v>
      </c>
      <c r="H12" s="41">
        <f t="shared" si="0"/>
        <v>15000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2000</v>
      </c>
      <c r="D14" s="2">
        <f t="shared" si="2"/>
        <v>2000</v>
      </c>
      <c r="E14" s="2">
        <f t="shared" si="2"/>
        <v>2000</v>
      </c>
      <c r="H14" s="41">
        <f t="shared" si="0"/>
        <v>2000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2000</v>
      </c>
      <c r="D26" s="2">
        <f t="shared" si="2"/>
        <v>2000</v>
      </c>
      <c r="E26" s="2">
        <f t="shared" si="2"/>
        <v>2000</v>
      </c>
      <c r="H26" s="41">
        <f t="shared" si="0"/>
        <v>2000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6000</v>
      </c>
      <c r="D32" s="2">
        <f t="shared" si="3"/>
        <v>6000</v>
      </c>
      <c r="E32" s="2">
        <f t="shared" si="3"/>
        <v>6000</v>
      </c>
      <c r="H32" s="41">
        <f t="shared" si="0"/>
        <v>6000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5000</v>
      </c>
      <c r="D34" s="2">
        <f t="shared" si="3"/>
        <v>5000</v>
      </c>
      <c r="E34" s="2">
        <f t="shared" si="3"/>
        <v>5000</v>
      </c>
      <c r="H34" s="41">
        <f t="shared" si="0"/>
        <v>5000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>
        <v>500</v>
      </c>
      <c r="D37" s="2">
        <f t="shared" si="3"/>
        <v>500</v>
      </c>
      <c r="E37" s="2">
        <f t="shared" si="3"/>
        <v>500</v>
      </c>
      <c r="H37" s="41">
        <f t="shared" si="0"/>
        <v>500</v>
      </c>
    </row>
    <row r="38" spans="1:10">
      <c r="A38" s="183" t="s">
        <v>145</v>
      </c>
      <c r="B38" s="184"/>
      <c r="C38" s="21">
        <f>SUM(C39:C60)</f>
        <v>144600</v>
      </c>
      <c r="D38" s="21">
        <f>SUM(D39:D60)</f>
        <v>144600</v>
      </c>
      <c r="E38" s="21">
        <f>SUM(E39:E60)</f>
        <v>144600</v>
      </c>
      <c r="G38" s="39" t="s">
        <v>55</v>
      </c>
      <c r="H38" s="41">
        <f t="shared" si="0"/>
        <v>144600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outlineLevel="1">
      <c r="A45" s="20">
        <v>3203</v>
      </c>
      <c r="B45" s="20" t="s">
        <v>16</v>
      </c>
      <c r="C45" s="2">
        <v>3500</v>
      </c>
      <c r="D45" s="2">
        <f t="shared" si="4"/>
        <v>3500</v>
      </c>
      <c r="E45" s="2">
        <f t="shared" si="4"/>
        <v>3500</v>
      </c>
      <c r="H45" s="41">
        <f t="shared" si="0"/>
        <v>3500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12000</v>
      </c>
      <c r="D48" s="2">
        <f t="shared" si="4"/>
        <v>12000</v>
      </c>
      <c r="E48" s="2">
        <f t="shared" si="4"/>
        <v>12000</v>
      </c>
      <c r="H48" s="41">
        <f t="shared" si="0"/>
        <v>12000</v>
      </c>
    </row>
    <row r="49" spans="1:10" outlineLevel="1">
      <c r="A49" s="20">
        <v>3207</v>
      </c>
      <c r="B49" s="20" t="s">
        <v>149</v>
      </c>
      <c r="C49" s="2">
        <v>100</v>
      </c>
      <c r="D49" s="2">
        <f t="shared" si="4"/>
        <v>100</v>
      </c>
      <c r="E49" s="2">
        <f t="shared" si="4"/>
        <v>100</v>
      </c>
      <c r="H49" s="41">
        <f t="shared" si="0"/>
        <v>100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15000</v>
      </c>
      <c r="D53" s="2">
        <f t="shared" si="4"/>
        <v>15000</v>
      </c>
      <c r="E53" s="2">
        <f t="shared" si="4"/>
        <v>15000</v>
      </c>
      <c r="H53" s="41">
        <f t="shared" si="0"/>
        <v>15000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45000</v>
      </c>
      <c r="D55" s="2">
        <f t="shared" si="4"/>
        <v>45000</v>
      </c>
      <c r="E55" s="2">
        <f t="shared" si="4"/>
        <v>45000</v>
      </c>
      <c r="H55" s="41">
        <f t="shared" si="0"/>
        <v>45000</v>
      </c>
    </row>
    <row r="56" spans="1:10" outlineLevel="1">
      <c r="A56" s="20">
        <v>3303</v>
      </c>
      <c r="B56" s="20" t="s">
        <v>154</v>
      </c>
      <c r="C56" s="2">
        <v>50000</v>
      </c>
      <c r="D56" s="2">
        <f t="shared" ref="D56:E60" si="5">C56</f>
        <v>50000</v>
      </c>
      <c r="E56" s="2">
        <f t="shared" si="5"/>
        <v>50000</v>
      </c>
      <c r="H56" s="41">
        <f t="shared" si="0"/>
        <v>50000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3" t="s">
        <v>158</v>
      </c>
      <c r="B61" s="18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7" t="s">
        <v>579</v>
      </c>
      <c r="B67" s="187"/>
      <c r="C67" s="25">
        <f>C97+C68</f>
        <v>675400</v>
      </c>
      <c r="D67" s="25">
        <f>D97+D68</f>
        <v>675400</v>
      </c>
      <c r="E67" s="25">
        <f>E97+E68</f>
        <v>675400</v>
      </c>
      <c r="G67" s="39" t="s">
        <v>59</v>
      </c>
      <c r="H67" s="41">
        <f t="shared" ref="H67:H130" si="7">C67</f>
        <v>675400</v>
      </c>
      <c r="I67" s="42"/>
      <c r="J67" s="40" t="b">
        <f>AND(H67=I67)</f>
        <v>0</v>
      </c>
    </row>
    <row r="68" spans="1:10">
      <c r="A68" s="183" t="s">
        <v>163</v>
      </c>
      <c r="B68" s="184"/>
      <c r="C68" s="21">
        <f>SUM(C69:C96)</f>
        <v>74000</v>
      </c>
      <c r="D68" s="21">
        <f>SUM(D69:D96)</f>
        <v>74000</v>
      </c>
      <c r="E68" s="21">
        <f>SUM(E69:E96)</f>
        <v>74000</v>
      </c>
      <c r="G68" s="39" t="s">
        <v>56</v>
      </c>
      <c r="H68" s="41">
        <f t="shared" si="7"/>
        <v>74000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10000</v>
      </c>
      <c r="D79" s="2">
        <f t="shared" si="8"/>
        <v>10000</v>
      </c>
      <c r="E79" s="2">
        <f t="shared" si="8"/>
        <v>10000</v>
      </c>
      <c r="H79" s="41">
        <f t="shared" si="7"/>
        <v>10000</v>
      </c>
    </row>
    <row r="80" spans="1:10" ht="15" customHeight="1" outlineLevel="1">
      <c r="A80" s="3">
        <v>5202</v>
      </c>
      <c r="B80" s="2" t="s">
        <v>172</v>
      </c>
      <c r="C80" s="2">
        <v>5000</v>
      </c>
      <c r="D80" s="2">
        <f t="shared" si="8"/>
        <v>5000</v>
      </c>
      <c r="E80" s="2">
        <f t="shared" si="8"/>
        <v>5000</v>
      </c>
      <c r="H80" s="41">
        <f t="shared" si="7"/>
        <v>5000</v>
      </c>
    </row>
    <row r="81" spans="1:8" ht="15" customHeight="1" outlineLevel="1">
      <c r="A81" s="3">
        <v>5203</v>
      </c>
      <c r="B81" s="2" t="s">
        <v>21</v>
      </c>
      <c r="C81" s="2">
        <v>5000</v>
      </c>
      <c r="D81" s="2">
        <f t="shared" si="8"/>
        <v>5000</v>
      </c>
      <c r="E81" s="2">
        <f t="shared" si="8"/>
        <v>5000</v>
      </c>
      <c r="H81" s="41">
        <f t="shared" si="7"/>
        <v>5000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5000</v>
      </c>
      <c r="D91" s="2">
        <f t="shared" si="9"/>
        <v>5000</v>
      </c>
      <c r="E91" s="2">
        <f t="shared" si="9"/>
        <v>5000</v>
      </c>
      <c r="H91" s="41">
        <f t="shared" si="7"/>
        <v>5000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20000</v>
      </c>
      <c r="D94" s="2">
        <f t="shared" si="9"/>
        <v>20000</v>
      </c>
      <c r="E94" s="2">
        <f t="shared" si="9"/>
        <v>20000</v>
      </c>
      <c r="H94" s="41">
        <f t="shared" si="7"/>
        <v>20000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>
        <v>29000</v>
      </c>
      <c r="D96" s="2">
        <f t="shared" si="9"/>
        <v>29000</v>
      </c>
      <c r="E96" s="2">
        <f t="shared" si="9"/>
        <v>29000</v>
      </c>
      <c r="H96" s="41">
        <f t="shared" si="7"/>
        <v>29000</v>
      </c>
    </row>
    <row r="97" spans="1:10">
      <c r="A97" s="19" t="s">
        <v>184</v>
      </c>
      <c r="B97" s="24"/>
      <c r="C97" s="21">
        <f>SUM(C98:C113)</f>
        <v>601400</v>
      </c>
      <c r="D97" s="21">
        <f>SUM(D98:D113)</f>
        <v>601400</v>
      </c>
      <c r="E97" s="21">
        <f>SUM(E98:E113)</f>
        <v>601400</v>
      </c>
      <c r="G97" s="39" t="s">
        <v>58</v>
      </c>
      <c r="H97" s="41">
        <f t="shared" si="7"/>
        <v>601400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560000</v>
      </c>
      <c r="D98" s="2">
        <f>C98</f>
        <v>560000</v>
      </c>
      <c r="E98" s="2">
        <f>D98</f>
        <v>560000</v>
      </c>
      <c r="H98" s="41">
        <f t="shared" si="7"/>
        <v>560000</v>
      </c>
    </row>
    <row r="99" spans="1:10" ht="15" customHeight="1" outlineLevel="1">
      <c r="A99" s="3">
        <v>6002</v>
      </c>
      <c r="B99" s="1" t="s">
        <v>185</v>
      </c>
      <c r="C99" s="2">
        <v>30000</v>
      </c>
      <c r="D99" s="2">
        <f t="shared" ref="D99:E113" si="10">C99</f>
        <v>30000</v>
      </c>
      <c r="E99" s="2">
        <f t="shared" si="10"/>
        <v>30000</v>
      </c>
      <c r="H99" s="41">
        <f t="shared" si="7"/>
        <v>30000</v>
      </c>
    </row>
    <row r="100" spans="1:10" ht="15" customHeight="1" outlineLevel="1">
      <c r="A100" s="3">
        <v>6003</v>
      </c>
      <c r="B100" s="1" t="s">
        <v>186</v>
      </c>
      <c r="C100" s="2">
        <v>5000</v>
      </c>
      <c r="D100" s="2">
        <f t="shared" si="10"/>
        <v>5000</v>
      </c>
      <c r="E100" s="2">
        <f t="shared" si="10"/>
        <v>5000</v>
      </c>
      <c r="H100" s="41">
        <f t="shared" si="7"/>
        <v>5000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>
        <v>1400</v>
      </c>
      <c r="D105" s="2">
        <f t="shared" si="10"/>
        <v>1400</v>
      </c>
      <c r="E105" s="2">
        <f t="shared" si="10"/>
        <v>1400</v>
      </c>
      <c r="H105" s="41">
        <f t="shared" si="7"/>
        <v>1400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500</v>
      </c>
      <c r="D111" s="2">
        <f t="shared" si="10"/>
        <v>500</v>
      </c>
      <c r="E111" s="2">
        <f t="shared" si="10"/>
        <v>500</v>
      </c>
      <c r="H111" s="41">
        <f t="shared" si="7"/>
        <v>500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>
      <c r="A114" s="188" t="s">
        <v>62</v>
      </c>
      <c r="B114" s="189"/>
      <c r="C114" s="26">
        <f>C115+C152+C177</f>
        <v>831961.54</v>
      </c>
      <c r="D114" s="26">
        <f>D115+D152+D177</f>
        <v>831961.54</v>
      </c>
      <c r="E114" s="26">
        <f>E115+E152+E177</f>
        <v>831961.54</v>
      </c>
      <c r="G114" s="39" t="s">
        <v>62</v>
      </c>
      <c r="H114" s="41">
        <f t="shared" si="7"/>
        <v>831961.54</v>
      </c>
      <c r="I114" s="42"/>
      <c r="J114" s="40" t="b">
        <f>AND(H114=I114)</f>
        <v>0</v>
      </c>
    </row>
    <row r="115" spans="1:10">
      <c r="A115" s="185" t="s">
        <v>580</v>
      </c>
      <c r="B115" s="186"/>
      <c r="C115" s="23">
        <f>C116+C135</f>
        <v>826493.09299999999</v>
      </c>
      <c r="D115" s="23">
        <f>D116+D135</f>
        <v>826493.09299999999</v>
      </c>
      <c r="E115" s="23">
        <f>E116+E135</f>
        <v>826493.09299999999</v>
      </c>
      <c r="G115" s="39" t="s">
        <v>61</v>
      </c>
      <c r="H115" s="41">
        <f t="shared" si="7"/>
        <v>826493.09299999999</v>
      </c>
      <c r="I115" s="42"/>
      <c r="J115" s="40" t="b">
        <f>AND(H115=I115)</f>
        <v>0</v>
      </c>
    </row>
    <row r="116" spans="1:10" ht="15" customHeight="1">
      <c r="A116" s="183" t="s">
        <v>195</v>
      </c>
      <c r="B116" s="184"/>
      <c r="C116" s="21">
        <f>C117+C120+C123+C126+C129+C132</f>
        <v>766479.99100000004</v>
      </c>
      <c r="D116" s="21">
        <f>D117+D120+D123+D126+D129+D132</f>
        <v>766479.99100000004</v>
      </c>
      <c r="E116" s="21">
        <f>E117+E120+E123+E126+E129+E132</f>
        <v>766479.99100000004</v>
      </c>
      <c r="G116" s="39" t="s">
        <v>583</v>
      </c>
      <c r="H116" s="41">
        <f t="shared" si="7"/>
        <v>766479.99100000004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361579.99100000004</v>
      </c>
      <c r="D117" s="2">
        <f>D118+D119</f>
        <v>361579.99100000004</v>
      </c>
      <c r="E117" s="2">
        <f>E118+E119</f>
        <v>361579.99100000004</v>
      </c>
      <c r="H117" s="41">
        <f t="shared" si="7"/>
        <v>361579.99100000004</v>
      </c>
    </row>
    <row r="118" spans="1:10" ht="15" customHeight="1" outlineLevel="2">
      <c r="A118" s="130"/>
      <c r="B118" s="129" t="s">
        <v>855</v>
      </c>
      <c r="C118" s="128">
        <v>24488.151000000002</v>
      </c>
      <c r="D118" s="128">
        <f>C118</f>
        <v>24488.151000000002</v>
      </c>
      <c r="E118" s="128">
        <f>D118</f>
        <v>24488.151000000002</v>
      </c>
      <c r="H118" s="41">
        <f t="shared" si="7"/>
        <v>24488.151000000002</v>
      </c>
    </row>
    <row r="119" spans="1:10" ht="15" customHeight="1" outlineLevel="2">
      <c r="A119" s="130"/>
      <c r="B119" s="129" t="s">
        <v>860</v>
      </c>
      <c r="C119" s="128">
        <v>337091.84000000003</v>
      </c>
      <c r="D119" s="128">
        <f>C119</f>
        <v>337091.84000000003</v>
      </c>
      <c r="E119" s="128">
        <f>D119</f>
        <v>337091.84000000003</v>
      </c>
      <c r="H119" s="41">
        <f t="shared" si="7"/>
        <v>337091.84000000003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404900</v>
      </c>
      <c r="D126" s="2">
        <f>D127+D128</f>
        <v>404900</v>
      </c>
      <c r="E126" s="2">
        <f>E127+E128</f>
        <v>404900</v>
      </c>
      <c r="H126" s="41">
        <f t="shared" si="7"/>
        <v>404900</v>
      </c>
    </row>
    <row r="127" spans="1:10" ht="15" customHeight="1" outlineLevel="2">
      <c r="A127" s="130"/>
      <c r="B127" s="129" t="s">
        <v>855</v>
      </c>
      <c r="C127" s="128">
        <v>34900</v>
      </c>
      <c r="D127" s="128">
        <f>C127</f>
        <v>34900</v>
      </c>
      <c r="E127" s="128">
        <f>D127</f>
        <v>34900</v>
      </c>
      <c r="H127" s="41">
        <f t="shared" si="7"/>
        <v>34900</v>
      </c>
    </row>
    <row r="128" spans="1:10" ht="15" customHeight="1" outlineLevel="2">
      <c r="A128" s="130"/>
      <c r="B128" s="129" t="s">
        <v>860</v>
      </c>
      <c r="C128" s="128">
        <v>370000</v>
      </c>
      <c r="D128" s="128">
        <f>C128</f>
        <v>370000</v>
      </c>
      <c r="E128" s="128">
        <f>D128</f>
        <v>370000</v>
      </c>
      <c r="H128" s="41">
        <f t="shared" si="7"/>
        <v>370000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83" t="s">
        <v>202</v>
      </c>
      <c r="B135" s="184"/>
      <c r="C135" s="21">
        <f>C136+C140+C143+C146+C149</f>
        <v>60013.101999999999</v>
      </c>
      <c r="D135" s="21">
        <f>D136+D140+D143+D146+D149</f>
        <v>60013.101999999999</v>
      </c>
      <c r="E135" s="21">
        <f>E136+E140+E143+E146+E149</f>
        <v>60013.101999999999</v>
      </c>
      <c r="G135" s="39" t="s">
        <v>584</v>
      </c>
      <c r="H135" s="41">
        <f t="shared" si="11"/>
        <v>60013.101999999999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20000</v>
      </c>
      <c r="D136" s="2">
        <f>D137+D138+D139</f>
        <v>20000</v>
      </c>
      <c r="E136" s="2">
        <f>E137+E138+E139</f>
        <v>20000</v>
      </c>
      <c r="H136" s="41">
        <f t="shared" si="11"/>
        <v>20000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10065.811</v>
      </c>
      <c r="D138" s="128">
        <f t="shared" ref="D138:E139" si="12">C138</f>
        <v>10065.811</v>
      </c>
      <c r="E138" s="128">
        <f t="shared" si="12"/>
        <v>10065.811</v>
      </c>
      <c r="H138" s="41">
        <f t="shared" si="11"/>
        <v>10065.811</v>
      </c>
    </row>
    <row r="139" spans="1:10" ht="15" customHeight="1" outlineLevel="2">
      <c r="A139" s="130"/>
      <c r="B139" s="129" t="s">
        <v>861</v>
      </c>
      <c r="C139" s="128">
        <v>9934.1890000000003</v>
      </c>
      <c r="D139" s="128">
        <f t="shared" si="12"/>
        <v>9934.1890000000003</v>
      </c>
      <c r="E139" s="128">
        <f t="shared" si="12"/>
        <v>9934.1890000000003</v>
      </c>
      <c r="H139" s="41">
        <f t="shared" si="11"/>
        <v>9934.1890000000003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40013.101999999999</v>
      </c>
      <c r="D149" s="2">
        <f>D150+D151</f>
        <v>40013.101999999999</v>
      </c>
      <c r="E149" s="2">
        <f>E150+E151</f>
        <v>40013.101999999999</v>
      </c>
      <c r="H149" s="41">
        <f t="shared" si="11"/>
        <v>40013.101999999999</v>
      </c>
    </row>
    <row r="150" spans="1:10" ht="15" customHeight="1" outlineLevel="2">
      <c r="A150" s="130"/>
      <c r="B150" s="129" t="s">
        <v>855</v>
      </c>
      <c r="C150" s="128">
        <v>40013.101999999999</v>
      </c>
      <c r="D150" s="128">
        <f>C150</f>
        <v>40013.101999999999</v>
      </c>
      <c r="E150" s="128">
        <f>D150</f>
        <v>40013.101999999999</v>
      </c>
      <c r="H150" s="41">
        <f t="shared" si="11"/>
        <v>40013.101999999999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85" t="s">
        <v>581</v>
      </c>
      <c r="B152" s="18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3" t="s">
        <v>208</v>
      </c>
      <c r="B153" s="18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83" t="s">
        <v>212</v>
      </c>
      <c r="B163" s="18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83" t="s">
        <v>214</v>
      </c>
      <c r="B170" s="18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85" t="s">
        <v>582</v>
      </c>
      <c r="B177" s="186"/>
      <c r="C177" s="27">
        <f>C178</f>
        <v>5468.4470000000001</v>
      </c>
      <c r="D177" s="27">
        <f>D178</f>
        <v>5468.4470000000001</v>
      </c>
      <c r="E177" s="27">
        <f>E178</f>
        <v>5468.4470000000001</v>
      </c>
      <c r="G177" s="39" t="s">
        <v>216</v>
      </c>
      <c r="H177" s="41">
        <f t="shared" si="11"/>
        <v>5468.4470000000001</v>
      </c>
      <c r="I177" s="42"/>
      <c r="J177" s="40" t="b">
        <f>AND(H177=I177)</f>
        <v>0</v>
      </c>
    </row>
    <row r="178" spans="1:10">
      <c r="A178" s="183" t="s">
        <v>217</v>
      </c>
      <c r="B178" s="184"/>
      <c r="C178" s="21">
        <f>C179+C184+C188+C197+C200+C203+C215+C222+C228+C235+C238+C243+C250</f>
        <v>5468.4470000000001</v>
      </c>
      <c r="D178" s="21">
        <f>D179+D184+D188+D197+D200+D203+D215+D222+D228+D235+D238+D243+D250</f>
        <v>5468.4470000000001</v>
      </c>
      <c r="E178" s="21">
        <f>E179+E184+E188+E197+E200+E203+E215+E222+E228+E235+E238+E243+E250</f>
        <v>5468.4470000000001</v>
      </c>
      <c r="G178" s="39" t="s">
        <v>587</v>
      </c>
      <c r="H178" s="41">
        <f t="shared" si="11"/>
        <v>5468.4470000000001</v>
      </c>
      <c r="I178" s="42"/>
      <c r="J178" s="40" t="b">
        <f>AND(H178=I178)</f>
        <v>0</v>
      </c>
    </row>
    <row r="179" spans="1:10" outlineLevel="1">
      <c r="A179" s="180" t="s">
        <v>849</v>
      </c>
      <c r="B179" s="181"/>
      <c r="C179" s="2">
        <f>C180+C182</f>
        <v>5468.4470000000001</v>
      </c>
      <c r="D179" s="2">
        <f>D180+D182</f>
        <v>5468.4470000000001</v>
      </c>
      <c r="E179" s="2">
        <f>E180+E182</f>
        <v>5468.4470000000001</v>
      </c>
    </row>
    <row r="180" spans="1:10" outlineLevel="2">
      <c r="A180" s="130">
        <v>3</v>
      </c>
      <c r="B180" s="129" t="s">
        <v>857</v>
      </c>
      <c r="C180" s="128">
        <f>C181</f>
        <v>5468.4470000000001</v>
      </c>
      <c r="D180" s="128">
        <f>D181</f>
        <v>5468.4470000000001</v>
      </c>
      <c r="E180" s="128">
        <f>E181</f>
        <v>5468.4470000000001</v>
      </c>
    </row>
    <row r="181" spans="1:10" outlineLevel="2">
      <c r="A181" s="89"/>
      <c r="B181" s="88" t="s">
        <v>855</v>
      </c>
      <c r="C181" s="127">
        <v>5468.4470000000001</v>
      </c>
      <c r="D181" s="127">
        <f>C181</f>
        <v>5468.4470000000001</v>
      </c>
      <c r="E181" s="127">
        <f>D181</f>
        <v>5468.4470000000001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0" t="s">
        <v>848</v>
      </c>
      <c r="B184" s="18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0" t="s">
        <v>846</v>
      </c>
      <c r="B188" s="18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0" t="s">
        <v>843</v>
      </c>
      <c r="B197" s="18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0" t="s">
        <v>842</v>
      </c>
      <c r="B200" s="18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0" t="s">
        <v>841</v>
      </c>
      <c r="B203" s="18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89"/>
      <c r="B209" s="88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0" t="s">
        <v>836</v>
      </c>
      <c r="B215" s="18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0" t="s">
        <v>834</v>
      </c>
      <c r="B222" s="18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89"/>
      <c r="B226" s="88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89"/>
      <c r="B227" s="88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80" t="s">
        <v>830</v>
      </c>
      <c r="B228" s="18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89"/>
      <c r="B232" s="88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0" t="s">
        <v>828</v>
      </c>
      <c r="B235" s="18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0" t="s">
        <v>826</v>
      </c>
      <c r="B238" s="18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89"/>
      <c r="B242" s="88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80" t="s">
        <v>823</v>
      </c>
      <c r="B243" s="18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89"/>
      <c r="B247" s="88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89"/>
      <c r="B248" s="88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89"/>
      <c r="B249" s="88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80" t="s">
        <v>817</v>
      </c>
      <c r="B250" s="18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82" t="s">
        <v>67</v>
      </c>
      <c r="B256" s="182"/>
      <c r="C256" s="182"/>
      <c r="D256" s="160" t="s">
        <v>853</v>
      </c>
      <c r="E256" s="160" t="s">
        <v>852</v>
      </c>
      <c r="G256" s="47" t="s">
        <v>589</v>
      </c>
      <c r="H256" s="48">
        <f>C257+C559</f>
        <v>1859961.1400000001</v>
      </c>
      <c r="I256" s="49"/>
      <c r="J256" s="50" t="b">
        <f>AND(H256=I256)</f>
        <v>0</v>
      </c>
    </row>
    <row r="257" spans="1:10">
      <c r="A257" s="174" t="s">
        <v>60</v>
      </c>
      <c r="B257" s="175"/>
      <c r="C257" s="37">
        <f>C258+C550</f>
        <v>1027999.6</v>
      </c>
      <c r="D257" s="37">
        <f>D258+D550</f>
        <v>1027999.6</v>
      </c>
      <c r="E257" s="37">
        <f>E258+E550</f>
        <v>1027999.6</v>
      </c>
      <c r="G257" s="39" t="s">
        <v>60</v>
      </c>
      <c r="H257" s="41">
        <f>C257</f>
        <v>1027999.6</v>
      </c>
      <c r="I257" s="42"/>
      <c r="J257" s="40" t="b">
        <f>AND(H257=I257)</f>
        <v>0</v>
      </c>
    </row>
    <row r="258" spans="1:10">
      <c r="A258" s="170" t="s">
        <v>266</v>
      </c>
      <c r="B258" s="171"/>
      <c r="C258" s="36">
        <f>C259+C339+C483+C547</f>
        <v>997999.6</v>
      </c>
      <c r="D258" s="36">
        <f>D259+D339+D483+D547</f>
        <v>997999.6</v>
      </c>
      <c r="E258" s="36">
        <f>E259+E339+E483+E547</f>
        <v>997999.6</v>
      </c>
      <c r="G258" s="39" t="s">
        <v>57</v>
      </c>
      <c r="H258" s="41">
        <f t="shared" ref="H258:H321" si="21">C258</f>
        <v>997999.6</v>
      </c>
      <c r="I258" s="42"/>
      <c r="J258" s="40" t="b">
        <f>AND(H258=I258)</f>
        <v>0</v>
      </c>
    </row>
    <row r="259" spans="1:10">
      <c r="A259" s="168" t="s">
        <v>267</v>
      </c>
      <c r="B259" s="169"/>
      <c r="C259" s="33">
        <f>C260+C263+C314</f>
        <v>667531.78899999999</v>
      </c>
      <c r="D259" s="33">
        <f>D260+D263+D314</f>
        <v>667531.78899999999</v>
      </c>
      <c r="E259" s="33">
        <f>E260+E263+E314</f>
        <v>667531.78899999999</v>
      </c>
      <c r="G259" s="39" t="s">
        <v>590</v>
      </c>
      <c r="H259" s="41">
        <f t="shared" si="21"/>
        <v>667531.78899999999</v>
      </c>
      <c r="I259" s="42"/>
      <c r="J259" s="40" t="b">
        <f>AND(H259=I259)</f>
        <v>0</v>
      </c>
    </row>
    <row r="260" spans="1:10" outlineLevel="1">
      <c r="A260" s="172" t="s">
        <v>268</v>
      </c>
      <c r="B260" s="173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2" t="s">
        <v>269</v>
      </c>
      <c r="B263" s="173"/>
      <c r="C263" s="32">
        <f>C264+C265+C289+C296+C298+C302+C305+C308+C313</f>
        <v>666571.78899999999</v>
      </c>
      <c r="D263" s="32">
        <f>D264+D265+D289+D296+D298+D302+D305+D308+D313</f>
        <v>666571.78899999999</v>
      </c>
      <c r="E263" s="32">
        <f>E264+E265+E289+E296+E298+E302+E305+E308+E313</f>
        <v>666571.78899999999</v>
      </c>
      <c r="H263" s="41">
        <f t="shared" si="21"/>
        <v>666571.78899999999</v>
      </c>
    </row>
    <row r="264" spans="1:10" outlineLevel="2">
      <c r="A264" s="6">
        <v>1101</v>
      </c>
      <c r="B264" s="4" t="s">
        <v>34</v>
      </c>
      <c r="C264" s="5">
        <v>239000.698</v>
      </c>
      <c r="D264" s="5">
        <f>C264</f>
        <v>239000.698</v>
      </c>
      <c r="E264" s="5">
        <f>D264</f>
        <v>239000.698</v>
      </c>
      <c r="H264" s="41">
        <f t="shared" si="21"/>
        <v>239000.698</v>
      </c>
    </row>
    <row r="265" spans="1:10" outlineLevel="2">
      <c r="A265" s="6">
        <v>1101</v>
      </c>
      <c r="B265" s="4" t="s">
        <v>35</v>
      </c>
      <c r="C265" s="5">
        <f>SUM(C266:C288)</f>
        <v>296961</v>
      </c>
      <c r="D265" s="5">
        <f>SUM(D266:D288)</f>
        <v>296961</v>
      </c>
      <c r="E265" s="5">
        <f>SUM(E266:E288)</f>
        <v>296961</v>
      </c>
      <c r="H265" s="41">
        <f t="shared" si="21"/>
        <v>296961</v>
      </c>
    </row>
    <row r="266" spans="1:10" outlineLevel="3">
      <c r="A266" s="29"/>
      <c r="B266" s="28" t="s">
        <v>218</v>
      </c>
      <c r="C266" s="30">
        <v>11598</v>
      </c>
      <c r="D266" s="30">
        <f>C266</f>
        <v>11598</v>
      </c>
      <c r="E266" s="30">
        <f>D266</f>
        <v>11598</v>
      </c>
      <c r="H266" s="41">
        <f t="shared" si="21"/>
        <v>11598</v>
      </c>
    </row>
    <row r="267" spans="1:10" outlineLevel="3">
      <c r="A267" s="29"/>
      <c r="B267" s="28" t="s">
        <v>219</v>
      </c>
      <c r="C267" s="30">
        <v>83295</v>
      </c>
      <c r="D267" s="30">
        <f t="shared" ref="D267:E282" si="22">C267</f>
        <v>83295</v>
      </c>
      <c r="E267" s="30">
        <f t="shared" si="22"/>
        <v>83295</v>
      </c>
      <c r="H267" s="41">
        <f t="shared" si="21"/>
        <v>83295</v>
      </c>
    </row>
    <row r="268" spans="1:10" outlineLevel="3">
      <c r="A268" s="29"/>
      <c r="B268" s="28" t="s">
        <v>220</v>
      </c>
      <c r="C268" s="30">
        <v>45600</v>
      </c>
      <c r="D268" s="30">
        <f t="shared" si="22"/>
        <v>45600</v>
      </c>
      <c r="E268" s="30">
        <f t="shared" si="22"/>
        <v>45600</v>
      </c>
      <c r="H268" s="41">
        <f t="shared" si="21"/>
        <v>45600</v>
      </c>
    </row>
    <row r="269" spans="1:10" outlineLevel="3">
      <c r="A269" s="29"/>
      <c r="B269" s="28" t="s">
        <v>221</v>
      </c>
      <c r="C269" s="30">
        <v>1380</v>
      </c>
      <c r="D269" s="30">
        <f t="shared" si="22"/>
        <v>1380</v>
      </c>
      <c r="E269" s="30">
        <f t="shared" si="22"/>
        <v>1380</v>
      </c>
      <c r="H269" s="41">
        <f t="shared" si="21"/>
        <v>1380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>
        <v>35226</v>
      </c>
      <c r="D271" s="30">
        <f t="shared" si="22"/>
        <v>35226</v>
      </c>
      <c r="E271" s="30">
        <f t="shared" si="22"/>
        <v>35226</v>
      </c>
      <c r="H271" s="41">
        <f t="shared" si="21"/>
        <v>35226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9678</v>
      </c>
      <c r="D280" s="30">
        <f t="shared" si="22"/>
        <v>9678</v>
      </c>
      <c r="E280" s="30">
        <f t="shared" si="22"/>
        <v>9678</v>
      </c>
      <c r="H280" s="41">
        <f t="shared" si="21"/>
        <v>9678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101376</v>
      </c>
      <c r="D286" s="30">
        <f t="shared" si="23"/>
        <v>101376</v>
      </c>
      <c r="E286" s="30">
        <f t="shared" si="23"/>
        <v>101376</v>
      </c>
      <c r="H286" s="41">
        <f t="shared" si="21"/>
        <v>101376</v>
      </c>
    </row>
    <row r="287" spans="1:8" outlineLevel="3">
      <c r="A287" s="29"/>
      <c r="B287" s="28" t="s">
        <v>239</v>
      </c>
      <c r="C287" s="30">
        <v>8808</v>
      </c>
      <c r="D287" s="30">
        <f t="shared" si="23"/>
        <v>8808</v>
      </c>
      <c r="E287" s="30">
        <f t="shared" si="23"/>
        <v>8808</v>
      </c>
      <c r="H287" s="41">
        <f t="shared" si="21"/>
        <v>8808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7148</v>
      </c>
      <c r="D289" s="5">
        <f>SUM(D290:D295)</f>
        <v>7148</v>
      </c>
      <c r="E289" s="5">
        <f>SUM(E290:E295)</f>
        <v>7148</v>
      </c>
      <c r="H289" s="41">
        <f t="shared" si="21"/>
        <v>7148</v>
      </c>
    </row>
    <row r="290" spans="1:8" outlineLevel="3">
      <c r="A290" s="29"/>
      <c r="B290" s="28" t="s">
        <v>241</v>
      </c>
      <c r="C290" s="30">
        <v>5100</v>
      </c>
      <c r="D290" s="30">
        <f>C290</f>
        <v>5100</v>
      </c>
      <c r="E290" s="30">
        <f>D290</f>
        <v>5100</v>
      </c>
      <c r="H290" s="41">
        <f t="shared" si="21"/>
        <v>5100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608</v>
      </c>
      <c r="D292" s="30">
        <f t="shared" si="24"/>
        <v>608</v>
      </c>
      <c r="E292" s="30">
        <f t="shared" si="24"/>
        <v>608</v>
      </c>
      <c r="H292" s="41">
        <f t="shared" si="21"/>
        <v>608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1440</v>
      </c>
      <c r="D295" s="30">
        <f t="shared" si="24"/>
        <v>1440</v>
      </c>
      <c r="E295" s="30">
        <f t="shared" si="24"/>
        <v>1440</v>
      </c>
      <c r="H295" s="41">
        <f t="shared" si="21"/>
        <v>1440</v>
      </c>
    </row>
    <row r="296" spans="1:8" outlineLevel="2">
      <c r="A296" s="6">
        <v>1101</v>
      </c>
      <c r="B296" s="4" t="s">
        <v>247</v>
      </c>
      <c r="C296" s="5">
        <f>SUM(C297)</f>
        <v>500</v>
      </c>
      <c r="D296" s="5">
        <f>SUM(D297)</f>
        <v>500</v>
      </c>
      <c r="E296" s="5">
        <f>SUM(E297)</f>
        <v>500</v>
      </c>
      <c r="H296" s="41">
        <f t="shared" si="21"/>
        <v>500</v>
      </c>
    </row>
    <row r="297" spans="1:8" outlineLevel="3">
      <c r="A297" s="29"/>
      <c r="B297" s="28" t="s">
        <v>111</v>
      </c>
      <c r="C297" s="30">
        <v>500</v>
      </c>
      <c r="D297" s="30">
        <f>C297</f>
        <v>500</v>
      </c>
      <c r="E297" s="30">
        <f>D297</f>
        <v>500</v>
      </c>
      <c r="H297" s="41">
        <f t="shared" si="21"/>
        <v>500</v>
      </c>
    </row>
    <row r="298" spans="1:8" outlineLevel="2">
      <c r="A298" s="6">
        <v>1101</v>
      </c>
      <c r="B298" s="4" t="s">
        <v>37</v>
      </c>
      <c r="C298" s="5">
        <f>SUM(C299:C301)</f>
        <v>16979.991999999998</v>
      </c>
      <c r="D298" s="5">
        <f>SUM(D299:D301)</f>
        <v>16979.991999999998</v>
      </c>
      <c r="E298" s="5">
        <f>SUM(E299:E301)</f>
        <v>16979.991999999998</v>
      </c>
      <c r="H298" s="41">
        <f t="shared" si="21"/>
        <v>16979.991999999998</v>
      </c>
    </row>
    <row r="299" spans="1:8" outlineLevel="3">
      <c r="A299" s="29"/>
      <c r="B299" s="28" t="s">
        <v>248</v>
      </c>
      <c r="C299" s="30">
        <v>3634.9920000000002</v>
      </c>
      <c r="D299" s="30">
        <f>C299</f>
        <v>3634.9920000000002</v>
      </c>
      <c r="E299" s="30">
        <f>D299</f>
        <v>3634.9920000000002</v>
      </c>
      <c r="H299" s="41">
        <f t="shared" si="21"/>
        <v>3634.9920000000002</v>
      </c>
    </row>
    <row r="300" spans="1:8" outlineLevel="3">
      <c r="A300" s="29"/>
      <c r="B300" s="28" t="s">
        <v>249</v>
      </c>
      <c r="C300" s="30">
        <v>13345</v>
      </c>
      <c r="D300" s="30">
        <f t="shared" ref="D300:E301" si="25">C300</f>
        <v>13345</v>
      </c>
      <c r="E300" s="30">
        <f t="shared" si="25"/>
        <v>13345</v>
      </c>
      <c r="H300" s="41">
        <f t="shared" si="21"/>
        <v>13345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6641.3680000000004</v>
      </c>
      <c r="D305" s="5">
        <f>SUM(D306:D307)</f>
        <v>6641.3680000000004</v>
      </c>
      <c r="E305" s="5">
        <f>SUM(E306:E307)</f>
        <v>6641.3680000000004</v>
      </c>
      <c r="H305" s="41">
        <f t="shared" si="21"/>
        <v>6641.3680000000004</v>
      </c>
    </row>
    <row r="306" spans="1:8" outlineLevel="3">
      <c r="A306" s="29"/>
      <c r="B306" s="28" t="s">
        <v>254</v>
      </c>
      <c r="C306" s="30">
        <v>4821.5680000000002</v>
      </c>
      <c r="D306" s="30">
        <f>C306</f>
        <v>4821.5680000000002</v>
      </c>
      <c r="E306" s="30">
        <f>D306</f>
        <v>4821.5680000000002</v>
      </c>
      <c r="H306" s="41">
        <f t="shared" si="21"/>
        <v>4821.5680000000002</v>
      </c>
    </row>
    <row r="307" spans="1:8" outlineLevel="3">
      <c r="A307" s="29"/>
      <c r="B307" s="28" t="s">
        <v>255</v>
      </c>
      <c r="C307" s="30">
        <v>1819.8</v>
      </c>
      <c r="D307" s="30">
        <f>C307</f>
        <v>1819.8</v>
      </c>
      <c r="E307" s="30">
        <f>D307</f>
        <v>1819.8</v>
      </c>
      <c r="H307" s="41">
        <f t="shared" si="21"/>
        <v>1819.8</v>
      </c>
    </row>
    <row r="308" spans="1:8" outlineLevel="2">
      <c r="A308" s="6">
        <v>1101</v>
      </c>
      <c r="B308" s="4" t="s">
        <v>39</v>
      </c>
      <c r="C308" s="5">
        <f>SUM(C309:C312)</f>
        <v>99340.731</v>
      </c>
      <c r="D308" s="5">
        <f>SUM(D309:D312)</f>
        <v>99340.731</v>
      </c>
      <c r="E308" s="5">
        <f>SUM(E309:E312)</f>
        <v>99340.731</v>
      </c>
      <c r="H308" s="41">
        <f t="shared" si="21"/>
        <v>99340.731</v>
      </c>
    </row>
    <row r="309" spans="1:8" outlineLevel="3">
      <c r="A309" s="29"/>
      <c r="B309" s="28" t="s">
        <v>256</v>
      </c>
      <c r="C309" s="30">
        <v>70957.683000000005</v>
      </c>
      <c r="D309" s="30">
        <f>C309</f>
        <v>70957.683000000005</v>
      </c>
      <c r="E309" s="30">
        <f>D309</f>
        <v>70957.683000000005</v>
      </c>
      <c r="H309" s="41">
        <f t="shared" si="21"/>
        <v>70957.683000000005</v>
      </c>
    </row>
    <row r="310" spans="1:8" outlineLevel="3">
      <c r="A310" s="29"/>
      <c r="B310" s="28" t="s">
        <v>257</v>
      </c>
      <c r="C310" s="30">
        <v>22706.438999999998</v>
      </c>
      <c r="D310" s="30">
        <f t="shared" ref="D310:E312" si="26">C310</f>
        <v>22706.438999999998</v>
      </c>
      <c r="E310" s="30">
        <f t="shared" si="26"/>
        <v>22706.438999999998</v>
      </c>
      <c r="H310" s="41">
        <f t="shared" si="21"/>
        <v>22706.438999999998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5676.6090000000004</v>
      </c>
      <c r="D312" s="30">
        <f t="shared" si="26"/>
        <v>5676.6090000000004</v>
      </c>
      <c r="E312" s="30">
        <f t="shared" si="26"/>
        <v>5676.6090000000004</v>
      </c>
      <c r="H312" s="41">
        <f t="shared" si="21"/>
        <v>5676.6090000000004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2" t="s">
        <v>601</v>
      </c>
      <c r="B314" s="17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8" t="s">
        <v>270</v>
      </c>
      <c r="B339" s="169"/>
      <c r="C339" s="33">
        <f>C340+C444+C482</f>
        <v>297750</v>
      </c>
      <c r="D339" s="33">
        <f>D340+D444+D482</f>
        <v>297750</v>
      </c>
      <c r="E339" s="33">
        <f>E340+E444+E482</f>
        <v>297750</v>
      </c>
      <c r="G339" s="39" t="s">
        <v>591</v>
      </c>
      <c r="H339" s="41">
        <f t="shared" si="28"/>
        <v>297750</v>
      </c>
      <c r="I339" s="42"/>
      <c r="J339" s="40" t="b">
        <f>AND(H339=I339)</f>
        <v>0</v>
      </c>
    </row>
    <row r="340" spans="1:10" outlineLevel="1">
      <c r="A340" s="172" t="s">
        <v>271</v>
      </c>
      <c r="B340" s="173"/>
      <c r="C340" s="32">
        <f>C341+C342+C343+C344+C347+C348+C353+C356+C357+C362+C367+C368+C371+C372+C373+C376+C377+C378+C382+C388+C391+C392+C395+C398+C399+C404+C407+C408+C409+C412+C415+C416+C419+C420+C421+C422+C429+C443</f>
        <v>293750</v>
      </c>
      <c r="D340" s="32">
        <f>D341+D342+D343+D344+D347+D348+D353+D356+D357+D362+D367+BH290668+D371+D372+D373+D376+D377+D378+D382+D388+D391+D392+D395+D398+D399+D404+D407+D408+D409+D412+D415+D416+D419+D420+D421+D422+D429+D443</f>
        <v>293750</v>
      </c>
      <c r="E340" s="32">
        <f>E341+E342+E343+E344+E347+E348+E353+E356+E357+E362+E367+BI290668+E371+E372+E373+E376+E377+E378+E382+E388+E391+E392+E395+E398+E399+E404+E407+E408+E409+E412+E415+E416+E419+E420+E421+E422+E429+E443</f>
        <v>293750</v>
      </c>
      <c r="H340" s="41">
        <f t="shared" si="28"/>
        <v>293750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5000</v>
      </c>
      <c r="D342" s="5">
        <f t="shared" ref="D342:E343" si="31">C342</f>
        <v>5000</v>
      </c>
      <c r="E342" s="5">
        <f t="shared" si="31"/>
        <v>5000</v>
      </c>
      <c r="H342" s="41">
        <f t="shared" si="28"/>
        <v>5000</v>
      </c>
    </row>
    <row r="343" spans="1:10" outlineLevel="2">
      <c r="A343" s="6">
        <v>2201</v>
      </c>
      <c r="B343" s="4" t="s">
        <v>41</v>
      </c>
      <c r="C343" s="5">
        <v>150000</v>
      </c>
      <c r="D343" s="5">
        <f t="shared" si="31"/>
        <v>150000</v>
      </c>
      <c r="E343" s="5">
        <f t="shared" si="31"/>
        <v>150000</v>
      </c>
      <c r="H343" s="41">
        <f t="shared" si="28"/>
        <v>150000</v>
      </c>
    </row>
    <row r="344" spans="1:10" outlineLevel="2">
      <c r="A344" s="6">
        <v>2201</v>
      </c>
      <c r="B344" s="4" t="s">
        <v>273</v>
      </c>
      <c r="C344" s="5">
        <f>SUM(C345:C346)</f>
        <v>1500</v>
      </c>
      <c r="D344" s="5">
        <f>SUM(D345:D346)</f>
        <v>1500</v>
      </c>
      <c r="E344" s="5">
        <f>SUM(E345:E346)</f>
        <v>1500</v>
      </c>
      <c r="H344" s="41">
        <f t="shared" si="28"/>
        <v>1500</v>
      </c>
    </row>
    <row r="345" spans="1:10" outlineLevel="3">
      <c r="A345" s="29"/>
      <c r="B345" s="28" t="s">
        <v>274</v>
      </c>
      <c r="C345" s="30">
        <v>500</v>
      </c>
      <c r="D345" s="30">
        <f t="shared" ref="D345:E347" si="32">C345</f>
        <v>500</v>
      </c>
      <c r="E345" s="30">
        <f t="shared" si="32"/>
        <v>500</v>
      </c>
      <c r="H345" s="41">
        <f t="shared" si="28"/>
        <v>500</v>
      </c>
    </row>
    <row r="346" spans="1:10" outlineLevel="3">
      <c r="A346" s="29"/>
      <c r="B346" s="28" t="s">
        <v>275</v>
      </c>
      <c r="C346" s="30">
        <v>1000</v>
      </c>
      <c r="D346" s="30">
        <f t="shared" si="32"/>
        <v>1000</v>
      </c>
      <c r="E346" s="30">
        <f t="shared" si="32"/>
        <v>1000</v>
      </c>
      <c r="H346" s="41">
        <f t="shared" si="28"/>
        <v>1000</v>
      </c>
    </row>
    <row r="347" spans="1:10" outlineLevel="2">
      <c r="A347" s="6">
        <v>2201</v>
      </c>
      <c r="B347" s="4" t="s">
        <v>276</v>
      </c>
      <c r="C347" s="5">
        <v>1000</v>
      </c>
      <c r="D347" s="5">
        <f t="shared" si="32"/>
        <v>1000</v>
      </c>
      <c r="E347" s="5">
        <f t="shared" si="32"/>
        <v>1000</v>
      </c>
      <c r="H347" s="41">
        <f t="shared" si="28"/>
        <v>1000</v>
      </c>
    </row>
    <row r="348" spans="1:10" outlineLevel="2">
      <c r="A348" s="6">
        <v>2201</v>
      </c>
      <c r="B348" s="4" t="s">
        <v>277</v>
      </c>
      <c r="C348" s="5">
        <f>SUM(C349:C352)</f>
        <v>42000</v>
      </c>
      <c r="D348" s="5">
        <f>SUM(D349:D352)</f>
        <v>42000</v>
      </c>
      <c r="E348" s="5">
        <f>SUM(E349:E352)</f>
        <v>42000</v>
      </c>
      <c r="H348" s="41">
        <f t="shared" si="28"/>
        <v>42000</v>
      </c>
    </row>
    <row r="349" spans="1:10" outlineLevel="3">
      <c r="A349" s="29"/>
      <c r="B349" s="28" t="s">
        <v>278</v>
      </c>
      <c r="C349" s="30">
        <v>42000</v>
      </c>
      <c r="D349" s="30">
        <f>C349</f>
        <v>42000</v>
      </c>
      <c r="E349" s="30">
        <f>D349</f>
        <v>42000</v>
      </c>
      <c r="H349" s="41">
        <f t="shared" si="28"/>
        <v>42000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470</v>
      </c>
      <c r="D354" s="30">
        <f t="shared" ref="D354:E356" si="34">C354</f>
        <v>470</v>
      </c>
      <c r="E354" s="30">
        <f t="shared" si="34"/>
        <v>470</v>
      </c>
      <c r="H354" s="41">
        <f t="shared" si="28"/>
        <v>470</v>
      </c>
    </row>
    <row r="355" spans="1:8" outlineLevel="3">
      <c r="A355" s="29"/>
      <c r="B355" s="28" t="s">
        <v>283</v>
      </c>
      <c r="C355" s="30">
        <v>30</v>
      </c>
      <c r="D355" s="30">
        <f t="shared" si="34"/>
        <v>30</v>
      </c>
      <c r="E355" s="30">
        <f t="shared" si="34"/>
        <v>30</v>
      </c>
      <c r="H355" s="41">
        <f t="shared" si="28"/>
        <v>30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7500</v>
      </c>
      <c r="D357" s="5">
        <f>SUM(D358:D361)</f>
        <v>7500</v>
      </c>
      <c r="E357" s="5">
        <f>SUM(E358:E361)</f>
        <v>7500</v>
      </c>
      <c r="H357" s="41">
        <f t="shared" si="28"/>
        <v>7500</v>
      </c>
    </row>
    <row r="358" spans="1:8" outlineLevel="3">
      <c r="A358" s="29"/>
      <c r="B358" s="28" t="s">
        <v>286</v>
      </c>
      <c r="C358" s="30">
        <v>6500</v>
      </c>
      <c r="D358" s="30">
        <f>C358</f>
        <v>6500</v>
      </c>
      <c r="E358" s="30">
        <f>D358</f>
        <v>6500</v>
      </c>
      <c r="H358" s="41">
        <f t="shared" si="28"/>
        <v>6500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16500</v>
      </c>
      <c r="D362" s="5">
        <f>SUM(D363:D366)</f>
        <v>16500</v>
      </c>
      <c r="E362" s="5">
        <f>SUM(E363:E366)</f>
        <v>16500</v>
      </c>
      <c r="H362" s="41">
        <f t="shared" si="28"/>
        <v>16500</v>
      </c>
    </row>
    <row r="363" spans="1:8" outlineLevel="3">
      <c r="A363" s="29"/>
      <c r="B363" s="28" t="s">
        <v>291</v>
      </c>
      <c r="C363" s="30">
        <v>4000</v>
      </c>
      <c r="D363" s="30">
        <f>C363</f>
        <v>4000</v>
      </c>
      <c r="E363" s="30">
        <f>D363</f>
        <v>4000</v>
      </c>
      <c r="H363" s="41">
        <f t="shared" si="28"/>
        <v>4000</v>
      </c>
    </row>
    <row r="364" spans="1:8" outlineLevel="3">
      <c r="A364" s="29"/>
      <c r="B364" s="28" t="s">
        <v>292</v>
      </c>
      <c r="C364" s="30">
        <v>12000</v>
      </c>
      <c r="D364" s="30">
        <f t="shared" ref="D364:E366" si="36">C364</f>
        <v>12000</v>
      </c>
      <c r="E364" s="30">
        <f t="shared" si="36"/>
        <v>12000</v>
      </c>
      <c r="H364" s="41">
        <f t="shared" si="28"/>
        <v>12000</v>
      </c>
    </row>
    <row r="365" spans="1:8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outlineLevel="2">
      <c r="A372" s="6">
        <v>2201</v>
      </c>
      <c r="B372" s="4" t="s">
        <v>45</v>
      </c>
      <c r="C372" s="5">
        <v>4500</v>
      </c>
      <c r="D372" s="5">
        <f t="shared" si="37"/>
        <v>4500</v>
      </c>
      <c r="E372" s="5">
        <f t="shared" si="37"/>
        <v>4500</v>
      </c>
      <c r="H372" s="41">
        <f t="shared" si="28"/>
        <v>4500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outlineLevel="2">
      <c r="A378" s="6">
        <v>2201</v>
      </c>
      <c r="B378" s="4" t="s">
        <v>303</v>
      </c>
      <c r="C378" s="5">
        <f>SUM(C379:C381)</f>
        <v>6500</v>
      </c>
      <c r="D378" s="5">
        <f>SUM(D379:D381)</f>
        <v>6500</v>
      </c>
      <c r="E378" s="5">
        <f>SUM(E379:E381)</f>
        <v>6500</v>
      </c>
      <c r="H378" s="41">
        <f t="shared" si="28"/>
        <v>6500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2500</v>
      </c>
      <c r="D381" s="30">
        <f t="shared" si="39"/>
        <v>2500</v>
      </c>
      <c r="E381" s="30">
        <f t="shared" si="39"/>
        <v>2500</v>
      </c>
      <c r="H381" s="41">
        <f t="shared" si="28"/>
        <v>2500</v>
      </c>
    </row>
    <row r="382" spans="1:8" outlineLevel="2">
      <c r="A382" s="6">
        <v>2201</v>
      </c>
      <c r="B382" s="4" t="s">
        <v>114</v>
      </c>
      <c r="C382" s="5">
        <f>SUM(C383:C387)</f>
        <v>2000</v>
      </c>
      <c r="D382" s="5">
        <f>SUM(D383:D387)</f>
        <v>2000</v>
      </c>
      <c r="E382" s="5">
        <f>SUM(E383:E387)</f>
        <v>2000</v>
      </c>
      <c r="H382" s="41">
        <f t="shared" si="28"/>
        <v>2000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4000</v>
      </c>
      <c r="D392" s="5">
        <f>SUM(D393:D394)</f>
        <v>4000</v>
      </c>
      <c r="E392" s="5">
        <f>SUM(E393:E394)</f>
        <v>4000</v>
      </c>
      <c r="H392" s="41">
        <f t="shared" si="41"/>
        <v>4000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4000</v>
      </c>
      <c r="D394" s="30">
        <f>C394</f>
        <v>4000</v>
      </c>
      <c r="E394" s="30">
        <f>D394</f>
        <v>4000</v>
      </c>
      <c r="H394" s="41">
        <f t="shared" si="41"/>
        <v>4000</v>
      </c>
    </row>
    <row r="395" spans="1:8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  <c r="H399" s="41">
        <f t="shared" si="41"/>
        <v>500</v>
      </c>
    </row>
    <row r="400" spans="1:8" outlineLevel="3">
      <c r="A400" s="29"/>
      <c r="B400" s="28" t="s">
        <v>318</v>
      </c>
      <c r="C400" s="30">
        <v>500</v>
      </c>
      <c r="D400" s="30">
        <f>C400</f>
        <v>500</v>
      </c>
      <c r="E400" s="30">
        <f>D400</f>
        <v>500</v>
      </c>
      <c r="H400" s="41">
        <f t="shared" si="41"/>
        <v>500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1500</v>
      </c>
      <c r="D409" s="5">
        <f>SUM(D410:D411)</f>
        <v>1500</v>
      </c>
      <c r="E409" s="5">
        <f>SUM(E410:E411)</f>
        <v>1500</v>
      </c>
      <c r="H409" s="41">
        <f t="shared" si="41"/>
        <v>1500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outlineLevel="2">
      <c r="A412" s="6">
        <v>2201</v>
      </c>
      <c r="B412" s="4" t="s">
        <v>117</v>
      </c>
      <c r="C412" s="5">
        <f>SUM(C413:C414)</f>
        <v>500</v>
      </c>
      <c r="D412" s="5">
        <f>SUM(D413:D414)</f>
        <v>500</v>
      </c>
      <c r="E412" s="5">
        <f>SUM(E413:E414)</f>
        <v>500</v>
      </c>
      <c r="H412" s="41">
        <f t="shared" si="41"/>
        <v>500</v>
      </c>
    </row>
    <row r="413" spans="1:8" outlineLevel="3" collapsed="1">
      <c r="A413" s="29"/>
      <c r="B413" s="28" t="s">
        <v>328</v>
      </c>
      <c r="C413" s="30">
        <v>500</v>
      </c>
      <c r="D413" s="30">
        <f t="shared" ref="D413:E415" si="46">C413</f>
        <v>500</v>
      </c>
      <c r="E413" s="30">
        <f t="shared" si="46"/>
        <v>500</v>
      </c>
      <c r="H413" s="41">
        <f t="shared" si="41"/>
        <v>500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3000</v>
      </c>
      <c r="D415" s="5">
        <f t="shared" si="46"/>
        <v>3000</v>
      </c>
      <c r="E415" s="5">
        <f t="shared" si="46"/>
        <v>3000</v>
      </c>
      <c r="H415" s="41">
        <f t="shared" si="41"/>
        <v>3000</v>
      </c>
    </row>
    <row r="416" spans="1:8" outlineLevel="2" collapsed="1">
      <c r="A416" s="6">
        <v>2201</v>
      </c>
      <c r="B416" s="4" t="s">
        <v>332</v>
      </c>
      <c r="C416" s="5">
        <f>SUM(C417:C418)</f>
        <v>750</v>
      </c>
      <c r="D416" s="5">
        <f>SUM(D417:D418)</f>
        <v>750</v>
      </c>
      <c r="E416" s="5">
        <f>SUM(E417:E418)</f>
        <v>750</v>
      </c>
      <c r="H416" s="41">
        <f t="shared" si="41"/>
        <v>750</v>
      </c>
    </row>
    <row r="417" spans="1:8" outlineLevel="3" collapsed="1">
      <c r="A417" s="29"/>
      <c r="B417" s="28" t="s">
        <v>330</v>
      </c>
      <c r="C417" s="30">
        <v>750</v>
      </c>
      <c r="D417" s="30">
        <f t="shared" ref="D417:E421" si="47">C417</f>
        <v>750</v>
      </c>
      <c r="E417" s="30">
        <f t="shared" si="47"/>
        <v>750</v>
      </c>
      <c r="H417" s="41">
        <f t="shared" si="41"/>
        <v>750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42000</v>
      </c>
      <c r="D429" s="5">
        <f>SUM(D430:D442)</f>
        <v>42000</v>
      </c>
      <c r="E429" s="5">
        <f>SUM(E430:E442)</f>
        <v>42000</v>
      </c>
      <c r="H429" s="41">
        <f t="shared" si="41"/>
        <v>42000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32250</v>
      </c>
      <c r="D431" s="30">
        <f t="shared" ref="D431:E442" si="49">C431</f>
        <v>32250</v>
      </c>
      <c r="E431" s="30">
        <f t="shared" si="49"/>
        <v>32250</v>
      </c>
      <c r="H431" s="41">
        <f t="shared" si="41"/>
        <v>32250</v>
      </c>
    </row>
    <row r="432" spans="1:8" outlineLevel="3">
      <c r="A432" s="29"/>
      <c r="B432" s="28" t="s">
        <v>345</v>
      </c>
      <c r="C432" s="30">
        <v>2250</v>
      </c>
      <c r="D432" s="30">
        <f t="shared" si="49"/>
        <v>2250</v>
      </c>
      <c r="E432" s="30">
        <f t="shared" si="49"/>
        <v>2250</v>
      </c>
      <c r="H432" s="41">
        <f t="shared" si="41"/>
        <v>2250</v>
      </c>
    </row>
    <row r="433" spans="1:8" outlineLevel="3">
      <c r="A433" s="29"/>
      <c r="B433" s="28" t="s">
        <v>346</v>
      </c>
      <c r="C433" s="30">
        <v>500</v>
      </c>
      <c r="D433" s="30">
        <f t="shared" si="49"/>
        <v>500</v>
      </c>
      <c r="E433" s="30">
        <f t="shared" si="49"/>
        <v>500</v>
      </c>
      <c r="H433" s="41">
        <f t="shared" si="41"/>
        <v>500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3500</v>
      </c>
      <c r="D441" s="30">
        <f t="shared" si="49"/>
        <v>3500</v>
      </c>
      <c r="E441" s="30">
        <f t="shared" si="49"/>
        <v>3500</v>
      </c>
      <c r="H441" s="41">
        <f t="shared" si="41"/>
        <v>3500</v>
      </c>
    </row>
    <row r="442" spans="1:8" outlineLevel="3">
      <c r="A442" s="29"/>
      <c r="B442" s="28" t="s">
        <v>355</v>
      </c>
      <c r="C442" s="30">
        <v>3500</v>
      </c>
      <c r="D442" s="30">
        <f t="shared" si="49"/>
        <v>3500</v>
      </c>
      <c r="E442" s="30">
        <f t="shared" si="49"/>
        <v>3500</v>
      </c>
      <c r="H442" s="41">
        <f t="shared" si="41"/>
        <v>3500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2" t="s">
        <v>357</v>
      </c>
      <c r="B444" s="173"/>
      <c r="C444" s="32">
        <f>C445+C454+C455+C459+C462+C463+C468+C474+C477+C480+C481+C450</f>
        <v>4000</v>
      </c>
      <c r="D444" s="32">
        <f>D445+D454+D455+D459+D462+D463+D468+D474+D477+D480+D481+D450</f>
        <v>4000</v>
      </c>
      <c r="E444" s="32">
        <f>E445+E454+E455+E459+E462+E463+E468+E474+E477+E480+E481+E450</f>
        <v>4000</v>
      </c>
      <c r="H444" s="41">
        <f t="shared" si="41"/>
        <v>4000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1000</v>
      </c>
      <c r="H445" s="41">
        <f t="shared" si="41"/>
        <v>1000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  <c r="H454" s="41">
        <f t="shared" si="51"/>
        <v>2000</v>
      </c>
    </row>
    <row r="455" spans="1:8" outlineLevel="2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  <c r="H455" s="41">
        <f t="shared" si="51"/>
        <v>500</v>
      </c>
    </row>
    <row r="456" spans="1:8" ht="15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  <c r="H456" s="41">
        <f t="shared" si="51"/>
        <v>500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</v>
      </c>
      <c r="D480" s="5">
        <f t="shared" si="57"/>
        <v>500</v>
      </c>
      <c r="E480" s="5">
        <f t="shared" si="57"/>
        <v>500</v>
      </c>
      <c r="H480" s="41">
        <f t="shared" si="51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2" t="s">
        <v>388</v>
      </c>
      <c r="B482" s="17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8" t="s">
        <v>389</v>
      </c>
      <c r="B483" s="179"/>
      <c r="C483" s="35">
        <f>C484+C504+C509+C522+C528+C538</f>
        <v>32717.811000000002</v>
      </c>
      <c r="D483" s="35">
        <f>D484+D504+D509+D522+D528+D538</f>
        <v>32717.811000000002</v>
      </c>
      <c r="E483" s="35">
        <f>E484+E504+E509+E522+E528+E538</f>
        <v>32717.811000000002</v>
      </c>
      <c r="G483" s="39" t="s">
        <v>592</v>
      </c>
      <c r="H483" s="41">
        <f t="shared" si="51"/>
        <v>32717.811000000002</v>
      </c>
      <c r="I483" s="42"/>
      <c r="J483" s="40" t="b">
        <f>AND(H483=I483)</f>
        <v>0</v>
      </c>
    </row>
    <row r="484" spans="1:10" outlineLevel="1">
      <c r="A484" s="172" t="s">
        <v>390</v>
      </c>
      <c r="B484" s="173"/>
      <c r="C484" s="32">
        <f>C485+C486+C490+C491+C494+C497+C500+C501+C502+C503</f>
        <v>18967.811000000002</v>
      </c>
      <c r="D484" s="32">
        <f>D485+D486+D490+D491+D494+D497+D500+D501+D502+D503</f>
        <v>18967.811000000002</v>
      </c>
      <c r="E484" s="32">
        <f>E485+E486+E490+E491+E494+E497+E500+E501+E502+E503</f>
        <v>18967.811000000002</v>
      </c>
      <c r="H484" s="41">
        <f t="shared" si="51"/>
        <v>18967.811000000002</v>
      </c>
    </row>
    <row r="485" spans="1:10" outlineLevel="2">
      <c r="A485" s="6">
        <v>3302</v>
      </c>
      <c r="B485" s="4" t="s">
        <v>391</v>
      </c>
      <c r="C485" s="5">
        <v>7000</v>
      </c>
      <c r="D485" s="5">
        <f>C485</f>
        <v>7000</v>
      </c>
      <c r="E485" s="5">
        <f>D485</f>
        <v>7000</v>
      </c>
      <c r="H485" s="41">
        <f t="shared" si="51"/>
        <v>7000</v>
      </c>
    </row>
    <row r="486" spans="1:10" outlineLevel="2">
      <c r="A486" s="6">
        <v>3302</v>
      </c>
      <c r="B486" s="4" t="s">
        <v>392</v>
      </c>
      <c r="C486" s="5">
        <f>SUM(C487:C489)</f>
        <v>6967.8109999999997</v>
      </c>
      <c r="D486" s="5">
        <f>SUM(D487:D489)</f>
        <v>6967.8109999999997</v>
      </c>
      <c r="E486" s="5">
        <f>SUM(E487:E489)</f>
        <v>6967.8109999999997</v>
      </c>
      <c r="H486" s="41">
        <f t="shared" si="51"/>
        <v>6967.8109999999997</v>
      </c>
    </row>
    <row r="487" spans="1:10" ht="15" customHeight="1" outlineLevel="3">
      <c r="A487" s="28"/>
      <c r="B487" s="28" t="s">
        <v>393</v>
      </c>
      <c r="C487" s="30">
        <v>4000</v>
      </c>
      <c r="D487" s="30">
        <f>C487</f>
        <v>4000</v>
      </c>
      <c r="E487" s="30">
        <f>D487</f>
        <v>4000</v>
      </c>
      <c r="H487" s="41">
        <f t="shared" si="51"/>
        <v>4000</v>
      </c>
    </row>
    <row r="488" spans="1:10" ht="15" customHeight="1" outlineLevel="3">
      <c r="A488" s="28"/>
      <c r="B488" s="28" t="s">
        <v>394</v>
      </c>
      <c r="C488" s="30">
        <v>2967.8110000000001</v>
      </c>
      <c r="D488" s="30">
        <f t="shared" ref="D488:E489" si="58">C488</f>
        <v>2967.8110000000001</v>
      </c>
      <c r="E488" s="30">
        <f t="shared" si="58"/>
        <v>2967.8110000000001</v>
      </c>
      <c r="H488" s="41">
        <f t="shared" si="51"/>
        <v>2967.8110000000001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4000</v>
      </c>
      <c r="D500" s="5">
        <f t="shared" si="59"/>
        <v>4000</v>
      </c>
      <c r="E500" s="5">
        <f t="shared" si="59"/>
        <v>4000</v>
      </c>
      <c r="H500" s="41">
        <f t="shared" si="51"/>
        <v>4000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2" t="s">
        <v>410</v>
      </c>
      <c r="B504" s="173"/>
      <c r="C504" s="32">
        <f>SUM(C505:C508)</f>
        <v>3750</v>
      </c>
      <c r="D504" s="32">
        <f>SUM(D505:D508)</f>
        <v>3750</v>
      </c>
      <c r="E504" s="32">
        <f>SUM(E505:E508)</f>
        <v>3750</v>
      </c>
      <c r="H504" s="41">
        <f t="shared" si="51"/>
        <v>3750</v>
      </c>
    </row>
    <row r="505" spans="1:12" outlineLevel="2" collapsed="1">
      <c r="A505" s="6">
        <v>3303</v>
      </c>
      <c r="B505" s="4" t="s">
        <v>411</v>
      </c>
      <c r="C505" s="5">
        <v>3750</v>
      </c>
      <c r="D505" s="5">
        <f>C505</f>
        <v>3750</v>
      </c>
      <c r="E505" s="5">
        <f>D505</f>
        <v>3750</v>
      </c>
      <c r="H505" s="41">
        <f t="shared" si="51"/>
        <v>3750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2" t="s">
        <v>414</v>
      </c>
      <c r="B509" s="173"/>
      <c r="C509" s="32">
        <f>C510+C511+C512+C513+C517+C518+C519+C520+C521</f>
        <v>9000</v>
      </c>
      <c r="D509" s="32">
        <f>D510+D511+D512+D513+D517+D518+D519+D520+D521</f>
        <v>9000</v>
      </c>
      <c r="E509" s="32">
        <f>E510+E511+E512+E513+E517+E518+E519+E520+E521</f>
        <v>9000</v>
      </c>
      <c r="F509" s="51"/>
      <c r="H509" s="41">
        <f t="shared" si="51"/>
        <v>9000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1"/>
        <v>1000</v>
      </c>
    </row>
    <row r="514" spans="1:8" ht="15" customHeight="1" outlineLevel="3">
      <c r="A514" s="29"/>
      <c r="B514" s="28" t="s">
        <v>419</v>
      </c>
      <c r="C514" s="30">
        <v>1000</v>
      </c>
      <c r="D514" s="30">
        <f t="shared" ref="D514:E521" si="62">C514</f>
        <v>1000</v>
      </c>
      <c r="E514" s="30">
        <f t="shared" si="62"/>
        <v>1000</v>
      </c>
      <c r="H514" s="41">
        <f t="shared" ref="H514:H577" si="63">C514</f>
        <v>1000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500</v>
      </c>
      <c r="D518" s="5">
        <f t="shared" si="62"/>
        <v>500</v>
      </c>
      <c r="E518" s="5">
        <f t="shared" si="62"/>
        <v>500</v>
      </c>
      <c r="H518" s="41">
        <f t="shared" si="63"/>
        <v>500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outlineLevel="2">
      <c r="A520" s="6">
        <v>3305</v>
      </c>
      <c r="B520" s="4" t="s">
        <v>425</v>
      </c>
      <c r="C520" s="5">
        <v>7000</v>
      </c>
      <c r="D520" s="5">
        <f t="shared" si="62"/>
        <v>7000</v>
      </c>
      <c r="E520" s="5">
        <f t="shared" si="62"/>
        <v>7000</v>
      </c>
      <c r="H520" s="41">
        <f t="shared" si="63"/>
        <v>7000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2" t="s">
        <v>426</v>
      </c>
      <c r="B522" s="17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2" t="s">
        <v>432</v>
      </c>
      <c r="B528" s="17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2" t="s">
        <v>441</v>
      </c>
      <c r="B538" s="173"/>
      <c r="C538" s="32">
        <f>SUM(C539:C544)</f>
        <v>1000</v>
      </c>
      <c r="D538" s="32">
        <f>SUM(D539:D544)</f>
        <v>1000</v>
      </c>
      <c r="E538" s="32">
        <f>SUM(E539:E544)</f>
        <v>1000</v>
      </c>
      <c r="H538" s="41">
        <f t="shared" si="63"/>
        <v>1000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1000</v>
      </c>
      <c r="D540" s="5">
        <f t="shared" ref="D540:E543" si="66">C540</f>
        <v>1000</v>
      </c>
      <c r="E540" s="5">
        <f t="shared" si="66"/>
        <v>1000</v>
      </c>
      <c r="H540" s="41">
        <f t="shared" si="63"/>
        <v>1000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6" t="s">
        <v>449</v>
      </c>
      <c r="B547" s="17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2" t="s">
        <v>450</v>
      </c>
      <c r="B548" s="173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2" t="s">
        <v>451</v>
      </c>
      <c r="B549" s="173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0" t="s">
        <v>455</v>
      </c>
      <c r="B550" s="171"/>
      <c r="C550" s="36">
        <f>C551</f>
        <v>30000</v>
      </c>
      <c r="D550" s="36">
        <f>D551</f>
        <v>30000</v>
      </c>
      <c r="E550" s="36">
        <f>E551</f>
        <v>30000</v>
      </c>
      <c r="G550" s="39" t="s">
        <v>59</v>
      </c>
      <c r="H550" s="41">
        <f t="shared" si="63"/>
        <v>30000</v>
      </c>
      <c r="I550" s="42"/>
      <c r="J550" s="40" t="b">
        <f>AND(H550=I550)</f>
        <v>0</v>
      </c>
    </row>
    <row r="551" spans="1:10">
      <c r="A551" s="168" t="s">
        <v>456</v>
      </c>
      <c r="B551" s="169"/>
      <c r="C551" s="33">
        <f>C552+C556</f>
        <v>30000</v>
      </c>
      <c r="D551" s="33">
        <f>D552+D556</f>
        <v>30000</v>
      </c>
      <c r="E551" s="33">
        <f>E552+E556</f>
        <v>30000</v>
      </c>
      <c r="G551" s="39" t="s">
        <v>594</v>
      </c>
      <c r="H551" s="41">
        <f t="shared" si="63"/>
        <v>30000</v>
      </c>
      <c r="I551" s="42"/>
      <c r="J551" s="40" t="b">
        <f>AND(H551=I551)</f>
        <v>0</v>
      </c>
    </row>
    <row r="552" spans="1:10" outlineLevel="1">
      <c r="A552" s="172" t="s">
        <v>457</v>
      </c>
      <c r="B552" s="173"/>
      <c r="C552" s="32">
        <f>SUM(C553:C555)</f>
        <v>30000</v>
      </c>
      <c r="D552" s="32">
        <f>SUM(D553:D555)</f>
        <v>30000</v>
      </c>
      <c r="E552" s="32">
        <f>SUM(E553:E555)</f>
        <v>30000</v>
      </c>
      <c r="H552" s="41">
        <f t="shared" si="63"/>
        <v>30000</v>
      </c>
    </row>
    <row r="553" spans="1:10" outlineLevel="2" collapsed="1">
      <c r="A553" s="6">
        <v>5500</v>
      </c>
      <c r="B553" s="4" t="s">
        <v>458</v>
      </c>
      <c r="C553" s="5">
        <v>30000</v>
      </c>
      <c r="D553" s="5">
        <f t="shared" ref="D553:E555" si="67">C553</f>
        <v>30000</v>
      </c>
      <c r="E553" s="5">
        <f t="shared" si="67"/>
        <v>30000</v>
      </c>
      <c r="H553" s="41">
        <f t="shared" si="63"/>
        <v>30000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2" t="s">
        <v>461</v>
      </c>
      <c r="B556" s="17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4" t="s">
        <v>62</v>
      </c>
      <c r="B559" s="175"/>
      <c r="C559" s="37">
        <f>C560+C716+C725</f>
        <v>831961.54</v>
      </c>
      <c r="D559" s="37">
        <f>D560+D716+D725</f>
        <v>831961.54</v>
      </c>
      <c r="E559" s="37">
        <f>E560+E716+E725</f>
        <v>831961.54</v>
      </c>
      <c r="G559" s="39" t="s">
        <v>62</v>
      </c>
      <c r="H559" s="41">
        <f t="shared" si="63"/>
        <v>831961.54</v>
      </c>
      <c r="I559" s="42"/>
      <c r="J559" s="40" t="b">
        <f>AND(H559=I559)</f>
        <v>0</v>
      </c>
    </row>
    <row r="560" spans="1:10">
      <c r="A560" s="170" t="s">
        <v>464</v>
      </c>
      <c r="B560" s="171"/>
      <c r="C560" s="36">
        <f>C561+C638+C642+C645</f>
        <v>806493.09299999999</v>
      </c>
      <c r="D560" s="36">
        <f>D561+D638+D642+D645</f>
        <v>806493.09299999999</v>
      </c>
      <c r="E560" s="36">
        <f>E561+E638+E642+E645</f>
        <v>806493.09299999999</v>
      </c>
      <c r="G560" s="39" t="s">
        <v>61</v>
      </c>
      <c r="H560" s="41">
        <f t="shared" si="63"/>
        <v>806493.09299999999</v>
      </c>
      <c r="I560" s="42"/>
      <c r="J560" s="40" t="b">
        <f>AND(H560=I560)</f>
        <v>0</v>
      </c>
    </row>
    <row r="561" spans="1:10">
      <c r="A561" s="168" t="s">
        <v>465</v>
      </c>
      <c r="B561" s="169"/>
      <c r="C561" s="38">
        <f>C562+C567+C568+C569+C576+C577+C581+C584+C585+C586+C587+C592+C595+C599+C603+C610+C616+C628</f>
        <v>806493.09299999999</v>
      </c>
      <c r="D561" s="38">
        <f>D562+D567+D568+D569+D576+D577+D581+D584+D585+D586+D587+D592+D595+D599+D603+D610+D616+D628</f>
        <v>806493.09299999999</v>
      </c>
      <c r="E561" s="38">
        <f>E562+E567+E568+E569+E576+E577+E581+E584+E585+E586+E587+E592+E595+E599+E603+E610+E616+E628</f>
        <v>806493.09299999999</v>
      </c>
      <c r="G561" s="39" t="s">
        <v>595</v>
      </c>
      <c r="H561" s="41">
        <f t="shared" si="63"/>
        <v>806493.09299999999</v>
      </c>
      <c r="I561" s="42"/>
      <c r="J561" s="40" t="b">
        <f>AND(H561=I561)</f>
        <v>0</v>
      </c>
    </row>
    <row r="562" spans="1:10" outlineLevel="1">
      <c r="A562" s="172" t="s">
        <v>466</v>
      </c>
      <c r="B562" s="173"/>
      <c r="C562" s="32">
        <f>SUM(C563:C566)</f>
        <v>11074.779</v>
      </c>
      <c r="D562" s="32">
        <f>SUM(D563:D566)</f>
        <v>11074.779</v>
      </c>
      <c r="E562" s="32">
        <f>SUM(E563:E566)</f>
        <v>11074.779</v>
      </c>
      <c r="H562" s="41">
        <f t="shared" si="63"/>
        <v>11074.779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11074.779</v>
      </c>
      <c r="D566" s="5">
        <f t="shared" si="68"/>
        <v>11074.779</v>
      </c>
      <c r="E566" s="5">
        <f t="shared" si="68"/>
        <v>11074.779</v>
      </c>
      <c r="H566" s="41">
        <f t="shared" si="63"/>
        <v>11074.779</v>
      </c>
    </row>
    <row r="567" spans="1:10" outlineLevel="1">
      <c r="A567" s="172" t="s">
        <v>467</v>
      </c>
      <c r="B567" s="173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2" t="s">
        <v>472</v>
      </c>
      <c r="B568" s="17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2" t="s">
        <v>473</v>
      </c>
      <c r="B569" s="173"/>
      <c r="C569" s="32">
        <f>SUM(C570:C575)</f>
        <v>200000</v>
      </c>
      <c r="D569" s="32">
        <f>SUM(D570:D575)</f>
        <v>200000</v>
      </c>
      <c r="E569" s="32">
        <f>SUM(E570:E575)</f>
        <v>200000</v>
      </c>
      <c r="H569" s="41">
        <f t="shared" si="63"/>
        <v>200000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200000</v>
      </c>
      <c r="D572" s="5">
        <f t="shared" si="69"/>
        <v>200000</v>
      </c>
      <c r="E572" s="5">
        <f t="shared" si="69"/>
        <v>200000</v>
      </c>
      <c r="H572" s="41">
        <f t="shared" si="63"/>
        <v>200000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2" t="s">
        <v>480</v>
      </c>
      <c r="B576" s="173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2" t="s">
        <v>481</v>
      </c>
      <c r="B577" s="173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2" t="s">
        <v>485</v>
      </c>
      <c r="B581" s="173"/>
      <c r="C581" s="32">
        <f>SUM(C582:C583)</f>
        <v>8900.101999999999</v>
      </c>
      <c r="D581" s="32">
        <f>SUM(D582:D583)</f>
        <v>8900.101999999999</v>
      </c>
      <c r="E581" s="32">
        <f>SUM(E582:E583)</f>
        <v>8900.101999999999</v>
      </c>
      <c r="H581" s="41">
        <f t="shared" si="71"/>
        <v>8900.101999999999</v>
      </c>
    </row>
    <row r="582" spans="1:8" outlineLevel="2">
      <c r="A582" s="7">
        <v>6606</v>
      </c>
      <c r="B582" s="4" t="s">
        <v>486</v>
      </c>
      <c r="C582" s="5">
        <v>4900.1019999999999</v>
      </c>
      <c r="D582" s="5">
        <f t="shared" ref="D582:E586" si="72">C582</f>
        <v>4900.1019999999999</v>
      </c>
      <c r="E582" s="5">
        <f t="shared" si="72"/>
        <v>4900.1019999999999</v>
      </c>
      <c r="H582" s="41">
        <f t="shared" si="71"/>
        <v>4900.1019999999999</v>
      </c>
    </row>
    <row r="583" spans="1:8" outlineLevel="2">
      <c r="A583" s="7">
        <v>6606</v>
      </c>
      <c r="B583" s="4" t="s">
        <v>487</v>
      </c>
      <c r="C583" s="5">
        <v>4000</v>
      </c>
      <c r="D583" s="5">
        <f t="shared" si="72"/>
        <v>4000</v>
      </c>
      <c r="E583" s="5">
        <f t="shared" si="72"/>
        <v>4000</v>
      </c>
      <c r="H583" s="41">
        <f t="shared" si="71"/>
        <v>4000</v>
      </c>
    </row>
    <row r="584" spans="1:8" outlineLevel="1">
      <c r="A584" s="172" t="s">
        <v>488</v>
      </c>
      <c r="B584" s="173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2" t="s">
        <v>489</v>
      </c>
      <c r="B585" s="173"/>
      <c r="C585" s="32">
        <v>36000</v>
      </c>
      <c r="D585" s="32">
        <f t="shared" si="72"/>
        <v>36000</v>
      </c>
      <c r="E585" s="32">
        <f t="shared" si="72"/>
        <v>36000</v>
      </c>
      <c r="H585" s="41">
        <f t="shared" si="71"/>
        <v>36000</v>
      </c>
    </row>
    <row r="586" spans="1:8" outlineLevel="1" collapsed="1">
      <c r="A586" s="172" t="s">
        <v>490</v>
      </c>
      <c r="B586" s="173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2" t="s">
        <v>491</v>
      </c>
      <c r="B587" s="173"/>
      <c r="C587" s="32">
        <f>SUM(C588:C591)</f>
        <v>4557.04</v>
      </c>
      <c r="D587" s="32">
        <f>SUM(D588:D591)</f>
        <v>4557.04</v>
      </c>
      <c r="E587" s="32">
        <f>SUM(E588:E591)</f>
        <v>4557.04</v>
      </c>
      <c r="H587" s="41">
        <f t="shared" si="71"/>
        <v>4557.04</v>
      </c>
    </row>
    <row r="588" spans="1:8" outlineLevel="2">
      <c r="A588" s="7">
        <v>6610</v>
      </c>
      <c r="B588" s="4" t="s">
        <v>492</v>
      </c>
      <c r="C588" s="5">
        <v>4557.04</v>
      </c>
      <c r="D588" s="5">
        <f>C588</f>
        <v>4557.04</v>
      </c>
      <c r="E588" s="5">
        <f>D588</f>
        <v>4557.04</v>
      </c>
      <c r="H588" s="41">
        <f t="shared" si="71"/>
        <v>4557.04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2" t="s">
        <v>498</v>
      </c>
      <c r="B592" s="17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2" t="s">
        <v>502</v>
      </c>
      <c r="B595" s="173"/>
      <c r="C595" s="32">
        <f>SUM(C596:C598)</f>
        <v>8623.6</v>
      </c>
      <c r="D595" s="32">
        <f>SUM(D596:D598)</f>
        <v>8623.6</v>
      </c>
      <c r="E595" s="32">
        <f>SUM(E596:E598)</f>
        <v>8623.6</v>
      </c>
      <c r="H595" s="41">
        <f t="shared" si="71"/>
        <v>8623.6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8623.6</v>
      </c>
      <c r="D597" s="5">
        <f t="shared" ref="D597:E598" si="74">C597</f>
        <v>8623.6</v>
      </c>
      <c r="E597" s="5">
        <f t="shared" si="74"/>
        <v>8623.6</v>
      </c>
      <c r="H597" s="41">
        <f t="shared" si="71"/>
        <v>8623.6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2" t="s">
        <v>503</v>
      </c>
      <c r="B599" s="173"/>
      <c r="C599" s="32">
        <f>SUM(C600:C602)</f>
        <v>121764.572</v>
      </c>
      <c r="D599" s="32">
        <f>SUM(D600:D602)</f>
        <v>121764.572</v>
      </c>
      <c r="E599" s="32">
        <f>SUM(E600:E602)</f>
        <v>121764.572</v>
      </c>
      <c r="H599" s="41">
        <f t="shared" si="71"/>
        <v>121764.572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121764.572</v>
      </c>
      <c r="D601" s="5">
        <f t="shared" si="75"/>
        <v>121764.572</v>
      </c>
      <c r="E601" s="5">
        <f t="shared" si="75"/>
        <v>121764.572</v>
      </c>
      <c r="H601" s="41">
        <f t="shared" si="71"/>
        <v>121764.572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2" t="s">
        <v>506</v>
      </c>
      <c r="B603" s="173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2" t="s">
        <v>513</v>
      </c>
      <c r="B610" s="173"/>
      <c r="C610" s="32">
        <f>SUM(C611:C615)</f>
        <v>115573</v>
      </c>
      <c r="D610" s="32">
        <f>SUM(D611:D615)</f>
        <v>115573</v>
      </c>
      <c r="E610" s="32">
        <f>SUM(E611:E615)</f>
        <v>115573</v>
      </c>
      <c r="H610" s="41">
        <f t="shared" si="71"/>
        <v>115573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100000</v>
      </c>
      <c r="D614" s="5">
        <f t="shared" si="77"/>
        <v>100000</v>
      </c>
      <c r="E614" s="5">
        <f t="shared" si="77"/>
        <v>100000</v>
      </c>
      <c r="H614" s="41">
        <f t="shared" si="71"/>
        <v>100000</v>
      </c>
    </row>
    <row r="615" spans="1:8" outlineLevel="2">
      <c r="A615" s="7">
        <v>6615</v>
      </c>
      <c r="B615" s="4" t="s">
        <v>518</v>
      </c>
      <c r="C615" s="5">
        <v>15573</v>
      </c>
      <c r="D615" s="5">
        <f t="shared" si="77"/>
        <v>15573</v>
      </c>
      <c r="E615" s="5">
        <f t="shared" si="77"/>
        <v>15573</v>
      </c>
      <c r="H615" s="41">
        <f t="shared" si="71"/>
        <v>15573</v>
      </c>
    </row>
    <row r="616" spans="1:8" outlineLevel="1">
      <c r="A616" s="172" t="s">
        <v>519</v>
      </c>
      <c r="B616" s="173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2" t="s">
        <v>531</v>
      </c>
      <c r="B628" s="173"/>
      <c r="C628" s="32">
        <f>SUM(C629:C637)</f>
        <v>300000</v>
      </c>
      <c r="D628" s="32">
        <f>SUM(D629:D637)</f>
        <v>300000</v>
      </c>
      <c r="E628" s="32">
        <f>SUM(E629:E637)</f>
        <v>300000</v>
      </c>
      <c r="H628" s="41">
        <f t="shared" si="71"/>
        <v>300000</v>
      </c>
    </row>
    <row r="629" spans="1:10" outlineLevel="2">
      <c r="A629" s="7">
        <v>6617</v>
      </c>
      <c r="B629" s="4" t="s">
        <v>532</v>
      </c>
      <c r="C629" s="5">
        <v>300000</v>
      </c>
      <c r="D629" s="5">
        <f>C629</f>
        <v>300000</v>
      </c>
      <c r="E629" s="5">
        <f>D629</f>
        <v>300000</v>
      </c>
      <c r="H629" s="41">
        <f t="shared" si="71"/>
        <v>300000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8" t="s">
        <v>541</v>
      </c>
      <c r="B638" s="16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2" t="s">
        <v>542</v>
      </c>
      <c r="B639" s="17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2" t="s">
        <v>543</v>
      </c>
      <c r="B640" s="17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2" t="s">
        <v>544</v>
      </c>
      <c r="B641" s="17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8" t="s">
        <v>545</v>
      </c>
      <c r="B642" s="16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2" t="s">
        <v>546</v>
      </c>
      <c r="B643" s="17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2" t="s">
        <v>547</v>
      </c>
      <c r="B644" s="173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8" t="s">
        <v>548</v>
      </c>
      <c r="B645" s="16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2" t="s">
        <v>549</v>
      </c>
      <c r="B646" s="17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2" t="s">
        <v>550</v>
      </c>
      <c r="B651" s="17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2" t="s">
        <v>551</v>
      </c>
      <c r="B652" s="17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2" t="s">
        <v>552</v>
      </c>
      <c r="B653" s="17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2" t="s">
        <v>553</v>
      </c>
      <c r="B660" s="17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2" t="s">
        <v>554</v>
      </c>
      <c r="B661" s="17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2" t="s">
        <v>555</v>
      </c>
      <c r="B665" s="17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2" t="s">
        <v>556</v>
      </c>
      <c r="B668" s="17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2" t="s">
        <v>557</v>
      </c>
      <c r="B669" s="17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2" t="s">
        <v>558</v>
      </c>
      <c r="B670" s="17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2" t="s">
        <v>559</v>
      </c>
      <c r="B671" s="17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2" t="s">
        <v>560</v>
      </c>
      <c r="B676" s="17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2" t="s">
        <v>561</v>
      </c>
      <c r="B679" s="17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2" t="s">
        <v>562</v>
      </c>
      <c r="B683" s="17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2" t="s">
        <v>563</v>
      </c>
      <c r="B687" s="17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2" t="s">
        <v>564</v>
      </c>
      <c r="B694" s="17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2" t="s">
        <v>565</v>
      </c>
      <c r="B700" s="17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2" t="s">
        <v>566</v>
      </c>
      <c r="B712" s="17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2" t="s">
        <v>567</v>
      </c>
      <c r="B713" s="17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2" t="s">
        <v>568</v>
      </c>
      <c r="B714" s="17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2" t="s">
        <v>569</v>
      </c>
      <c r="B715" s="17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0" t="s">
        <v>570</v>
      </c>
      <c r="B716" s="171"/>
      <c r="C716" s="36">
        <f>C717</f>
        <v>20000</v>
      </c>
      <c r="D716" s="36">
        <f>D717</f>
        <v>20000</v>
      </c>
      <c r="E716" s="36">
        <f>E717</f>
        <v>20000</v>
      </c>
      <c r="G716" s="39" t="s">
        <v>66</v>
      </c>
      <c r="H716" s="41">
        <f t="shared" si="92"/>
        <v>20000</v>
      </c>
      <c r="I716" s="42"/>
      <c r="J716" s="40" t="b">
        <f>AND(H716=I716)</f>
        <v>0</v>
      </c>
    </row>
    <row r="717" spans="1:10">
      <c r="A717" s="168" t="s">
        <v>571</v>
      </c>
      <c r="B717" s="169"/>
      <c r="C717" s="33">
        <f>C718+C722</f>
        <v>20000</v>
      </c>
      <c r="D717" s="33">
        <f>D718+D722</f>
        <v>20000</v>
      </c>
      <c r="E717" s="33">
        <f>E718+E722</f>
        <v>20000</v>
      </c>
      <c r="G717" s="39" t="s">
        <v>599</v>
      </c>
      <c r="H717" s="41">
        <f t="shared" si="92"/>
        <v>20000</v>
      </c>
      <c r="I717" s="42"/>
      <c r="J717" s="40" t="b">
        <f>AND(H717=I717)</f>
        <v>0</v>
      </c>
    </row>
    <row r="718" spans="1:10" outlineLevel="1" collapsed="1">
      <c r="A718" s="166" t="s">
        <v>851</v>
      </c>
      <c r="B718" s="167"/>
      <c r="C718" s="31">
        <f>SUM(C719:C721)</f>
        <v>20000</v>
      </c>
      <c r="D718" s="31">
        <f>SUM(D719:D721)</f>
        <v>20000</v>
      </c>
      <c r="E718" s="31">
        <f>SUM(E719:E721)</f>
        <v>20000</v>
      </c>
      <c r="H718" s="41">
        <f t="shared" si="92"/>
        <v>20000</v>
      </c>
    </row>
    <row r="719" spans="1:10" ht="15" customHeight="1" outlineLevel="2">
      <c r="A719" s="6">
        <v>10950</v>
      </c>
      <c r="B719" s="4" t="s">
        <v>572</v>
      </c>
      <c r="C719" s="5">
        <v>20000</v>
      </c>
      <c r="D719" s="5">
        <f>C719</f>
        <v>20000</v>
      </c>
      <c r="E719" s="5">
        <f>D719</f>
        <v>20000</v>
      </c>
      <c r="H719" s="41">
        <f t="shared" si="92"/>
        <v>20000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0" t="s">
        <v>577</v>
      </c>
      <c r="B725" s="171"/>
      <c r="C725" s="36">
        <f>C726</f>
        <v>5468.4470000000001</v>
      </c>
      <c r="D725" s="36">
        <f>D726</f>
        <v>5468.4470000000001</v>
      </c>
      <c r="E725" s="36">
        <f>E726</f>
        <v>5468.4470000000001</v>
      </c>
      <c r="G725" s="39" t="s">
        <v>216</v>
      </c>
      <c r="H725" s="41">
        <f t="shared" si="92"/>
        <v>5468.4470000000001</v>
      </c>
      <c r="I725" s="42"/>
      <c r="J725" s="40" t="b">
        <f>AND(H725=I725)</f>
        <v>0</v>
      </c>
    </row>
    <row r="726" spans="1:10">
      <c r="A726" s="168" t="s">
        <v>588</v>
      </c>
      <c r="B726" s="169"/>
      <c r="C726" s="33">
        <f>C727+C730+C733+C739+C741+C743+C750+C755+C760+C765+C767+C771+C777</f>
        <v>5468.4470000000001</v>
      </c>
      <c r="D726" s="33">
        <f>D727+D730+D733+D739+D741+D743+D750+D755+D760+D765+D767+D771+D777</f>
        <v>5468.4470000000001</v>
      </c>
      <c r="E726" s="33">
        <f>E727+E730+E733+E739+E741+E743+E750+E755+E760+E765+E767+E771+E777</f>
        <v>5468.4470000000001</v>
      </c>
      <c r="G726" s="39" t="s">
        <v>600</v>
      </c>
      <c r="H726" s="41">
        <f t="shared" si="92"/>
        <v>5468.4470000000001</v>
      </c>
      <c r="I726" s="42"/>
      <c r="J726" s="40" t="b">
        <f>AND(H726=I726)</f>
        <v>0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5468.4470000000001</v>
      </c>
      <c r="D733" s="31">
        <f>D734+D737+D738</f>
        <v>5468.4470000000001</v>
      </c>
      <c r="E733" s="31">
        <f>E734+E737+E738</f>
        <v>5468.4470000000001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>
        <v>5468.4470000000001</v>
      </c>
      <c r="D737" s="5">
        <f t="shared" si="96"/>
        <v>5468.4470000000001</v>
      </c>
      <c r="E737" s="5">
        <f t="shared" si="96"/>
        <v>5468.4470000000001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500-000000000000}">
      <formula1>0</formula1>
    </dataValidation>
    <dataValidation type="custom" allowBlank="1" showInputMessage="1" showErrorMessage="1" sqref="J1:J4 J550:J551 J560:J561 J339 J547" xr:uid="{00000000-0002-0000-0500-000001000000}">
      <formula1>C2+C114</formula1>
    </dataValidation>
    <dataValidation type="custom" allowBlank="1" showInputMessage="1" showErrorMessage="1" sqref="J559" xr:uid="{00000000-0002-0000-0500-000002000000}">
      <formula1>C259+C374</formula1>
    </dataValidation>
    <dataValidation type="custom" allowBlank="1" showInputMessage="1" showErrorMessage="1" sqref="J483" xr:uid="{00000000-0002-0000-0500-000003000000}">
      <formula1>C484+C595</formula1>
    </dataValidation>
    <dataValidation type="custom" allowBlank="1" showInputMessage="1" showErrorMessage="1" sqref="J256:J259" xr:uid="{00000000-0002-0000-0500-000004000000}">
      <formula1>C257+C372</formula1>
    </dataValidation>
    <dataValidation type="custom" allowBlank="1" showInputMessage="1" showErrorMessage="1" sqref="J11" xr:uid="{00000000-0002-0000-0500-000005000000}">
      <formula1>C12+C136</formula1>
    </dataValidation>
    <dataValidation type="custom" allowBlank="1" showInputMessage="1" showErrorMessage="1" sqref="J638 J642 J716:J717 J645 J725:J726" xr:uid="{00000000-0002-0000-0500-000006000000}">
      <formula1>C639+C793</formula1>
    </dataValidation>
    <dataValidation type="custom" allowBlank="1" showInputMessage="1" showErrorMessage="1" sqref="J97 J38 J61 J67:J68" xr:uid="{00000000-0002-0000-0500-000007000000}">
      <formula1>C39+C261</formula1>
    </dataValidation>
    <dataValidation type="custom" allowBlank="1" showInputMessage="1" showErrorMessage="1" sqref="J135" xr:uid="{00000000-0002-0000-0500-000008000000}">
      <formula1>C136+C349</formula1>
    </dataValidation>
    <dataValidation type="custom" allowBlank="1" showInputMessage="1" showErrorMessage="1" sqref="J163" xr:uid="{00000000-0002-0000-0500-000009000000}">
      <formula1>C164+C360</formula1>
    </dataValidation>
    <dataValidation type="custom" allowBlank="1" showInputMessage="1" showErrorMessage="1" sqref="J170" xr:uid="{00000000-0002-0000-0500-00000A000000}">
      <formula1>C171+C363</formula1>
    </dataValidation>
    <dataValidation type="custom" allowBlank="1" showInputMessage="1" showErrorMessage="1" sqref="J177:J178" xr:uid="{00000000-0002-0000-0500-00000B000000}">
      <formula1>C178+C366</formula1>
    </dataValidation>
    <dataValidation type="custom" allowBlank="1" showInputMessage="1" showErrorMessage="1" sqref="J152:J153" xr:uid="{00000000-0002-0000-0500-00000C000000}">
      <formula1>C153+C355</formula1>
    </dataValidation>
    <dataValidation type="custom" allowBlank="1" showInputMessage="1" showErrorMessage="1" sqref="J114:J116" xr:uid="{00000000-0002-0000-05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78"/>
  <sheetViews>
    <sheetView rightToLeft="1" tabSelected="1" topLeftCell="A253" workbookViewId="0">
      <selection activeCell="C254" sqref="C254"/>
    </sheetView>
  </sheetViews>
  <sheetFormatPr defaultColWidth="9.1796875" defaultRowHeight="14.5"/>
  <cols>
    <col min="1" max="1" width="30.7265625" customWidth="1"/>
    <col min="2" max="2" width="71.7265625" customWidth="1"/>
    <col min="3" max="3" width="15.26953125" bestFit="1" customWidth="1"/>
    <col min="4" max="4" width="13.08984375" bestFit="1" customWidth="1"/>
    <col min="5" max="5" width="7.453125" bestFit="1" customWidth="1"/>
  </cols>
  <sheetData>
    <row r="1" spans="1:11" ht="18.5">
      <c r="A1" s="182" t="s">
        <v>30</v>
      </c>
      <c r="B1" s="182"/>
      <c r="C1" s="182"/>
      <c r="D1" s="139" t="s">
        <v>853</v>
      </c>
      <c r="E1" s="139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90" t="s">
        <v>60</v>
      </c>
      <c r="B2" s="190"/>
      <c r="C2" s="26">
        <f>C3+C67</f>
        <v>1159945.0120000001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1">
      <c r="A3" s="187" t="s">
        <v>578</v>
      </c>
      <c r="B3" s="187"/>
      <c r="C3" s="23">
        <f>C4+C11+C38+C61</f>
        <v>381100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83" t="s">
        <v>124</v>
      </c>
      <c r="B4" s="184"/>
      <c r="C4" s="21">
        <v>176000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21" customHeight="1">
      <c r="A11" s="183" t="s">
        <v>125</v>
      </c>
      <c r="B11" s="184"/>
      <c r="C11" s="21">
        <v>36500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3" t="s">
        <v>145</v>
      </c>
      <c r="B38" s="184"/>
      <c r="C38" s="21">
        <v>168600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3" t="s">
        <v>158</v>
      </c>
      <c r="B61" s="18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7" t="s">
        <v>579</v>
      </c>
      <c r="B67" s="187"/>
      <c r="C67" s="25">
        <f>C97+C68</f>
        <v>778845.01199999999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3" t="s">
        <v>163</v>
      </c>
      <c r="B68" s="184"/>
      <c r="C68" s="21">
        <v>136000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v>642845.01199999999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8" t="s">
        <v>62</v>
      </c>
      <c r="B114" s="189"/>
      <c r="C114" s="26">
        <f>C115+C152+C177</f>
        <v>833693.22600000002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5" t="s">
        <v>580</v>
      </c>
      <c r="B115" s="186"/>
      <c r="C115" s="23">
        <f>C116+C135</f>
        <v>828224.77899999998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83" t="s">
        <v>195</v>
      </c>
      <c r="B116" s="184"/>
      <c r="C116" s="21">
        <v>693074.77899999998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83" t="s">
        <v>202</v>
      </c>
      <c r="B135" s="184"/>
      <c r="C135" s="21">
        <v>135150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5" t="s">
        <v>581</v>
      </c>
      <c r="B152" s="18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3" t="s">
        <v>208</v>
      </c>
      <c r="B153" s="18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83" t="s">
        <v>212</v>
      </c>
      <c r="B163" s="18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83" t="s">
        <v>214</v>
      </c>
      <c r="B170" s="18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5" t="s">
        <v>582</v>
      </c>
      <c r="B177" s="186"/>
      <c r="C177" s="27">
        <f>C178</f>
        <v>5468.4470000000001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3" t="s">
        <v>217</v>
      </c>
      <c r="B178" s="184"/>
      <c r="C178" s="21">
        <v>5468.4470000000001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80" t="s">
        <v>849</v>
      </c>
      <c r="B179" s="181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80" t="s">
        <v>848</v>
      </c>
      <c r="B184" s="181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80" t="s">
        <v>846</v>
      </c>
      <c r="B188" s="18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80" t="s">
        <v>843</v>
      </c>
      <c r="B197" s="18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80" t="s">
        <v>842</v>
      </c>
      <c r="B200" s="181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80" t="s">
        <v>841</v>
      </c>
      <c r="B203" s="18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80" t="s">
        <v>836</v>
      </c>
      <c r="B215" s="181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80" t="s">
        <v>834</v>
      </c>
      <c r="B222" s="181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80" t="s">
        <v>830</v>
      </c>
      <c r="B228" s="181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80" t="s">
        <v>828</v>
      </c>
      <c r="B235" s="181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80" t="s">
        <v>826</v>
      </c>
      <c r="B238" s="181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80" t="s">
        <v>823</v>
      </c>
      <c r="B243" s="181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80" t="s">
        <v>817</v>
      </c>
      <c r="B250" s="181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>
      <c r="C253" s="253"/>
    </row>
    <row r="254" spans="1:10">
      <c r="C254" s="253"/>
    </row>
    <row r="256" spans="1:10" ht="18.5">
      <c r="A256" s="182" t="s">
        <v>67</v>
      </c>
      <c r="B256" s="182"/>
      <c r="C256" s="182"/>
      <c r="D256" s="139" t="s">
        <v>853</v>
      </c>
      <c r="E256" s="139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4" t="s">
        <v>60</v>
      </c>
      <c r="B257" s="175"/>
      <c r="C257" s="37">
        <f>C258+C550</f>
        <v>1159945.0120000001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0" t="s">
        <v>266</v>
      </c>
      <c r="B258" s="171"/>
      <c r="C258" s="36">
        <f>C259+C339+C483+C547</f>
        <v>1129945.0120000001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8" t="s">
        <v>267</v>
      </c>
      <c r="B259" s="169"/>
      <c r="C259" s="33">
        <v>740395.01199999999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72" t="s">
        <v>268</v>
      </c>
      <c r="B260" s="173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72" t="s">
        <v>269</v>
      </c>
      <c r="B263" s="173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72" t="s">
        <v>601</v>
      </c>
      <c r="B314" s="17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8" t="s">
        <v>270</v>
      </c>
      <c r="B339" s="169"/>
      <c r="C339" s="33">
        <v>336250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72" t="s">
        <v>271</v>
      </c>
      <c r="B340" s="173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72" t="s">
        <v>357</v>
      </c>
      <c r="B444" s="173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72" t="s">
        <v>388</v>
      </c>
      <c r="B482" s="173"/>
      <c r="C482" s="32">
        <v>0</v>
      </c>
      <c r="D482" s="32">
        <v>0</v>
      </c>
      <c r="E482" s="32">
        <v>0</v>
      </c>
    </row>
    <row r="483" spans="1:10">
      <c r="A483" s="178" t="s">
        <v>389</v>
      </c>
      <c r="B483" s="179"/>
      <c r="C483" s="35">
        <v>53300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72" t="s">
        <v>390</v>
      </c>
      <c r="B484" s="173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72" t="s">
        <v>410</v>
      </c>
      <c r="B504" s="173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72" t="s">
        <v>414</v>
      </c>
      <c r="B509" s="173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72" t="s">
        <v>426</v>
      </c>
      <c r="B522" s="173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72" t="s">
        <v>432</v>
      </c>
      <c r="B528" s="173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72" t="s">
        <v>441</v>
      </c>
      <c r="B538" s="173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6" t="s">
        <v>449</v>
      </c>
      <c r="B547" s="17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72" t="s">
        <v>450</v>
      </c>
      <c r="B548" s="173"/>
      <c r="C548" s="32"/>
      <c r="D548" s="32">
        <f>C548</f>
        <v>0</v>
      </c>
      <c r="E548" s="32">
        <f>D548</f>
        <v>0</v>
      </c>
    </row>
    <row r="549" spans="1:10">
      <c r="A549" s="172" t="s">
        <v>451</v>
      </c>
      <c r="B549" s="173"/>
      <c r="C549" s="32">
        <v>0</v>
      </c>
      <c r="D549" s="32">
        <f>C549</f>
        <v>0</v>
      </c>
      <c r="E549" s="32">
        <f>D549</f>
        <v>0</v>
      </c>
    </row>
    <row r="550" spans="1:10">
      <c r="A550" s="170" t="s">
        <v>455</v>
      </c>
      <c r="B550" s="171"/>
      <c r="C550" s="36">
        <f>C551</f>
        <v>30000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8" t="s">
        <v>456</v>
      </c>
      <c r="B551" s="169"/>
      <c r="C551" s="33">
        <v>30000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72" t="s">
        <v>457</v>
      </c>
      <c r="B552" s="173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72" t="s">
        <v>461</v>
      </c>
      <c r="B556" s="173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4" t="s">
        <v>62</v>
      </c>
      <c r="B559" s="175"/>
      <c r="C559" s="37">
        <f>C560+C716+C725</f>
        <v>833693.22600000002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0" t="s">
        <v>464</v>
      </c>
      <c r="B560" s="171"/>
      <c r="C560" s="36">
        <f>C561+C638+C642+C645</f>
        <v>803224.77899999998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8" t="s">
        <v>465</v>
      </c>
      <c r="B561" s="169"/>
      <c r="C561" s="38">
        <v>803224.77899999998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72" t="s">
        <v>466</v>
      </c>
      <c r="B562" s="173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72" t="s">
        <v>467</v>
      </c>
      <c r="B567" s="173"/>
      <c r="C567" s="31">
        <v>0</v>
      </c>
      <c r="D567" s="31">
        <f>C567</f>
        <v>0</v>
      </c>
      <c r="E567" s="31">
        <f>D567</f>
        <v>0</v>
      </c>
    </row>
    <row r="568" spans="1:10">
      <c r="A568" s="172" t="s">
        <v>472</v>
      </c>
      <c r="B568" s="173"/>
      <c r="C568" s="32">
        <v>0</v>
      </c>
      <c r="D568" s="32">
        <f>C568</f>
        <v>0</v>
      </c>
      <c r="E568" s="32">
        <f>D568</f>
        <v>0</v>
      </c>
    </row>
    <row r="569" spans="1:10">
      <c r="A569" s="172" t="s">
        <v>473</v>
      </c>
      <c r="B569" s="173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72" t="s">
        <v>480</v>
      </c>
      <c r="B576" s="173"/>
      <c r="C576" s="32">
        <v>0</v>
      </c>
      <c r="D576" s="32">
        <f>C576</f>
        <v>0</v>
      </c>
      <c r="E576" s="32">
        <f>D576</f>
        <v>0</v>
      </c>
    </row>
    <row r="577" spans="1:5">
      <c r="A577" s="172" t="s">
        <v>481</v>
      </c>
      <c r="B577" s="173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72" t="s">
        <v>485</v>
      </c>
      <c r="B581" s="173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72" t="s">
        <v>488</v>
      </c>
      <c r="B584" s="173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72" t="s">
        <v>489</v>
      </c>
      <c r="B585" s="173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72" t="s">
        <v>490</v>
      </c>
      <c r="B586" s="173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72" t="s">
        <v>491</v>
      </c>
      <c r="B587" s="173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72" t="s">
        <v>498</v>
      </c>
      <c r="B592" s="173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72" t="s">
        <v>502</v>
      </c>
      <c r="B595" s="173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72" t="s">
        <v>503</v>
      </c>
      <c r="B599" s="173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72" t="s">
        <v>506</v>
      </c>
      <c r="B603" s="173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72" t="s">
        <v>513</v>
      </c>
      <c r="B610" s="173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72" t="s">
        <v>519</v>
      </c>
      <c r="B616" s="173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72" t="s">
        <v>531</v>
      </c>
      <c r="B628" s="173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8" t="s">
        <v>541</v>
      </c>
      <c r="B638" s="16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72" t="s">
        <v>542</v>
      </c>
      <c r="B639" s="173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72" t="s">
        <v>543</v>
      </c>
      <c r="B640" s="173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72" t="s">
        <v>544</v>
      </c>
      <c r="B641" s="173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8" t="s">
        <v>545</v>
      </c>
      <c r="B642" s="16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72" t="s">
        <v>546</v>
      </c>
      <c r="B643" s="173"/>
      <c r="C643" s="32">
        <v>0</v>
      </c>
      <c r="D643" s="32">
        <f>C643</f>
        <v>0</v>
      </c>
      <c r="E643" s="32">
        <f>D643</f>
        <v>0</v>
      </c>
    </row>
    <row r="644" spans="1:10">
      <c r="A644" s="172" t="s">
        <v>547</v>
      </c>
      <c r="B644" s="173"/>
      <c r="C644" s="32">
        <v>0</v>
      </c>
      <c r="D644" s="32">
        <f>C644</f>
        <v>0</v>
      </c>
      <c r="E644" s="32">
        <f>D644</f>
        <v>0</v>
      </c>
    </row>
    <row r="645" spans="1:10">
      <c r="A645" s="168" t="s">
        <v>548</v>
      </c>
      <c r="B645" s="16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72" t="s">
        <v>549</v>
      </c>
      <c r="B646" s="173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72" t="s">
        <v>550</v>
      </c>
      <c r="B651" s="173"/>
      <c r="C651" s="31">
        <v>0</v>
      </c>
      <c r="D651" s="31">
        <f>C651</f>
        <v>0</v>
      </c>
      <c r="E651" s="31">
        <f>D651</f>
        <v>0</v>
      </c>
    </row>
    <row r="652" spans="1:10">
      <c r="A652" s="172" t="s">
        <v>551</v>
      </c>
      <c r="B652" s="173"/>
      <c r="C652" s="32">
        <v>0</v>
      </c>
      <c r="D652" s="32">
        <f>C652</f>
        <v>0</v>
      </c>
      <c r="E652" s="32">
        <f>D652</f>
        <v>0</v>
      </c>
    </row>
    <row r="653" spans="1:10">
      <c r="A653" s="172" t="s">
        <v>552</v>
      </c>
      <c r="B653" s="173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72" t="s">
        <v>553</v>
      </c>
      <c r="B660" s="173"/>
      <c r="C660" s="32">
        <v>0</v>
      </c>
      <c r="D660" s="32">
        <f>C660</f>
        <v>0</v>
      </c>
      <c r="E660" s="32">
        <f>D660</f>
        <v>0</v>
      </c>
    </row>
    <row r="661" spans="1:5">
      <c r="A661" s="172" t="s">
        <v>554</v>
      </c>
      <c r="B661" s="173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72" t="s">
        <v>555</v>
      </c>
      <c r="B665" s="173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72" t="s">
        <v>556</v>
      </c>
      <c r="B668" s="173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72" t="s">
        <v>557</v>
      </c>
      <c r="B669" s="173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72" t="s">
        <v>558</v>
      </c>
      <c r="B670" s="173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72" t="s">
        <v>559</v>
      </c>
      <c r="B671" s="173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72" t="s">
        <v>560</v>
      </c>
      <c r="B676" s="173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72" t="s">
        <v>561</v>
      </c>
      <c r="B679" s="173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72" t="s">
        <v>562</v>
      </c>
      <c r="B683" s="173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72" t="s">
        <v>563</v>
      </c>
      <c r="B687" s="173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72" t="s">
        <v>564</v>
      </c>
      <c r="B694" s="173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72" t="s">
        <v>565</v>
      </c>
      <c r="B700" s="173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72" t="s">
        <v>566</v>
      </c>
      <c r="B712" s="173"/>
      <c r="C712" s="31">
        <v>0</v>
      </c>
      <c r="D712" s="31">
        <f>C712</f>
        <v>0</v>
      </c>
      <c r="E712" s="31">
        <f>D712</f>
        <v>0</v>
      </c>
    </row>
    <row r="713" spans="1:10">
      <c r="A713" s="172" t="s">
        <v>567</v>
      </c>
      <c r="B713" s="173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72" t="s">
        <v>568</v>
      </c>
      <c r="B714" s="173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72" t="s">
        <v>569</v>
      </c>
      <c r="B715" s="173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0" t="s">
        <v>570</v>
      </c>
      <c r="B716" s="171"/>
      <c r="C716" s="36">
        <f>C717</f>
        <v>25000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8" t="s">
        <v>571</v>
      </c>
      <c r="B717" s="169"/>
      <c r="C717" s="33">
        <v>25000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66" t="s">
        <v>851</v>
      </c>
      <c r="B718" s="167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0" t="s">
        <v>577</v>
      </c>
      <c r="B725" s="171"/>
      <c r="C725" s="36">
        <f>C726</f>
        <v>5468.4470000000001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8" t="s">
        <v>588</v>
      </c>
      <c r="B726" s="169"/>
      <c r="C726" s="33">
        <v>5468.4470000000001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66" t="s">
        <v>848</v>
      </c>
      <c r="B730" s="167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600-000000000000}">
      <formula1>0</formula1>
    </dataValidation>
    <dataValidation type="custom" allowBlank="1" showInputMessage="1" showErrorMessage="1" sqref="J1:J4 J550:J551 J560:J561 J339 J547" xr:uid="{00000000-0002-0000-0600-000001000000}">
      <formula1>C2+C114</formula1>
    </dataValidation>
    <dataValidation type="custom" allowBlank="1" showInputMessage="1" showErrorMessage="1" sqref="J559" xr:uid="{00000000-0002-0000-0600-000002000000}">
      <formula1>C259+C374</formula1>
    </dataValidation>
    <dataValidation type="custom" allowBlank="1" showInputMessage="1" showErrorMessage="1" sqref="J483" xr:uid="{00000000-0002-0000-0600-000003000000}">
      <formula1>C484+C595</formula1>
    </dataValidation>
    <dataValidation type="custom" allowBlank="1" showInputMessage="1" showErrorMessage="1" sqref="J256:J259" xr:uid="{00000000-0002-0000-0600-000004000000}">
      <formula1>C257+C372</formula1>
    </dataValidation>
    <dataValidation type="custom" allowBlank="1" showInputMessage="1" showErrorMessage="1" sqref="J11" xr:uid="{00000000-0002-0000-0600-000005000000}">
      <formula1>C12+C136</formula1>
    </dataValidation>
    <dataValidation type="custom" allowBlank="1" showInputMessage="1" showErrorMessage="1" sqref="J638 J642 J716:J717 J645 J725:J726" xr:uid="{00000000-0002-0000-0600-000006000000}">
      <formula1>C639+C793</formula1>
    </dataValidation>
    <dataValidation type="custom" allowBlank="1" showInputMessage="1" showErrorMessage="1" sqref="J97 J38 J61 J67:J68" xr:uid="{00000000-0002-0000-0600-000007000000}">
      <formula1>C39+C261</formula1>
    </dataValidation>
    <dataValidation type="custom" allowBlank="1" showInputMessage="1" showErrorMessage="1" sqref="J135" xr:uid="{00000000-0002-0000-0600-000008000000}">
      <formula1>C136+C349</formula1>
    </dataValidation>
    <dataValidation type="custom" allowBlank="1" showInputMessage="1" showErrorMessage="1" sqref="J163" xr:uid="{00000000-0002-0000-0600-000009000000}">
      <formula1>C164+C360</formula1>
    </dataValidation>
    <dataValidation type="custom" allowBlank="1" showInputMessage="1" showErrorMessage="1" sqref="J170" xr:uid="{00000000-0002-0000-0600-00000A000000}">
      <formula1>C171+C363</formula1>
    </dataValidation>
    <dataValidation type="custom" allowBlank="1" showInputMessage="1" showErrorMessage="1" sqref="J177:J178" xr:uid="{00000000-0002-0000-0600-00000B000000}">
      <formula1>C178+C366</formula1>
    </dataValidation>
    <dataValidation type="custom" allowBlank="1" showInputMessage="1" showErrorMessage="1" sqref="J152:J153" xr:uid="{00000000-0002-0000-0600-00000C000000}">
      <formula1>C153+C355</formula1>
    </dataValidation>
    <dataValidation type="custom" allowBlank="1" showInputMessage="1" showErrorMessage="1" sqref="J114:J116" xr:uid="{00000000-0002-0000-0600-00000D000000}">
      <formula1>C115+C340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4"/>
  <sheetViews>
    <sheetView rightToLeft="1" zoomScale="80" zoomScaleNormal="80" workbookViewId="0">
      <selection sqref="A1:A3"/>
    </sheetView>
  </sheetViews>
  <sheetFormatPr defaultColWidth="9.1796875" defaultRowHeight="14.5"/>
  <cols>
    <col min="1" max="1" width="72" customWidth="1"/>
    <col min="2" max="2" width="31.1796875" customWidth="1"/>
    <col min="3" max="3" width="54.8164062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191" t="s">
        <v>902</v>
      </c>
      <c r="B1" s="191" t="s">
        <v>903</v>
      </c>
      <c r="C1" s="191" t="s">
        <v>904</v>
      </c>
      <c r="D1" s="194" t="s">
        <v>613</v>
      </c>
      <c r="E1" s="195"/>
      <c r="F1" s="195"/>
      <c r="G1" s="195"/>
      <c r="H1" s="195"/>
      <c r="I1" s="196"/>
    </row>
    <row r="2" spans="1:9">
      <c r="A2" s="192"/>
      <c r="B2" s="192"/>
      <c r="C2" s="192"/>
      <c r="D2" s="191" t="s">
        <v>625</v>
      </c>
      <c r="E2" s="191" t="s">
        <v>626</v>
      </c>
      <c r="F2" s="197" t="s">
        <v>905</v>
      </c>
      <c r="G2" s="197" t="s">
        <v>906</v>
      </c>
      <c r="H2" s="199" t="s">
        <v>907</v>
      </c>
      <c r="I2" s="200"/>
    </row>
    <row r="3" spans="1:9">
      <c r="A3" s="193"/>
      <c r="B3" s="193"/>
      <c r="C3" s="193"/>
      <c r="D3" s="193"/>
      <c r="E3" s="193"/>
      <c r="F3" s="198"/>
      <c r="G3" s="198"/>
      <c r="H3" s="140" t="s">
        <v>908</v>
      </c>
      <c r="I3" s="141" t="s">
        <v>909</v>
      </c>
    </row>
    <row r="4" spans="1:9">
      <c r="A4" s="142" t="s">
        <v>910</v>
      </c>
      <c r="B4" s="142"/>
      <c r="C4" s="142">
        <f t="shared" ref="C4:I4" si="0">C5+C10+C13+C16+C19+C22+C25</f>
        <v>0</v>
      </c>
      <c r="D4" s="142">
        <f t="shared" si="0"/>
        <v>0</v>
      </c>
      <c r="E4" s="142">
        <f t="shared" si="0"/>
        <v>0</v>
      </c>
      <c r="F4" s="142">
        <f t="shared" si="0"/>
        <v>0</v>
      </c>
      <c r="G4" s="142">
        <f t="shared" si="0"/>
        <v>0</v>
      </c>
      <c r="H4" s="142">
        <f t="shared" si="0"/>
        <v>0</v>
      </c>
      <c r="I4" s="142">
        <f t="shared" si="0"/>
        <v>0</v>
      </c>
    </row>
    <row r="5" spans="1:9">
      <c r="A5" s="143" t="s">
        <v>911</v>
      </c>
      <c r="B5" s="144"/>
      <c r="C5" s="144">
        <f t="shared" ref="C5:I5" si="1">SUM(C6:C9)</f>
        <v>0</v>
      </c>
      <c r="D5" s="144">
        <f t="shared" si="1"/>
        <v>0</v>
      </c>
      <c r="E5" s="144">
        <f t="shared" si="1"/>
        <v>0</v>
      </c>
      <c r="F5" s="144">
        <f t="shared" si="1"/>
        <v>0</v>
      </c>
      <c r="G5" s="144">
        <f t="shared" si="1"/>
        <v>0</v>
      </c>
      <c r="H5" s="144">
        <f t="shared" si="1"/>
        <v>0</v>
      </c>
      <c r="I5" s="144">
        <f t="shared" si="1"/>
        <v>0</v>
      </c>
    </row>
    <row r="6" spans="1:9">
      <c r="A6" s="10" t="s">
        <v>912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913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914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3" t="s">
        <v>915</v>
      </c>
      <c r="B10" s="143"/>
      <c r="C10" s="143">
        <f t="shared" ref="C10:I10" si="2">SUM(C11:C12)</f>
        <v>0</v>
      </c>
      <c r="D10" s="143">
        <f t="shared" si="2"/>
        <v>0</v>
      </c>
      <c r="E10" s="143">
        <f t="shared" si="2"/>
        <v>0</v>
      </c>
      <c r="F10" s="143">
        <f t="shared" si="2"/>
        <v>0</v>
      </c>
      <c r="G10" s="143">
        <f t="shared" si="2"/>
        <v>0</v>
      </c>
      <c r="H10" s="143">
        <f t="shared" si="2"/>
        <v>0</v>
      </c>
      <c r="I10" s="143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3" t="s">
        <v>916</v>
      </c>
      <c r="B13" s="143"/>
      <c r="C13" s="143">
        <f t="shared" ref="C13:I13" si="3">SUM(C14:C15)</f>
        <v>0</v>
      </c>
      <c r="D13" s="143">
        <f t="shared" si="3"/>
        <v>0</v>
      </c>
      <c r="E13" s="143">
        <f t="shared" si="3"/>
        <v>0</v>
      </c>
      <c r="F13" s="143">
        <f t="shared" si="3"/>
        <v>0</v>
      </c>
      <c r="G13" s="143">
        <f t="shared" si="3"/>
        <v>0</v>
      </c>
      <c r="H13" s="143">
        <f t="shared" si="3"/>
        <v>0</v>
      </c>
      <c r="I13" s="143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3" t="s">
        <v>917</v>
      </c>
      <c r="B16" s="143"/>
      <c r="C16" s="143">
        <f t="shared" ref="C16:I16" si="4">SUM(C17:C18)</f>
        <v>0</v>
      </c>
      <c r="D16" s="143">
        <f t="shared" si="4"/>
        <v>0</v>
      </c>
      <c r="E16" s="143">
        <f t="shared" si="4"/>
        <v>0</v>
      </c>
      <c r="F16" s="143">
        <f t="shared" si="4"/>
        <v>0</v>
      </c>
      <c r="G16" s="143">
        <f t="shared" si="4"/>
        <v>0</v>
      </c>
      <c r="H16" s="143">
        <f t="shared" si="4"/>
        <v>0</v>
      </c>
      <c r="I16" s="143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3" t="s">
        <v>918</v>
      </c>
      <c r="B19" s="143"/>
      <c r="C19" s="143">
        <f t="shared" ref="C19:I19" si="5">SUM(C20:C21)</f>
        <v>0</v>
      </c>
      <c r="D19" s="143">
        <f t="shared" si="5"/>
        <v>0</v>
      </c>
      <c r="E19" s="143">
        <f t="shared" si="5"/>
        <v>0</v>
      </c>
      <c r="F19" s="143">
        <f t="shared" si="5"/>
        <v>0</v>
      </c>
      <c r="G19" s="143">
        <f t="shared" si="5"/>
        <v>0</v>
      </c>
      <c r="H19" s="143">
        <f t="shared" si="5"/>
        <v>0</v>
      </c>
      <c r="I19" s="143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3" t="s">
        <v>919</v>
      </c>
      <c r="B22" s="143"/>
      <c r="C22" s="143">
        <f t="shared" ref="C22:I22" si="6">SUM(C23:C24)</f>
        <v>0</v>
      </c>
      <c r="D22" s="143">
        <f t="shared" si="6"/>
        <v>0</v>
      </c>
      <c r="E22" s="143">
        <f t="shared" si="6"/>
        <v>0</v>
      </c>
      <c r="F22" s="143">
        <f t="shared" si="6"/>
        <v>0</v>
      </c>
      <c r="G22" s="143">
        <f t="shared" si="6"/>
        <v>0</v>
      </c>
      <c r="H22" s="143">
        <f t="shared" si="6"/>
        <v>0</v>
      </c>
      <c r="I22" s="143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3" t="s">
        <v>920</v>
      </c>
      <c r="B25" s="143"/>
      <c r="C25" s="143">
        <f t="shared" ref="C25:I25" si="7">C26+C29</f>
        <v>0</v>
      </c>
      <c r="D25" s="143">
        <f t="shared" si="7"/>
        <v>0</v>
      </c>
      <c r="E25" s="143">
        <f t="shared" si="7"/>
        <v>0</v>
      </c>
      <c r="F25" s="143">
        <f t="shared" si="7"/>
        <v>0</v>
      </c>
      <c r="G25" s="143">
        <f t="shared" si="7"/>
        <v>0</v>
      </c>
      <c r="H25" s="143">
        <f t="shared" si="7"/>
        <v>0</v>
      </c>
      <c r="I25" s="143">
        <f t="shared" si="7"/>
        <v>0</v>
      </c>
    </row>
    <row r="26" spans="1:9">
      <c r="A26" s="145" t="s">
        <v>921</v>
      </c>
      <c r="B26" s="145"/>
      <c r="C26" s="145">
        <f t="shared" ref="C26:I26" si="8">SUM(C27:C28)</f>
        <v>0</v>
      </c>
      <c r="D26" s="145">
        <f t="shared" si="8"/>
        <v>0</v>
      </c>
      <c r="E26" s="145">
        <f t="shared" si="8"/>
        <v>0</v>
      </c>
      <c r="F26" s="145">
        <f t="shared" si="8"/>
        <v>0</v>
      </c>
      <c r="G26" s="145">
        <f t="shared" si="8"/>
        <v>0</v>
      </c>
      <c r="H26" s="145">
        <f t="shared" si="8"/>
        <v>0</v>
      </c>
      <c r="I26" s="145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5" t="s">
        <v>922</v>
      </c>
      <c r="B29" s="145"/>
      <c r="C29" s="145">
        <f t="shared" ref="C29:I29" si="9">SUM(C30:C31)</f>
        <v>0</v>
      </c>
      <c r="D29" s="145">
        <f t="shared" si="9"/>
        <v>0</v>
      </c>
      <c r="E29" s="145">
        <f t="shared" si="9"/>
        <v>0</v>
      </c>
      <c r="F29" s="145">
        <f t="shared" si="9"/>
        <v>0</v>
      </c>
      <c r="G29" s="145">
        <f t="shared" si="9"/>
        <v>0</v>
      </c>
      <c r="H29" s="145">
        <f t="shared" si="9"/>
        <v>0</v>
      </c>
      <c r="I29" s="145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6" t="s">
        <v>923</v>
      </c>
      <c r="B32" s="146"/>
      <c r="C32" s="146">
        <f t="shared" ref="C32:I32" si="10">C33+C48+C51+C54+C57+C60+C63+C70+C73</f>
        <v>0</v>
      </c>
      <c r="D32" s="146">
        <f t="shared" si="10"/>
        <v>0</v>
      </c>
      <c r="E32" s="146">
        <f t="shared" si="10"/>
        <v>0</v>
      </c>
      <c r="F32" s="146">
        <f t="shared" si="10"/>
        <v>0</v>
      </c>
      <c r="G32" s="146">
        <f t="shared" si="10"/>
        <v>0</v>
      </c>
      <c r="H32" s="146">
        <f t="shared" si="10"/>
        <v>0</v>
      </c>
      <c r="I32" s="146">
        <f t="shared" si="10"/>
        <v>0</v>
      </c>
    </row>
    <row r="33" spans="1:9">
      <c r="A33" s="143" t="s">
        <v>911</v>
      </c>
      <c r="B33" s="143"/>
      <c r="C33" s="143">
        <f t="shared" ref="C33:I33" si="11">SUM(C34:C47)</f>
        <v>0</v>
      </c>
      <c r="D33" s="143">
        <f t="shared" si="11"/>
        <v>0</v>
      </c>
      <c r="E33" s="143">
        <f t="shared" si="11"/>
        <v>0</v>
      </c>
      <c r="F33" s="143">
        <f t="shared" si="11"/>
        <v>0</v>
      </c>
      <c r="G33" s="143">
        <f t="shared" si="11"/>
        <v>0</v>
      </c>
      <c r="H33" s="143">
        <f t="shared" si="11"/>
        <v>0</v>
      </c>
      <c r="I33" s="143">
        <f t="shared" si="11"/>
        <v>0</v>
      </c>
    </row>
    <row r="34" spans="1:9">
      <c r="A34" s="10" t="s">
        <v>912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924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925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926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927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928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929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930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931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932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933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934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47" t="s">
        <v>935</v>
      </c>
      <c r="B46" s="147"/>
      <c r="C46" s="147"/>
      <c r="D46" s="147"/>
      <c r="E46" s="147"/>
      <c r="F46" s="147"/>
      <c r="G46" s="147"/>
      <c r="H46" s="147"/>
      <c r="I46" s="147"/>
    </row>
    <row r="47" spans="1:9">
      <c r="A47" s="10" t="s">
        <v>936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3" t="s">
        <v>915</v>
      </c>
      <c r="B48" s="143"/>
      <c r="C48" s="143">
        <f t="shared" ref="C48:I48" si="12">SUM(C49:C50)</f>
        <v>0</v>
      </c>
      <c r="D48" s="143">
        <f t="shared" si="12"/>
        <v>0</v>
      </c>
      <c r="E48" s="143">
        <f t="shared" si="12"/>
        <v>0</v>
      </c>
      <c r="F48" s="143">
        <f t="shared" si="12"/>
        <v>0</v>
      </c>
      <c r="G48" s="143">
        <f t="shared" si="12"/>
        <v>0</v>
      </c>
      <c r="H48" s="143">
        <f t="shared" si="12"/>
        <v>0</v>
      </c>
      <c r="I48" s="143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3" t="s">
        <v>916</v>
      </c>
      <c r="B51" s="143"/>
      <c r="C51" s="143">
        <f t="shared" ref="C51:I51" si="13">SUM(C52:C53)</f>
        <v>0</v>
      </c>
      <c r="D51" s="143">
        <f t="shared" si="13"/>
        <v>0</v>
      </c>
      <c r="E51" s="143">
        <f t="shared" si="13"/>
        <v>0</v>
      </c>
      <c r="F51" s="143">
        <f t="shared" si="13"/>
        <v>0</v>
      </c>
      <c r="G51" s="143">
        <f t="shared" si="13"/>
        <v>0</v>
      </c>
      <c r="H51" s="143">
        <f t="shared" si="13"/>
        <v>0</v>
      </c>
      <c r="I51" s="143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3" t="s">
        <v>917</v>
      </c>
      <c r="B54" s="143"/>
      <c r="C54" s="143">
        <f t="shared" ref="C54:I54" si="14">SUM(C55:C56)</f>
        <v>0</v>
      </c>
      <c r="D54" s="143">
        <f t="shared" si="14"/>
        <v>0</v>
      </c>
      <c r="E54" s="143">
        <f t="shared" si="14"/>
        <v>0</v>
      </c>
      <c r="F54" s="143">
        <f t="shared" si="14"/>
        <v>0</v>
      </c>
      <c r="G54" s="143">
        <f t="shared" si="14"/>
        <v>0</v>
      </c>
      <c r="H54" s="143">
        <f t="shared" si="14"/>
        <v>0</v>
      </c>
      <c r="I54" s="143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3" t="s">
        <v>918</v>
      </c>
      <c r="B57" s="143"/>
      <c r="C57" s="143">
        <f t="shared" ref="C57:I57" si="15">SUM(C58:C59)</f>
        <v>0</v>
      </c>
      <c r="D57" s="143">
        <f t="shared" si="15"/>
        <v>0</v>
      </c>
      <c r="E57" s="143">
        <f t="shared" si="15"/>
        <v>0</v>
      </c>
      <c r="F57" s="143">
        <f t="shared" si="15"/>
        <v>0</v>
      </c>
      <c r="G57" s="143">
        <f t="shared" si="15"/>
        <v>0</v>
      </c>
      <c r="H57" s="143">
        <f t="shared" si="15"/>
        <v>0</v>
      </c>
      <c r="I57" s="143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3" t="s">
        <v>919</v>
      </c>
      <c r="B60" s="143"/>
      <c r="C60" s="143">
        <f t="shared" ref="C60:H60" si="16">SUM(C61:C62)</f>
        <v>0</v>
      </c>
      <c r="D60" s="143">
        <f t="shared" si="16"/>
        <v>0</v>
      </c>
      <c r="E60" s="143">
        <f t="shared" si="16"/>
        <v>0</v>
      </c>
      <c r="F60" s="143">
        <f t="shared" si="16"/>
        <v>0</v>
      </c>
      <c r="G60" s="143">
        <f t="shared" si="16"/>
        <v>0</v>
      </c>
      <c r="H60" s="143">
        <f t="shared" si="16"/>
        <v>0</v>
      </c>
      <c r="I60" s="143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3" t="s">
        <v>920</v>
      </c>
      <c r="B63" s="143"/>
      <c r="C63" s="143">
        <f t="shared" ref="C63:I63" si="17">C64+C67</f>
        <v>0</v>
      </c>
      <c r="D63" s="143">
        <f t="shared" si="17"/>
        <v>0</v>
      </c>
      <c r="E63" s="143">
        <f t="shared" si="17"/>
        <v>0</v>
      </c>
      <c r="F63" s="143">
        <f t="shared" si="17"/>
        <v>0</v>
      </c>
      <c r="G63" s="143">
        <f t="shared" si="17"/>
        <v>0</v>
      </c>
      <c r="H63" s="143">
        <f t="shared" si="17"/>
        <v>0</v>
      </c>
      <c r="I63" s="143">
        <f t="shared" si="17"/>
        <v>0</v>
      </c>
    </row>
    <row r="64" spans="1:9">
      <c r="A64" s="145" t="s">
        <v>921</v>
      </c>
      <c r="B64" s="145"/>
      <c r="C64" s="145">
        <f t="shared" ref="C64:I64" si="18">SUM(C65:C66)</f>
        <v>0</v>
      </c>
      <c r="D64" s="145">
        <f t="shared" si="18"/>
        <v>0</v>
      </c>
      <c r="E64" s="145">
        <f t="shared" si="18"/>
        <v>0</v>
      </c>
      <c r="F64" s="145">
        <f t="shared" si="18"/>
        <v>0</v>
      </c>
      <c r="G64" s="145">
        <f t="shared" si="18"/>
        <v>0</v>
      </c>
      <c r="H64" s="145">
        <f t="shared" si="18"/>
        <v>0</v>
      </c>
      <c r="I64" s="145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5" t="s">
        <v>922</v>
      </c>
      <c r="B67" s="145"/>
      <c r="C67" s="145">
        <f t="shared" ref="C67:I67" si="19">SUM(C68:C69)</f>
        <v>0</v>
      </c>
      <c r="D67" s="145">
        <f t="shared" si="19"/>
        <v>0</v>
      </c>
      <c r="E67" s="145">
        <f t="shared" si="19"/>
        <v>0</v>
      </c>
      <c r="F67" s="145">
        <f t="shared" si="19"/>
        <v>0</v>
      </c>
      <c r="G67" s="145">
        <f t="shared" si="19"/>
        <v>0</v>
      </c>
      <c r="H67" s="145">
        <f t="shared" si="19"/>
        <v>0</v>
      </c>
      <c r="I67" s="145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3" t="s">
        <v>937</v>
      </c>
      <c r="B70" s="143"/>
      <c r="C70" s="143">
        <f t="shared" ref="C70:I70" si="20">SUM(C71:C72)</f>
        <v>0</v>
      </c>
      <c r="D70" s="143">
        <f t="shared" si="20"/>
        <v>0</v>
      </c>
      <c r="E70" s="143">
        <f t="shared" si="20"/>
        <v>0</v>
      </c>
      <c r="F70" s="143">
        <f t="shared" si="20"/>
        <v>0</v>
      </c>
      <c r="G70" s="143">
        <f t="shared" si="20"/>
        <v>0</v>
      </c>
      <c r="H70" s="143">
        <f t="shared" si="20"/>
        <v>0</v>
      </c>
      <c r="I70" s="143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3" t="s">
        <v>938</v>
      </c>
      <c r="B73" s="143"/>
      <c r="C73" s="143"/>
      <c r="D73" s="143"/>
      <c r="E73" s="143"/>
      <c r="F73" s="143"/>
      <c r="G73" s="143"/>
      <c r="H73" s="143"/>
      <c r="I73" s="143"/>
    </row>
    <row r="74" spans="1:9">
      <c r="A74" s="143" t="s">
        <v>939</v>
      </c>
      <c r="B74" s="143"/>
      <c r="C74" s="143">
        <f>C32+C4</f>
        <v>0</v>
      </c>
      <c r="D74" s="143">
        <f t="shared" ref="D74:I74" si="21">D73+D70+D63+D60+D57+D54+D51+D48+D33+D25+D22+D19+D16+D13+D10+D5</f>
        <v>0</v>
      </c>
      <c r="E74" s="143">
        <f t="shared" si="21"/>
        <v>0</v>
      </c>
      <c r="F74" s="143">
        <f t="shared" si="21"/>
        <v>0</v>
      </c>
      <c r="G74" s="143">
        <f t="shared" si="21"/>
        <v>0</v>
      </c>
      <c r="H74" s="143">
        <f t="shared" si="21"/>
        <v>0</v>
      </c>
      <c r="I74" s="143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4"/>
  <sheetViews>
    <sheetView rightToLeft="1" zoomScale="80" zoomScaleNormal="80" workbookViewId="0">
      <selection activeCell="A78" sqref="A78"/>
    </sheetView>
  </sheetViews>
  <sheetFormatPr defaultColWidth="9.1796875" defaultRowHeight="14.5"/>
  <cols>
    <col min="1" max="1" width="70.7265625" customWidth="1"/>
    <col min="2" max="2" width="29.81640625" customWidth="1"/>
    <col min="3" max="3" width="27.81640625" customWidth="1"/>
    <col min="4" max="4" width="29.1796875" customWidth="1"/>
    <col min="5" max="5" width="22.7265625" customWidth="1"/>
    <col min="6" max="6" width="17.453125" customWidth="1"/>
    <col min="7" max="7" width="22.26953125" customWidth="1"/>
    <col min="8" max="8" width="16.453125" customWidth="1"/>
    <col min="9" max="9" width="17.453125" customWidth="1"/>
  </cols>
  <sheetData>
    <row r="1" spans="1:9">
      <c r="A1" s="191" t="s">
        <v>902</v>
      </c>
      <c r="B1" s="191" t="s">
        <v>903</v>
      </c>
      <c r="C1" s="191" t="s">
        <v>904</v>
      </c>
      <c r="D1" s="194" t="s">
        <v>613</v>
      </c>
      <c r="E1" s="195"/>
      <c r="F1" s="195"/>
      <c r="G1" s="195"/>
      <c r="H1" s="195"/>
      <c r="I1" s="196"/>
    </row>
    <row r="2" spans="1:9">
      <c r="A2" s="192"/>
      <c r="B2" s="192"/>
      <c r="C2" s="192"/>
      <c r="D2" s="191" t="s">
        <v>625</v>
      </c>
      <c r="E2" s="191" t="s">
        <v>626</v>
      </c>
      <c r="F2" s="197" t="s">
        <v>905</v>
      </c>
      <c r="G2" s="197" t="s">
        <v>906</v>
      </c>
      <c r="H2" s="199" t="s">
        <v>907</v>
      </c>
      <c r="I2" s="200"/>
    </row>
    <row r="3" spans="1:9">
      <c r="A3" s="193"/>
      <c r="B3" s="193"/>
      <c r="C3" s="193"/>
      <c r="D3" s="193"/>
      <c r="E3" s="193"/>
      <c r="F3" s="198"/>
      <c r="G3" s="198"/>
      <c r="H3" s="140" t="s">
        <v>908</v>
      </c>
      <c r="I3" s="141" t="s">
        <v>909</v>
      </c>
    </row>
    <row r="4" spans="1:9">
      <c r="A4" s="142" t="s">
        <v>910</v>
      </c>
      <c r="B4" s="142"/>
      <c r="C4" s="142">
        <f t="shared" ref="C4:I4" si="0">C5+C10+C13+C16+C19+C22+C25</f>
        <v>0</v>
      </c>
      <c r="D4" s="142">
        <f t="shared" si="0"/>
        <v>0</v>
      </c>
      <c r="E4" s="142">
        <f t="shared" si="0"/>
        <v>0</v>
      </c>
      <c r="F4" s="142">
        <f t="shared" si="0"/>
        <v>0</v>
      </c>
      <c r="G4" s="142">
        <f t="shared" si="0"/>
        <v>0</v>
      </c>
      <c r="H4" s="142">
        <f t="shared" si="0"/>
        <v>0</v>
      </c>
      <c r="I4" s="142">
        <f t="shared" si="0"/>
        <v>0</v>
      </c>
    </row>
    <row r="5" spans="1:9">
      <c r="A5" s="143" t="s">
        <v>911</v>
      </c>
      <c r="B5" s="144"/>
      <c r="C5" s="144">
        <f t="shared" ref="C5:I5" si="1">SUM(C6:C9)</f>
        <v>0</v>
      </c>
      <c r="D5" s="144">
        <f t="shared" si="1"/>
        <v>0</v>
      </c>
      <c r="E5" s="144">
        <f t="shared" si="1"/>
        <v>0</v>
      </c>
      <c r="F5" s="144">
        <f t="shared" si="1"/>
        <v>0</v>
      </c>
      <c r="G5" s="144">
        <f t="shared" si="1"/>
        <v>0</v>
      </c>
      <c r="H5" s="144">
        <f t="shared" si="1"/>
        <v>0</v>
      </c>
      <c r="I5" s="144">
        <f t="shared" si="1"/>
        <v>0</v>
      </c>
    </row>
    <row r="6" spans="1:9">
      <c r="A6" s="10" t="s">
        <v>912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913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914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3" t="s">
        <v>915</v>
      </c>
      <c r="B10" s="143"/>
      <c r="C10" s="143">
        <f t="shared" ref="C10:I10" si="2">SUM(C11:C12)</f>
        <v>0</v>
      </c>
      <c r="D10" s="143">
        <f t="shared" si="2"/>
        <v>0</v>
      </c>
      <c r="E10" s="143">
        <f t="shared" si="2"/>
        <v>0</v>
      </c>
      <c r="F10" s="143">
        <f t="shared" si="2"/>
        <v>0</v>
      </c>
      <c r="G10" s="143">
        <f t="shared" si="2"/>
        <v>0</v>
      </c>
      <c r="H10" s="143">
        <f t="shared" si="2"/>
        <v>0</v>
      </c>
      <c r="I10" s="143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3" t="s">
        <v>916</v>
      </c>
      <c r="B13" s="143"/>
      <c r="C13" s="143">
        <f t="shared" ref="C13:I13" si="3">SUM(C14:C15)</f>
        <v>0</v>
      </c>
      <c r="D13" s="143">
        <f t="shared" si="3"/>
        <v>0</v>
      </c>
      <c r="E13" s="143">
        <f t="shared" si="3"/>
        <v>0</v>
      </c>
      <c r="F13" s="143">
        <f t="shared" si="3"/>
        <v>0</v>
      </c>
      <c r="G13" s="143">
        <f t="shared" si="3"/>
        <v>0</v>
      </c>
      <c r="H13" s="143">
        <f t="shared" si="3"/>
        <v>0</v>
      </c>
      <c r="I13" s="143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3" t="s">
        <v>917</v>
      </c>
      <c r="B16" s="143"/>
      <c r="C16" s="143">
        <f t="shared" ref="C16:I16" si="4">SUM(C17:C18)</f>
        <v>0</v>
      </c>
      <c r="D16" s="143">
        <f t="shared" si="4"/>
        <v>0</v>
      </c>
      <c r="E16" s="143">
        <f t="shared" si="4"/>
        <v>0</v>
      </c>
      <c r="F16" s="143">
        <f t="shared" si="4"/>
        <v>0</v>
      </c>
      <c r="G16" s="143">
        <f t="shared" si="4"/>
        <v>0</v>
      </c>
      <c r="H16" s="143">
        <f t="shared" si="4"/>
        <v>0</v>
      </c>
      <c r="I16" s="143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3" t="s">
        <v>918</v>
      </c>
      <c r="B19" s="143"/>
      <c r="C19" s="143">
        <f t="shared" ref="C19:I19" si="5">SUM(C20:C21)</f>
        <v>0</v>
      </c>
      <c r="D19" s="143">
        <f t="shared" si="5"/>
        <v>0</v>
      </c>
      <c r="E19" s="143">
        <f t="shared" si="5"/>
        <v>0</v>
      </c>
      <c r="F19" s="143">
        <f t="shared" si="5"/>
        <v>0</v>
      </c>
      <c r="G19" s="143">
        <f t="shared" si="5"/>
        <v>0</v>
      </c>
      <c r="H19" s="143">
        <f t="shared" si="5"/>
        <v>0</v>
      </c>
      <c r="I19" s="143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3" t="s">
        <v>919</v>
      </c>
      <c r="B22" s="143"/>
      <c r="C22" s="143">
        <f t="shared" ref="C22:I22" si="6">SUM(C23:C24)</f>
        <v>0</v>
      </c>
      <c r="D22" s="143">
        <f t="shared" si="6"/>
        <v>0</v>
      </c>
      <c r="E22" s="143">
        <f t="shared" si="6"/>
        <v>0</v>
      </c>
      <c r="F22" s="143">
        <f t="shared" si="6"/>
        <v>0</v>
      </c>
      <c r="G22" s="143">
        <f t="shared" si="6"/>
        <v>0</v>
      </c>
      <c r="H22" s="143">
        <f t="shared" si="6"/>
        <v>0</v>
      </c>
      <c r="I22" s="143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3" t="s">
        <v>920</v>
      </c>
      <c r="B25" s="143"/>
      <c r="C25" s="143">
        <f t="shared" ref="C25:I25" si="7">C26+C29</f>
        <v>0</v>
      </c>
      <c r="D25" s="143">
        <f t="shared" si="7"/>
        <v>0</v>
      </c>
      <c r="E25" s="143">
        <f t="shared" si="7"/>
        <v>0</v>
      </c>
      <c r="F25" s="143">
        <f t="shared" si="7"/>
        <v>0</v>
      </c>
      <c r="G25" s="143">
        <f t="shared" si="7"/>
        <v>0</v>
      </c>
      <c r="H25" s="143">
        <f t="shared" si="7"/>
        <v>0</v>
      </c>
      <c r="I25" s="143">
        <f t="shared" si="7"/>
        <v>0</v>
      </c>
    </row>
    <row r="26" spans="1:9">
      <c r="A26" s="145" t="s">
        <v>921</v>
      </c>
      <c r="B26" s="145"/>
      <c r="C26" s="145">
        <f t="shared" ref="C26:I26" si="8">SUM(C27:C28)</f>
        <v>0</v>
      </c>
      <c r="D26" s="145">
        <f t="shared" si="8"/>
        <v>0</v>
      </c>
      <c r="E26" s="145">
        <f t="shared" si="8"/>
        <v>0</v>
      </c>
      <c r="F26" s="145">
        <f t="shared" si="8"/>
        <v>0</v>
      </c>
      <c r="G26" s="145">
        <f t="shared" si="8"/>
        <v>0</v>
      </c>
      <c r="H26" s="145">
        <f t="shared" si="8"/>
        <v>0</v>
      </c>
      <c r="I26" s="145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5" t="s">
        <v>922</v>
      </c>
      <c r="B29" s="145"/>
      <c r="C29" s="145">
        <f t="shared" ref="C29:I29" si="9">SUM(C30:C31)</f>
        <v>0</v>
      </c>
      <c r="D29" s="145">
        <f t="shared" si="9"/>
        <v>0</v>
      </c>
      <c r="E29" s="145">
        <f t="shared" si="9"/>
        <v>0</v>
      </c>
      <c r="F29" s="145">
        <f t="shared" si="9"/>
        <v>0</v>
      </c>
      <c r="G29" s="145">
        <f t="shared" si="9"/>
        <v>0</v>
      </c>
      <c r="H29" s="145">
        <f t="shared" si="9"/>
        <v>0</v>
      </c>
      <c r="I29" s="145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6" t="s">
        <v>923</v>
      </c>
      <c r="B32" s="146"/>
      <c r="C32" s="146">
        <f t="shared" ref="C32:I32" si="10">C33+C48+C51+C54+C57+C60+C63+C70+C73</f>
        <v>0</v>
      </c>
      <c r="D32" s="146">
        <f t="shared" si="10"/>
        <v>0</v>
      </c>
      <c r="E32" s="146">
        <f t="shared" si="10"/>
        <v>0</v>
      </c>
      <c r="F32" s="146">
        <f t="shared" si="10"/>
        <v>0</v>
      </c>
      <c r="G32" s="146">
        <f t="shared" si="10"/>
        <v>0</v>
      </c>
      <c r="H32" s="146">
        <f t="shared" si="10"/>
        <v>0</v>
      </c>
      <c r="I32" s="146">
        <f t="shared" si="10"/>
        <v>0</v>
      </c>
    </row>
    <row r="33" spans="1:9">
      <c r="A33" s="143" t="s">
        <v>911</v>
      </c>
      <c r="B33" s="143"/>
      <c r="C33" s="143">
        <f t="shared" ref="C33:I33" si="11">SUM(C34:C47)</f>
        <v>0</v>
      </c>
      <c r="D33" s="143">
        <f t="shared" si="11"/>
        <v>0</v>
      </c>
      <c r="E33" s="143">
        <f t="shared" si="11"/>
        <v>0</v>
      </c>
      <c r="F33" s="143">
        <f t="shared" si="11"/>
        <v>0</v>
      </c>
      <c r="G33" s="143">
        <f t="shared" si="11"/>
        <v>0</v>
      </c>
      <c r="H33" s="143">
        <f t="shared" si="11"/>
        <v>0</v>
      </c>
      <c r="I33" s="143">
        <f t="shared" si="11"/>
        <v>0</v>
      </c>
    </row>
    <row r="34" spans="1:9">
      <c r="A34" s="10" t="s">
        <v>912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924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925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926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927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928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929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930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931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932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933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934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47" t="s">
        <v>935</v>
      </c>
      <c r="B46" s="147"/>
      <c r="C46" s="147"/>
      <c r="D46" s="147"/>
      <c r="E46" s="147"/>
      <c r="F46" s="147"/>
      <c r="G46" s="147"/>
      <c r="H46" s="147"/>
      <c r="I46" s="147"/>
    </row>
    <row r="47" spans="1:9">
      <c r="A47" s="10" t="s">
        <v>936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3" t="s">
        <v>915</v>
      </c>
      <c r="B48" s="143"/>
      <c r="C48" s="143">
        <f t="shared" ref="C48:I48" si="12">SUM(C49:C50)</f>
        <v>0</v>
      </c>
      <c r="D48" s="143">
        <f t="shared" si="12"/>
        <v>0</v>
      </c>
      <c r="E48" s="143">
        <f t="shared" si="12"/>
        <v>0</v>
      </c>
      <c r="F48" s="143">
        <f t="shared" si="12"/>
        <v>0</v>
      </c>
      <c r="G48" s="143">
        <f t="shared" si="12"/>
        <v>0</v>
      </c>
      <c r="H48" s="143">
        <f t="shared" si="12"/>
        <v>0</v>
      </c>
      <c r="I48" s="143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3" t="s">
        <v>916</v>
      </c>
      <c r="B51" s="143"/>
      <c r="C51" s="143">
        <f t="shared" ref="C51:I51" si="13">SUM(C52:C53)</f>
        <v>0</v>
      </c>
      <c r="D51" s="143">
        <f t="shared" si="13"/>
        <v>0</v>
      </c>
      <c r="E51" s="143">
        <f t="shared" si="13"/>
        <v>0</v>
      </c>
      <c r="F51" s="143">
        <f t="shared" si="13"/>
        <v>0</v>
      </c>
      <c r="G51" s="143">
        <f t="shared" si="13"/>
        <v>0</v>
      </c>
      <c r="H51" s="143">
        <f t="shared" si="13"/>
        <v>0</v>
      </c>
      <c r="I51" s="143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3" t="s">
        <v>917</v>
      </c>
      <c r="B54" s="143"/>
      <c r="C54" s="143">
        <f t="shared" ref="C54:I54" si="14">SUM(C55:C56)</f>
        <v>0</v>
      </c>
      <c r="D54" s="143">
        <f t="shared" si="14"/>
        <v>0</v>
      </c>
      <c r="E54" s="143">
        <f t="shared" si="14"/>
        <v>0</v>
      </c>
      <c r="F54" s="143">
        <f t="shared" si="14"/>
        <v>0</v>
      </c>
      <c r="G54" s="143">
        <f t="shared" si="14"/>
        <v>0</v>
      </c>
      <c r="H54" s="143">
        <f t="shared" si="14"/>
        <v>0</v>
      </c>
      <c r="I54" s="143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3" t="s">
        <v>918</v>
      </c>
      <c r="B57" s="143"/>
      <c r="C57" s="143">
        <f t="shared" ref="C57:I57" si="15">SUM(C58:C59)</f>
        <v>0</v>
      </c>
      <c r="D57" s="143">
        <f t="shared" si="15"/>
        <v>0</v>
      </c>
      <c r="E57" s="143">
        <f t="shared" si="15"/>
        <v>0</v>
      </c>
      <c r="F57" s="143">
        <f t="shared" si="15"/>
        <v>0</v>
      </c>
      <c r="G57" s="143">
        <f t="shared" si="15"/>
        <v>0</v>
      </c>
      <c r="H57" s="143">
        <f t="shared" si="15"/>
        <v>0</v>
      </c>
      <c r="I57" s="143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3" t="s">
        <v>919</v>
      </c>
      <c r="B60" s="143"/>
      <c r="C60" s="143">
        <f t="shared" ref="C60:H60" si="16">SUM(C61:C62)</f>
        <v>0</v>
      </c>
      <c r="D60" s="143">
        <f t="shared" si="16"/>
        <v>0</v>
      </c>
      <c r="E60" s="143">
        <f t="shared" si="16"/>
        <v>0</v>
      </c>
      <c r="F60" s="143">
        <f t="shared" si="16"/>
        <v>0</v>
      </c>
      <c r="G60" s="143">
        <f t="shared" si="16"/>
        <v>0</v>
      </c>
      <c r="H60" s="143">
        <f t="shared" si="16"/>
        <v>0</v>
      </c>
      <c r="I60" s="143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3" t="s">
        <v>920</v>
      </c>
      <c r="B63" s="143"/>
      <c r="C63" s="143">
        <f t="shared" ref="C63:I63" si="17">C64+C67</f>
        <v>0</v>
      </c>
      <c r="D63" s="143">
        <f t="shared" si="17"/>
        <v>0</v>
      </c>
      <c r="E63" s="143">
        <f t="shared" si="17"/>
        <v>0</v>
      </c>
      <c r="F63" s="143">
        <f t="shared" si="17"/>
        <v>0</v>
      </c>
      <c r="G63" s="143">
        <f t="shared" si="17"/>
        <v>0</v>
      </c>
      <c r="H63" s="143">
        <f t="shared" si="17"/>
        <v>0</v>
      </c>
      <c r="I63" s="143">
        <f t="shared" si="17"/>
        <v>0</v>
      </c>
    </row>
    <row r="64" spans="1:9">
      <c r="A64" s="145" t="s">
        <v>921</v>
      </c>
      <c r="B64" s="145"/>
      <c r="C64" s="145">
        <f t="shared" ref="C64:I64" si="18">SUM(C65:C66)</f>
        <v>0</v>
      </c>
      <c r="D64" s="145">
        <f t="shared" si="18"/>
        <v>0</v>
      </c>
      <c r="E64" s="145">
        <f t="shared" si="18"/>
        <v>0</v>
      </c>
      <c r="F64" s="145">
        <f t="shared" si="18"/>
        <v>0</v>
      </c>
      <c r="G64" s="145">
        <f t="shared" si="18"/>
        <v>0</v>
      </c>
      <c r="H64" s="145">
        <f t="shared" si="18"/>
        <v>0</v>
      </c>
      <c r="I64" s="145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5" t="s">
        <v>922</v>
      </c>
      <c r="B67" s="145"/>
      <c r="C67" s="145">
        <f t="shared" ref="C67:I67" si="19">SUM(C68:C69)</f>
        <v>0</v>
      </c>
      <c r="D67" s="145">
        <f t="shared" si="19"/>
        <v>0</v>
      </c>
      <c r="E67" s="145">
        <f t="shared" si="19"/>
        <v>0</v>
      </c>
      <c r="F67" s="145">
        <f t="shared" si="19"/>
        <v>0</v>
      </c>
      <c r="G67" s="145">
        <f t="shared" si="19"/>
        <v>0</v>
      </c>
      <c r="H67" s="145">
        <f t="shared" si="19"/>
        <v>0</v>
      </c>
      <c r="I67" s="145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3" t="s">
        <v>937</v>
      </c>
      <c r="B70" s="143"/>
      <c r="C70" s="143">
        <f t="shared" ref="C70:I70" si="20">SUM(C71:C72)</f>
        <v>0</v>
      </c>
      <c r="D70" s="143">
        <f t="shared" si="20"/>
        <v>0</v>
      </c>
      <c r="E70" s="143">
        <f t="shared" si="20"/>
        <v>0</v>
      </c>
      <c r="F70" s="143">
        <f t="shared" si="20"/>
        <v>0</v>
      </c>
      <c r="G70" s="143">
        <f t="shared" si="20"/>
        <v>0</v>
      </c>
      <c r="H70" s="143">
        <f t="shared" si="20"/>
        <v>0</v>
      </c>
      <c r="I70" s="143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3" t="s">
        <v>938</v>
      </c>
      <c r="B73" s="143"/>
      <c r="C73" s="143"/>
      <c r="D73" s="143"/>
      <c r="E73" s="143"/>
      <c r="F73" s="143"/>
      <c r="G73" s="143"/>
      <c r="H73" s="143"/>
      <c r="I73" s="143"/>
    </row>
    <row r="74" spans="1:9">
      <c r="A74" s="143" t="s">
        <v>939</v>
      </c>
      <c r="B74" s="143"/>
      <c r="C74" s="143">
        <f>C32+C4</f>
        <v>0</v>
      </c>
      <c r="D74" s="143">
        <f t="shared" ref="D74:I74" si="21">D73+D70+D63+D60+D57+D54+D51+D48+D33+D25+D22+D19+D16+D13+D10+D5</f>
        <v>0</v>
      </c>
      <c r="E74" s="143">
        <f t="shared" si="21"/>
        <v>0</v>
      </c>
      <c r="F74" s="143">
        <f t="shared" si="21"/>
        <v>0</v>
      </c>
      <c r="G74" s="143">
        <f t="shared" si="21"/>
        <v>0</v>
      </c>
      <c r="H74" s="143">
        <f t="shared" si="21"/>
        <v>0</v>
      </c>
      <c r="I74" s="143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2018-04-26T10:33:24Z</dcterms:modified>
</cp:coreProperties>
</file>